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lharp2/Desktop/IL21 Manuscript/"/>
    </mc:Choice>
  </mc:AlternateContent>
  <xr:revisionPtr revIDLastSave="0" documentId="13_ncr:1_{4985F89F-F128-D247-BDA1-D14B676C6505}" xr6:coauthVersionLast="46" xr6:coauthVersionMax="46" xr10:uidLastSave="{00000000-0000-0000-0000-000000000000}"/>
  <bookViews>
    <workbookView xWindow="1040" yWindow="1840" windowWidth="31660" windowHeight="23680" firstSheet="5" activeTab="18" xr2:uid="{4DEBF6CB-45D2-5E44-B488-50E58F51D7B5}"/>
  </bookViews>
  <sheets>
    <sheet name="Fig. 1b,c" sheetId="32" r:id="rId1"/>
    <sheet name="Fig. 1f" sheetId="30" r:id="rId2"/>
    <sheet name="Fig. 2h" sheetId="19" r:id="rId3"/>
    <sheet name="Fig. 2h statistics" sheetId="43" r:id="rId4"/>
    <sheet name="Fig. 3a-f,h,i" sheetId="38" r:id="rId5"/>
    <sheet name="Fig. 3j" sheetId="21" r:id="rId6"/>
    <sheet name="Fig. 3j statistics" sheetId="44" r:id="rId7"/>
    <sheet name="Fig. 4a,b,c,d" sheetId="33" r:id="rId8"/>
    <sheet name="Fig. 5a" sheetId="40" r:id="rId9"/>
    <sheet name="Fig. 5b,c,d" sheetId="39" r:id="rId10"/>
    <sheet name="Fig 5e" sheetId="26" r:id="rId11"/>
    <sheet name="Fig. 5e statistics" sheetId="45" r:id="rId12"/>
    <sheet name="Suppl Fig. 3" sheetId="34" r:id="rId13"/>
    <sheet name="Suppl Fig. 4" sheetId="46" r:id="rId14"/>
    <sheet name="Suppl Fig. 5" sheetId="35" r:id="rId15"/>
    <sheet name="Suppl Fig. 6" sheetId="42" r:id="rId16"/>
    <sheet name="Suppl Fig. 7" sheetId="36" r:id="rId17"/>
    <sheet name="Suppl Fig. 9" sheetId="41" r:id="rId18"/>
    <sheet name="Suppl Fig. 10" sheetId="37" r:id="rId19"/>
  </sheets>
  <definedNames>
    <definedName name="D6_37_Combined_Annot_444TT_DESeq2_results" localSheetId="8">'Fig. 5a'!$A$1:$M$29</definedName>
    <definedName name="Mirko_ISGs_Ig_IFNaVsControl1_7_19_16_DESeq2_results" localSheetId="1">'Fig. 1f'!$A$1:$G$33</definedName>
    <definedName name="PaxPlaceboMergedISGStats" localSheetId="13">'Suppl Fig. 4'!$A$2:$E$30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26" l="1"/>
  <c r="K18" i="26"/>
  <c r="K19" i="26"/>
  <c r="K20" i="26"/>
  <c r="K21" i="26"/>
  <c r="K22" i="26"/>
  <c r="K23" i="26"/>
  <c r="K24" i="26"/>
  <c r="K25" i="26"/>
  <c r="K26" i="26"/>
  <c r="K27" i="26"/>
  <c r="K28" i="26"/>
  <c r="K16" i="26"/>
  <c r="R4" i="21"/>
  <c r="R5" i="21"/>
  <c r="R6" i="21"/>
  <c r="R7" i="21"/>
  <c r="R8" i="21"/>
  <c r="R9" i="21"/>
  <c r="R10" i="21"/>
  <c r="R11" i="21"/>
  <c r="R12" i="21"/>
  <c r="R13" i="21"/>
  <c r="R14" i="21"/>
  <c r="R15" i="21"/>
  <c r="R42" i="21"/>
  <c r="R43" i="21"/>
  <c r="R44" i="21"/>
  <c r="R45" i="21"/>
  <c r="R46" i="21"/>
  <c r="R47" i="21"/>
  <c r="R48" i="21"/>
  <c r="R49" i="21"/>
  <c r="R50" i="21"/>
  <c r="R51" i="21"/>
  <c r="R52" i="21"/>
  <c r="R53" i="21"/>
  <c r="R54" i="21"/>
  <c r="R3" i="21"/>
  <c r="O4" i="21"/>
  <c r="O5" i="21"/>
  <c r="O6" i="21"/>
  <c r="O7" i="21"/>
  <c r="O8" i="21"/>
  <c r="O9" i="21"/>
  <c r="O10" i="21"/>
  <c r="O11" i="21"/>
  <c r="O12" i="21"/>
  <c r="O13" i="21"/>
  <c r="O14" i="21"/>
  <c r="O15" i="21"/>
  <c r="O42" i="21"/>
  <c r="O43" i="21"/>
  <c r="O44" i="21"/>
  <c r="O45" i="21"/>
  <c r="O46" i="21"/>
  <c r="O47" i="21"/>
  <c r="O48" i="21"/>
  <c r="O49" i="21"/>
  <c r="O50" i="21"/>
  <c r="O51" i="21"/>
  <c r="O52" i="21"/>
  <c r="O53" i="21"/>
  <c r="O54" i="21"/>
  <c r="O3" i="21"/>
  <c r="N4" i="19"/>
  <c r="N5" i="19"/>
  <c r="N6" i="19"/>
  <c r="N7" i="19"/>
  <c r="N8" i="19"/>
  <c r="N9" i="19"/>
  <c r="N10" i="19"/>
  <c r="N11" i="19"/>
  <c r="N12" i="19"/>
  <c r="N13" i="19"/>
  <c r="N14" i="19"/>
  <c r="N15" i="19"/>
  <c r="N42" i="19"/>
  <c r="N43" i="19"/>
  <c r="N44" i="19"/>
  <c r="N45" i="19"/>
  <c r="N46" i="19"/>
  <c r="N47" i="19"/>
  <c r="N48" i="19"/>
  <c r="N49" i="19"/>
  <c r="N50" i="19"/>
  <c r="N51" i="19"/>
  <c r="N52" i="19"/>
  <c r="N53" i="19"/>
  <c r="N54" i="19"/>
  <c r="N3" i="19"/>
  <c r="K4" i="19"/>
  <c r="K5" i="19"/>
  <c r="K6" i="19"/>
  <c r="K7" i="19"/>
  <c r="K8" i="19"/>
  <c r="K9" i="19"/>
  <c r="K10" i="19"/>
  <c r="K11" i="19"/>
  <c r="K12" i="19"/>
  <c r="K13" i="19"/>
  <c r="K14" i="19"/>
  <c r="K15" i="19"/>
  <c r="K42" i="19"/>
  <c r="K43" i="19"/>
  <c r="K44" i="19"/>
  <c r="K45" i="19"/>
  <c r="K46" i="19"/>
  <c r="K47" i="19"/>
  <c r="K48" i="19"/>
  <c r="K49" i="19"/>
  <c r="K50" i="19"/>
  <c r="K51" i="19"/>
  <c r="K52" i="19"/>
  <c r="K53" i="19"/>
  <c r="K54" i="19"/>
  <c r="K3" i="19"/>
  <c r="R52" i="37" l="1"/>
  <c r="S52" i="37"/>
  <c r="T52" i="37"/>
  <c r="U52" i="37"/>
  <c r="V52" i="37"/>
  <c r="W52" i="37"/>
  <c r="X52" i="37"/>
  <c r="Y52" i="37"/>
  <c r="Z52" i="37"/>
  <c r="AA52" i="37"/>
  <c r="AB52" i="37"/>
  <c r="AC52" i="37"/>
  <c r="R51" i="37"/>
  <c r="S51" i="37"/>
  <c r="T51" i="37"/>
  <c r="U51" i="37"/>
  <c r="V51" i="37"/>
  <c r="W51" i="37"/>
  <c r="X51" i="37"/>
  <c r="Y51" i="37"/>
  <c r="Z51" i="37"/>
  <c r="AA51" i="37"/>
  <c r="AB51" i="37"/>
  <c r="AC51" i="37"/>
  <c r="R50" i="37"/>
  <c r="S50" i="37"/>
  <c r="T50" i="37"/>
  <c r="U50" i="37"/>
  <c r="V50" i="37"/>
  <c r="W50" i="37"/>
  <c r="X50" i="37"/>
  <c r="Y50" i="37"/>
  <c r="AA50" i="37"/>
  <c r="AB50" i="37"/>
  <c r="AC50" i="37"/>
  <c r="Q51" i="37"/>
  <c r="Q52" i="37"/>
  <c r="Q50" i="37"/>
  <c r="R44" i="37"/>
  <c r="S44" i="37"/>
  <c r="T44" i="37"/>
  <c r="U44" i="37"/>
  <c r="V44" i="37"/>
  <c r="W44" i="37"/>
  <c r="X44" i="37"/>
  <c r="Y44" i="37"/>
  <c r="Z44" i="37"/>
  <c r="AA44" i="37"/>
  <c r="AB44" i="37"/>
  <c r="AC44" i="37"/>
  <c r="R43" i="37"/>
  <c r="S43" i="37"/>
  <c r="T43" i="37"/>
  <c r="U43" i="37"/>
  <c r="V43" i="37"/>
  <c r="W43" i="37"/>
  <c r="X43" i="37"/>
  <c r="Y43" i="37"/>
  <c r="Z43" i="37"/>
  <c r="AA43" i="37"/>
  <c r="AB43" i="37"/>
  <c r="AC43" i="37"/>
  <c r="R42" i="37"/>
  <c r="S42" i="37"/>
  <c r="T42" i="37"/>
  <c r="U42" i="37"/>
  <c r="V42" i="37"/>
  <c r="W42" i="37"/>
  <c r="X42" i="37"/>
  <c r="Y42" i="37"/>
  <c r="Z42" i="37"/>
  <c r="AA42" i="37"/>
  <c r="AB42" i="37"/>
  <c r="AC42" i="37"/>
  <c r="Q43" i="37"/>
  <c r="Q44" i="37"/>
  <c r="Q42" i="37"/>
  <c r="L28" i="37"/>
  <c r="L29" i="37"/>
  <c r="L30" i="37"/>
  <c r="L31" i="37"/>
  <c r="L32" i="37"/>
  <c r="L33" i="37"/>
  <c r="L34" i="37"/>
  <c r="L35" i="37"/>
  <c r="K28" i="37"/>
  <c r="K29" i="37"/>
  <c r="K30" i="37"/>
  <c r="K31" i="37"/>
  <c r="K32" i="37"/>
  <c r="K33" i="37"/>
  <c r="K34" i="37"/>
  <c r="K35" i="37"/>
  <c r="J24" i="37"/>
  <c r="J25" i="37"/>
  <c r="J26" i="37"/>
  <c r="J27" i="37"/>
  <c r="I24" i="37"/>
  <c r="I25" i="37"/>
  <c r="I26" i="37"/>
  <c r="I27" i="37"/>
  <c r="J23" i="37"/>
  <c r="I23" i="37"/>
  <c r="L10" i="37"/>
  <c r="L11" i="37"/>
  <c r="L12" i="37"/>
  <c r="L13" i="37"/>
  <c r="L14" i="37"/>
  <c r="L15" i="37"/>
  <c r="L16" i="37"/>
  <c r="L17" i="37"/>
  <c r="K10" i="37"/>
  <c r="K11" i="37"/>
  <c r="K12" i="37"/>
  <c r="K13" i="37"/>
  <c r="K14" i="37"/>
  <c r="K15" i="37"/>
  <c r="K16" i="37"/>
  <c r="K17" i="37"/>
  <c r="J6" i="37"/>
  <c r="J7" i="37"/>
  <c r="J8" i="37"/>
  <c r="J9" i="37"/>
  <c r="J5" i="37"/>
  <c r="I6" i="37"/>
  <c r="I7" i="37"/>
  <c r="I8" i="37"/>
  <c r="I9" i="37"/>
  <c r="I5" i="37"/>
  <c r="L16" i="26"/>
  <c r="L17" i="26"/>
  <c r="L18" i="26"/>
  <c r="L19" i="26"/>
  <c r="L20" i="26"/>
  <c r="L21" i="26"/>
  <c r="L22" i="26"/>
  <c r="L23" i="26"/>
  <c r="L24" i="26"/>
  <c r="L25" i="26"/>
  <c r="L26" i="26"/>
  <c r="L27" i="26"/>
  <c r="L28" i="26"/>
  <c r="J4" i="26"/>
  <c r="J5" i="26"/>
  <c r="J6" i="26"/>
  <c r="J7" i="26"/>
  <c r="J8" i="26"/>
  <c r="J9" i="26"/>
  <c r="J10" i="26"/>
  <c r="J11" i="26"/>
  <c r="J12" i="26"/>
  <c r="J13" i="26"/>
  <c r="J14" i="26"/>
  <c r="J15" i="26"/>
  <c r="J29" i="26"/>
  <c r="J30" i="26"/>
  <c r="J31" i="26"/>
  <c r="J32" i="26"/>
  <c r="J33" i="26"/>
  <c r="J34" i="26"/>
  <c r="J35" i="26"/>
  <c r="J36" i="26"/>
  <c r="J37" i="26"/>
  <c r="J38" i="26"/>
  <c r="J39" i="26"/>
  <c r="J40" i="26"/>
  <c r="J41" i="26"/>
  <c r="J3" i="26"/>
  <c r="S4" i="21"/>
  <c r="S5" i="21"/>
  <c r="S6" i="21"/>
  <c r="S7" i="21"/>
  <c r="S8" i="21"/>
  <c r="S9" i="21"/>
  <c r="S10" i="21"/>
  <c r="S11" i="21"/>
  <c r="S12" i="21"/>
  <c r="S13" i="21"/>
  <c r="S14" i="21"/>
  <c r="S15" i="21"/>
  <c r="S42" i="21"/>
  <c r="S43" i="21"/>
  <c r="S44" i="21"/>
  <c r="S45" i="21"/>
  <c r="S46" i="21"/>
  <c r="S47" i="21"/>
  <c r="S48" i="21"/>
  <c r="S49" i="21"/>
  <c r="S50" i="21"/>
  <c r="S51" i="21"/>
  <c r="S52" i="21"/>
  <c r="S53" i="21"/>
  <c r="S54" i="21"/>
  <c r="Q4" i="21"/>
  <c r="Q5" i="21"/>
  <c r="Q6" i="21"/>
  <c r="Q7" i="21"/>
  <c r="Q8" i="21"/>
  <c r="Q9" i="21"/>
  <c r="Q10" i="21"/>
  <c r="Q11" i="21"/>
  <c r="Q12" i="21"/>
  <c r="Q13" i="21"/>
  <c r="Q14" i="21"/>
  <c r="Q15" i="21"/>
  <c r="Q29" i="21"/>
  <c r="Q30" i="21"/>
  <c r="Q31" i="21"/>
  <c r="Q32" i="21"/>
  <c r="Q33" i="21"/>
  <c r="Q34" i="21"/>
  <c r="Q35" i="21"/>
  <c r="Q36" i="21"/>
  <c r="Q37" i="21"/>
  <c r="Q38" i="21"/>
  <c r="Q39" i="21"/>
  <c r="Q40" i="21"/>
  <c r="Q41" i="21"/>
  <c r="Q42" i="21"/>
  <c r="Q43" i="21"/>
  <c r="Q44" i="21"/>
  <c r="Q45" i="21"/>
  <c r="Q46" i="21"/>
  <c r="Q47" i="21"/>
  <c r="Q48" i="21"/>
  <c r="Q49" i="21"/>
  <c r="Q50" i="21"/>
  <c r="Q51" i="21"/>
  <c r="Q52" i="21"/>
  <c r="Q53" i="21"/>
  <c r="Q54" i="21"/>
  <c r="P4" i="21"/>
  <c r="P5" i="21"/>
  <c r="P6" i="21"/>
  <c r="P7" i="21"/>
  <c r="P8" i="21"/>
  <c r="P9" i="21"/>
  <c r="P10" i="21"/>
  <c r="P11" i="21"/>
  <c r="P12" i="21"/>
  <c r="P13" i="21"/>
  <c r="P14" i="21"/>
  <c r="P15" i="21"/>
  <c r="P42" i="21"/>
  <c r="P43" i="21"/>
  <c r="P44" i="21"/>
  <c r="P45" i="21"/>
  <c r="P46" i="21"/>
  <c r="P47" i="21"/>
  <c r="P48" i="21"/>
  <c r="P49" i="21"/>
  <c r="P50" i="21"/>
  <c r="P51" i="21"/>
  <c r="P52" i="21"/>
  <c r="P53" i="21"/>
  <c r="P54" i="21"/>
  <c r="N4" i="21"/>
  <c r="N5" i="21"/>
  <c r="N6" i="21"/>
  <c r="N7" i="21"/>
  <c r="N8" i="21"/>
  <c r="N9" i="21"/>
  <c r="N10" i="21"/>
  <c r="N11" i="21"/>
  <c r="N12" i="21"/>
  <c r="N13" i="21"/>
  <c r="N14" i="21"/>
  <c r="N15" i="21"/>
  <c r="N29" i="21"/>
  <c r="N30" i="21"/>
  <c r="N31" i="21"/>
  <c r="N32" i="21"/>
  <c r="N33" i="21"/>
  <c r="N34" i="21"/>
  <c r="N35" i="21"/>
  <c r="N36" i="21"/>
  <c r="N37" i="21"/>
  <c r="N38" i="21"/>
  <c r="N39" i="21"/>
  <c r="N40" i="21"/>
  <c r="N41" i="21"/>
  <c r="N42" i="21"/>
  <c r="N43" i="21"/>
  <c r="N44" i="21"/>
  <c r="N45" i="21"/>
  <c r="N46" i="21"/>
  <c r="N47" i="21"/>
  <c r="N48" i="21"/>
  <c r="N49" i="21"/>
  <c r="N50" i="21"/>
  <c r="N51" i="21"/>
  <c r="N52" i="21"/>
  <c r="N53" i="21"/>
  <c r="N54" i="21"/>
  <c r="P3" i="21"/>
  <c r="Q3" i="21"/>
  <c r="S3" i="21"/>
  <c r="N3" i="21"/>
  <c r="O4" i="19"/>
  <c r="O5" i="19"/>
  <c r="O6" i="19"/>
  <c r="O7" i="19"/>
  <c r="O8" i="19"/>
  <c r="O9" i="19"/>
  <c r="O10" i="19"/>
  <c r="O11" i="19"/>
  <c r="O12" i="19"/>
  <c r="O13" i="19"/>
  <c r="O14" i="19"/>
  <c r="O15" i="19"/>
  <c r="O42" i="19"/>
  <c r="O43" i="19"/>
  <c r="O44" i="19"/>
  <c r="O45" i="19"/>
  <c r="O46" i="19"/>
  <c r="O47" i="19"/>
  <c r="O48" i="19"/>
  <c r="O49" i="19"/>
  <c r="O50" i="19"/>
  <c r="O51" i="19"/>
  <c r="O52" i="19"/>
  <c r="O53" i="19"/>
  <c r="O54" i="19"/>
  <c r="M4" i="19"/>
  <c r="M5" i="19"/>
  <c r="M6" i="19"/>
  <c r="M7" i="19"/>
  <c r="M8" i="19"/>
  <c r="M9" i="19"/>
  <c r="M10" i="19"/>
  <c r="M11" i="19"/>
  <c r="M12" i="19"/>
  <c r="M13" i="19"/>
  <c r="M14" i="19"/>
  <c r="M15" i="19"/>
  <c r="M29" i="19"/>
  <c r="M30" i="19"/>
  <c r="M31" i="19"/>
  <c r="M32" i="19"/>
  <c r="M33" i="19"/>
  <c r="M34" i="19"/>
  <c r="M35" i="19"/>
  <c r="M36" i="19"/>
  <c r="M37" i="19"/>
  <c r="M38" i="19"/>
  <c r="M39" i="19"/>
  <c r="M40" i="19"/>
  <c r="M41" i="19"/>
  <c r="M42" i="19"/>
  <c r="M43" i="19"/>
  <c r="M44" i="19"/>
  <c r="M45" i="19"/>
  <c r="M46" i="19"/>
  <c r="M47" i="19"/>
  <c r="M48" i="19"/>
  <c r="M49" i="19"/>
  <c r="M50" i="19"/>
  <c r="M51" i="19"/>
  <c r="M52" i="19"/>
  <c r="M53" i="19"/>
  <c r="M54" i="19"/>
  <c r="L4" i="19"/>
  <c r="L5" i="19"/>
  <c r="L6" i="19"/>
  <c r="L7" i="19"/>
  <c r="L8" i="19"/>
  <c r="L9" i="19"/>
  <c r="L10" i="19"/>
  <c r="L11" i="19"/>
  <c r="L12" i="19"/>
  <c r="L13" i="19"/>
  <c r="L14" i="19"/>
  <c r="L15" i="19"/>
  <c r="L42" i="19"/>
  <c r="L43" i="19"/>
  <c r="L44" i="19"/>
  <c r="L45" i="19"/>
  <c r="L46" i="19"/>
  <c r="L47" i="19"/>
  <c r="L48" i="19"/>
  <c r="L49" i="19"/>
  <c r="L50" i="19"/>
  <c r="L51" i="19"/>
  <c r="L52" i="19"/>
  <c r="L53" i="19"/>
  <c r="L54" i="19"/>
  <c r="J4" i="19"/>
  <c r="J5" i="19"/>
  <c r="J6" i="19"/>
  <c r="J7" i="19"/>
  <c r="J8" i="19"/>
  <c r="J9" i="19"/>
  <c r="J10" i="19"/>
  <c r="J11" i="19"/>
  <c r="J12" i="19"/>
  <c r="J13" i="19"/>
  <c r="J14" i="19"/>
  <c r="J15" i="19"/>
  <c r="J29" i="19"/>
  <c r="J30" i="19"/>
  <c r="J31" i="19"/>
  <c r="J32" i="19"/>
  <c r="J33" i="19"/>
  <c r="J34" i="19"/>
  <c r="J35" i="19"/>
  <c r="J36" i="19"/>
  <c r="J37" i="19"/>
  <c r="J38" i="19"/>
  <c r="J39" i="19"/>
  <c r="J40" i="19"/>
  <c r="J41" i="19"/>
  <c r="J42" i="19"/>
  <c r="J43" i="19"/>
  <c r="J44" i="19"/>
  <c r="J45" i="19"/>
  <c r="J46" i="19"/>
  <c r="J47" i="19"/>
  <c r="J48" i="19"/>
  <c r="J49" i="19"/>
  <c r="J50" i="19"/>
  <c r="J51" i="19"/>
  <c r="J52" i="19"/>
  <c r="J53" i="19"/>
  <c r="J54" i="19"/>
  <c r="L3" i="19"/>
  <c r="M3" i="19"/>
  <c r="O3" i="19"/>
  <c r="J3" i="19"/>
  <c r="N38" i="42" l="1"/>
  <c r="M38" i="42"/>
  <c r="L38" i="42"/>
  <c r="K38" i="42"/>
  <c r="J38" i="42"/>
  <c r="I38" i="42"/>
  <c r="H38" i="42"/>
  <c r="G38" i="42"/>
  <c r="F38" i="42"/>
  <c r="E38" i="42"/>
  <c r="D38" i="42"/>
  <c r="C38" i="42"/>
  <c r="B38" i="42"/>
  <c r="N37" i="42"/>
  <c r="M37" i="42"/>
  <c r="L37" i="42"/>
  <c r="K37" i="42"/>
  <c r="J37" i="42"/>
  <c r="I37" i="42"/>
  <c r="H37" i="42"/>
  <c r="G37" i="42"/>
  <c r="F37" i="42"/>
  <c r="E37" i="42"/>
  <c r="D37" i="42"/>
  <c r="C37" i="42"/>
  <c r="B37" i="42"/>
  <c r="N36" i="42"/>
  <c r="M36" i="42"/>
  <c r="L36" i="42"/>
  <c r="K36" i="42"/>
  <c r="J36" i="42"/>
  <c r="I36" i="42"/>
  <c r="H36" i="42"/>
  <c r="G36" i="42"/>
  <c r="F36" i="42"/>
  <c r="E36" i="42"/>
  <c r="D36" i="42"/>
  <c r="C36" i="42"/>
  <c r="B36" i="42"/>
  <c r="N35" i="42"/>
  <c r="M35" i="42"/>
  <c r="L35" i="42"/>
  <c r="K35" i="42"/>
  <c r="J35" i="42"/>
  <c r="I35" i="42"/>
  <c r="H35" i="42"/>
  <c r="G35" i="42"/>
  <c r="F35" i="42"/>
  <c r="E35" i="42"/>
  <c r="D35" i="42"/>
  <c r="C35" i="42"/>
  <c r="B35" i="42"/>
  <c r="N34" i="42"/>
  <c r="M34" i="42"/>
  <c r="L34" i="42"/>
  <c r="K34" i="42"/>
  <c r="J34" i="42"/>
  <c r="I34" i="42"/>
  <c r="H34" i="42"/>
  <c r="G34" i="42"/>
  <c r="F34" i="42"/>
  <c r="E34" i="42"/>
  <c r="D34" i="42"/>
  <c r="C34" i="42"/>
  <c r="B34" i="4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959795A-6DD4-744F-8E80-9A8779F94C83}" name="D6-37_Combined_Annot_444TT_DESeq2_results1" type="6" refreshedVersion="0" background="1" saveData="1">
    <textPr fileType="mac" sourceFile="/Volumes/yerkes/genomelab/illumina/runs/170710_J00157_0060_AHJLFMBBXX/Unaligned/Unaligned_Lanes_1-5/444_EU_Luca_63RNASeq/444_Luca_Analysis/D6-37_Combined_Annot_444TT_DESeq2_results.txt">
      <textFields count="35">
        <textField type="text"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0000000}" name="Mirko_ISGs_Ig-IFNaVsControl1_7-19-16_DESeq2_results" type="6" refreshedVersion="0" background="1" saveData="1">
    <textPr fileType="mac" sourceFile="/Volumes/yerkes/genomelab/illumina/runs/Lisa_Mirko_McBride_Searles-31913884/Mirko_HTSeqCounts/Mirko_ISGs_Ig-IFNaVsControl1_7-19-16_DESeq2_results.txt">
      <textFields count="7">
        <textField type="text"/>
        <textField/>
        <textField/>
        <textField/>
        <textField/>
        <textField/>
        <textField/>
      </textFields>
    </textPr>
  </connection>
  <connection id="3" xr16:uid="{02491249-F88A-0A42-B54D-A9E4A7406D62}" name="PaxPlaceboMergedISGStats1" type="6" refreshedVersion="6" background="1" saveData="1">
    <textPr sourceFile="/Volumes/yerkes/genomelab/illumina/runs/170710_J00157_0060_AHJLFMBBXX/Unaligned/Unaligned_Lanes_1-5/444_EU_Luca_63RNASeq/444_Luca_Analysis/Justin_Mirko_Manuscript_2020/PaxPlaceboMergedISGStats.txt">
      <textFields count="16"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<sst xmlns="http://schemas.openxmlformats.org/spreadsheetml/2006/main" count="1936" uniqueCount="289">
  <si>
    <t>219_03</t>
  </si>
  <si>
    <t>RHr12</t>
  </si>
  <si>
    <t>185_11</t>
  </si>
  <si>
    <t>RYb12</t>
  </si>
  <si>
    <t>RSp14</t>
  </si>
  <si>
    <t>controls</t>
  </si>
  <si>
    <t>RM Code</t>
  </si>
  <si>
    <t>Treatment</t>
  </si>
  <si>
    <t>Days p.i.</t>
  </si>
  <si>
    <t>143_10</t>
  </si>
  <si>
    <t>269_10</t>
  </si>
  <si>
    <t>RBe13</t>
  </si>
  <si>
    <t>RQb13</t>
  </si>
  <si>
    <t>RQm14</t>
  </si>
  <si>
    <t>RZn14</t>
  </si>
  <si>
    <t>RUo13</t>
  </si>
  <si>
    <t>ROi15</t>
  </si>
  <si>
    <t>NK of CD45+ cells</t>
  </si>
  <si>
    <t>% HLA-E+ CD4+ T-cells of CD45+ cells</t>
  </si>
  <si>
    <t>SIV-DNA copies/10^6 (PBMC)</t>
  </si>
  <si>
    <t>IUPM CD4 LN</t>
  </si>
  <si>
    <t>SIV-DNA copies/10^6 (LN)</t>
  </si>
  <si>
    <t>SIV-DNA copies/10^6 (RB)</t>
  </si>
  <si>
    <t>% Ki67 of CD4 T-cells (PBMC)</t>
  </si>
  <si>
    <t>% Ki67 of CD4 T-cells (RB)</t>
  </si>
  <si>
    <t>% Ki67 of CD4 T-cells (LN)</t>
  </si>
  <si>
    <t>Phase</t>
  </si>
  <si>
    <t>% Ki67 of CD8 T-cells (PBMC)</t>
  </si>
  <si>
    <t>% Ki67 of CD8 T-cells (RB)</t>
  </si>
  <si>
    <t>% Ki67 of CD8 T-cells (LN)</t>
  </si>
  <si>
    <t>%HLADR+CD38+ of mem. CD4 (PBMC)</t>
  </si>
  <si>
    <t>%HLADR+CD38+ of mem. CD4 (RB)</t>
  </si>
  <si>
    <t>%HLADR+CD38+ of mem. CD4 (LN)</t>
  </si>
  <si>
    <t>%HLADR+CD38+ of mem. CD8 (PBMC)</t>
  </si>
  <si>
    <t>%HLADR+CD38+ of mem. CD8 (RB)</t>
  </si>
  <si>
    <t>%HLADR+CD38+ of mem. CD8 (LN)</t>
  </si>
  <si>
    <t>SIV-RNA copies/10^6 (PBMC)</t>
  </si>
  <si>
    <t>SIV-RNA copies/10^6 (LN)</t>
  </si>
  <si>
    <t>SIV-RNA copies/10^6 (RB)</t>
  </si>
  <si>
    <t>Dependent Variables</t>
  </si>
  <si>
    <t>Independent Variables</t>
  </si>
  <si>
    <t>% NKG2a/c_high CD16+ of NK (PBMC)</t>
  </si>
  <si>
    <t>% NKG2a/c_high CD16- of NK (PBMC)</t>
  </si>
  <si>
    <t>% NKG2a/c_low CD16- of NK (PBMC)</t>
  </si>
  <si>
    <t>% NKG2a/c_low CD16+ of NK (PBMC)</t>
  </si>
  <si>
    <t>% CD107a+ of NK (PBMC)</t>
  </si>
  <si>
    <t>Independent variables</t>
  </si>
  <si>
    <t>day viral rebound (plasma)</t>
  </si>
  <si>
    <r>
      <t>log</t>
    </r>
    <r>
      <rPr>
        <vertAlign val="subscript"/>
        <sz val="10"/>
        <rFont val="Times New Roman"/>
        <family val="1"/>
      </rPr>
      <t>10</t>
    </r>
    <r>
      <rPr>
        <sz val="10"/>
        <rFont val="Times New Roman"/>
        <family val="1"/>
      </rPr>
      <t xml:space="preserve"> ENV-specific NK cell activity (PBMC)</t>
    </r>
  </si>
  <si>
    <t>% CD107a+ of NKG2a/c_low CD16- NK (PBMC)</t>
  </si>
  <si>
    <t>% CD107a+ of NKG2a/c_high CD16- NK (PBMC)</t>
  </si>
  <si>
    <t>% CD107a+ of NKG2a/c_low CD16+ NK (PBMC)</t>
  </si>
  <si>
    <t>% CD107a+ of NKG2a/c_high CD16+ NK (PBMC)</t>
  </si>
  <si>
    <t>% NKG2a/c+ CD8+ T-cells of CD45+ cells</t>
  </si>
  <si>
    <t>Ig-IFNaVsControl1_7-19-16_DESeq2_results</t>
  </si>
  <si>
    <t>baseMean</t>
  </si>
  <si>
    <t>log2FoldChange (INFa/Control1)</t>
  </si>
  <si>
    <t>lfcSE (INFa/Control1)</t>
  </si>
  <si>
    <t>stat (INFa/Control1)</t>
  </si>
  <si>
    <t>pvalue (INFa/Control1)</t>
  </si>
  <si>
    <t>padj (INFa/Control1)</t>
  </si>
  <si>
    <t>CHMP5</t>
  </si>
  <si>
    <t>IFIT2</t>
  </si>
  <si>
    <t>IFIT5</t>
  </si>
  <si>
    <t>CCL8</t>
  </si>
  <si>
    <t>IFIH1</t>
  </si>
  <si>
    <t>IFIT3</t>
  </si>
  <si>
    <t>IFI16</t>
  </si>
  <si>
    <t>ISG15</t>
  </si>
  <si>
    <t>OAS1</t>
  </si>
  <si>
    <t>MX2</t>
  </si>
  <si>
    <t>OASL</t>
  </si>
  <si>
    <t>OAS2</t>
  </si>
  <si>
    <t>CXCL10</t>
  </si>
  <si>
    <t>ISG20</t>
  </si>
  <si>
    <t>IFI44</t>
  </si>
  <si>
    <t>IRF7</t>
  </si>
  <si>
    <t>TRIM5</t>
  </si>
  <si>
    <t>MX1</t>
  </si>
  <si>
    <t>RTP4</t>
  </si>
  <si>
    <t>GBP1</t>
  </si>
  <si>
    <t>OAS3</t>
  </si>
  <si>
    <t>IFI35</t>
  </si>
  <si>
    <t>STAT1</t>
  </si>
  <si>
    <t>BST2</t>
  </si>
  <si>
    <t>STAT2</t>
  </si>
  <si>
    <t>IFI6</t>
  </si>
  <si>
    <t>GBP2</t>
  </si>
  <si>
    <t>APOBEC3G</t>
  </si>
  <si>
    <t>SOCS2</t>
  </si>
  <si>
    <t>SAMHD1</t>
  </si>
  <si>
    <t>IFNG</t>
  </si>
  <si>
    <t>IFI27</t>
  </si>
  <si>
    <t>D6_37_Combined_444TT_DESeq2_results</t>
  </si>
  <si>
    <t>gene_description</t>
  </si>
  <si>
    <t>baseMean (TT)</t>
  </si>
  <si>
    <t>log2FoldChange (pegIFN/Ctrl D6 TT)</t>
  </si>
  <si>
    <t>lfcSE (pegIFN/Ctrl D6 TT)</t>
  </si>
  <si>
    <t>stat (pegIFN/Ctrl D6 TT)</t>
  </si>
  <si>
    <t>pvalue (pegIFN/Ctrl D6 TT)</t>
  </si>
  <si>
    <t>padj (pegIFN/Ctrl D6 TT)</t>
  </si>
  <si>
    <t>log2FoldChange (pegIFN/Ctrl D37 TT)</t>
  </si>
  <si>
    <t>lfcSE (pegIFN/Ctrl D37 TT)</t>
  </si>
  <si>
    <t>stat (pegIFN/Ctrl D37 TT)</t>
  </si>
  <si>
    <t>pvalue (pegIFN/Ctrl D37 TT)</t>
  </si>
  <si>
    <t>padj (pegIFN/Ctrl D37 TT)</t>
  </si>
  <si>
    <t>interferon stimulated exonuclease gene 20kDa</t>
  </si>
  <si>
    <t>ISG15 ubiquitin-like modifier</t>
  </si>
  <si>
    <t>interferon induced with helicase C domain 1</t>
  </si>
  <si>
    <t>2'-5'-oligoadenylate synthetase 1, 40/46kDa</t>
  </si>
  <si>
    <t>myxovirus (influenza virus) resistance 2 (mouse)</t>
  </si>
  <si>
    <t>interferon, gamma-inducible protein 16</t>
  </si>
  <si>
    <t>signal transducer and activator of transcription 2, 113kDa</t>
  </si>
  <si>
    <t>bone marrow stromal cell antigen 2</t>
  </si>
  <si>
    <t>2'-5'-oligoadenylate synthetase 2, 69/71kDa</t>
  </si>
  <si>
    <t>interferon-induced protein with tetratricopeptide repeats 3</t>
  </si>
  <si>
    <t>interferon regulatory factor 7</t>
  </si>
  <si>
    <t>interferon, alpha-inducible protein 6</t>
  </si>
  <si>
    <t>interferon, alpha-inducible protein 27</t>
  </si>
  <si>
    <t>2'-5'-oligoadenylate synthetase-like</t>
  </si>
  <si>
    <t>myxovirus (influenza virus) resistance 1, interferon-inducible protein p78 (mouse)</t>
  </si>
  <si>
    <t>interferon-induced protein with tetratricopeptide repeats 2</t>
  </si>
  <si>
    <t>signal transducer and activator of transcription 1, 91kDa</t>
  </si>
  <si>
    <t>receptor (chemosensory) transporter protein 4</t>
  </si>
  <si>
    <t>2'-5'-oligoadenylate synthetase 3, 100kDa</t>
  </si>
  <si>
    <t>interferon-induced protein with tetratricopeptide repeats 5</t>
  </si>
  <si>
    <t>charged multivesicular body protein 5</t>
  </si>
  <si>
    <t>interferon-induced protein 35</t>
  </si>
  <si>
    <t>guanylate binding protein 1, interferon-inducible</t>
  </si>
  <si>
    <t>chemokine (C-X-C motif) ligand 10</t>
  </si>
  <si>
    <t>interferon-induced protein 44</t>
  </si>
  <si>
    <t>tripartite motif containing 5</t>
  </si>
  <si>
    <t>chemokine (C-C motif) ligand 8</t>
  </si>
  <si>
    <t>guanylate binding protein 2, interferon-inducible</t>
  </si>
  <si>
    <t>IUPM CD4 (LN)</t>
  </si>
  <si>
    <t>172_10</t>
  </si>
  <si>
    <t>RPk11</t>
  </si>
  <si>
    <t>SIV-RNA copies/mL (plasma)</t>
  </si>
  <si>
    <r>
      <t>RQb13</t>
    </r>
    <r>
      <rPr>
        <b/>
        <vertAlign val="superscript"/>
        <sz val="12"/>
        <rFont val="Times New Roman"/>
        <family val="1"/>
      </rPr>
      <t>+</t>
    </r>
  </si>
  <si>
    <r>
      <t>RHr12</t>
    </r>
    <r>
      <rPr>
        <b/>
        <vertAlign val="superscript"/>
        <sz val="12"/>
        <rFont val="Times New Roman"/>
        <family val="1"/>
      </rPr>
      <t>+</t>
    </r>
  </si>
  <si>
    <r>
      <t>RSp14</t>
    </r>
    <r>
      <rPr>
        <b/>
        <vertAlign val="superscript"/>
        <sz val="12"/>
        <rFont val="Times New Roman"/>
        <family val="1"/>
      </rPr>
      <t>+</t>
    </r>
  </si>
  <si>
    <r>
      <t>RNa12</t>
    </r>
    <r>
      <rPr>
        <b/>
        <vertAlign val="superscript"/>
        <sz val="12"/>
        <rFont val="Times New Roman"/>
        <family val="1"/>
      </rPr>
      <t>+</t>
    </r>
  </si>
  <si>
    <t>Days p.ART</t>
  </si>
  <si>
    <t>RM ID</t>
  </si>
  <si>
    <t>days p.i.</t>
  </si>
  <si>
    <t>Tissue</t>
  </si>
  <si>
    <t>RB</t>
  </si>
  <si>
    <t>RIl11</t>
  </si>
  <si>
    <t>IL21 + rIFNa + ART</t>
  </si>
  <si>
    <t>% IL17+IL22+</t>
  </si>
  <si>
    <t>% IL17+IL22-</t>
  </si>
  <si>
    <t>% IL17-IL22+</t>
  </si>
  <si>
    <t>% IL17-IL22-</t>
  </si>
  <si>
    <t>of CD4+ T-cells (RB)</t>
  </si>
  <si>
    <t>% IL2+ of Th17/Th22 CD4+ T-cells (RB)</t>
  </si>
  <si>
    <t>% TNFa+ of Th17/Th22 CD4+ T-cells (RB)</t>
  </si>
  <si>
    <t>% Tbet+ of CD8+ T-cells (LN)</t>
  </si>
  <si>
    <t>% Tbet+ of CD8+ T-cells (RB)</t>
  </si>
  <si>
    <t>% T-bet+ of CD8+ T-cells (PB)</t>
  </si>
  <si>
    <t>ART-only control</t>
  </si>
  <si>
    <t>IFNg SFU per 10^6 PBMCs (SIV-Gag stimulation)</t>
  </si>
  <si>
    <t>IFNg SFU per 10^6 PBMCs (SIV-Env stimulation)</t>
  </si>
  <si>
    <t>% NKP80+ of NK cells (PBMC)</t>
  </si>
  <si>
    <t>% NKP30+ of NK cells (PBMC)</t>
  </si>
  <si>
    <t>% NKP46+ of NK cells (PBMC)</t>
  </si>
  <si>
    <t>% CD8+ of NK cells (PBMC)</t>
  </si>
  <si>
    <t>% TIM3+ of NK cells (PBMC)</t>
  </si>
  <si>
    <t>% HLADR+ of NK cells (PBMC)</t>
  </si>
  <si>
    <t>cytokine-treated</t>
  </si>
  <si>
    <t>Days to rebound</t>
  </si>
  <si>
    <t>chronic</t>
  </si>
  <si>
    <t>ATI</t>
  </si>
  <si>
    <t>peak viremia (SIV-RNA copies/mL plasma)</t>
  </si>
  <si>
    <t>set point viremia (SIV-RNA copies/mL plasma)</t>
  </si>
  <si>
    <t>cell-associated SIV-DNA per 10^6 PBMCs</t>
  </si>
  <si>
    <t>cell-associated SIV-RNA per 10^6 PBMCs</t>
  </si>
  <si>
    <t>Days post-ATI</t>
  </si>
  <si>
    <t>% IFNg+ of NK cells (PBMC)</t>
  </si>
  <si>
    <t>% CD107a+ of stage 3 NK cells (PBMC)</t>
  </si>
  <si>
    <t>% NK cells of CD45+ cells (PBMC)</t>
  </si>
  <si>
    <t>% CXCR5+ of NK cells (PBMC)</t>
  </si>
  <si>
    <t>% NKG2a/c_low CD16- of NK cells (PBMC) Stage 0</t>
  </si>
  <si>
    <t>% NKG2a/c_high CD16- of NK cells (PBMC) Stage 1</t>
  </si>
  <si>
    <t>% NKG2a/c_high CD16+ of NK cells (PBMC) Stage 2</t>
  </si>
  <si>
    <t>% NKG2a/c_low CD16+ of NK cells (PBMC) Stage 3</t>
  </si>
  <si>
    <t>control</t>
  </si>
  <si>
    <t>Viremia Rebound</t>
  </si>
  <si>
    <t>% subset of NK cells (PBMCs) at d13 post-ATI</t>
  </si>
  <si>
    <t>% CD107a+ of NK subsets (PBMCs) at d13 post-ATI</t>
  </si>
  <si>
    <t>NKG2a/c_low CD16- of NK cells (PBMC) Stage 0</t>
  </si>
  <si>
    <t>NKG2a/c_high CD16- of NK cells (PBMC) Stage 1</t>
  </si>
  <si>
    <t>NKG2a/c_high CD16+ of NK cells (PBMC) Stage 2</t>
  </si>
  <si>
    <t>NKG2a/c_low CD16+ of NK cells (PBMC) Stage 3</t>
  </si>
  <si>
    <t>Dependent Variable Timing</t>
  </si>
  <si>
    <t>post-ATI; ongoing PEG-IFNa</t>
  </si>
  <si>
    <t>rIFNa post-1st cycle; on-ART</t>
  </si>
  <si>
    <t>% NKG2a_dim CD16- NK cells (Stage 0) of CD45+ cells (PBMC)</t>
  </si>
  <si>
    <t>% NKG2a_hi CD16- NK cells (Stage 1) of CD45+ cells (PBMC)</t>
  </si>
  <si>
    <t>% NKG2a_hi CD16+ NK cells (Stage 2) of CD45+ cells (PBMC)</t>
  </si>
  <si>
    <t>% NKG2a_dim CD16+ NK cells (Stage 3) of CD45+ cells (PBMC)</t>
  </si>
  <si>
    <t>% CD107a+ of NK cells (PBMCs)</t>
  </si>
  <si>
    <t>% IFNγ+ of NK cells (PBMC)</t>
  </si>
  <si>
    <t>PTCs</t>
  </si>
  <si>
    <t>PTC</t>
  </si>
  <si>
    <t>log10 SIV-ENV-specific, HLA-E-dependent ("adaptive") NK cell activity (PBMCs)</t>
  </si>
  <si>
    <r>
      <t xml:space="preserve">% CD107a+ of NK cells (PBMC; </t>
    </r>
    <r>
      <rPr>
        <b/>
        <u/>
        <sz val="12"/>
        <color theme="1"/>
        <rFont val="Times New Roman"/>
        <family val="1"/>
      </rPr>
      <t>MAC assay</t>
    </r>
    <r>
      <rPr>
        <b/>
        <sz val="12"/>
        <color theme="1"/>
        <rFont val="Times New Roman"/>
        <family val="1"/>
      </rPr>
      <t xml:space="preserve">): </t>
    </r>
    <r>
      <rPr>
        <b/>
        <u/>
        <sz val="12"/>
        <color theme="1"/>
        <rFont val="Times New Roman"/>
        <family val="1"/>
      </rPr>
      <t>NK alone</t>
    </r>
  </si>
  <si>
    <r>
      <t xml:space="preserve">% CD107a+ of NK cells (PBMC; </t>
    </r>
    <r>
      <rPr>
        <b/>
        <u/>
        <sz val="12"/>
        <color theme="1"/>
        <rFont val="Times New Roman"/>
        <family val="1"/>
      </rPr>
      <t>MAC assay</t>
    </r>
    <r>
      <rPr>
        <b/>
        <sz val="12"/>
        <color theme="1"/>
        <rFont val="Times New Roman"/>
        <family val="1"/>
      </rPr>
      <t xml:space="preserve">): </t>
    </r>
    <r>
      <rPr>
        <b/>
        <u/>
        <sz val="12"/>
        <color theme="1"/>
        <rFont val="Times New Roman"/>
        <family val="1"/>
      </rPr>
      <t>NK + K562*E0101</t>
    </r>
  </si>
  <si>
    <r>
      <t xml:space="preserve">% CD107a+ of NK cells (PBMC; </t>
    </r>
    <r>
      <rPr>
        <b/>
        <u/>
        <sz val="12"/>
        <color theme="1"/>
        <rFont val="Times New Roman"/>
        <family val="1"/>
      </rPr>
      <t>MAC assay</t>
    </r>
    <r>
      <rPr>
        <b/>
        <sz val="12"/>
        <color theme="1"/>
        <rFont val="Times New Roman"/>
        <family val="1"/>
      </rPr>
      <t xml:space="preserve">): </t>
    </r>
    <r>
      <rPr>
        <b/>
        <u/>
        <sz val="12"/>
        <color theme="1"/>
        <rFont val="Times New Roman"/>
        <family val="1"/>
      </rPr>
      <t>NK + K562*E0101</t>
    </r>
    <r>
      <rPr>
        <b/>
        <sz val="12"/>
        <color theme="1"/>
        <rFont val="Times New Roman"/>
        <family val="1"/>
      </rPr>
      <t xml:space="preserve"> + SIV-ENV</t>
    </r>
  </si>
  <si>
    <r>
      <t xml:space="preserve">Adaptive Activity of NK cells (PBMC; </t>
    </r>
    <r>
      <rPr>
        <b/>
        <u/>
        <sz val="12"/>
        <color theme="1"/>
        <rFont val="Times New Roman"/>
        <family val="1"/>
      </rPr>
      <t>MAC assay</t>
    </r>
    <r>
      <rPr>
        <b/>
        <sz val="12"/>
        <color theme="1"/>
        <rFont val="Times New Roman"/>
        <family val="1"/>
      </rPr>
      <t>)</t>
    </r>
  </si>
  <si>
    <t>% NKG2a_dim CD16- NK cells (Stage 0) of CD107a+ NK cells (PBMC)</t>
  </si>
  <si>
    <t>IL-21 + rIFNa + ART</t>
  </si>
  <si>
    <t>% NKG2a_hi CD16- NK cells (Stage 1) of CD107a+ NK cells (PBMC)</t>
  </si>
  <si>
    <t>% NKG2a_hi CD16+ NK cells (Stage 2) of CD107a+ NK cells (PBMC)</t>
  </si>
  <si>
    <t>% NKG2a_dim CD16+ NK cells (Stage 3) of CD107a+ NK cells (PBMC)</t>
  </si>
  <si>
    <t>log10 SIV-RNA copies/10^6 (PBMC)</t>
  </si>
  <si>
    <t>log10 SIV-RNA copies/10^6 (RB)</t>
  </si>
  <si>
    <t>log10 SIV-RNA copies/10^6 (LN)</t>
  </si>
  <si>
    <t>log10 SIV-DNA copies/10^6 (PBMC)</t>
  </si>
  <si>
    <t>log10 SIV-DNA copies/10^6 (RB)</t>
  </si>
  <si>
    <t>log10 SIV-DNA copies/10^6 (LN)</t>
  </si>
  <si>
    <t>Dependen Variables</t>
  </si>
  <si>
    <t>log10 peak viremia (SIV-RNA copies/mL plasma)</t>
  </si>
  <si>
    <t>log10 set point viremia (SIV-RNA copies/mL plasma)</t>
  </si>
  <si>
    <t>log10 cell-associated SIV-DNA per 10^6 PBMCs</t>
  </si>
  <si>
    <t>log10 cell-associated SIV-RNA per 10^6 PBMCs</t>
  </si>
  <si>
    <r>
      <t>log</t>
    </r>
    <r>
      <rPr>
        <b/>
        <vertAlign val="subscript"/>
        <sz val="11"/>
        <color rgb="FF000000"/>
        <rFont val="Times New Roman"/>
        <family val="1"/>
      </rPr>
      <t>10</t>
    </r>
    <r>
      <rPr>
        <b/>
        <sz val="11"/>
        <color rgb="FF000000"/>
        <rFont val="Times New Roman"/>
        <family val="1"/>
      </rPr>
      <t xml:space="preserve"> SIV-RNA copies/10</t>
    </r>
    <r>
      <rPr>
        <b/>
        <vertAlign val="superscript"/>
        <sz val="11"/>
        <color rgb="FF000000"/>
        <rFont val="Times New Roman"/>
        <family val="1"/>
      </rPr>
      <t>6</t>
    </r>
    <r>
      <rPr>
        <b/>
        <sz val="11"/>
        <color rgb="FF000000"/>
        <rFont val="Times New Roman"/>
        <family val="1"/>
      </rPr>
      <t xml:space="preserve"> (PBMC)</t>
    </r>
  </si>
  <si>
    <r>
      <t>log</t>
    </r>
    <r>
      <rPr>
        <b/>
        <vertAlign val="subscript"/>
        <sz val="11"/>
        <color rgb="FF000000"/>
        <rFont val="Times New Roman"/>
        <family val="1"/>
      </rPr>
      <t>10</t>
    </r>
    <r>
      <rPr>
        <b/>
        <sz val="11"/>
        <color rgb="FF000000"/>
        <rFont val="Times New Roman"/>
        <family val="1"/>
      </rPr>
      <t xml:space="preserve"> SIV-RNA copies/10</t>
    </r>
    <r>
      <rPr>
        <b/>
        <vertAlign val="superscript"/>
        <sz val="11"/>
        <color rgb="FF000000"/>
        <rFont val="Times New Roman"/>
        <family val="1"/>
      </rPr>
      <t>6</t>
    </r>
    <r>
      <rPr>
        <b/>
        <sz val="11"/>
        <color rgb="FF000000"/>
        <rFont val="Times New Roman"/>
        <family val="1"/>
      </rPr>
      <t xml:space="preserve"> (RB)</t>
    </r>
  </si>
  <si>
    <r>
      <t>log</t>
    </r>
    <r>
      <rPr>
        <b/>
        <vertAlign val="subscript"/>
        <sz val="11"/>
        <color rgb="FF000000"/>
        <rFont val="Times New Roman"/>
        <family val="1"/>
      </rPr>
      <t>10</t>
    </r>
    <r>
      <rPr>
        <b/>
        <sz val="11"/>
        <color rgb="FF000000"/>
        <rFont val="Times New Roman"/>
        <family val="1"/>
      </rPr>
      <t xml:space="preserve"> SIV-RNA copies/10</t>
    </r>
    <r>
      <rPr>
        <b/>
        <vertAlign val="superscript"/>
        <sz val="11"/>
        <color rgb="FF000000"/>
        <rFont val="Times New Roman"/>
        <family val="1"/>
      </rPr>
      <t>6</t>
    </r>
    <r>
      <rPr>
        <b/>
        <sz val="11"/>
        <color rgb="FF000000"/>
        <rFont val="Times New Roman"/>
        <family val="1"/>
      </rPr>
      <t xml:space="preserve"> (LN)</t>
    </r>
  </si>
  <si>
    <r>
      <t>log</t>
    </r>
    <r>
      <rPr>
        <b/>
        <vertAlign val="subscript"/>
        <sz val="11"/>
        <color rgb="FF000000"/>
        <rFont val="Times New Roman"/>
        <family val="1"/>
      </rPr>
      <t>10</t>
    </r>
    <r>
      <rPr>
        <b/>
        <sz val="11"/>
        <color rgb="FF000000"/>
        <rFont val="Times New Roman"/>
        <family val="1"/>
      </rPr>
      <t xml:space="preserve"> SIV-DNA copies/10</t>
    </r>
    <r>
      <rPr>
        <b/>
        <vertAlign val="superscript"/>
        <sz val="11"/>
        <color rgb="FF000000"/>
        <rFont val="Times New Roman"/>
        <family val="1"/>
      </rPr>
      <t>6</t>
    </r>
    <r>
      <rPr>
        <b/>
        <sz val="11"/>
        <color rgb="FF000000"/>
        <rFont val="Times New Roman"/>
        <family val="1"/>
      </rPr>
      <t xml:space="preserve"> (PBMC)</t>
    </r>
  </si>
  <si>
    <r>
      <t>log</t>
    </r>
    <r>
      <rPr>
        <b/>
        <vertAlign val="subscript"/>
        <sz val="11"/>
        <color rgb="FF000000"/>
        <rFont val="Times New Roman"/>
        <family val="1"/>
      </rPr>
      <t>10</t>
    </r>
    <r>
      <rPr>
        <b/>
        <sz val="11"/>
        <color rgb="FF000000"/>
        <rFont val="Times New Roman"/>
        <family val="1"/>
      </rPr>
      <t xml:space="preserve"> SIV-DNA copies/10</t>
    </r>
    <r>
      <rPr>
        <b/>
        <vertAlign val="superscript"/>
        <sz val="11"/>
        <color rgb="FF000000"/>
        <rFont val="Times New Roman"/>
        <family val="1"/>
      </rPr>
      <t>6</t>
    </r>
    <r>
      <rPr>
        <b/>
        <sz val="11"/>
        <color rgb="FF000000"/>
        <rFont val="Times New Roman"/>
        <family val="1"/>
      </rPr>
      <t xml:space="preserve"> (RB)</t>
    </r>
  </si>
  <si>
    <r>
      <t>log</t>
    </r>
    <r>
      <rPr>
        <b/>
        <vertAlign val="subscript"/>
        <sz val="11"/>
        <color rgb="FF000000"/>
        <rFont val="Times New Roman"/>
        <family val="1"/>
      </rPr>
      <t>10</t>
    </r>
    <r>
      <rPr>
        <b/>
        <sz val="11"/>
        <color rgb="FF000000"/>
        <rFont val="Times New Roman"/>
        <family val="1"/>
      </rPr>
      <t xml:space="preserve"> SIV-DNA copies/10</t>
    </r>
    <r>
      <rPr>
        <b/>
        <vertAlign val="superscript"/>
        <sz val="11"/>
        <color rgb="FF000000"/>
        <rFont val="Times New Roman"/>
        <family val="1"/>
      </rPr>
      <t>6</t>
    </r>
    <r>
      <rPr>
        <b/>
        <sz val="11"/>
        <color rgb="FF000000"/>
        <rFont val="Times New Roman"/>
        <family val="1"/>
      </rPr>
      <t xml:space="preserve"> (LN)</t>
    </r>
  </si>
  <si>
    <r>
      <t>IUPM CD4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 xml:space="preserve"> cells (LN)</t>
    </r>
  </si>
  <si>
    <t>Spearman rho</t>
  </si>
  <si>
    <t>Spearman p</t>
  </si>
  <si>
    <t>Stepdown/Bonferroni p</t>
  </si>
  <si>
    <t>Hochberg p</t>
  </si>
  <si>
    <t>FDR Q</t>
  </si>
  <si>
    <r>
      <t>% HLA-DR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>CD38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 xml:space="preserve"> of mem. CD4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 xml:space="preserve"> T-cells (PBMC)</t>
    </r>
  </si>
  <si>
    <t>&lt;0.0001</t>
  </si>
  <si>
    <r>
      <t>% HLA-DR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>CD38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 xml:space="preserve"> of mem. CD4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 xml:space="preserve"> T-cells (RB)</t>
    </r>
  </si>
  <si>
    <r>
      <t>% HLA-DR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>CD38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 xml:space="preserve"> of mem. CD4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 xml:space="preserve"> T-cells (LN)</t>
    </r>
  </si>
  <si>
    <r>
      <t>% HLA-DR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>CD38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 xml:space="preserve"> of mem. CD8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 xml:space="preserve"> T-cells (PBMC)</t>
    </r>
  </si>
  <si>
    <r>
      <t>% HLA-DR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>CD38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 xml:space="preserve"> of mem. CD8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 xml:space="preserve"> T-cells (RB)</t>
    </r>
  </si>
  <si>
    <r>
      <t>% HLA-DR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>CD38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 xml:space="preserve"> of mem. CD8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 xml:space="preserve"> T-cells (LN)</t>
    </r>
  </si>
  <si>
    <r>
      <t>% Ki-67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 xml:space="preserve"> of CD4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 xml:space="preserve"> T-cells (PBMC)</t>
    </r>
  </si>
  <si>
    <r>
      <t>% Ki-67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 xml:space="preserve"> of CD4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 xml:space="preserve"> T-cells (RB)</t>
    </r>
  </si>
  <si>
    <r>
      <t>% Ki-67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 xml:space="preserve"> of CD4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 xml:space="preserve"> T-cells (LN)</t>
    </r>
  </si>
  <si>
    <r>
      <t>% Ki-67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 xml:space="preserve"> of CD8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 xml:space="preserve"> T-cells (PBMC)</t>
    </r>
  </si>
  <si>
    <r>
      <t>% Ki-67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 xml:space="preserve"> of CD8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 xml:space="preserve"> T-cells (RB)</t>
    </r>
  </si>
  <si>
    <r>
      <t>% Ki-67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 xml:space="preserve"> of CD8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 xml:space="preserve"> T-cells (LN)</t>
    </r>
  </si>
  <si>
    <r>
      <t>% HLA-E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>CD4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 xml:space="preserve"> T-cells of CD45</t>
    </r>
    <r>
      <rPr>
        <b/>
        <vertAlign val="superscript"/>
        <sz val="11"/>
        <color rgb="FF000000"/>
        <rFont val="Times New Roman"/>
        <family val="1"/>
      </rPr>
      <t xml:space="preserve">+ </t>
    </r>
    <r>
      <rPr>
        <b/>
        <sz val="11"/>
        <color rgb="FF000000"/>
        <rFont val="Times New Roman"/>
        <family val="1"/>
      </rPr>
      <t>lymphocytes (PBMC)</t>
    </r>
  </si>
  <si>
    <r>
      <t>% NKG2a/c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>CD8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 xml:space="preserve"> T-cells of CD45</t>
    </r>
    <r>
      <rPr>
        <b/>
        <vertAlign val="superscript"/>
        <sz val="11"/>
        <color rgb="FF000000"/>
        <rFont val="Times New Roman"/>
        <family val="1"/>
      </rPr>
      <t xml:space="preserve">+ </t>
    </r>
    <r>
      <rPr>
        <b/>
        <sz val="11"/>
        <color rgb="FF000000"/>
        <rFont val="Times New Roman"/>
        <family val="1"/>
      </rPr>
      <t>lymphocytes (PBMC)</t>
    </r>
  </si>
  <si>
    <r>
      <t>% NKG2a/c</t>
    </r>
    <r>
      <rPr>
        <b/>
        <vertAlign val="superscript"/>
        <sz val="11"/>
        <color theme="1"/>
        <rFont val="Times New Roman"/>
        <family val="1"/>
      </rPr>
      <t>low</t>
    </r>
    <r>
      <rPr>
        <b/>
        <sz val="11"/>
        <color theme="1"/>
        <rFont val="Times New Roman"/>
        <family val="1"/>
      </rPr>
      <t>CD16</t>
    </r>
    <r>
      <rPr>
        <b/>
        <vertAlign val="superscript"/>
        <sz val="11"/>
        <color theme="1"/>
        <rFont val="Times New Roman"/>
        <family val="1"/>
      </rPr>
      <t>-</t>
    </r>
    <r>
      <rPr>
        <b/>
        <sz val="11"/>
        <color theme="1"/>
        <rFont val="Times New Roman"/>
        <family val="1"/>
      </rPr>
      <t xml:space="preserve"> (stage 0) of NK cells (PBMC)</t>
    </r>
  </si>
  <si>
    <r>
      <t>% NKG2a/c</t>
    </r>
    <r>
      <rPr>
        <b/>
        <vertAlign val="superscript"/>
        <sz val="11"/>
        <color theme="1"/>
        <rFont val="Times New Roman"/>
        <family val="1"/>
      </rPr>
      <t>high</t>
    </r>
    <r>
      <rPr>
        <b/>
        <sz val="11"/>
        <color theme="1"/>
        <rFont val="Times New Roman"/>
        <family val="1"/>
      </rPr>
      <t>CD16</t>
    </r>
    <r>
      <rPr>
        <b/>
        <vertAlign val="superscript"/>
        <sz val="11"/>
        <color theme="1"/>
        <rFont val="Times New Roman"/>
        <family val="1"/>
      </rPr>
      <t>-</t>
    </r>
    <r>
      <rPr>
        <b/>
        <sz val="11"/>
        <color theme="1"/>
        <rFont val="Times New Roman"/>
        <family val="1"/>
      </rPr>
      <t xml:space="preserve"> (stage 1) of NK cells (PBMC)</t>
    </r>
  </si>
  <si>
    <r>
      <t>% NKG2a/c</t>
    </r>
    <r>
      <rPr>
        <b/>
        <vertAlign val="superscript"/>
        <sz val="11"/>
        <color theme="1"/>
        <rFont val="Times New Roman"/>
        <family val="1"/>
      </rPr>
      <t>high</t>
    </r>
    <r>
      <rPr>
        <b/>
        <sz val="11"/>
        <color theme="1"/>
        <rFont val="Times New Roman"/>
        <family val="1"/>
      </rPr>
      <t>CD16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 xml:space="preserve"> (stage 2) of NK cells (PBMC)</t>
    </r>
  </si>
  <si>
    <r>
      <t>% NKG2a/c</t>
    </r>
    <r>
      <rPr>
        <b/>
        <vertAlign val="superscript"/>
        <sz val="11"/>
        <color theme="1"/>
        <rFont val="Times New Roman"/>
        <family val="1"/>
      </rPr>
      <t>low</t>
    </r>
    <r>
      <rPr>
        <b/>
        <sz val="11"/>
        <color theme="1"/>
        <rFont val="Times New Roman"/>
        <family val="1"/>
      </rPr>
      <t>CD16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 xml:space="preserve"> (stage 3) of NK cells (PBMC)</t>
    </r>
  </si>
  <si>
    <r>
      <t>log</t>
    </r>
    <r>
      <rPr>
        <b/>
        <vertAlign val="subscript"/>
        <sz val="11"/>
        <color theme="1"/>
        <rFont val="Times New Roman"/>
        <family val="1"/>
      </rPr>
      <t>10</t>
    </r>
    <r>
      <rPr>
        <b/>
        <sz val="11"/>
        <color theme="1"/>
        <rFont val="Times New Roman"/>
        <family val="1"/>
      </rPr>
      <t xml:space="preserve"> SIV-RNA copies/10</t>
    </r>
    <r>
      <rPr>
        <b/>
        <vertAlign val="superscript"/>
        <sz val="11"/>
        <color theme="1"/>
        <rFont val="Times New Roman"/>
        <family val="1"/>
      </rPr>
      <t>6</t>
    </r>
    <r>
      <rPr>
        <b/>
        <sz val="11"/>
        <color theme="1"/>
        <rFont val="Times New Roman"/>
        <family val="1"/>
      </rPr>
      <t xml:space="preserve"> (PBMC)</t>
    </r>
  </si>
  <si>
    <r>
      <t>log</t>
    </r>
    <r>
      <rPr>
        <b/>
        <vertAlign val="subscript"/>
        <sz val="11"/>
        <color theme="1"/>
        <rFont val="Times New Roman"/>
        <family val="1"/>
      </rPr>
      <t>10</t>
    </r>
    <r>
      <rPr>
        <b/>
        <sz val="11"/>
        <color theme="1"/>
        <rFont val="Times New Roman"/>
        <family val="1"/>
      </rPr>
      <t xml:space="preserve"> SIV-RNA copies/10</t>
    </r>
    <r>
      <rPr>
        <b/>
        <vertAlign val="superscript"/>
        <sz val="11"/>
        <color theme="1"/>
        <rFont val="Times New Roman"/>
        <family val="1"/>
      </rPr>
      <t>6</t>
    </r>
    <r>
      <rPr>
        <b/>
        <sz val="11"/>
        <color theme="1"/>
        <rFont val="Times New Roman"/>
        <family val="1"/>
      </rPr>
      <t xml:space="preserve"> (RB)</t>
    </r>
  </si>
  <si>
    <r>
      <t>log</t>
    </r>
    <r>
      <rPr>
        <b/>
        <vertAlign val="subscript"/>
        <sz val="11"/>
        <color theme="1"/>
        <rFont val="Times New Roman"/>
        <family val="1"/>
      </rPr>
      <t>10</t>
    </r>
    <r>
      <rPr>
        <b/>
        <sz val="11"/>
        <color theme="1"/>
        <rFont val="Times New Roman"/>
        <family val="1"/>
      </rPr>
      <t xml:space="preserve"> SIV-RNA copies/10</t>
    </r>
    <r>
      <rPr>
        <b/>
        <vertAlign val="superscript"/>
        <sz val="11"/>
        <color theme="1"/>
        <rFont val="Times New Roman"/>
        <family val="1"/>
      </rPr>
      <t>6</t>
    </r>
    <r>
      <rPr>
        <b/>
        <sz val="11"/>
        <color theme="1"/>
        <rFont val="Times New Roman"/>
        <family val="1"/>
      </rPr>
      <t xml:space="preserve"> (LN)</t>
    </r>
  </si>
  <si>
    <r>
      <t>log</t>
    </r>
    <r>
      <rPr>
        <b/>
        <vertAlign val="subscript"/>
        <sz val="11"/>
        <color theme="1"/>
        <rFont val="Times New Roman"/>
        <family val="1"/>
      </rPr>
      <t>10</t>
    </r>
    <r>
      <rPr>
        <b/>
        <sz val="11"/>
        <color theme="1"/>
        <rFont val="Times New Roman"/>
        <family val="1"/>
      </rPr>
      <t xml:space="preserve"> SIV-DNA copies/10</t>
    </r>
    <r>
      <rPr>
        <b/>
        <vertAlign val="superscript"/>
        <sz val="11"/>
        <color theme="1"/>
        <rFont val="Times New Roman"/>
        <family val="1"/>
      </rPr>
      <t>6</t>
    </r>
    <r>
      <rPr>
        <b/>
        <sz val="11"/>
        <color theme="1"/>
        <rFont val="Times New Roman"/>
        <family val="1"/>
      </rPr>
      <t xml:space="preserve"> (PBMC)</t>
    </r>
  </si>
  <si>
    <r>
      <t>log</t>
    </r>
    <r>
      <rPr>
        <b/>
        <vertAlign val="subscript"/>
        <sz val="11"/>
        <color theme="1"/>
        <rFont val="Times New Roman"/>
        <family val="1"/>
      </rPr>
      <t>10</t>
    </r>
    <r>
      <rPr>
        <b/>
        <sz val="11"/>
        <color theme="1"/>
        <rFont val="Times New Roman"/>
        <family val="1"/>
      </rPr>
      <t xml:space="preserve"> SIV-DNA copies/10</t>
    </r>
    <r>
      <rPr>
        <b/>
        <vertAlign val="superscript"/>
        <sz val="11"/>
        <color theme="1"/>
        <rFont val="Times New Roman"/>
        <family val="1"/>
      </rPr>
      <t>6</t>
    </r>
    <r>
      <rPr>
        <b/>
        <sz val="11"/>
        <color theme="1"/>
        <rFont val="Times New Roman"/>
        <family val="1"/>
      </rPr>
      <t xml:space="preserve"> (RB)</t>
    </r>
  </si>
  <si>
    <r>
      <t>log</t>
    </r>
    <r>
      <rPr>
        <b/>
        <vertAlign val="subscript"/>
        <sz val="11"/>
        <color theme="1"/>
        <rFont val="Times New Roman"/>
        <family val="1"/>
      </rPr>
      <t>10</t>
    </r>
    <r>
      <rPr>
        <b/>
        <sz val="11"/>
        <color theme="1"/>
        <rFont val="Times New Roman"/>
        <family val="1"/>
      </rPr>
      <t xml:space="preserve"> SIV-DNA copies/10</t>
    </r>
    <r>
      <rPr>
        <b/>
        <vertAlign val="superscript"/>
        <sz val="11"/>
        <color theme="1"/>
        <rFont val="Times New Roman"/>
        <family val="1"/>
      </rPr>
      <t>6</t>
    </r>
    <r>
      <rPr>
        <b/>
        <sz val="11"/>
        <color theme="1"/>
        <rFont val="Times New Roman"/>
        <family val="1"/>
      </rPr>
      <t xml:space="preserve"> (LN)</t>
    </r>
  </si>
  <si>
    <r>
      <t>IUPM CD4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 xml:space="preserve"> cells (LN)</t>
    </r>
  </si>
  <si>
    <r>
      <t>% IFNγ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 xml:space="preserve"> ('innate') of NK cells (PBMC)</t>
    </r>
  </si>
  <si>
    <r>
      <t>% CD107a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 xml:space="preserve"> ('innate') of NK cells (PBMC)</t>
    </r>
  </si>
  <si>
    <r>
      <t>log</t>
    </r>
    <r>
      <rPr>
        <b/>
        <vertAlign val="subscript"/>
        <sz val="11"/>
        <color theme="1"/>
        <rFont val="Times New Roman"/>
        <family val="1"/>
      </rPr>
      <t>10</t>
    </r>
    <r>
      <rPr>
        <b/>
        <sz val="11"/>
        <color theme="1"/>
        <rFont val="Times New Roman"/>
        <family val="1"/>
      </rPr>
      <t xml:space="preserve"> (% CD107a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 xml:space="preserve"> yield) 'adaptive' NK cell activity (PBMC)</t>
    </r>
  </si>
  <si>
    <t>Independent variable: days delay in viral rebound (plasma)</t>
  </si>
  <si>
    <t>Dependent variable at d339/374 p.i.</t>
  </si>
  <si>
    <t>Dependent variable at d6/13 ATI</t>
  </si>
  <si>
    <r>
      <t>% NK cells of CD45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 xml:space="preserve"> lymphocytes (PBMC)</t>
    </r>
  </si>
  <si>
    <t>% stage 0 of NK cells (PBMC)</t>
  </si>
  <si>
    <t>% stage 1 of NK cells (PBMC)</t>
  </si>
  <si>
    <t>% stage 2 of NK cells (PBMC)</t>
  </si>
  <si>
    <t>% stage 3 of NK cells (PBMC)</t>
  </si>
  <si>
    <r>
      <t>% CD107a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 xml:space="preserve"> ('innate') of stage 0 NK cells (PBMC)</t>
    </r>
  </si>
  <si>
    <r>
      <t>% CD107a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 xml:space="preserve"> ('innate') of stage 1 NK cells (PBMC)</t>
    </r>
  </si>
  <si>
    <r>
      <t>% CD107a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 xml:space="preserve"> ('innate') of stage 2 NK cells (PBMC)</t>
    </r>
  </si>
  <si>
    <r>
      <t>% CD107a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 xml:space="preserve"> ('innate') of stage 3 NK cells (PBMC)</t>
    </r>
  </si>
  <si>
    <t>Gene</t>
  </si>
  <si>
    <t>Time</t>
  </si>
  <si>
    <t>log2foldchange</t>
  </si>
  <si>
    <t>nominal_p</t>
  </si>
  <si>
    <t>adj_p</t>
  </si>
  <si>
    <t>pre-ART / pre-infection</t>
  </si>
  <si>
    <t>d60 ART / pre-infection</t>
  </si>
  <si>
    <t>d120 ART / pre-infection</t>
  </si>
  <si>
    <t>d60 ART / pre-ART</t>
  </si>
  <si>
    <t>d120 ART / pre-ART</t>
  </si>
  <si>
    <r>
      <t>log</t>
    </r>
    <r>
      <rPr>
        <b/>
        <vertAlign val="subscript"/>
        <sz val="11"/>
        <color rgb="FF000000"/>
        <rFont val="Times New Roman"/>
        <family val="1"/>
      </rPr>
      <t>10</t>
    </r>
    <r>
      <rPr>
        <b/>
        <sz val="11"/>
        <color rgb="FF000000"/>
        <rFont val="Times New Roman"/>
        <family val="1"/>
      </rPr>
      <t xml:space="preserve"> (% CD107a</t>
    </r>
    <r>
      <rPr>
        <b/>
        <vertAlign val="superscript"/>
        <sz val="11"/>
        <color rgb="FF000000"/>
        <rFont val="Times New Roman"/>
        <family val="1"/>
      </rPr>
      <t>+</t>
    </r>
    <r>
      <rPr>
        <b/>
        <sz val="11"/>
        <color rgb="FF000000"/>
        <rFont val="Times New Roman"/>
        <family val="1"/>
      </rPr>
      <t xml:space="preserve"> yield) Env-specific NK cell activity (PBMC)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</si>
</sst>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E+00"/>
    <numFmt numFmtId="165" formatCode="0.0000"/>
    <numFmt numFmtId="166" formatCode="0.000"/>
  </numFmts>
  <fonts count="22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name val="Times New Roman"/>
      <family val="1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Times New Roman"/>
      <family val="1"/>
    </font>
    <font>
      <vertAlign val="subscript"/>
      <sz val="10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vertAlign val="superscript"/>
      <sz val="12"/>
      <name val="Times New Roman"/>
      <family val="1"/>
    </font>
    <font>
      <sz val="12"/>
      <name val="Times New Roman"/>
      <family val="1"/>
    </font>
    <font>
      <i/>
      <sz val="12"/>
      <color rgb="FF0000FF"/>
      <name val="Times New Roman"/>
      <family val="1"/>
    </font>
    <font>
      <b/>
      <u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vertAlign val="subscript"/>
      <sz val="11"/>
      <color rgb="FF000000"/>
      <name val="Times New Roman"/>
      <family val="1"/>
    </font>
    <font>
      <b/>
      <vertAlign val="superscript"/>
      <sz val="11"/>
      <color rgb="FF000000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2" borderId="1" applyNumberFormat="0" applyFont="0" applyAlignment="0" applyProtection="0"/>
  </cellStyleXfs>
  <cellXfs count="179">
    <xf numFmtId="0" fontId="0" fillId="0" borderId="0" xfId="0"/>
    <xf numFmtId="0" fontId="2" fillId="0" borderId="0" xfId="0" applyFont="1" applyFill="1" applyBorder="1" applyAlignment="1">
      <alignment horizontal="center"/>
    </xf>
    <xf numFmtId="11" fontId="2" fillId="0" borderId="0" xfId="0" applyNumberFormat="1" applyFont="1" applyFill="1" applyBorder="1" applyAlignment="1">
      <alignment horizontal="center"/>
    </xf>
    <xf numFmtId="11" fontId="2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11" fontId="5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center"/>
    </xf>
    <xf numFmtId="11" fontId="5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2" fontId="5" fillId="0" borderId="0" xfId="0" applyNumberFormat="1" applyFont="1" applyFill="1" applyBorder="1" applyAlignment="1">
      <alignment horizontal="center" vertical="center"/>
    </xf>
    <xf numFmtId="1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5" fontId="5" fillId="0" borderId="0" xfId="0" applyNumberFormat="1" applyFont="1" applyFill="1" applyBorder="1" applyAlignment="1">
      <alignment horizontal="center"/>
    </xf>
    <xf numFmtId="11" fontId="5" fillId="0" borderId="0" xfId="0" applyNumberFormat="1" applyFont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1" fontId="0" fillId="3" borderId="0" xfId="0" applyNumberFormat="1" applyFill="1" applyAlignment="1">
      <alignment horizontal="center"/>
    </xf>
    <xf numFmtId="11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/>
    </xf>
    <xf numFmtId="49" fontId="3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49" fontId="0" fillId="0" borderId="0" xfId="0" applyNumberFormat="1" applyFill="1" applyAlignment="1">
      <alignment wrapText="1"/>
    </xf>
    <xf numFmtId="0" fontId="0" fillId="0" borderId="0" xfId="0" applyFill="1" applyAlignment="1">
      <alignment wrapText="1"/>
    </xf>
    <xf numFmtId="49" fontId="0" fillId="0" borderId="0" xfId="0" applyNumberFormat="1" applyFill="1"/>
    <xf numFmtId="0" fontId="0" fillId="0" borderId="0" xfId="0" applyFill="1"/>
    <xf numFmtId="0" fontId="0" fillId="0" borderId="1" xfId="1" applyFont="1" applyFill="1" applyAlignment="1">
      <alignment wrapText="1"/>
    </xf>
    <xf numFmtId="0" fontId="0" fillId="0" borderId="1" xfId="1" applyFont="1" applyFill="1"/>
    <xf numFmtId="11" fontId="0" fillId="0" borderId="1" xfId="1" applyNumberFormat="1" applyFont="1" applyFill="1"/>
    <xf numFmtId="11" fontId="0" fillId="0" borderId="0" xfId="0" applyNumberFormat="1" applyFill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8" fillId="5" borderId="0" xfId="0" applyFont="1" applyFill="1" applyBorder="1"/>
    <xf numFmtId="0" fontId="8" fillId="5" borderId="0" xfId="0" applyFont="1" applyFill="1" applyBorder="1" applyAlignment="1">
      <alignment horizontal="left"/>
    </xf>
    <xf numFmtId="0" fontId="1" fillId="7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0" borderId="0" xfId="0" applyFont="1"/>
    <xf numFmtId="0" fontId="1" fillId="7" borderId="0" xfId="0" applyFont="1" applyFill="1"/>
    <xf numFmtId="0" fontId="1" fillId="7" borderId="0" xfId="0" applyFont="1" applyFill="1" applyAlignment="1">
      <alignment horizontal="center"/>
    </xf>
    <xf numFmtId="0" fontId="1" fillId="6" borderId="0" xfId="0" applyFont="1" applyFill="1"/>
    <xf numFmtId="0" fontId="1" fillId="6" borderId="0" xfId="0" applyFont="1" applyFill="1" applyAlignment="1">
      <alignment horizontal="center"/>
    </xf>
    <xf numFmtId="0" fontId="8" fillId="0" borderId="0" xfId="0" applyFont="1" applyBorder="1"/>
    <xf numFmtId="0" fontId="11" fillId="6" borderId="0" xfId="0" applyFont="1" applyFill="1"/>
    <xf numFmtId="0" fontId="8" fillId="5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9" fillId="5" borderId="0" xfId="0" applyFont="1" applyFill="1"/>
    <xf numFmtId="0" fontId="9" fillId="5" borderId="0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/>
    </xf>
    <xf numFmtId="0" fontId="11" fillId="6" borderId="0" xfId="0" applyFont="1" applyFill="1" applyBorder="1"/>
    <xf numFmtId="0" fontId="11" fillId="6" borderId="2" xfId="0" applyFont="1" applyFill="1" applyBorder="1"/>
    <xf numFmtId="0" fontId="9" fillId="5" borderId="3" xfId="0" applyFont="1" applyFill="1" applyBorder="1" applyAlignment="1">
      <alignment horizontal="center"/>
    </xf>
    <xf numFmtId="0" fontId="11" fillId="6" borderId="3" xfId="0" applyFont="1" applyFill="1" applyBorder="1"/>
    <xf numFmtId="0" fontId="11" fillId="7" borderId="3" xfId="0" applyFont="1" applyFill="1" applyBorder="1"/>
    <xf numFmtId="0" fontId="11" fillId="7" borderId="0" xfId="0" applyFont="1" applyFill="1" applyBorder="1"/>
    <xf numFmtId="0" fontId="11" fillId="7" borderId="2" xfId="0" applyFont="1" applyFill="1" applyBorder="1"/>
    <xf numFmtId="0" fontId="8" fillId="5" borderId="0" xfId="0" applyFont="1" applyFill="1" applyBorder="1" applyAlignment="1">
      <alignment horizontal="center"/>
    </xf>
    <xf numFmtId="0" fontId="8" fillId="5" borderId="0" xfId="0" applyFont="1" applyFill="1"/>
    <xf numFmtId="0" fontId="1" fillId="5" borderId="0" xfId="0" applyFont="1" applyFill="1" applyAlignment="1">
      <alignment horizontal="center"/>
    </xf>
    <xf numFmtId="0" fontId="8" fillId="5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" fillId="5" borderId="0" xfId="0" applyFont="1" applyFill="1" applyAlignment="1">
      <alignment horizontal="left"/>
    </xf>
    <xf numFmtId="0" fontId="9" fillId="5" borderId="0" xfId="0" applyFont="1" applyFill="1" applyAlignment="1">
      <alignment horizontal="left"/>
    </xf>
    <xf numFmtId="0" fontId="11" fillId="7" borderId="0" xfId="0" applyFont="1" applyFill="1" applyAlignment="1">
      <alignment horizontal="center"/>
    </xf>
    <xf numFmtId="0" fontId="11" fillId="6" borderId="0" xfId="0" applyFont="1" applyFill="1" applyAlignment="1">
      <alignment horizontal="center"/>
    </xf>
    <xf numFmtId="0" fontId="8" fillId="5" borderId="0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9" fillId="5" borderId="0" xfId="0" applyFont="1" applyFill="1" applyAlignment="1">
      <alignment horizontal="right"/>
    </xf>
    <xf numFmtId="0" fontId="11" fillId="7" borderId="3" xfId="0" applyFont="1" applyFill="1" applyBorder="1" applyAlignment="1">
      <alignment horizontal="right"/>
    </xf>
    <xf numFmtId="0" fontId="11" fillId="7" borderId="0" xfId="0" applyFont="1" applyFill="1" applyBorder="1" applyAlignment="1">
      <alignment horizontal="right"/>
    </xf>
    <xf numFmtId="0" fontId="11" fillId="6" borderId="3" xfId="0" applyFont="1" applyFill="1" applyBorder="1" applyAlignment="1">
      <alignment horizontal="right"/>
    </xf>
    <xf numFmtId="0" fontId="11" fillId="6" borderId="0" xfId="0" applyFont="1" applyFill="1" applyBorder="1" applyAlignment="1">
      <alignment horizontal="right"/>
    </xf>
    <xf numFmtId="0" fontId="8" fillId="5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11" fillId="6" borderId="0" xfId="0" applyFont="1" applyFill="1" applyAlignment="1">
      <alignment horizontal="left"/>
    </xf>
    <xf numFmtId="0" fontId="11" fillId="7" borderId="0" xfId="0" applyFont="1" applyFill="1" applyAlignment="1">
      <alignment horizontal="left"/>
    </xf>
    <xf numFmtId="11" fontId="11" fillId="6" borderId="0" xfId="0" applyNumberFormat="1" applyFont="1" applyFill="1" applyAlignment="1">
      <alignment horizontal="center"/>
    </xf>
    <xf numFmtId="11" fontId="11" fillId="7" borderId="0" xfId="0" applyNumberFormat="1" applyFont="1" applyFill="1" applyAlignment="1">
      <alignment horizontal="center"/>
    </xf>
    <xf numFmtId="0" fontId="12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/>
    </xf>
    <xf numFmtId="0" fontId="11" fillId="6" borderId="0" xfId="0" applyFont="1" applyFill="1" applyBorder="1" applyAlignment="1">
      <alignment horizontal="center"/>
    </xf>
    <xf numFmtId="0" fontId="1" fillId="6" borderId="0" xfId="0" applyNumberFormat="1" applyFont="1" applyFill="1" applyBorder="1" applyAlignment="1">
      <alignment horizontal="center"/>
    </xf>
    <xf numFmtId="0" fontId="11" fillId="7" borderId="0" xfId="0" applyFont="1" applyFill="1" applyBorder="1" applyAlignment="1">
      <alignment horizontal="center"/>
    </xf>
    <xf numFmtId="0" fontId="8" fillId="5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8" fillId="5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/>
    </xf>
    <xf numFmtId="2" fontId="1" fillId="6" borderId="0" xfId="0" applyNumberFormat="1" applyFont="1" applyFill="1" applyAlignment="1">
      <alignment horizontal="center"/>
    </xf>
    <xf numFmtId="2" fontId="1" fillId="7" borderId="0" xfId="0" applyNumberFormat="1" applyFont="1" applyFill="1" applyAlignment="1">
      <alignment horizontal="center"/>
    </xf>
    <xf numFmtId="166" fontId="1" fillId="6" borderId="0" xfId="0" applyNumberFormat="1" applyFont="1" applyFill="1" applyAlignment="1">
      <alignment horizontal="center"/>
    </xf>
    <xf numFmtId="166" fontId="1" fillId="7" borderId="0" xfId="0" applyNumberFormat="1" applyFont="1" applyFill="1" applyAlignment="1">
      <alignment horizontal="center"/>
    </xf>
    <xf numFmtId="0" fontId="0" fillId="6" borderId="0" xfId="0" applyFont="1" applyFill="1" applyAlignment="1">
      <alignment horizontal="center"/>
    </xf>
    <xf numFmtId="0" fontId="0" fillId="7" borderId="0" xfId="0" applyFont="1" applyFill="1" applyAlignment="1">
      <alignment horizontal="center"/>
    </xf>
    <xf numFmtId="0" fontId="0" fillId="6" borderId="0" xfId="0" applyNumberFormat="1" applyFont="1" applyFill="1" applyAlignment="1">
      <alignment horizontal="center"/>
    </xf>
    <xf numFmtId="0" fontId="0" fillId="7" borderId="0" xfId="0" applyNumberFormat="1" applyFont="1" applyFill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2" fontId="11" fillId="6" borderId="0" xfId="0" applyNumberFormat="1" applyFont="1" applyFill="1" applyAlignment="1">
      <alignment horizontal="center"/>
    </xf>
    <xf numFmtId="2" fontId="11" fillId="7" borderId="0" xfId="0" applyNumberFormat="1" applyFont="1" applyFill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10" borderId="10" xfId="0" applyFont="1" applyFill="1" applyBorder="1"/>
    <xf numFmtId="0" fontId="14" fillId="10" borderId="12" xfId="0" applyFont="1" applyFill="1" applyBorder="1"/>
    <xf numFmtId="0" fontId="18" fillId="0" borderId="0" xfId="0" applyFont="1"/>
    <xf numFmtId="0" fontId="19" fillId="0" borderId="16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11" borderId="10" xfId="0" applyFont="1" applyFill="1" applyBorder="1" applyAlignment="1">
      <alignment vertical="center"/>
    </xf>
    <xf numFmtId="0" fontId="18" fillId="0" borderId="11" xfId="0" applyFont="1" applyBorder="1" applyAlignment="1">
      <alignment horizontal="center"/>
    </xf>
    <xf numFmtId="0" fontId="19" fillId="11" borderId="10" xfId="0" applyFont="1" applyFill="1" applyBorder="1"/>
    <xf numFmtId="0" fontId="18" fillId="0" borderId="11" xfId="0" applyFont="1" applyFill="1" applyBorder="1" applyAlignment="1">
      <alignment horizontal="center"/>
    </xf>
    <xf numFmtId="0" fontId="19" fillId="11" borderId="12" xfId="0" applyFont="1" applyFill="1" applyBorder="1"/>
    <xf numFmtId="0" fontId="17" fillId="0" borderId="0" xfId="0" applyFont="1"/>
    <xf numFmtId="0" fontId="18" fillId="0" borderId="15" xfId="0" applyFont="1" applyFill="1" applyBorder="1" applyAlignment="1">
      <alignment horizontal="center"/>
    </xf>
    <xf numFmtId="0" fontId="18" fillId="0" borderId="9" xfId="0" applyFont="1" applyFill="1" applyBorder="1" applyAlignment="1">
      <alignment horizontal="center"/>
    </xf>
    <xf numFmtId="0" fontId="19" fillId="12" borderId="11" xfId="0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8" xfId="0" applyFont="1" applyFill="1" applyBorder="1" applyAlignment="1">
      <alignment horizontal="center"/>
    </xf>
    <xf numFmtId="0" fontId="18" fillId="0" borderId="13" xfId="0" applyFont="1" applyFill="1" applyBorder="1" applyAlignment="1">
      <alignment horizontal="center"/>
    </xf>
    <xf numFmtId="0" fontId="18" fillId="0" borderId="7" xfId="0" applyFont="1" applyFill="1" applyBorder="1" applyAlignment="1">
      <alignment horizontal="center"/>
    </xf>
    <xf numFmtId="0" fontId="18" fillId="0" borderId="17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16" xfId="0" applyFont="1" applyFill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12" borderId="17" xfId="0" applyFont="1" applyFill="1" applyBorder="1" applyAlignment="1">
      <alignment horizontal="center"/>
    </xf>
    <xf numFmtId="0" fontId="18" fillId="1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49" fontId="0" fillId="0" borderId="0" xfId="0" applyNumberFormat="1"/>
    <xf numFmtId="11" fontId="0" fillId="0" borderId="0" xfId="0" applyNumberFormat="1"/>
    <xf numFmtId="0" fontId="8" fillId="5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5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14" fillId="10" borderId="14" xfId="0" applyFont="1" applyFill="1" applyBorder="1" applyAlignment="1">
      <alignment horizontal="center" vertical="center"/>
    </xf>
    <xf numFmtId="0" fontId="14" fillId="10" borderId="7" xfId="0" applyFont="1" applyFill="1" applyBorder="1" applyAlignment="1">
      <alignment horizontal="center" vertical="center"/>
    </xf>
    <xf numFmtId="0" fontId="14" fillId="10" borderId="6" xfId="0" applyFont="1" applyFill="1" applyBorder="1" applyAlignment="1">
      <alignment horizontal="center" vertical="center"/>
    </xf>
    <xf numFmtId="0" fontId="14" fillId="8" borderId="4" xfId="0" applyFont="1" applyFill="1" applyBorder="1" applyAlignment="1">
      <alignment horizontal="left" vertical="center" wrapText="1"/>
    </xf>
    <xf numFmtId="0" fontId="14" fillId="8" borderId="5" xfId="0" applyFont="1" applyFill="1" applyBorder="1" applyAlignment="1">
      <alignment horizontal="left" vertical="center" wrapText="1"/>
    </xf>
    <xf numFmtId="0" fontId="14" fillId="9" borderId="13" xfId="0" applyFont="1" applyFill="1" applyBorder="1" applyAlignment="1">
      <alignment horizontal="center" vertical="center"/>
    </xf>
    <xf numFmtId="0" fontId="14" fillId="9" borderId="7" xfId="0" applyFont="1" applyFill="1" applyBorder="1" applyAlignment="1">
      <alignment horizontal="center" vertical="center"/>
    </xf>
    <xf numFmtId="0" fontId="14" fillId="9" borderId="6" xfId="0" applyFont="1" applyFill="1" applyBorder="1" applyAlignment="1">
      <alignment horizontal="center" vertical="center"/>
    </xf>
    <xf numFmtId="0" fontId="14" fillId="9" borderId="14" xfId="0" applyFont="1" applyFill="1" applyBorder="1" applyAlignment="1">
      <alignment horizontal="center" vertical="center"/>
    </xf>
    <xf numFmtId="0" fontId="19" fillId="6" borderId="4" xfId="0" applyFont="1" applyFill="1" applyBorder="1" applyAlignment="1">
      <alignment horizontal="left" vertical="center" wrapText="1"/>
    </xf>
    <xf numFmtId="0" fontId="19" fillId="6" borderId="10" xfId="0" applyFont="1" applyFill="1" applyBorder="1" applyAlignment="1">
      <alignment horizontal="left" vertical="center" wrapText="1"/>
    </xf>
    <xf numFmtId="0" fontId="19" fillId="11" borderId="13" xfId="0" applyFont="1" applyFill="1" applyBorder="1" applyAlignment="1">
      <alignment horizontal="center" vertical="center"/>
    </xf>
    <xf numFmtId="0" fontId="19" fillId="11" borderId="7" xfId="0" applyFont="1" applyFill="1" applyBorder="1" applyAlignment="1">
      <alignment horizontal="center" vertical="center"/>
    </xf>
    <xf numFmtId="0" fontId="19" fillId="11" borderId="15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19" fillId="6" borderId="18" xfId="0" applyFont="1" applyFill="1" applyBorder="1" applyAlignment="1">
      <alignment horizontal="center" vertical="center"/>
    </xf>
    <xf numFmtId="0" fontId="19" fillId="6" borderId="19" xfId="0" applyFont="1" applyFill="1" applyBorder="1" applyAlignment="1">
      <alignment horizontal="center" vertical="center"/>
    </xf>
    <xf numFmtId="0" fontId="19" fillId="6" borderId="20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connections" Target="connection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irko_ISGs_Ig-IFNaVsControl1_7-19-16_DESeq2_results" connectionId="2" xr16:uid="{2123C97A-FBBD-0643-BBA3-5A808117B74A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6-37_Combined_Annot_444TT_DESeq2_results" connectionId="1" xr16:uid="{DAE6F4D5-4FC2-2F44-B7D7-1C9948ED63D1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axPlaceboMergedISGStats" connectionId="3" xr16:uid="{73AC2F81-B347-8C45-A6E8-08F66F0280C6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02089-0EFA-2B43-9082-A2755029265D}">
  <dimension ref="A1:Q24"/>
  <sheetViews>
    <sheetView workbookViewId="0">
      <selection activeCell="P3" sqref="P3"/>
    </sheetView>
  </sheetViews>
  <sheetFormatPr baseColWidth="10" defaultRowHeight="16" x14ac:dyDescent="0.2"/>
  <sheetData>
    <row r="1" spans="1:17" x14ac:dyDescent="0.2">
      <c r="A1" s="158" t="s">
        <v>137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</row>
    <row r="2" spans="1:17" x14ac:dyDescent="0.2">
      <c r="A2" s="54"/>
      <c r="B2" s="155" t="s">
        <v>168</v>
      </c>
      <c r="C2" s="156"/>
      <c r="D2" s="156"/>
      <c r="E2" s="156"/>
      <c r="F2" s="156"/>
      <c r="G2" s="156"/>
      <c r="H2" s="156"/>
      <c r="I2" s="156"/>
      <c r="J2" s="157"/>
      <c r="K2" s="155" t="s">
        <v>185</v>
      </c>
      <c r="L2" s="156"/>
      <c r="M2" s="156"/>
      <c r="N2" s="156"/>
      <c r="O2" s="157"/>
      <c r="P2" s="158" t="s">
        <v>202</v>
      </c>
      <c r="Q2" s="158"/>
    </row>
    <row r="3" spans="1:17" ht="18" x14ac:dyDescent="0.2">
      <c r="A3" s="55" t="s">
        <v>8</v>
      </c>
      <c r="B3" s="61" t="s">
        <v>135</v>
      </c>
      <c r="C3" s="57" t="s">
        <v>13</v>
      </c>
      <c r="D3" s="57" t="s">
        <v>9</v>
      </c>
      <c r="E3" s="57" t="s">
        <v>138</v>
      </c>
      <c r="F3" s="57" t="s">
        <v>10</v>
      </c>
      <c r="G3" s="57" t="s">
        <v>11</v>
      </c>
      <c r="H3" s="57" t="s">
        <v>14</v>
      </c>
      <c r="I3" s="57" t="s">
        <v>16</v>
      </c>
      <c r="J3" s="58" t="s">
        <v>15</v>
      </c>
      <c r="K3" s="61" t="s">
        <v>0</v>
      </c>
      <c r="L3" s="57" t="s">
        <v>139</v>
      </c>
      <c r="M3" s="57" t="s">
        <v>3</v>
      </c>
      <c r="N3" s="57" t="s">
        <v>140</v>
      </c>
      <c r="O3" s="58" t="s">
        <v>2</v>
      </c>
      <c r="P3" s="55" t="s">
        <v>141</v>
      </c>
      <c r="Q3" s="55" t="s">
        <v>136</v>
      </c>
    </row>
    <row r="4" spans="1:17" x14ac:dyDescent="0.2">
      <c r="A4" s="56">
        <v>7</v>
      </c>
      <c r="B4" s="63">
        <v>173000</v>
      </c>
      <c r="C4" s="64">
        <v>327000</v>
      </c>
      <c r="D4" s="64">
        <v>244000</v>
      </c>
      <c r="E4" s="64">
        <v>517000</v>
      </c>
      <c r="F4" s="64">
        <v>708000</v>
      </c>
      <c r="G4" s="64">
        <v>745000</v>
      </c>
      <c r="H4" s="64">
        <v>110000</v>
      </c>
      <c r="I4" s="64">
        <v>939000</v>
      </c>
      <c r="J4" s="65">
        <v>127000</v>
      </c>
      <c r="K4" s="62">
        <v>122000</v>
      </c>
      <c r="L4" s="59">
        <v>706000</v>
      </c>
      <c r="M4" s="59">
        <v>724000</v>
      </c>
      <c r="N4" s="59">
        <v>784000</v>
      </c>
      <c r="O4" s="60">
        <v>284000</v>
      </c>
      <c r="P4" s="53">
        <v>135000</v>
      </c>
      <c r="Q4" s="53">
        <v>120000</v>
      </c>
    </row>
    <row r="5" spans="1:17" x14ac:dyDescent="0.2">
      <c r="A5" s="56">
        <v>14</v>
      </c>
      <c r="B5" s="63">
        <v>45200000</v>
      </c>
      <c r="C5" s="64">
        <v>1310000</v>
      </c>
      <c r="D5" s="64">
        <v>3160000</v>
      </c>
      <c r="E5" s="64">
        <v>552000</v>
      </c>
      <c r="F5" s="64">
        <v>21400000</v>
      </c>
      <c r="G5" s="64">
        <v>1820000</v>
      </c>
      <c r="H5" s="64">
        <v>9450000</v>
      </c>
      <c r="I5" s="64">
        <v>3100000</v>
      </c>
      <c r="J5" s="65">
        <v>5730000</v>
      </c>
      <c r="K5" s="62">
        <v>32200000</v>
      </c>
      <c r="L5" s="59">
        <v>29200000</v>
      </c>
      <c r="M5" s="59">
        <v>10800000</v>
      </c>
      <c r="N5" s="59">
        <v>1460000</v>
      </c>
      <c r="O5" s="60">
        <v>3010000</v>
      </c>
      <c r="P5" s="53">
        <v>3420000</v>
      </c>
      <c r="Q5" s="53">
        <v>23300000</v>
      </c>
    </row>
    <row r="6" spans="1:17" x14ac:dyDescent="0.2">
      <c r="A6" s="56">
        <v>28</v>
      </c>
      <c r="B6" s="63">
        <v>639000</v>
      </c>
      <c r="C6" s="64">
        <v>1640000</v>
      </c>
      <c r="D6" s="64">
        <v>1960000</v>
      </c>
      <c r="E6" s="64">
        <v>385000</v>
      </c>
      <c r="F6" s="64">
        <v>4430000</v>
      </c>
      <c r="G6" s="64">
        <v>358000</v>
      </c>
      <c r="H6" s="64">
        <v>7140000</v>
      </c>
      <c r="I6" s="64">
        <v>1450000</v>
      </c>
      <c r="J6" s="65">
        <v>294000</v>
      </c>
      <c r="K6" s="62">
        <v>2820000</v>
      </c>
      <c r="L6" s="59">
        <v>823000</v>
      </c>
      <c r="M6" s="59">
        <v>253000</v>
      </c>
      <c r="N6" s="59">
        <v>3080000</v>
      </c>
      <c r="O6" s="60">
        <v>3470000</v>
      </c>
      <c r="P6" s="53">
        <v>63900</v>
      </c>
      <c r="Q6" s="53">
        <v>963000</v>
      </c>
    </row>
    <row r="7" spans="1:17" x14ac:dyDescent="0.2">
      <c r="A7" s="56">
        <v>35</v>
      </c>
      <c r="B7" s="63">
        <v>811000</v>
      </c>
      <c r="C7" s="64">
        <v>7790000</v>
      </c>
      <c r="D7" s="64">
        <v>1360000</v>
      </c>
      <c r="E7" s="64">
        <v>469000</v>
      </c>
      <c r="F7" s="64">
        <v>5390000</v>
      </c>
      <c r="G7" s="64">
        <v>138000</v>
      </c>
      <c r="H7" s="64">
        <v>8460000</v>
      </c>
      <c r="I7" s="64">
        <v>1960000</v>
      </c>
      <c r="J7" s="65">
        <v>213000</v>
      </c>
      <c r="K7" s="62">
        <v>4480000</v>
      </c>
      <c r="L7" s="59">
        <v>411000</v>
      </c>
      <c r="M7" s="59">
        <v>20100</v>
      </c>
      <c r="N7" s="59">
        <v>3250000</v>
      </c>
      <c r="O7" s="60">
        <v>6860000</v>
      </c>
      <c r="P7" s="53">
        <v>35900</v>
      </c>
      <c r="Q7" s="53">
        <v>48000</v>
      </c>
    </row>
    <row r="8" spans="1:17" x14ac:dyDescent="0.2">
      <c r="A8" s="56">
        <v>49</v>
      </c>
      <c r="B8" s="63">
        <v>1920</v>
      </c>
      <c r="C8" s="64">
        <v>19400</v>
      </c>
      <c r="D8" s="64">
        <v>747</v>
      </c>
      <c r="E8" s="64">
        <v>532</v>
      </c>
      <c r="F8" s="64">
        <v>14700</v>
      </c>
      <c r="G8" s="64">
        <v>30</v>
      </c>
      <c r="H8" s="64">
        <v>20900</v>
      </c>
      <c r="I8" s="64">
        <v>6470</v>
      </c>
      <c r="J8" s="65">
        <v>497</v>
      </c>
      <c r="K8" s="62">
        <v>27200</v>
      </c>
      <c r="L8" s="59">
        <v>769</v>
      </c>
      <c r="M8" s="59">
        <v>287</v>
      </c>
      <c r="N8" s="59">
        <v>2790</v>
      </c>
      <c r="O8" s="60">
        <v>815</v>
      </c>
      <c r="P8" s="53">
        <v>376</v>
      </c>
      <c r="Q8" s="53">
        <v>708</v>
      </c>
    </row>
    <row r="9" spans="1:17" x14ac:dyDescent="0.2">
      <c r="A9" s="56">
        <v>63</v>
      </c>
      <c r="B9" s="63">
        <v>30</v>
      </c>
      <c r="C9" s="64">
        <v>1620</v>
      </c>
      <c r="D9" s="64">
        <v>285</v>
      </c>
      <c r="E9" s="64">
        <v>84.6</v>
      </c>
      <c r="F9" s="64">
        <v>2030</v>
      </c>
      <c r="G9" s="64">
        <v>30</v>
      </c>
      <c r="H9" s="64">
        <v>2850</v>
      </c>
      <c r="I9" s="64">
        <v>1620</v>
      </c>
      <c r="J9" s="65">
        <v>30</v>
      </c>
      <c r="K9" s="62">
        <v>214</v>
      </c>
      <c r="L9" s="59">
        <v>30</v>
      </c>
      <c r="M9" s="59">
        <v>60.4</v>
      </c>
      <c r="N9" s="59">
        <v>577</v>
      </c>
      <c r="O9" s="60">
        <v>589</v>
      </c>
      <c r="P9" s="53">
        <v>30</v>
      </c>
      <c r="Q9" s="53">
        <v>30</v>
      </c>
    </row>
    <row r="10" spans="1:17" x14ac:dyDescent="0.2">
      <c r="A10" s="56">
        <v>77</v>
      </c>
      <c r="B10" s="63"/>
      <c r="C10" s="64">
        <v>109</v>
      </c>
      <c r="D10" s="64">
        <v>30</v>
      </c>
      <c r="E10" s="64">
        <v>30</v>
      </c>
      <c r="F10" s="64">
        <v>30</v>
      </c>
      <c r="G10" s="64">
        <v>30</v>
      </c>
      <c r="H10" s="64">
        <v>118</v>
      </c>
      <c r="I10" s="64">
        <v>30</v>
      </c>
      <c r="J10" s="65">
        <v>30</v>
      </c>
      <c r="K10" s="62">
        <v>421</v>
      </c>
      <c r="L10" s="59">
        <v>30</v>
      </c>
      <c r="M10" s="59">
        <v>141</v>
      </c>
      <c r="N10" s="59">
        <v>68</v>
      </c>
      <c r="O10" s="60">
        <v>68</v>
      </c>
      <c r="P10" s="53">
        <v>30</v>
      </c>
      <c r="Q10" s="53">
        <v>267</v>
      </c>
    </row>
    <row r="11" spans="1:17" x14ac:dyDescent="0.2">
      <c r="A11" s="56">
        <v>119</v>
      </c>
      <c r="B11" s="63"/>
      <c r="C11" s="64">
        <v>600</v>
      </c>
      <c r="D11" s="64">
        <v>130</v>
      </c>
      <c r="E11" s="64">
        <v>30</v>
      </c>
      <c r="F11" s="64">
        <v>78.400000000000006</v>
      </c>
      <c r="G11" s="64">
        <v>30</v>
      </c>
      <c r="H11" s="64">
        <v>458</v>
      </c>
      <c r="I11" s="64">
        <v>80.900000000000006</v>
      </c>
      <c r="J11" s="65">
        <v>30</v>
      </c>
      <c r="K11" s="62">
        <v>310</v>
      </c>
      <c r="L11" s="59">
        <v>30</v>
      </c>
      <c r="M11" s="59">
        <v>30</v>
      </c>
      <c r="N11" s="59">
        <v>30</v>
      </c>
      <c r="O11" s="60">
        <v>30</v>
      </c>
      <c r="P11" s="53">
        <v>30</v>
      </c>
      <c r="Q11" s="53">
        <v>30</v>
      </c>
    </row>
    <row r="12" spans="1:17" x14ac:dyDescent="0.2">
      <c r="A12" s="56">
        <v>161</v>
      </c>
      <c r="B12" s="63"/>
      <c r="C12" s="64">
        <v>29</v>
      </c>
      <c r="D12" s="64">
        <v>15</v>
      </c>
      <c r="E12" s="64">
        <v>15</v>
      </c>
      <c r="F12" s="64">
        <v>15</v>
      </c>
      <c r="G12" s="64">
        <v>40</v>
      </c>
      <c r="H12" s="64">
        <v>15</v>
      </c>
      <c r="I12" s="64">
        <v>140</v>
      </c>
      <c r="J12" s="65">
        <v>40</v>
      </c>
      <c r="K12" s="62">
        <v>130</v>
      </c>
      <c r="L12" s="59">
        <v>30</v>
      </c>
      <c r="M12" s="59">
        <v>30</v>
      </c>
      <c r="N12" s="59">
        <v>80</v>
      </c>
      <c r="O12" s="60">
        <v>30</v>
      </c>
      <c r="P12" s="53">
        <v>30</v>
      </c>
      <c r="Q12" s="53">
        <v>30</v>
      </c>
    </row>
    <row r="13" spans="1:17" x14ac:dyDescent="0.2">
      <c r="A13" s="56">
        <v>182</v>
      </c>
      <c r="B13" s="63"/>
      <c r="C13" s="64">
        <v>50</v>
      </c>
      <c r="D13" s="64">
        <v>15</v>
      </c>
      <c r="E13" s="64">
        <v>30</v>
      </c>
      <c r="F13" s="64">
        <v>15</v>
      </c>
      <c r="G13" s="64">
        <v>15</v>
      </c>
      <c r="H13" s="64">
        <v>15</v>
      </c>
      <c r="I13" s="64">
        <v>130</v>
      </c>
      <c r="J13" s="65">
        <v>15</v>
      </c>
      <c r="K13" s="62">
        <v>62.2</v>
      </c>
      <c r="L13" s="59">
        <v>30</v>
      </c>
      <c r="M13" s="59">
        <v>30</v>
      </c>
      <c r="N13" s="59">
        <v>50</v>
      </c>
      <c r="O13" s="60">
        <v>80</v>
      </c>
      <c r="P13" s="53">
        <v>15</v>
      </c>
      <c r="Q13" s="53">
        <v>30</v>
      </c>
    </row>
    <row r="14" spans="1:17" x14ac:dyDescent="0.2">
      <c r="A14" s="56">
        <v>203</v>
      </c>
      <c r="B14" s="63"/>
      <c r="C14" s="64">
        <v>15</v>
      </c>
      <c r="D14" s="64">
        <v>15</v>
      </c>
      <c r="E14" s="64">
        <v>65</v>
      </c>
      <c r="F14" s="64">
        <v>15</v>
      </c>
      <c r="G14" s="64">
        <v>30</v>
      </c>
      <c r="H14" s="64">
        <v>30</v>
      </c>
      <c r="I14" s="64">
        <v>15</v>
      </c>
      <c r="J14" s="65">
        <v>15</v>
      </c>
      <c r="K14" s="62">
        <v>30</v>
      </c>
      <c r="L14" s="59">
        <v>15</v>
      </c>
      <c r="M14" s="59">
        <v>15</v>
      </c>
      <c r="N14" s="59">
        <v>15</v>
      </c>
      <c r="O14" s="60">
        <v>15</v>
      </c>
      <c r="P14" s="53">
        <v>15</v>
      </c>
      <c r="Q14" s="53">
        <v>15</v>
      </c>
    </row>
    <row r="15" spans="1:17" x14ac:dyDescent="0.2">
      <c r="A15" s="56">
        <v>217</v>
      </c>
      <c r="B15" s="63"/>
      <c r="C15" s="64">
        <v>15</v>
      </c>
      <c r="D15" s="64">
        <v>15</v>
      </c>
      <c r="E15" s="64">
        <v>25</v>
      </c>
      <c r="F15" s="64">
        <v>15</v>
      </c>
      <c r="G15" s="64">
        <v>15</v>
      </c>
      <c r="H15" s="64">
        <v>30</v>
      </c>
      <c r="I15" s="64">
        <v>15</v>
      </c>
      <c r="J15" s="65">
        <v>15</v>
      </c>
      <c r="K15" s="62">
        <v>80</v>
      </c>
      <c r="L15" s="59">
        <v>15</v>
      </c>
      <c r="M15" s="59">
        <v>15</v>
      </c>
      <c r="N15" s="59">
        <v>15</v>
      </c>
      <c r="O15" s="60">
        <v>15</v>
      </c>
      <c r="P15" s="53">
        <v>15</v>
      </c>
      <c r="Q15" s="53">
        <v>15</v>
      </c>
    </row>
    <row r="16" spans="1:17" x14ac:dyDescent="0.2">
      <c r="A16" s="56">
        <v>260</v>
      </c>
      <c r="B16" s="63"/>
      <c r="C16" s="64">
        <v>15</v>
      </c>
      <c r="D16" s="64">
        <v>30</v>
      </c>
      <c r="E16" s="64">
        <v>15</v>
      </c>
      <c r="F16" s="64">
        <v>80</v>
      </c>
      <c r="G16" s="64">
        <v>15</v>
      </c>
      <c r="H16" s="64">
        <v>50</v>
      </c>
      <c r="I16" s="64">
        <v>29</v>
      </c>
      <c r="J16" s="65">
        <v>15</v>
      </c>
      <c r="K16" s="62">
        <v>15</v>
      </c>
      <c r="L16" s="59">
        <v>15</v>
      </c>
      <c r="M16" s="59">
        <v>15</v>
      </c>
      <c r="N16" s="59">
        <v>15</v>
      </c>
      <c r="O16" s="60">
        <v>15</v>
      </c>
      <c r="P16" s="53">
        <v>15</v>
      </c>
      <c r="Q16" s="53">
        <v>15</v>
      </c>
    </row>
    <row r="17" spans="1:17" x14ac:dyDescent="0.2">
      <c r="A17" s="56">
        <v>288</v>
      </c>
      <c r="B17" s="63"/>
      <c r="C17" s="64">
        <v>50</v>
      </c>
      <c r="D17" s="64">
        <v>15</v>
      </c>
      <c r="E17" s="64">
        <v>15</v>
      </c>
      <c r="F17" s="64">
        <v>29</v>
      </c>
      <c r="G17" s="64">
        <v>15</v>
      </c>
      <c r="H17" s="64">
        <v>130</v>
      </c>
      <c r="I17" s="64">
        <v>29</v>
      </c>
      <c r="J17" s="65">
        <v>15</v>
      </c>
      <c r="K17" s="62">
        <v>15</v>
      </c>
      <c r="L17" s="59">
        <v>15</v>
      </c>
      <c r="M17" s="59">
        <v>15</v>
      </c>
      <c r="N17" s="59">
        <v>15</v>
      </c>
      <c r="O17" s="60">
        <v>15</v>
      </c>
      <c r="P17" s="53">
        <v>15</v>
      </c>
      <c r="Q17" s="53">
        <v>15</v>
      </c>
    </row>
    <row r="18" spans="1:17" x14ac:dyDescent="0.2">
      <c r="A18" s="56">
        <v>324</v>
      </c>
      <c r="B18" s="63"/>
      <c r="C18" s="64">
        <v>29</v>
      </c>
      <c r="D18" s="64">
        <v>15</v>
      </c>
      <c r="E18" s="64">
        <v>15</v>
      </c>
      <c r="F18" s="64">
        <v>15</v>
      </c>
      <c r="G18" s="64">
        <v>115</v>
      </c>
      <c r="H18" s="64">
        <v>15</v>
      </c>
      <c r="I18" s="64">
        <v>15</v>
      </c>
      <c r="J18" s="65">
        <v>15</v>
      </c>
      <c r="K18" s="62">
        <v>15</v>
      </c>
      <c r="L18" s="59">
        <v>15</v>
      </c>
      <c r="M18" s="59">
        <v>30</v>
      </c>
      <c r="N18" s="59">
        <v>15</v>
      </c>
      <c r="O18" s="60">
        <v>15</v>
      </c>
      <c r="P18" s="53">
        <v>15</v>
      </c>
      <c r="Q18" s="53">
        <v>50</v>
      </c>
    </row>
    <row r="19" spans="1:17" x14ac:dyDescent="0.2">
      <c r="A19" s="56">
        <v>331</v>
      </c>
      <c r="B19" s="63"/>
      <c r="C19" s="64">
        <v>15</v>
      </c>
      <c r="D19" s="64">
        <v>15</v>
      </c>
      <c r="E19" s="64">
        <v>15</v>
      </c>
      <c r="F19" s="64">
        <v>15</v>
      </c>
      <c r="G19" s="64">
        <v>15</v>
      </c>
      <c r="H19" s="64">
        <v>15</v>
      </c>
      <c r="I19" s="64">
        <v>15</v>
      </c>
      <c r="J19" s="65">
        <v>15</v>
      </c>
      <c r="K19" s="62">
        <v>15</v>
      </c>
      <c r="L19" s="59">
        <v>15</v>
      </c>
      <c r="M19" s="59">
        <v>15</v>
      </c>
      <c r="N19" s="59">
        <v>15</v>
      </c>
      <c r="O19" s="60">
        <v>29</v>
      </c>
      <c r="P19" s="53">
        <v>50</v>
      </c>
      <c r="Q19" s="53">
        <v>15</v>
      </c>
    </row>
    <row r="20" spans="1:17" x14ac:dyDescent="0.2">
      <c r="A20" s="56">
        <v>337</v>
      </c>
      <c r="B20" s="63"/>
      <c r="C20" s="64">
        <v>15</v>
      </c>
      <c r="D20" s="64">
        <v>15</v>
      </c>
      <c r="E20" s="64">
        <v>15</v>
      </c>
      <c r="F20" s="64">
        <v>29</v>
      </c>
      <c r="G20" s="64">
        <v>15</v>
      </c>
      <c r="H20" s="64">
        <v>79</v>
      </c>
      <c r="I20" s="64">
        <v>15</v>
      </c>
      <c r="J20" s="65">
        <v>15</v>
      </c>
      <c r="K20" s="62">
        <v>15</v>
      </c>
      <c r="L20" s="59">
        <v>15</v>
      </c>
      <c r="M20" s="59">
        <v>15</v>
      </c>
      <c r="N20" s="59">
        <v>15</v>
      </c>
      <c r="O20" s="60">
        <v>15</v>
      </c>
      <c r="P20" s="53">
        <v>15</v>
      </c>
      <c r="Q20" s="53">
        <v>50</v>
      </c>
    </row>
    <row r="21" spans="1:17" x14ac:dyDescent="0.2">
      <c r="A21" s="56">
        <v>339</v>
      </c>
      <c r="B21" s="63"/>
      <c r="C21" s="64"/>
      <c r="D21" s="64"/>
      <c r="E21" s="64"/>
      <c r="F21" s="64"/>
      <c r="G21" s="64"/>
      <c r="H21" s="64"/>
      <c r="I21" s="64"/>
      <c r="J21" s="65"/>
      <c r="K21" s="62">
        <v>29</v>
      </c>
      <c r="L21" s="59">
        <v>15</v>
      </c>
      <c r="M21" s="59">
        <v>15</v>
      </c>
      <c r="N21" s="59"/>
      <c r="O21" s="60"/>
      <c r="P21" s="53">
        <v>15</v>
      </c>
      <c r="Q21" s="53">
        <v>15</v>
      </c>
    </row>
    <row r="22" spans="1:17" x14ac:dyDescent="0.2">
      <c r="A22" s="56">
        <v>374</v>
      </c>
      <c r="B22" s="63"/>
      <c r="C22" s="64">
        <v>15</v>
      </c>
      <c r="D22" s="64">
        <v>15</v>
      </c>
      <c r="E22" s="64">
        <v>15</v>
      </c>
      <c r="F22" s="64">
        <v>15</v>
      </c>
      <c r="G22" s="64">
        <v>15</v>
      </c>
      <c r="H22" s="64">
        <v>15</v>
      </c>
      <c r="I22" s="64">
        <v>15</v>
      </c>
      <c r="J22" s="65">
        <v>15</v>
      </c>
      <c r="K22" s="62">
        <v>15</v>
      </c>
      <c r="L22" s="59">
        <v>15</v>
      </c>
      <c r="M22" s="59">
        <v>15</v>
      </c>
      <c r="N22" s="59">
        <v>15</v>
      </c>
      <c r="O22" s="60">
        <v>15</v>
      </c>
      <c r="P22" s="53">
        <v>15</v>
      </c>
      <c r="Q22" s="53">
        <v>15</v>
      </c>
    </row>
    <row r="23" spans="1:17" x14ac:dyDescent="0.2">
      <c r="A23" s="56">
        <v>383</v>
      </c>
      <c r="B23" s="63"/>
      <c r="C23" s="64">
        <v>15</v>
      </c>
      <c r="D23" s="64">
        <v>15</v>
      </c>
      <c r="E23" s="64">
        <v>15</v>
      </c>
      <c r="F23" s="64">
        <v>15</v>
      </c>
      <c r="G23" s="64">
        <v>15</v>
      </c>
      <c r="H23" s="64">
        <v>80</v>
      </c>
      <c r="I23" s="64">
        <v>15</v>
      </c>
      <c r="J23" s="65">
        <v>15</v>
      </c>
      <c r="K23" s="62"/>
      <c r="L23" s="59"/>
      <c r="M23" s="59"/>
      <c r="N23" s="59">
        <v>15</v>
      </c>
      <c r="O23" s="60">
        <v>29</v>
      </c>
      <c r="P23" s="53"/>
      <c r="Q23" s="53"/>
    </row>
    <row r="24" spans="1:17" x14ac:dyDescent="0.2">
      <c r="A24" s="56">
        <v>402</v>
      </c>
      <c r="B24" s="63"/>
      <c r="C24" s="64">
        <v>15</v>
      </c>
      <c r="D24" s="64">
        <v>29</v>
      </c>
      <c r="E24" s="64">
        <v>15</v>
      </c>
      <c r="F24" s="64">
        <v>15</v>
      </c>
      <c r="G24" s="64">
        <v>15</v>
      </c>
      <c r="H24" s="64">
        <v>29</v>
      </c>
      <c r="I24" s="64">
        <v>15</v>
      </c>
      <c r="J24" s="65">
        <v>15</v>
      </c>
      <c r="K24" s="62"/>
      <c r="L24" s="59"/>
      <c r="M24" s="59"/>
      <c r="N24" s="59">
        <v>29</v>
      </c>
      <c r="O24" s="60">
        <v>50</v>
      </c>
      <c r="P24" s="53"/>
      <c r="Q24" s="53"/>
    </row>
  </sheetData>
  <mergeCells count="4">
    <mergeCell ref="B2:J2"/>
    <mergeCell ref="K2:O2"/>
    <mergeCell ref="P2:Q2"/>
    <mergeCell ref="A1: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15CFF-89B0-EE44-8656-400F24E4F6B6}">
  <dimension ref="A1:G33"/>
  <sheetViews>
    <sheetView workbookViewId="0">
      <selection activeCell="J7" sqref="J7"/>
    </sheetView>
  </sheetViews>
  <sheetFormatPr baseColWidth="10" defaultRowHeight="16" x14ac:dyDescent="0.2"/>
  <cols>
    <col min="1" max="1" width="37.83203125" bestFit="1" customWidth="1"/>
    <col min="3" max="3" width="28" bestFit="1" customWidth="1"/>
    <col min="4" max="4" width="18.6640625" bestFit="1" customWidth="1"/>
    <col min="5" max="5" width="17.83203125" bestFit="1" customWidth="1"/>
    <col min="6" max="6" width="20" bestFit="1" customWidth="1"/>
    <col min="7" max="7" width="18.1640625" bestFit="1" customWidth="1"/>
  </cols>
  <sheetData>
    <row r="1" spans="1:7" x14ac:dyDescent="0.2">
      <c r="A1" s="31" t="s">
        <v>54</v>
      </c>
      <c r="B1" s="24" t="s">
        <v>55</v>
      </c>
      <c r="C1" s="24" t="s">
        <v>56</v>
      </c>
      <c r="D1" s="24" t="s">
        <v>57</v>
      </c>
      <c r="E1" s="24" t="s">
        <v>58</v>
      </c>
      <c r="F1" s="24" t="s">
        <v>59</v>
      </c>
      <c r="G1" s="24" t="s">
        <v>60</v>
      </c>
    </row>
    <row r="2" spans="1:7" x14ac:dyDescent="0.2">
      <c r="A2" s="31" t="s">
        <v>88</v>
      </c>
      <c r="B2" s="14">
        <v>1947.87</v>
      </c>
      <c r="C2" s="14">
        <v>0.54884299999999997</v>
      </c>
      <c r="D2" s="14">
        <v>0.21435699999999999</v>
      </c>
      <c r="E2" s="14">
        <v>2.5604200000000001</v>
      </c>
      <c r="F2" s="30">
        <v>1.0454700000000001E-2</v>
      </c>
      <c r="G2" s="14">
        <v>0.18048500000000001</v>
      </c>
    </row>
    <row r="3" spans="1:7" x14ac:dyDescent="0.2">
      <c r="A3" s="31" t="s">
        <v>84</v>
      </c>
      <c r="B3" s="14">
        <v>2967.37</v>
      </c>
      <c r="C3" s="14">
        <v>0.32348300000000002</v>
      </c>
      <c r="D3" s="14">
        <v>0.17902199999999999</v>
      </c>
      <c r="E3" s="14">
        <v>1.8069500000000001</v>
      </c>
      <c r="F3" s="14">
        <v>7.07705E-2</v>
      </c>
      <c r="G3" s="14">
        <v>0.45086199999999999</v>
      </c>
    </row>
    <row r="4" spans="1:7" x14ac:dyDescent="0.2">
      <c r="A4" s="31" t="s">
        <v>64</v>
      </c>
      <c r="B4" s="14">
        <v>813.73599999999999</v>
      </c>
      <c r="C4" s="14">
        <v>7.9977499999999999</v>
      </c>
      <c r="D4" s="14">
        <v>1.04331</v>
      </c>
      <c r="E4" s="14">
        <v>7.6657400000000004</v>
      </c>
      <c r="F4" s="27">
        <v>1.7779799999999999E-14</v>
      </c>
      <c r="G4" s="28">
        <v>3.06067E-11</v>
      </c>
    </row>
    <row r="5" spans="1:7" x14ac:dyDescent="0.2">
      <c r="A5" s="31" t="s">
        <v>61</v>
      </c>
      <c r="B5" s="14">
        <v>823.80799999999999</v>
      </c>
      <c r="C5" s="14">
        <v>1.0385599999999999</v>
      </c>
      <c r="D5" s="14">
        <v>0.136985</v>
      </c>
      <c r="E5" s="14">
        <v>7.58155</v>
      </c>
      <c r="F5" s="27">
        <v>3.4144499999999998E-14</v>
      </c>
      <c r="G5" s="28">
        <v>4.5715699999999998E-11</v>
      </c>
    </row>
    <row r="6" spans="1:7" x14ac:dyDescent="0.2">
      <c r="A6" s="31" t="s">
        <v>73</v>
      </c>
      <c r="B6" s="14">
        <v>1243.8699999999999</v>
      </c>
      <c r="C6" s="14">
        <v>3.5271499999999998</v>
      </c>
      <c r="D6" s="14">
        <v>0.70772299999999999</v>
      </c>
      <c r="E6" s="14">
        <v>4.9837999999999996</v>
      </c>
      <c r="F6" s="27">
        <v>6.23487E-7</v>
      </c>
      <c r="G6" s="29">
        <v>1.1383399999999999E-4</v>
      </c>
    </row>
    <row r="7" spans="1:7" x14ac:dyDescent="0.2">
      <c r="A7" s="31" t="s">
        <v>80</v>
      </c>
      <c r="B7" s="14">
        <v>4956.75</v>
      </c>
      <c r="C7" s="14">
        <v>1.51058</v>
      </c>
      <c r="D7" s="14">
        <v>0.39180599999999999</v>
      </c>
      <c r="E7" s="14">
        <v>3.8554200000000001</v>
      </c>
      <c r="F7" s="30">
        <v>1.15531E-4</v>
      </c>
      <c r="G7" s="29">
        <v>8.0470899999999998E-3</v>
      </c>
    </row>
    <row r="8" spans="1:7" x14ac:dyDescent="0.2">
      <c r="A8" s="31" t="s">
        <v>87</v>
      </c>
      <c r="B8" s="14">
        <v>638.90200000000004</v>
      </c>
      <c r="C8" s="14">
        <v>0.67286699999999999</v>
      </c>
      <c r="D8" s="14">
        <v>0.53764900000000004</v>
      </c>
      <c r="E8" s="14">
        <v>1.2515000000000001</v>
      </c>
      <c r="F8" s="14">
        <v>0.21075199999999999</v>
      </c>
      <c r="G8" s="14">
        <v>0.66250399999999998</v>
      </c>
    </row>
    <row r="9" spans="1:7" x14ac:dyDescent="0.2">
      <c r="A9" s="31" t="s">
        <v>67</v>
      </c>
      <c r="B9" s="14">
        <v>5702.79</v>
      </c>
      <c r="C9" s="14">
        <v>1.2559899999999999</v>
      </c>
      <c r="D9" s="14">
        <v>0.18848599999999999</v>
      </c>
      <c r="E9" s="14">
        <v>6.6635499999999999</v>
      </c>
      <c r="F9" s="27">
        <v>2.67294E-11</v>
      </c>
      <c r="G9" s="28">
        <v>1.5117299999999999E-8</v>
      </c>
    </row>
    <row r="10" spans="1:7" x14ac:dyDescent="0.2">
      <c r="A10" s="31" t="s">
        <v>92</v>
      </c>
      <c r="B10" s="14">
        <v>2019.48</v>
      </c>
      <c r="C10" s="14">
        <v>2.8171300000000001</v>
      </c>
      <c r="D10" s="14">
        <v>0.80581899999999995</v>
      </c>
      <c r="E10" s="14">
        <v>3.4959799999999999</v>
      </c>
      <c r="F10" s="30">
        <v>4.72325E-4</v>
      </c>
      <c r="G10" s="29">
        <v>2.3330099999999999E-2</v>
      </c>
    </row>
    <row r="11" spans="1:7" x14ac:dyDescent="0.2">
      <c r="A11" s="31" t="s">
        <v>82</v>
      </c>
      <c r="B11" s="14">
        <v>2135.94</v>
      </c>
      <c r="C11" s="14">
        <v>0.71686099999999997</v>
      </c>
      <c r="D11" s="14">
        <v>0.236232</v>
      </c>
      <c r="E11" s="14">
        <v>3.03457</v>
      </c>
      <c r="F11" s="30">
        <v>2.4088199999999999E-3</v>
      </c>
      <c r="G11" s="14">
        <v>7.4066599999999996E-2</v>
      </c>
    </row>
    <row r="12" spans="1:7" x14ac:dyDescent="0.2">
      <c r="A12" s="31" t="s">
        <v>75</v>
      </c>
      <c r="B12" s="14">
        <v>994.04899999999998</v>
      </c>
      <c r="C12" s="14">
        <v>2.7174700000000001</v>
      </c>
      <c r="D12" s="14">
        <v>0.45395400000000002</v>
      </c>
      <c r="E12" s="14">
        <v>5.9862099999999998</v>
      </c>
      <c r="F12" s="27">
        <v>2.1479E-9</v>
      </c>
      <c r="G12" s="28">
        <v>8.3491E-7</v>
      </c>
    </row>
    <row r="13" spans="1:7" x14ac:dyDescent="0.2">
      <c r="A13" s="31" t="s">
        <v>86</v>
      </c>
      <c r="B13" s="14">
        <v>4346.3599999999997</v>
      </c>
      <c r="C13" s="14">
        <v>2.0975100000000002</v>
      </c>
      <c r="D13" s="14">
        <v>0.58482599999999996</v>
      </c>
      <c r="E13" s="14">
        <v>3.5865499999999999</v>
      </c>
      <c r="F13" s="30">
        <v>3.3507799999999999E-4</v>
      </c>
      <c r="G13" s="29">
        <v>1.7945300000000001E-2</v>
      </c>
    </row>
    <row r="14" spans="1:7" x14ac:dyDescent="0.2">
      <c r="A14" s="31" t="s">
        <v>65</v>
      </c>
      <c r="B14" s="14">
        <v>1160.82</v>
      </c>
      <c r="C14" s="14">
        <v>2.4178099999999998</v>
      </c>
      <c r="D14" s="14">
        <v>0.32075700000000001</v>
      </c>
      <c r="E14" s="14">
        <v>7.53782</v>
      </c>
      <c r="F14" s="27">
        <v>4.7790400000000001E-14</v>
      </c>
      <c r="G14" s="28">
        <v>5.7587400000000003E-11</v>
      </c>
    </row>
    <row r="15" spans="1:7" x14ac:dyDescent="0.2">
      <c r="A15" s="31" t="s">
        <v>62</v>
      </c>
      <c r="B15" s="14">
        <v>13450.7</v>
      </c>
      <c r="C15" s="14">
        <v>5.5888099999999996</v>
      </c>
      <c r="D15" s="14">
        <v>0.62809800000000005</v>
      </c>
      <c r="E15" s="14">
        <v>8.8979900000000001</v>
      </c>
      <c r="F15" s="27">
        <v>5.6867499999999998E-19</v>
      </c>
      <c r="G15" s="28">
        <v>2.28418E-15</v>
      </c>
    </row>
    <row r="16" spans="1:7" x14ac:dyDescent="0.2">
      <c r="A16" s="31" t="s">
        <v>66</v>
      </c>
      <c r="B16" s="14">
        <v>3400.46</v>
      </c>
      <c r="C16" s="14">
        <v>4.4758800000000001</v>
      </c>
      <c r="D16" s="14">
        <v>0.58974499999999996</v>
      </c>
      <c r="E16" s="14">
        <v>7.5895200000000003</v>
      </c>
      <c r="F16" s="27">
        <v>3.2109400000000002E-14</v>
      </c>
      <c r="G16" s="28">
        <v>4.5715699999999998E-11</v>
      </c>
    </row>
    <row r="17" spans="1:7" x14ac:dyDescent="0.2">
      <c r="A17" s="31" t="s">
        <v>63</v>
      </c>
      <c r="B17" s="14">
        <v>736.79600000000005</v>
      </c>
      <c r="C17" s="14">
        <v>3.23108</v>
      </c>
      <c r="D17" s="14">
        <v>0.32214500000000001</v>
      </c>
      <c r="E17" s="14">
        <v>10.0299</v>
      </c>
      <c r="F17" s="27">
        <v>1.1263299999999999E-23</v>
      </c>
      <c r="G17" s="28">
        <v>6.7861199999999996E-20</v>
      </c>
    </row>
    <row r="18" spans="1:7" x14ac:dyDescent="0.2">
      <c r="A18" s="31" t="s">
        <v>91</v>
      </c>
      <c r="B18" s="14">
        <v>89.978999999999999</v>
      </c>
      <c r="C18" s="14">
        <v>-7.6256199999999996E-2</v>
      </c>
      <c r="D18" s="14">
        <v>0.33898</v>
      </c>
      <c r="E18" s="14">
        <v>-0.22495799999999999</v>
      </c>
      <c r="F18" s="14">
        <v>0.82201199999999996</v>
      </c>
      <c r="G18" s="14">
        <v>0.96634399999999998</v>
      </c>
    </row>
    <row r="19" spans="1:7" x14ac:dyDescent="0.2">
      <c r="A19" s="31" t="s">
        <v>76</v>
      </c>
      <c r="B19" s="14">
        <v>1605.1</v>
      </c>
      <c r="C19" s="14">
        <v>2.32707</v>
      </c>
      <c r="D19" s="14">
        <v>0.39564100000000002</v>
      </c>
      <c r="E19" s="14">
        <v>5.88178</v>
      </c>
      <c r="F19" s="27">
        <v>4.05874E-9</v>
      </c>
      <c r="G19" s="28">
        <v>1.32183E-6</v>
      </c>
    </row>
    <row r="20" spans="1:7" x14ac:dyDescent="0.2">
      <c r="A20" s="31" t="s">
        <v>68</v>
      </c>
      <c r="B20" s="14">
        <v>2172.12</v>
      </c>
      <c r="C20" s="14">
        <v>4.9195700000000002</v>
      </c>
      <c r="D20" s="14">
        <v>0.63005599999999995</v>
      </c>
      <c r="E20" s="14">
        <v>7.8081500000000004</v>
      </c>
      <c r="F20" s="27">
        <v>5.8031300000000001E-15</v>
      </c>
      <c r="G20" s="28">
        <v>1.1654599999999999E-11</v>
      </c>
    </row>
    <row r="21" spans="1:7" x14ac:dyDescent="0.2">
      <c r="A21" s="31" t="s">
        <v>74</v>
      </c>
      <c r="B21" s="14">
        <v>4087.3</v>
      </c>
      <c r="C21" s="14">
        <v>1.09903</v>
      </c>
      <c r="D21" s="14">
        <v>0.20499500000000001</v>
      </c>
      <c r="E21" s="14">
        <v>5.3612500000000001</v>
      </c>
      <c r="F21" s="27">
        <v>8.2646300000000001E-8</v>
      </c>
      <c r="G21" s="28">
        <v>1.9527200000000002E-5</v>
      </c>
    </row>
    <row r="22" spans="1:7" x14ac:dyDescent="0.2">
      <c r="A22" s="31" t="s">
        <v>78</v>
      </c>
      <c r="B22" s="14">
        <v>10519.2</v>
      </c>
      <c r="C22" s="14">
        <v>3.5546000000000002</v>
      </c>
      <c r="D22" s="14">
        <v>0.58462499999999995</v>
      </c>
      <c r="E22" s="14">
        <v>6.0801400000000001</v>
      </c>
      <c r="F22" s="27">
        <v>1.20075E-9</v>
      </c>
      <c r="G22" s="28">
        <v>4.9892999999999998E-7</v>
      </c>
    </row>
    <row r="23" spans="1:7" x14ac:dyDescent="0.2">
      <c r="A23" s="31" t="s">
        <v>70</v>
      </c>
      <c r="B23" s="14">
        <v>5890.65</v>
      </c>
      <c r="C23" s="14">
        <v>2.6739000000000002</v>
      </c>
      <c r="D23" s="14">
        <v>0.35995300000000002</v>
      </c>
      <c r="E23" s="14">
        <v>7.4284800000000004</v>
      </c>
      <c r="F23" s="27">
        <v>1.0985400000000001E-13</v>
      </c>
      <c r="G23" s="28">
        <v>1.2033999999999999E-10</v>
      </c>
    </row>
    <row r="24" spans="1:7" x14ac:dyDescent="0.2">
      <c r="A24" s="31" t="s">
        <v>69</v>
      </c>
      <c r="B24" s="14">
        <v>1503.47</v>
      </c>
      <c r="C24" s="14">
        <v>3.6619600000000001</v>
      </c>
      <c r="D24" s="14">
        <v>0.50511399999999995</v>
      </c>
      <c r="E24" s="14">
        <v>7.2497600000000002</v>
      </c>
      <c r="F24" s="27">
        <v>4.1750600000000002E-13</v>
      </c>
      <c r="G24" s="28">
        <v>3.8699600000000003E-10</v>
      </c>
    </row>
    <row r="25" spans="1:7" x14ac:dyDescent="0.2">
      <c r="A25" s="31" t="s">
        <v>72</v>
      </c>
      <c r="B25" s="14">
        <v>5859.32</v>
      </c>
      <c r="C25" s="14">
        <v>2.7810700000000002</v>
      </c>
      <c r="D25" s="14">
        <v>0.39706399999999997</v>
      </c>
      <c r="E25" s="14">
        <v>7.0040899999999997</v>
      </c>
      <c r="F25" s="27">
        <v>2.4860199999999999E-12</v>
      </c>
      <c r="G25" s="28">
        <v>1.8722800000000001E-9</v>
      </c>
    </row>
    <row r="26" spans="1:7" x14ac:dyDescent="0.2">
      <c r="A26" s="31" t="s">
        <v>81</v>
      </c>
      <c r="B26" s="14">
        <v>2604.3000000000002</v>
      </c>
      <c r="C26" s="14">
        <v>1.5338700000000001</v>
      </c>
      <c r="D26" s="14">
        <v>0.302375</v>
      </c>
      <c r="E26" s="14">
        <v>5.07273</v>
      </c>
      <c r="F26" s="27">
        <v>3.9214400000000002E-7</v>
      </c>
      <c r="G26" s="28">
        <v>7.8755600000000002E-5</v>
      </c>
    </row>
    <row r="27" spans="1:7" x14ac:dyDescent="0.2">
      <c r="A27" s="31" t="s">
        <v>71</v>
      </c>
      <c r="B27" s="14">
        <v>1494.75</v>
      </c>
      <c r="C27" s="14">
        <v>3.4087200000000002</v>
      </c>
      <c r="D27" s="14">
        <v>0.51489300000000005</v>
      </c>
      <c r="E27" s="14">
        <v>6.6202500000000004</v>
      </c>
      <c r="F27" s="27">
        <v>3.5859200000000003E-11</v>
      </c>
      <c r="G27" s="28">
        <v>1.87871E-8</v>
      </c>
    </row>
    <row r="28" spans="1:7" x14ac:dyDescent="0.2">
      <c r="A28" s="31" t="s">
        <v>79</v>
      </c>
      <c r="B28" s="14">
        <v>103.32599999999999</v>
      </c>
      <c r="C28" s="14">
        <v>1.7144699999999999</v>
      </c>
      <c r="D28" s="14">
        <v>0.36689100000000002</v>
      </c>
      <c r="E28" s="14">
        <v>4.6729700000000003</v>
      </c>
      <c r="F28" s="27">
        <v>2.9687200000000002E-6</v>
      </c>
      <c r="G28" s="29">
        <v>4.2876999999999998E-4</v>
      </c>
    </row>
    <row r="29" spans="1:7" x14ac:dyDescent="0.2">
      <c r="A29" s="31" t="s">
        <v>90</v>
      </c>
      <c r="B29" s="14">
        <v>11230.2</v>
      </c>
      <c r="C29" s="14">
        <v>0.475107</v>
      </c>
      <c r="D29" s="14">
        <v>0.123139</v>
      </c>
      <c r="E29" s="14">
        <v>3.8582999999999998</v>
      </c>
      <c r="F29" s="30">
        <v>1.14178E-4</v>
      </c>
      <c r="G29" s="29">
        <v>7.9990700000000005E-3</v>
      </c>
    </row>
    <row r="30" spans="1:7" x14ac:dyDescent="0.2">
      <c r="A30" s="31" t="s">
        <v>89</v>
      </c>
      <c r="B30" s="14">
        <v>313.43900000000002</v>
      </c>
      <c r="C30" s="14">
        <v>0.32653399999999999</v>
      </c>
      <c r="D30" s="14">
        <v>0.346748</v>
      </c>
      <c r="E30" s="14">
        <v>0.94170399999999999</v>
      </c>
      <c r="F30" s="14">
        <v>0.34634399999999999</v>
      </c>
      <c r="G30" s="14">
        <v>0.77443899999999999</v>
      </c>
    </row>
    <row r="31" spans="1:7" x14ac:dyDescent="0.2">
      <c r="A31" s="31" t="s">
        <v>83</v>
      </c>
      <c r="B31" s="14">
        <v>8148.34</v>
      </c>
      <c r="C31" s="14">
        <v>0.90717400000000004</v>
      </c>
      <c r="D31" s="14">
        <v>0.36405500000000002</v>
      </c>
      <c r="E31" s="14">
        <v>2.49186</v>
      </c>
      <c r="F31" s="30">
        <v>1.2707700000000001E-2</v>
      </c>
      <c r="G31" s="14">
        <v>0.19809499999999999</v>
      </c>
    </row>
    <row r="32" spans="1:7" x14ac:dyDescent="0.2">
      <c r="A32" s="31" t="s">
        <v>85</v>
      </c>
      <c r="B32" s="14">
        <v>1634.89</v>
      </c>
      <c r="C32" s="14">
        <v>0.61923799999999996</v>
      </c>
      <c r="D32" s="14">
        <v>0.220358</v>
      </c>
      <c r="E32" s="14">
        <v>2.8101500000000001</v>
      </c>
      <c r="F32" s="30">
        <v>4.9518599999999998E-3</v>
      </c>
      <c r="G32" s="14">
        <v>0.11452900000000001</v>
      </c>
    </row>
    <row r="33" spans="1:7" x14ac:dyDescent="0.2">
      <c r="A33" s="31" t="s">
        <v>77</v>
      </c>
      <c r="B33" s="14">
        <v>2037.81</v>
      </c>
      <c r="C33" s="14">
        <v>1.2646599999999999</v>
      </c>
      <c r="D33" s="14">
        <v>0.31673299999999999</v>
      </c>
      <c r="E33" s="14">
        <v>3.9928300000000001</v>
      </c>
      <c r="F33" s="27">
        <v>6.5288899999999998E-5</v>
      </c>
      <c r="G33" s="29">
        <v>5.2101400000000003E-3</v>
      </c>
    </row>
  </sheetData>
  <sortState xmlns:xlrd2="http://schemas.microsoft.com/office/spreadsheetml/2017/richdata2" ref="A2:G33">
    <sortCondition ref="A2:A3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1E92C-FB8F-F345-98EA-4FE0088BE321}">
  <dimension ref="A1:AE54"/>
  <sheetViews>
    <sheetView zoomScaleNormal="100" workbookViewId="0">
      <pane xSplit="3" ySplit="2" topLeftCell="E3" activePane="bottomRight" state="frozen"/>
      <selection pane="topRight" activeCell="D1" sqref="D1"/>
      <selection pane="bottomLeft" activeCell="A3" sqref="A3"/>
      <selection pane="bottomRight" activeCell="O9" sqref="O9"/>
    </sheetView>
  </sheetViews>
  <sheetFormatPr baseColWidth="10" defaultColWidth="15.83203125" defaultRowHeight="16" x14ac:dyDescent="0.2"/>
  <cols>
    <col min="1" max="3" width="15.83203125" style="21"/>
    <col min="4" max="4" width="29.33203125" style="26" bestFit="1" customWidth="1"/>
    <col min="5" max="5" width="25.6640625" style="26" bestFit="1" customWidth="1"/>
    <col min="6" max="6" width="25.83203125" style="21" bestFit="1" customWidth="1"/>
    <col min="7" max="7" width="29.33203125" style="26" bestFit="1" customWidth="1"/>
    <col min="8" max="8" width="25.6640625" style="26" bestFit="1" customWidth="1"/>
    <col min="9" max="9" width="25.83203125" style="21" bestFit="1" customWidth="1"/>
    <col min="10" max="10" width="29.33203125" style="26" bestFit="1" customWidth="1"/>
    <col min="11" max="11" width="25.6640625" style="26" bestFit="1" customWidth="1"/>
    <col min="12" max="12" width="25.83203125" style="26" bestFit="1" customWidth="1"/>
    <col min="13" max="13" width="29.33203125" style="26" bestFit="1" customWidth="1"/>
    <col min="14" max="14" width="25.6640625" style="26" bestFit="1" customWidth="1"/>
    <col min="15" max="15" width="25.83203125" style="26" bestFit="1" customWidth="1"/>
    <col min="16" max="16" width="14.6640625" style="26" bestFit="1" customWidth="1"/>
    <col min="17" max="17" width="36.5" style="26" bestFit="1" customWidth="1"/>
    <col min="18" max="18" width="33.5" style="26" bestFit="1" customWidth="1"/>
    <col min="19" max="19" width="33.5" style="21" bestFit="1" customWidth="1"/>
    <col min="20" max="20" width="36.5" style="21" bestFit="1" customWidth="1"/>
    <col min="21" max="22" width="33.5" style="21" bestFit="1" customWidth="1"/>
    <col min="23" max="23" width="29.33203125" style="21" bestFit="1" customWidth="1"/>
    <col min="24" max="24" width="26.5" style="21" bestFit="1" customWidth="1"/>
    <col min="25" max="25" width="24.5" style="21" bestFit="1" customWidth="1"/>
    <col min="26" max="26" width="27.6640625" style="21" bestFit="1" customWidth="1"/>
    <col min="27" max="28" width="24.5" style="21" bestFit="1" customWidth="1"/>
    <col min="29" max="30" width="38" style="21" bestFit="1" customWidth="1"/>
    <col min="31" max="31" width="32.1640625" style="21" bestFit="1" customWidth="1"/>
    <col min="32" max="16384" width="15.83203125" style="21"/>
  </cols>
  <sheetData>
    <row r="1" spans="1:31" x14ac:dyDescent="0.2">
      <c r="A1" s="25"/>
      <c r="B1" s="25"/>
      <c r="C1" s="25"/>
      <c r="D1" s="159" t="s">
        <v>40</v>
      </c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 t="s">
        <v>39</v>
      </c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</row>
    <row r="2" spans="1:31" ht="17" x14ac:dyDescent="0.25">
      <c r="A2" s="25" t="s">
        <v>6</v>
      </c>
      <c r="B2" s="25" t="s">
        <v>7</v>
      </c>
      <c r="C2" s="25" t="s">
        <v>8</v>
      </c>
      <c r="D2" s="25" t="s">
        <v>36</v>
      </c>
      <c r="E2" s="150" t="s">
        <v>37</v>
      </c>
      <c r="F2" s="25" t="s">
        <v>38</v>
      </c>
      <c r="G2" s="25" t="s">
        <v>19</v>
      </c>
      <c r="H2" s="150" t="s">
        <v>21</v>
      </c>
      <c r="I2" s="25" t="s">
        <v>22</v>
      </c>
      <c r="J2" s="119" t="s">
        <v>214</v>
      </c>
      <c r="K2" s="150" t="s">
        <v>216</v>
      </c>
      <c r="L2" s="119" t="s">
        <v>215</v>
      </c>
      <c r="M2" s="119" t="s">
        <v>217</v>
      </c>
      <c r="N2" s="150" t="s">
        <v>219</v>
      </c>
      <c r="O2" s="119" t="s">
        <v>218</v>
      </c>
      <c r="P2" s="119" t="s">
        <v>134</v>
      </c>
      <c r="Q2" s="119" t="s">
        <v>30</v>
      </c>
      <c r="R2" s="119" t="s">
        <v>31</v>
      </c>
      <c r="S2" s="25" t="s">
        <v>32</v>
      </c>
      <c r="T2" s="25" t="s">
        <v>33</v>
      </c>
      <c r="U2" s="25" t="s">
        <v>34</v>
      </c>
      <c r="V2" s="25" t="s">
        <v>35</v>
      </c>
      <c r="W2" s="25" t="s">
        <v>23</v>
      </c>
      <c r="X2" s="25" t="s">
        <v>24</v>
      </c>
      <c r="Y2" s="25" t="s">
        <v>25</v>
      </c>
      <c r="Z2" s="25" t="s">
        <v>27</v>
      </c>
      <c r="AA2" s="25" t="s">
        <v>28</v>
      </c>
      <c r="AB2" s="25" t="s">
        <v>29</v>
      </c>
      <c r="AC2" s="25" t="s">
        <v>18</v>
      </c>
      <c r="AD2" s="25" t="s">
        <v>53</v>
      </c>
      <c r="AE2" s="23" t="s">
        <v>48</v>
      </c>
    </row>
    <row r="3" spans="1:31" x14ac:dyDescent="0.15">
      <c r="A3" s="25" t="s">
        <v>0</v>
      </c>
      <c r="B3" s="159" t="s">
        <v>185</v>
      </c>
      <c r="C3" s="159">
        <v>35</v>
      </c>
      <c r="D3" s="4">
        <v>229028.29340850801</v>
      </c>
      <c r="E3" s="6">
        <v>3600000</v>
      </c>
      <c r="F3" s="19">
        <v>1700000</v>
      </c>
      <c r="G3" s="8">
        <v>11251.826735524141</v>
      </c>
      <c r="H3" s="6">
        <v>8500</v>
      </c>
      <c r="I3" s="19">
        <v>8300</v>
      </c>
      <c r="J3" s="11">
        <f t="shared" ref="J3:O3" si="0">LOG10(D3)</f>
        <v>5.3598891369781789</v>
      </c>
      <c r="K3" s="11">
        <f t="shared" si="0"/>
        <v>6.5563025007672868</v>
      </c>
      <c r="L3" s="11">
        <f t="shared" si="0"/>
        <v>6.2304489213782741</v>
      </c>
      <c r="M3" s="11">
        <f t="shared" si="0"/>
        <v>4.051223035936717</v>
      </c>
      <c r="N3" s="11">
        <f t="shared" si="0"/>
        <v>3.9294189257142929</v>
      </c>
      <c r="O3" s="11">
        <f t="shared" si="0"/>
        <v>3.9190780923760737</v>
      </c>
      <c r="P3" s="119"/>
      <c r="Q3" s="5">
        <v>10.1</v>
      </c>
      <c r="R3" s="5">
        <v>5.81</v>
      </c>
      <c r="S3" s="5">
        <v>14.6</v>
      </c>
      <c r="T3" s="5">
        <v>4.2699999999999996</v>
      </c>
      <c r="U3" s="5">
        <v>8.56</v>
      </c>
      <c r="V3" s="5">
        <v>14.3</v>
      </c>
      <c r="W3" s="5">
        <v>1.77</v>
      </c>
      <c r="X3" s="5">
        <v>11.9</v>
      </c>
      <c r="Y3" s="5">
        <v>3.78</v>
      </c>
      <c r="Z3" s="5">
        <v>4.42</v>
      </c>
      <c r="AA3" s="5">
        <v>17.8</v>
      </c>
      <c r="AB3" s="5">
        <v>12.9</v>
      </c>
      <c r="AC3" s="5">
        <v>44.5</v>
      </c>
      <c r="AD3" s="5">
        <v>3.15</v>
      </c>
      <c r="AE3" s="18">
        <v>0.97969499999999998</v>
      </c>
    </row>
    <row r="4" spans="1:31" x14ac:dyDescent="0.15">
      <c r="A4" s="25" t="s">
        <v>1</v>
      </c>
      <c r="B4" s="159"/>
      <c r="C4" s="159"/>
      <c r="D4" s="4">
        <v>94822.926941846134</v>
      </c>
      <c r="E4" s="6">
        <v>450000</v>
      </c>
      <c r="F4" s="19">
        <v>1300000</v>
      </c>
      <c r="G4" s="8">
        <v>2912.785872173285</v>
      </c>
      <c r="H4" s="6">
        <v>710</v>
      </c>
      <c r="I4" s="19">
        <v>1600</v>
      </c>
      <c r="J4" s="11">
        <f t="shared" ref="J4:J15" si="1">LOG10(D4)</f>
        <v>4.976913356752541</v>
      </c>
      <c r="K4" s="11">
        <f t="shared" ref="K4:K15" si="2">LOG10(E4)</f>
        <v>5.653212513775344</v>
      </c>
      <c r="L4" s="11">
        <f t="shared" ref="L4:L15" si="3">LOG10(F4)</f>
        <v>6.1139433523068369</v>
      </c>
      <c r="M4" s="11">
        <f t="shared" ref="M4:M15" si="4">LOG10(G4)</f>
        <v>3.4643085594812075</v>
      </c>
      <c r="N4" s="11">
        <f t="shared" ref="N4:N54" si="5">LOG10(H4)</f>
        <v>2.8512583487190755</v>
      </c>
      <c r="O4" s="11">
        <f t="shared" ref="O4:O15" si="6">LOG10(I4)</f>
        <v>3.2041199826559246</v>
      </c>
      <c r="P4" s="119"/>
      <c r="Q4" s="5">
        <v>6.14</v>
      </c>
      <c r="R4" s="5">
        <v>15.4</v>
      </c>
      <c r="S4" s="5">
        <v>4.2300000000000004</v>
      </c>
      <c r="T4" s="5">
        <v>4.8099999999999996</v>
      </c>
      <c r="U4" s="5">
        <v>15.3</v>
      </c>
      <c r="V4" s="5">
        <v>18.399999999999999</v>
      </c>
      <c r="W4" s="5">
        <v>11.2</v>
      </c>
      <c r="X4" s="5">
        <v>35.700000000000003</v>
      </c>
      <c r="Y4" s="5">
        <v>3.99</v>
      </c>
      <c r="Z4" s="5">
        <v>4.6900000000000004</v>
      </c>
      <c r="AA4" s="5">
        <v>13.6</v>
      </c>
      <c r="AB4" s="5">
        <v>17.3</v>
      </c>
      <c r="AC4" s="5">
        <v>55.2</v>
      </c>
      <c r="AD4" s="5">
        <v>6.73</v>
      </c>
      <c r="AE4" s="18">
        <v>1.2365269999999999</v>
      </c>
    </row>
    <row r="5" spans="1:31" x14ac:dyDescent="0.15">
      <c r="A5" s="25" t="s">
        <v>3</v>
      </c>
      <c r="B5" s="159"/>
      <c r="C5" s="159"/>
      <c r="D5" s="4">
        <v>39234.887965050752</v>
      </c>
      <c r="E5" s="6">
        <v>1500000</v>
      </c>
      <c r="F5" s="19">
        <v>8600000</v>
      </c>
      <c r="G5" s="8">
        <v>5967.4570601728983</v>
      </c>
      <c r="H5" s="6">
        <v>1300</v>
      </c>
      <c r="I5" s="19">
        <v>4900</v>
      </c>
      <c r="J5" s="11">
        <f t="shared" si="1"/>
        <v>4.5936724168221517</v>
      </c>
      <c r="K5" s="11">
        <f t="shared" si="2"/>
        <v>6.1760912590556813</v>
      </c>
      <c r="L5" s="11">
        <f t="shared" si="3"/>
        <v>6.9344984512435675</v>
      </c>
      <c r="M5" s="11">
        <f t="shared" si="4"/>
        <v>3.7757893026520541</v>
      </c>
      <c r="N5" s="11">
        <f t="shared" si="5"/>
        <v>3.1139433523068369</v>
      </c>
      <c r="O5" s="11">
        <f t="shared" si="6"/>
        <v>3.6901960800285138</v>
      </c>
      <c r="P5" s="119"/>
      <c r="Q5" s="5">
        <v>7.12</v>
      </c>
      <c r="R5" s="5">
        <v>6.75</v>
      </c>
      <c r="S5" s="5">
        <v>5.52</v>
      </c>
      <c r="T5" s="5">
        <v>7.38</v>
      </c>
      <c r="U5" s="5">
        <v>7.51</v>
      </c>
      <c r="V5" s="5">
        <v>36.1</v>
      </c>
      <c r="W5" s="5">
        <v>10.199999999999999</v>
      </c>
      <c r="X5" s="5">
        <v>28.3</v>
      </c>
      <c r="Y5" s="5">
        <v>9.08</v>
      </c>
      <c r="Z5" s="5">
        <v>11.4</v>
      </c>
      <c r="AA5" s="5">
        <v>8.14</v>
      </c>
      <c r="AB5" s="5">
        <v>19.899999999999999</v>
      </c>
      <c r="AC5" s="5">
        <v>41.2</v>
      </c>
      <c r="AD5" s="5">
        <v>14.8</v>
      </c>
      <c r="AE5" s="18">
        <v>0</v>
      </c>
    </row>
    <row r="6" spans="1:31" x14ac:dyDescent="0.15">
      <c r="A6" s="25" t="s">
        <v>4</v>
      </c>
      <c r="B6" s="159"/>
      <c r="C6" s="159"/>
      <c r="D6" s="4">
        <v>168957.81489988777</v>
      </c>
      <c r="E6" s="6">
        <v>2000000</v>
      </c>
      <c r="F6" s="19">
        <v>2400000</v>
      </c>
      <c r="G6" s="8">
        <v>6448.0553610943789</v>
      </c>
      <c r="H6" s="6">
        <v>1100</v>
      </c>
      <c r="I6" s="19">
        <v>5400</v>
      </c>
      <c r="J6" s="11">
        <f t="shared" si="1"/>
        <v>5.227778284239978</v>
      </c>
      <c r="K6" s="11">
        <f t="shared" si="2"/>
        <v>6.3010299956639813</v>
      </c>
      <c r="L6" s="11">
        <f t="shared" si="3"/>
        <v>6.3802112417116064</v>
      </c>
      <c r="M6" s="11">
        <f t="shared" si="4"/>
        <v>3.8094287575368897</v>
      </c>
      <c r="N6" s="11">
        <f t="shared" si="5"/>
        <v>3.0413926851582249</v>
      </c>
      <c r="O6" s="11">
        <f t="shared" si="6"/>
        <v>3.7323937598229686</v>
      </c>
      <c r="P6" s="119"/>
      <c r="Q6" s="5">
        <v>8.83</v>
      </c>
      <c r="R6" s="5">
        <v>0.8</v>
      </c>
      <c r="S6" s="5">
        <v>6</v>
      </c>
      <c r="T6" s="5">
        <v>11.1</v>
      </c>
      <c r="U6" s="5">
        <v>3.69</v>
      </c>
      <c r="V6" s="5">
        <v>18.7</v>
      </c>
      <c r="W6" s="5">
        <v>5.46</v>
      </c>
      <c r="X6" s="5">
        <v>22.6</v>
      </c>
      <c r="Y6" s="5">
        <v>2.4700000000000002</v>
      </c>
      <c r="Z6" s="5">
        <v>16.2</v>
      </c>
      <c r="AA6" s="5">
        <v>9.7799999999999994</v>
      </c>
      <c r="AB6" s="5">
        <v>17.600000000000001</v>
      </c>
      <c r="AC6" s="5">
        <v>50.8</v>
      </c>
      <c r="AD6" s="5">
        <v>4.3899999999999997</v>
      </c>
      <c r="AE6" s="18">
        <v>2.1963979999999999</v>
      </c>
    </row>
    <row r="7" spans="1:31" x14ac:dyDescent="0.15">
      <c r="A7" s="25" t="s">
        <v>2</v>
      </c>
      <c r="B7" s="159"/>
      <c r="C7" s="159"/>
      <c r="D7" s="4">
        <v>137892.77953782433</v>
      </c>
      <c r="E7" s="6">
        <v>1300000</v>
      </c>
      <c r="F7" s="19">
        <v>810000</v>
      </c>
      <c r="G7" s="8">
        <v>6220.8924032847854</v>
      </c>
      <c r="H7" s="6">
        <v>6500</v>
      </c>
      <c r="I7" s="19">
        <v>3800</v>
      </c>
      <c r="J7" s="11">
        <f t="shared" si="1"/>
        <v>5.1395415258641881</v>
      </c>
      <c r="K7" s="11">
        <f t="shared" si="2"/>
        <v>6.1139433523068369</v>
      </c>
      <c r="L7" s="11">
        <f t="shared" si="3"/>
        <v>5.9084850188786495</v>
      </c>
      <c r="M7" s="11">
        <f t="shared" si="4"/>
        <v>3.7938526898390856</v>
      </c>
      <c r="N7" s="11">
        <f t="shared" si="5"/>
        <v>3.8129133566428557</v>
      </c>
      <c r="O7" s="11">
        <f t="shared" si="6"/>
        <v>3.5797835966168101</v>
      </c>
      <c r="P7" s="119"/>
      <c r="Q7" s="5">
        <v>10.7</v>
      </c>
      <c r="R7" s="5">
        <v>7.65</v>
      </c>
      <c r="S7" s="5">
        <v>3.09</v>
      </c>
      <c r="T7" s="5">
        <v>8.14</v>
      </c>
      <c r="U7" s="5">
        <v>13.1</v>
      </c>
      <c r="V7" s="5">
        <v>10.6</v>
      </c>
      <c r="W7" s="5">
        <v>7.91</v>
      </c>
      <c r="X7" s="5">
        <v>9.11</v>
      </c>
      <c r="Y7" s="5">
        <v>4</v>
      </c>
      <c r="Z7" s="5">
        <v>12.9</v>
      </c>
      <c r="AA7" s="5">
        <v>22.7</v>
      </c>
      <c r="AB7" s="5">
        <v>6.25</v>
      </c>
      <c r="AC7" s="5">
        <v>40.200000000000003</v>
      </c>
      <c r="AD7" s="5">
        <v>6.76</v>
      </c>
      <c r="AE7" s="18">
        <v>1.961225</v>
      </c>
    </row>
    <row r="8" spans="1:31" x14ac:dyDescent="0.15">
      <c r="A8" s="25" t="s">
        <v>9</v>
      </c>
      <c r="B8" s="159" t="s">
        <v>168</v>
      </c>
      <c r="C8" s="159"/>
      <c r="D8" s="4">
        <v>96709.609533129886</v>
      </c>
      <c r="E8" s="6">
        <v>1400000</v>
      </c>
      <c r="F8" s="19">
        <v>460000</v>
      </c>
      <c r="G8" s="8">
        <v>4349.5477189425965</v>
      </c>
      <c r="H8" s="6">
        <v>3100</v>
      </c>
      <c r="I8" s="19">
        <v>1400</v>
      </c>
      <c r="J8" s="11">
        <f t="shared" si="1"/>
        <v>4.9854696298209769</v>
      </c>
      <c r="K8" s="11">
        <f t="shared" si="2"/>
        <v>6.1461280356782382</v>
      </c>
      <c r="L8" s="11">
        <f t="shared" si="3"/>
        <v>5.6627578316815743</v>
      </c>
      <c r="M8" s="11">
        <f t="shared" si="4"/>
        <v>3.6384440998558953</v>
      </c>
      <c r="N8" s="11">
        <f t="shared" si="5"/>
        <v>3.4913616938342726</v>
      </c>
      <c r="O8" s="11">
        <f t="shared" si="6"/>
        <v>3.1461280356782382</v>
      </c>
      <c r="P8" s="119"/>
      <c r="Q8" s="5">
        <v>9.6</v>
      </c>
      <c r="R8" s="5">
        <v>5.01</v>
      </c>
      <c r="S8" s="5">
        <v>5.0999999999999996</v>
      </c>
      <c r="T8" s="5">
        <v>15.7</v>
      </c>
      <c r="U8" s="5">
        <v>3.51</v>
      </c>
      <c r="V8" s="5">
        <v>26.5</v>
      </c>
      <c r="W8" s="5">
        <v>6.19</v>
      </c>
      <c r="X8" s="5">
        <v>12.7</v>
      </c>
      <c r="Y8" s="5">
        <v>4.6100000000000003</v>
      </c>
      <c r="Z8" s="5">
        <v>8.67</v>
      </c>
      <c r="AA8" s="5">
        <v>9.1199999999999992</v>
      </c>
      <c r="AB8" s="5">
        <v>10.199999999999999</v>
      </c>
      <c r="AC8" s="5">
        <v>49.4</v>
      </c>
      <c r="AD8" s="5">
        <v>1.77</v>
      </c>
      <c r="AE8" s="18">
        <v>1.6282719999999999</v>
      </c>
    </row>
    <row r="9" spans="1:31" x14ac:dyDescent="0.15">
      <c r="A9" s="25" t="s">
        <v>10</v>
      </c>
      <c r="B9" s="159"/>
      <c r="C9" s="159"/>
      <c r="D9" s="4">
        <v>492933.83361755597</v>
      </c>
      <c r="E9" s="6">
        <v>1500000</v>
      </c>
      <c r="F9" s="19">
        <v>1500000</v>
      </c>
      <c r="G9" s="8">
        <v>18469.45723521266</v>
      </c>
      <c r="H9" s="6">
        <v>1400</v>
      </c>
      <c r="I9" s="19">
        <v>4100</v>
      </c>
      <c r="J9" s="11">
        <f t="shared" si="1"/>
        <v>5.6927886279521003</v>
      </c>
      <c r="K9" s="11">
        <f t="shared" si="2"/>
        <v>6.1760912590556813</v>
      </c>
      <c r="L9" s="11">
        <f t="shared" si="3"/>
        <v>6.1760912590556813</v>
      </c>
      <c r="M9" s="11">
        <f t="shared" si="4"/>
        <v>4.2664541329488692</v>
      </c>
      <c r="N9" s="11">
        <f t="shared" si="5"/>
        <v>3.1461280356782382</v>
      </c>
      <c r="O9" s="11">
        <f t="shared" si="6"/>
        <v>3.6127838567197355</v>
      </c>
      <c r="P9" s="119"/>
      <c r="Q9" s="5">
        <v>10.9</v>
      </c>
      <c r="R9" s="5">
        <v>30.1</v>
      </c>
      <c r="S9" s="5">
        <v>2.35</v>
      </c>
      <c r="T9" s="5">
        <v>6.19</v>
      </c>
      <c r="U9" s="5">
        <v>20.9</v>
      </c>
      <c r="V9" s="5">
        <v>9.14</v>
      </c>
      <c r="W9" s="5">
        <v>2.63</v>
      </c>
      <c r="X9" s="5">
        <v>13.4</v>
      </c>
      <c r="Y9" s="5">
        <v>1.99</v>
      </c>
      <c r="Z9" s="5">
        <v>16.899999999999999</v>
      </c>
      <c r="AA9" s="5">
        <v>27.9</v>
      </c>
      <c r="AB9" s="5">
        <v>7.92</v>
      </c>
      <c r="AC9" s="5">
        <v>40.1</v>
      </c>
      <c r="AD9" s="5">
        <v>0.56000000000000005</v>
      </c>
      <c r="AE9" s="18">
        <v>1.5508679999999999</v>
      </c>
    </row>
    <row r="10" spans="1:31" x14ac:dyDescent="0.15">
      <c r="A10" s="25" t="s">
        <v>11</v>
      </c>
      <c r="B10" s="159"/>
      <c r="C10" s="159"/>
      <c r="D10" s="4">
        <v>23737.806965229927</v>
      </c>
      <c r="E10" s="6">
        <v>1000000</v>
      </c>
      <c r="F10" s="19">
        <v>72000</v>
      </c>
      <c r="G10" s="8">
        <v>4413.4695997691488</v>
      </c>
      <c r="H10" s="6">
        <v>1600</v>
      </c>
      <c r="I10" s="19">
        <v>2500</v>
      </c>
      <c r="J10" s="11">
        <f t="shared" si="1"/>
        <v>4.3754405938564389</v>
      </c>
      <c r="K10" s="11">
        <f t="shared" si="2"/>
        <v>6</v>
      </c>
      <c r="L10" s="11">
        <f t="shared" si="3"/>
        <v>4.8573324964312681</v>
      </c>
      <c r="M10" s="11">
        <f t="shared" si="4"/>
        <v>3.6447801394884469</v>
      </c>
      <c r="N10" s="11">
        <f t="shared" si="5"/>
        <v>3.2041199826559246</v>
      </c>
      <c r="O10" s="11">
        <f t="shared" si="6"/>
        <v>3.3979400086720375</v>
      </c>
      <c r="P10" s="119"/>
      <c r="Q10" s="5">
        <v>8.6300000000000008</v>
      </c>
      <c r="R10" s="5">
        <v>29.3</v>
      </c>
      <c r="S10" s="5">
        <v>13.3</v>
      </c>
      <c r="T10" s="5">
        <v>23.5</v>
      </c>
      <c r="U10" s="5">
        <v>21.4</v>
      </c>
      <c r="V10" s="5">
        <v>38.1</v>
      </c>
      <c r="W10" s="5">
        <v>13.8</v>
      </c>
      <c r="X10" s="5">
        <v>39.1</v>
      </c>
      <c r="Y10" s="5">
        <v>6.42</v>
      </c>
      <c r="Z10" s="5">
        <v>34.1</v>
      </c>
      <c r="AA10" s="5">
        <v>24.4</v>
      </c>
      <c r="AB10" s="5">
        <v>21.2</v>
      </c>
      <c r="AC10" s="5">
        <v>37.700000000000003</v>
      </c>
      <c r="AD10" s="5">
        <v>1.51</v>
      </c>
      <c r="AE10" s="18">
        <v>3.0946750000000001</v>
      </c>
    </row>
    <row r="11" spans="1:31" x14ac:dyDescent="0.15">
      <c r="A11" s="25" t="s">
        <v>12</v>
      </c>
      <c r="B11" s="159"/>
      <c r="C11" s="159"/>
      <c r="D11" s="4">
        <v>45701.011083092802</v>
      </c>
      <c r="E11" s="6">
        <v>180000</v>
      </c>
      <c r="F11" s="19">
        <v>57000</v>
      </c>
      <c r="G11" s="8">
        <v>2625.5079393156539</v>
      </c>
      <c r="H11" s="6">
        <v>470</v>
      </c>
      <c r="I11" s="19">
        <v>1100</v>
      </c>
      <c r="J11" s="11">
        <f t="shared" si="1"/>
        <v>4.6599258084495121</v>
      </c>
      <c r="K11" s="11">
        <f t="shared" si="2"/>
        <v>5.2552725051033065</v>
      </c>
      <c r="L11" s="11">
        <f t="shared" si="3"/>
        <v>4.7558748556724915</v>
      </c>
      <c r="M11" s="11">
        <f t="shared" si="4"/>
        <v>3.4192133358951251</v>
      </c>
      <c r="N11" s="11">
        <f t="shared" si="5"/>
        <v>2.6720978579357175</v>
      </c>
      <c r="O11" s="11">
        <f t="shared" si="6"/>
        <v>3.0413926851582249</v>
      </c>
      <c r="P11" s="119"/>
      <c r="Q11" s="5">
        <v>9.84</v>
      </c>
      <c r="R11" s="5">
        <v>9.91</v>
      </c>
      <c r="S11" s="5">
        <v>6.38</v>
      </c>
      <c r="T11" s="5">
        <v>15</v>
      </c>
      <c r="U11" s="5">
        <v>15.5</v>
      </c>
      <c r="V11" s="5">
        <v>20.9</v>
      </c>
      <c r="W11" s="5">
        <v>17</v>
      </c>
      <c r="X11" s="5">
        <v>18.2</v>
      </c>
      <c r="Y11" s="5">
        <v>7.83</v>
      </c>
      <c r="Z11" s="5">
        <v>22</v>
      </c>
      <c r="AA11" s="5">
        <v>31.4</v>
      </c>
      <c r="AB11" s="5">
        <v>13.1</v>
      </c>
      <c r="AC11" s="5">
        <v>51.8</v>
      </c>
      <c r="AD11" s="5">
        <v>4.41</v>
      </c>
      <c r="AE11" s="18">
        <v>0</v>
      </c>
    </row>
    <row r="12" spans="1:31" x14ac:dyDescent="0.15">
      <c r="A12" s="25" t="s">
        <v>13</v>
      </c>
      <c r="B12" s="159"/>
      <c r="C12" s="159"/>
      <c r="D12" s="4">
        <v>601318.09792059707</v>
      </c>
      <c r="E12" s="6">
        <v>2200000</v>
      </c>
      <c r="F12" s="19">
        <v>3900000</v>
      </c>
      <c r="G12" s="8">
        <v>12888.570571510201</v>
      </c>
      <c r="H12" s="6">
        <v>7500</v>
      </c>
      <c r="I12" s="19">
        <v>5900</v>
      </c>
      <c r="J12" s="11">
        <f t="shared" si="1"/>
        <v>5.7791042750391943</v>
      </c>
      <c r="K12" s="11">
        <f t="shared" si="2"/>
        <v>6.3424226808222066</v>
      </c>
      <c r="L12" s="11">
        <f t="shared" si="3"/>
        <v>6.5910646070264995</v>
      </c>
      <c r="M12" s="11">
        <f t="shared" si="4"/>
        <v>4.1102047538678201</v>
      </c>
      <c r="N12" s="11">
        <f t="shared" si="5"/>
        <v>3.8750612633917001</v>
      </c>
      <c r="O12" s="11">
        <f t="shared" si="6"/>
        <v>3.7708520116421442</v>
      </c>
      <c r="P12" s="119"/>
      <c r="Q12" s="5">
        <v>7.47</v>
      </c>
      <c r="R12" s="5">
        <v>4.83</v>
      </c>
      <c r="S12" s="5">
        <v>8.77</v>
      </c>
      <c r="T12" s="5">
        <v>11.1</v>
      </c>
      <c r="U12" s="5">
        <v>3.52</v>
      </c>
      <c r="V12" s="5">
        <v>13.8</v>
      </c>
      <c r="W12" s="5">
        <v>2.8</v>
      </c>
      <c r="X12" s="5">
        <v>7.43</v>
      </c>
      <c r="Y12" s="5">
        <v>1.1200000000000001</v>
      </c>
      <c r="Z12" s="5">
        <v>10.199999999999999</v>
      </c>
      <c r="AA12" s="5">
        <v>7.77</v>
      </c>
      <c r="AB12" s="5">
        <v>5.91</v>
      </c>
      <c r="AC12" s="5">
        <v>56.7</v>
      </c>
      <c r="AD12" s="5">
        <v>9.2799999999999994</v>
      </c>
      <c r="AE12" s="18">
        <v>0.91338600000000003</v>
      </c>
    </row>
    <row r="13" spans="1:31" x14ac:dyDescent="0.15">
      <c r="A13" s="25" t="s">
        <v>14</v>
      </c>
      <c r="B13" s="159"/>
      <c r="C13" s="159"/>
      <c r="D13" s="4">
        <v>24985.776441850707</v>
      </c>
      <c r="E13" s="6">
        <v>94000</v>
      </c>
      <c r="F13" s="19">
        <v>620000</v>
      </c>
      <c r="G13" s="8">
        <v>12896.697474854966</v>
      </c>
      <c r="H13" s="6">
        <v>6300</v>
      </c>
      <c r="I13" s="19">
        <v>2200</v>
      </c>
      <c r="J13" s="11">
        <f t="shared" si="1"/>
        <v>4.3976928498431187</v>
      </c>
      <c r="K13" s="11">
        <f t="shared" si="2"/>
        <v>4.9731278535996983</v>
      </c>
      <c r="L13" s="11">
        <f t="shared" si="3"/>
        <v>5.7923916894982534</v>
      </c>
      <c r="M13" s="11">
        <f t="shared" si="4"/>
        <v>4.1104785124642493</v>
      </c>
      <c r="N13" s="11">
        <f t="shared" si="5"/>
        <v>3.7993405494535817</v>
      </c>
      <c r="O13" s="11">
        <f t="shared" si="6"/>
        <v>3.3424226808222062</v>
      </c>
      <c r="P13" s="119"/>
      <c r="Q13" s="5">
        <v>2.76</v>
      </c>
      <c r="R13" s="5">
        <v>37.1</v>
      </c>
      <c r="S13" s="5">
        <v>9.24</v>
      </c>
      <c r="T13" s="5">
        <v>8.31</v>
      </c>
      <c r="U13" s="5">
        <v>18.8</v>
      </c>
      <c r="V13" s="5">
        <v>24.2</v>
      </c>
      <c r="W13" s="5">
        <v>4.0199999999999996</v>
      </c>
      <c r="X13" s="5">
        <v>17.8</v>
      </c>
      <c r="Y13" s="5">
        <v>5.26</v>
      </c>
      <c r="Z13" s="5">
        <v>27.5</v>
      </c>
      <c r="AA13" s="5">
        <v>33.4</v>
      </c>
      <c r="AB13" s="5">
        <v>25.7</v>
      </c>
      <c r="AC13" s="5">
        <v>45.3</v>
      </c>
      <c r="AD13" s="5">
        <v>2.89</v>
      </c>
      <c r="AE13" s="18">
        <v>1.7</v>
      </c>
    </row>
    <row r="14" spans="1:31" x14ac:dyDescent="0.15">
      <c r="A14" s="25" t="s">
        <v>15</v>
      </c>
      <c r="B14" s="159"/>
      <c r="C14" s="159"/>
      <c r="D14" s="4">
        <v>6251.7189526003931</v>
      </c>
      <c r="E14" s="6">
        <v>31000</v>
      </c>
      <c r="F14" s="19">
        <v>170000</v>
      </c>
      <c r="G14" s="8">
        <v>4504.8691421759268</v>
      </c>
      <c r="H14" s="6">
        <v>1400</v>
      </c>
      <c r="I14" s="19">
        <v>3900</v>
      </c>
      <c r="J14" s="11">
        <f t="shared" si="1"/>
        <v>3.7959994459820949</v>
      </c>
      <c r="K14" s="11">
        <f t="shared" si="2"/>
        <v>4.4913616938342731</v>
      </c>
      <c r="L14" s="11">
        <f t="shared" si="3"/>
        <v>5.2304489213782741</v>
      </c>
      <c r="M14" s="11">
        <f t="shared" si="4"/>
        <v>3.6536821800750565</v>
      </c>
      <c r="N14" s="11">
        <f t="shared" si="5"/>
        <v>3.1461280356782382</v>
      </c>
      <c r="O14" s="11">
        <f t="shared" si="6"/>
        <v>3.5910646070264991</v>
      </c>
      <c r="P14" s="119"/>
      <c r="Q14" s="5">
        <v>7.12</v>
      </c>
      <c r="R14" s="5">
        <v>13</v>
      </c>
      <c r="S14" s="5">
        <v>10.7</v>
      </c>
      <c r="T14" s="5">
        <v>24.1</v>
      </c>
      <c r="U14" s="5">
        <v>5.88</v>
      </c>
      <c r="V14" s="5">
        <v>36.4</v>
      </c>
      <c r="W14" s="5">
        <v>12.9</v>
      </c>
      <c r="X14" s="5">
        <v>23.2</v>
      </c>
      <c r="Y14" s="5">
        <v>5.62</v>
      </c>
      <c r="Z14" s="5">
        <v>33.200000000000003</v>
      </c>
      <c r="AA14" s="5">
        <v>22.2</v>
      </c>
      <c r="AB14" s="5">
        <v>20.100000000000001</v>
      </c>
      <c r="AC14" s="5">
        <v>27.89</v>
      </c>
      <c r="AD14" s="5">
        <v>3.45</v>
      </c>
      <c r="AE14" s="18">
        <v>2.1665459999999999</v>
      </c>
    </row>
    <row r="15" spans="1:31" x14ac:dyDescent="0.15">
      <c r="A15" s="25" t="s">
        <v>16</v>
      </c>
      <c r="B15" s="159"/>
      <c r="C15" s="159"/>
      <c r="D15" s="4">
        <v>575446.3557017002</v>
      </c>
      <c r="E15" s="6">
        <v>460000</v>
      </c>
      <c r="F15" s="19">
        <v>4900000</v>
      </c>
      <c r="G15" s="8">
        <v>18579.788533499726</v>
      </c>
      <c r="H15" s="6">
        <v>1900</v>
      </c>
      <c r="I15" s="19">
        <v>12000</v>
      </c>
      <c r="J15" s="11">
        <f t="shared" si="1"/>
        <v>5.7600048440238121</v>
      </c>
      <c r="K15" s="11">
        <f t="shared" si="2"/>
        <v>5.6627578316815743</v>
      </c>
      <c r="L15" s="11">
        <f t="shared" si="3"/>
        <v>6.6901960800285138</v>
      </c>
      <c r="M15" s="11">
        <f t="shared" si="4"/>
        <v>4.2690407667482146</v>
      </c>
      <c r="N15" s="11">
        <f t="shared" si="5"/>
        <v>3.2787536009528289</v>
      </c>
      <c r="O15" s="11">
        <f t="shared" si="6"/>
        <v>4.0791812460476251</v>
      </c>
      <c r="P15" s="119"/>
      <c r="Q15" s="5">
        <v>5.05</v>
      </c>
      <c r="R15" s="5">
        <v>10.1</v>
      </c>
      <c r="S15" s="5">
        <v>9.9600000000000009</v>
      </c>
      <c r="T15" s="5">
        <v>8.99</v>
      </c>
      <c r="U15" s="5">
        <v>8.76</v>
      </c>
      <c r="V15" s="5">
        <v>24.4</v>
      </c>
      <c r="W15" s="5">
        <v>5.37</v>
      </c>
      <c r="X15" s="5">
        <v>6.39</v>
      </c>
      <c r="Y15" s="5">
        <v>3.07</v>
      </c>
      <c r="Z15" s="5">
        <v>19.3</v>
      </c>
      <c r="AA15" s="5">
        <v>10.5</v>
      </c>
      <c r="AB15" s="5">
        <v>15.2</v>
      </c>
      <c r="AC15" s="5">
        <v>45.56</v>
      </c>
      <c r="AD15" s="5">
        <v>4</v>
      </c>
      <c r="AE15" s="18">
        <v>2.0853419999999998</v>
      </c>
    </row>
    <row r="16" spans="1:31" x14ac:dyDescent="0.15">
      <c r="A16" s="25" t="s">
        <v>0</v>
      </c>
      <c r="B16" s="159" t="s">
        <v>185</v>
      </c>
      <c r="C16" s="159">
        <v>77</v>
      </c>
      <c r="D16" s="25"/>
      <c r="E16" s="8"/>
      <c r="F16" s="8"/>
      <c r="G16" s="25"/>
      <c r="H16" s="8"/>
      <c r="I16" s="8"/>
      <c r="J16" s="11"/>
      <c r="K16" s="11"/>
      <c r="L16" s="11"/>
      <c r="M16" s="11"/>
      <c r="N16" s="11"/>
      <c r="O16" s="11"/>
      <c r="P16" s="119"/>
      <c r="Q16" s="5">
        <v>9.64</v>
      </c>
      <c r="R16" s="5">
        <v>20.399999999999999</v>
      </c>
      <c r="S16" s="25"/>
      <c r="T16" s="5">
        <v>8.6</v>
      </c>
      <c r="U16" s="5">
        <v>15</v>
      </c>
      <c r="V16" s="25"/>
      <c r="W16" s="5">
        <v>3.74</v>
      </c>
      <c r="X16" s="5">
        <v>35.9</v>
      </c>
      <c r="Y16" s="25"/>
      <c r="Z16" s="5">
        <v>2.59</v>
      </c>
      <c r="AA16" s="5">
        <v>38.1</v>
      </c>
      <c r="AB16" s="25"/>
      <c r="AC16" s="5">
        <v>56.6</v>
      </c>
      <c r="AD16" s="5">
        <v>2.54</v>
      </c>
      <c r="AE16" s="18">
        <v>0.38095000000000001</v>
      </c>
    </row>
    <row r="17" spans="1:31" x14ac:dyDescent="0.15">
      <c r="A17" s="25" t="s">
        <v>1</v>
      </c>
      <c r="B17" s="159"/>
      <c r="C17" s="159"/>
      <c r="D17" s="25"/>
      <c r="E17" s="8"/>
      <c r="F17" s="8"/>
      <c r="G17" s="25"/>
      <c r="H17" s="8"/>
      <c r="I17" s="8"/>
      <c r="J17" s="11"/>
      <c r="K17" s="11"/>
      <c r="L17" s="11"/>
      <c r="M17" s="11"/>
      <c r="N17" s="11"/>
      <c r="O17" s="11"/>
      <c r="P17" s="119"/>
      <c r="Q17" s="5">
        <v>5.57</v>
      </c>
      <c r="R17" s="5">
        <v>8.2899999999999991</v>
      </c>
      <c r="S17" s="25"/>
      <c r="T17" s="5">
        <v>8.48</v>
      </c>
      <c r="U17" s="5">
        <v>6.13</v>
      </c>
      <c r="V17" s="25"/>
      <c r="W17" s="5">
        <v>4.08</v>
      </c>
      <c r="X17" s="5">
        <v>11.2</v>
      </c>
      <c r="Y17" s="25"/>
      <c r="Z17" s="5">
        <v>2.97</v>
      </c>
      <c r="AA17" s="5">
        <v>8.9700000000000006</v>
      </c>
      <c r="AB17" s="25"/>
      <c r="AC17" s="5">
        <v>59.8</v>
      </c>
      <c r="AD17" s="5">
        <v>2.5099999999999998</v>
      </c>
      <c r="AE17" s="18">
        <v>0.17033000000000001</v>
      </c>
    </row>
    <row r="18" spans="1:31" x14ac:dyDescent="0.15">
      <c r="A18" s="25" t="s">
        <v>3</v>
      </c>
      <c r="B18" s="159"/>
      <c r="C18" s="159"/>
      <c r="D18" s="25"/>
      <c r="E18" s="8"/>
      <c r="F18" s="8"/>
      <c r="G18" s="25"/>
      <c r="H18" s="8"/>
      <c r="I18" s="8"/>
      <c r="J18" s="11"/>
      <c r="K18" s="11"/>
      <c r="L18" s="11"/>
      <c r="M18" s="11"/>
      <c r="N18" s="11"/>
      <c r="O18" s="11"/>
      <c r="P18" s="119"/>
      <c r="Q18" s="5">
        <v>5.87</v>
      </c>
      <c r="R18" s="5">
        <v>15.1</v>
      </c>
      <c r="S18" s="25"/>
      <c r="T18" s="5">
        <v>4.75</v>
      </c>
      <c r="U18" s="5">
        <v>6.75</v>
      </c>
      <c r="V18" s="25"/>
      <c r="W18" s="5">
        <v>5.1100000000000003</v>
      </c>
      <c r="X18" s="5">
        <v>7.37</v>
      </c>
      <c r="Y18" s="25"/>
      <c r="Z18" s="5">
        <v>6.38</v>
      </c>
      <c r="AA18" s="5">
        <v>8.98</v>
      </c>
      <c r="AB18" s="25"/>
      <c r="AC18" s="5">
        <v>43.4</v>
      </c>
      <c r="AD18" s="5">
        <v>6.35</v>
      </c>
      <c r="AE18" s="18">
        <v>0</v>
      </c>
    </row>
    <row r="19" spans="1:31" x14ac:dyDescent="0.15">
      <c r="A19" s="25" t="s">
        <v>4</v>
      </c>
      <c r="B19" s="159"/>
      <c r="C19" s="159"/>
      <c r="D19" s="25"/>
      <c r="E19" s="8"/>
      <c r="F19" s="8"/>
      <c r="G19" s="25"/>
      <c r="H19" s="8"/>
      <c r="I19" s="8"/>
      <c r="J19" s="11"/>
      <c r="K19" s="11"/>
      <c r="L19" s="11"/>
      <c r="M19" s="11"/>
      <c r="N19" s="11"/>
      <c r="O19" s="11"/>
      <c r="P19" s="119"/>
      <c r="Q19" s="5">
        <v>4.24</v>
      </c>
      <c r="R19" s="5">
        <v>10.199999999999999</v>
      </c>
      <c r="S19" s="25"/>
      <c r="T19" s="5">
        <v>7.74</v>
      </c>
      <c r="U19" s="5">
        <v>10.8</v>
      </c>
      <c r="V19" s="25"/>
      <c r="W19" s="5">
        <v>7.72</v>
      </c>
      <c r="X19" s="5">
        <v>11.7</v>
      </c>
      <c r="Y19" s="25"/>
      <c r="Z19" s="5">
        <v>9.7100000000000009</v>
      </c>
      <c r="AA19" s="5">
        <v>6.52</v>
      </c>
      <c r="AB19" s="25"/>
      <c r="AC19" s="5">
        <v>43.7</v>
      </c>
      <c r="AD19" s="5">
        <v>3.95</v>
      </c>
      <c r="AE19" s="18">
        <v>0</v>
      </c>
    </row>
    <row r="20" spans="1:31" x14ac:dyDescent="0.15">
      <c r="A20" s="25" t="s">
        <v>2</v>
      </c>
      <c r="B20" s="159"/>
      <c r="C20" s="159"/>
      <c r="D20" s="25"/>
      <c r="E20" s="8"/>
      <c r="F20" s="8"/>
      <c r="G20" s="25"/>
      <c r="H20" s="8"/>
      <c r="I20" s="8"/>
      <c r="J20" s="11"/>
      <c r="K20" s="11"/>
      <c r="L20" s="11"/>
      <c r="M20" s="11"/>
      <c r="N20" s="11"/>
      <c r="O20" s="11"/>
      <c r="P20" s="119"/>
      <c r="Q20" s="5">
        <v>3.91</v>
      </c>
      <c r="R20" s="5">
        <v>26.2</v>
      </c>
      <c r="S20" s="25"/>
      <c r="T20" s="5">
        <v>13.4</v>
      </c>
      <c r="U20" s="5">
        <v>21.8</v>
      </c>
      <c r="V20" s="25"/>
      <c r="W20" s="5">
        <v>9.68</v>
      </c>
      <c r="X20" s="5">
        <v>8.34</v>
      </c>
      <c r="Y20" s="25"/>
      <c r="Z20" s="5">
        <v>9.64</v>
      </c>
      <c r="AA20" s="5">
        <v>10.9</v>
      </c>
      <c r="AB20" s="25"/>
      <c r="AC20" s="5">
        <v>27.2</v>
      </c>
      <c r="AD20" s="5">
        <v>7.8</v>
      </c>
      <c r="AE20" s="18">
        <v>2.0193050000000001</v>
      </c>
    </row>
    <row r="21" spans="1:31" x14ac:dyDescent="0.15">
      <c r="A21" s="25" t="s">
        <v>9</v>
      </c>
      <c r="B21" s="159" t="s">
        <v>168</v>
      </c>
      <c r="C21" s="159"/>
      <c r="D21" s="25"/>
      <c r="E21" s="8"/>
      <c r="F21" s="8"/>
      <c r="G21" s="25"/>
      <c r="H21" s="8"/>
      <c r="I21" s="8"/>
      <c r="J21" s="11"/>
      <c r="K21" s="11"/>
      <c r="L21" s="11"/>
      <c r="M21" s="11"/>
      <c r="N21" s="11"/>
      <c r="O21" s="11"/>
      <c r="P21" s="119"/>
      <c r="Q21" s="5">
        <v>2.9</v>
      </c>
      <c r="R21" s="5">
        <v>7.93</v>
      </c>
      <c r="S21" s="25"/>
      <c r="T21" s="5">
        <v>6.51</v>
      </c>
      <c r="U21" s="5">
        <v>5.82</v>
      </c>
      <c r="V21" s="25"/>
      <c r="W21" s="5">
        <v>5.0599999999999996</v>
      </c>
      <c r="X21" s="5">
        <v>6.29</v>
      </c>
      <c r="Y21" s="25"/>
      <c r="Z21" s="5">
        <v>5.58</v>
      </c>
      <c r="AA21" s="5">
        <v>5.15</v>
      </c>
      <c r="AB21" s="25"/>
      <c r="AC21" s="5">
        <v>45.6</v>
      </c>
      <c r="AD21" s="5">
        <v>2.12</v>
      </c>
      <c r="AE21" s="18">
        <v>0.40144200000000002</v>
      </c>
    </row>
    <row r="22" spans="1:31" x14ac:dyDescent="0.15">
      <c r="A22" s="25" t="s">
        <v>10</v>
      </c>
      <c r="B22" s="159"/>
      <c r="C22" s="159"/>
      <c r="D22" s="25"/>
      <c r="E22" s="8"/>
      <c r="F22" s="8"/>
      <c r="G22" s="25"/>
      <c r="H22" s="8"/>
      <c r="I22" s="8"/>
      <c r="J22" s="11"/>
      <c r="K22" s="11"/>
      <c r="L22" s="11"/>
      <c r="M22" s="11"/>
      <c r="N22" s="11"/>
      <c r="O22" s="11"/>
      <c r="P22" s="119"/>
      <c r="Q22" s="5">
        <v>1.8</v>
      </c>
      <c r="R22" s="5">
        <v>8.9600000000000009</v>
      </c>
      <c r="S22" s="25"/>
      <c r="T22" s="5">
        <v>10.8</v>
      </c>
      <c r="U22" s="5">
        <v>7.42</v>
      </c>
      <c r="V22" s="25"/>
      <c r="W22" s="5">
        <v>2.86</v>
      </c>
      <c r="X22" s="5">
        <v>7.88</v>
      </c>
      <c r="Y22" s="25"/>
      <c r="Z22" s="5">
        <v>5.08</v>
      </c>
      <c r="AA22" s="5">
        <v>8.6999999999999993</v>
      </c>
      <c r="AB22" s="25"/>
      <c r="AC22" s="5">
        <v>34.9</v>
      </c>
      <c r="AD22" s="5">
        <v>9</v>
      </c>
      <c r="AE22" s="18">
        <v>1.527671</v>
      </c>
    </row>
    <row r="23" spans="1:31" x14ac:dyDescent="0.15">
      <c r="A23" s="25" t="s">
        <v>11</v>
      </c>
      <c r="B23" s="159"/>
      <c r="C23" s="159"/>
      <c r="D23" s="25"/>
      <c r="E23" s="8"/>
      <c r="F23" s="8"/>
      <c r="G23" s="25"/>
      <c r="H23" s="8"/>
      <c r="I23" s="8"/>
      <c r="J23" s="11"/>
      <c r="K23" s="11"/>
      <c r="L23" s="11"/>
      <c r="M23" s="11"/>
      <c r="N23" s="11"/>
      <c r="O23" s="11"/>
      <c r="P23" s="119"/>
      <c r="Q23" s="5">
        <v>2.73</v>
      </c>
      <c r="R23" s="5">
        <v>12.6</v>
      </c>
      <c r="S23" s="25"/>
      <c r="T23" s="5">
        <v>7.91</v>
      </c>
      <c r="U23" s="5">
        <v>9.6</v>
      </c>
      <c r="V23" s="25"/>
      <c r="W23" s="5">
        <v>1.47</v>
      </c>
      <c r="X23" s="5">
        <v>5.24</v>
      </c>
      <c r="Y23" s="25"/>
      <c r="Z23" s="5">
        <v>2.19</v>
      </c>
      <c r="AA23" s="5">
        <v>10.8</v>
      </c>
      <c r="AB23" s="25"/>
      <c r="AC23" s="5">
        <v>42.5</v>
      </c>
      <c r="AD23" s="5">
        <v>16</v>
      </c>
      <c r="AE23" s="18">
        <v>0.78828200000000004</v>
      </c>
    </row>
    <row r="24" spans="1:31" x14ac:dyDescent="0.15">
      <c r="A24" s="25" t="s">
        <v>12</v>
      </c>
      <c r="B24" s="159"/>
      <c r="C24" s="159"/>
      <c r="D24" s="25"/>
      <c r="E24" s="8"/>
      <c r="F24" s="8"/>
      <c r="G24" s="25"/>
      <c r="H24" s="8"/>
      <c r="I24" s="8"/>
      <c r="J24" s="11"/>
      <c r="K24" s="11"/>
      <c r="L24" s="11"/>
      <c r="M24" s="11"/>
      <c r="N24" s="11"/>
      <c r="O24" s="11"/>
      <c r="P24" s="119"/>
      <c r="Q24" s="5">
        <v>4.37</v>
      </c>
      <c r="R24" s="5">
        <v>9.68</v>
      </c>
      <c r="S24" s="25"/>
      <c r="T24" s="5">
        <v>4.21</v>
      </c>
      <c r="U24" s="5">
        <v>15.1</v>
      </c>
      <c r="V24" s="25"/>
      <c r="W24" s="5">
        <v>12.5</v>
      </c>
      <c r="X24" s="5">
        <v>12.8</v>
      </c>
      <c r="Y24" s="25"/>
      <c r="Z24" s="5">
        <v>6.27</v>
      </c>
      <c r="AA24" s="5">
        <v>15.3</v>
      </c>
      <c r="AB24" s="25"/>
      <c r="AC24" s="5">
        <v>37.299999999999997</v>
      </c>
      <c r="AD24" s="5">
        <v>6.89</v>
      </c>
      <c r="AE24" s="18">
        <v>5.1256279999999999</v>
      </c>
    </row>
    <row r="25" spans="1:31" x14ac:dyDescent="0.15">
      <c r="A25" s="25" t="s">
        <v>13</v>
      </c>
      <c r="B25" s="159"/>
      <c r="C25" s="159"/>
      <c r="D25" s="25"/>
      <c r="E25" s="8"/>
      <c r="F25" s="8"/>
      <c r="G25" s="25"/>
      <c r="H25" s="8"/>
      <c r="I25" s="8"/>
      <c r="J25" s="11"/>
      <c r="K25" s="11"/>
      <c r="L25" s="11"/>
      <c r="M25" s="11"/>
      <c r="N25" s="11"/>
      <c r="O25" s="11"/>
      <c r="P25" s="119"/>
      <c r="Q25" s="5">
        <v>2.4500000000000002</v>
      </c>
      <c r="R25" s="5">
        <v>14.9</v>
      </c>
      <c r="S25" s="25"/>
      <c r="T25" s="5">
        <v>9.0299999999999994</v>
      </c>
      <c r="U25" s="5">
        <v>16.399999999999999</v>
      </c>
      <c r="V25" s="25"/>
      <c r="W25" s="5">
        <v>6.34</v>
      </c>
      <c r="X25" s="5">
        <v>9.9600000000000009</v>
      </c>
      <c r="Y25" s="25"/>
      <c r="Z25" s="5">
        <v>5.6</v>
      </c>
      <c r="AA25" s="5">
        <v>7.53</v>
      </c>
      <c r="AB25" s="25"/>
      <c r="AC25" s="5">
        <v>40.200000000000003</v>
      </c>
      <c r="AD25" s="5">
        <v>8.06</v>
      </c>
      <c r="AE25" s="18">
        <v>2.0791810000000002</v>
      </c>
    </row>
    <row r="26" spans="1:31" x14ac:dyDescent="0.15">
      <c r="A26" s="25" t="s">
        <v>14</v>
      </c>
      <c r="B26" s="159"/>
      <c r="C26" s="159"/>
      <c r="D26" s="25"/>
      <c r="E26" s="8"/>
      <c r="F26" s="8"/>
      <c r="G26" s="25"/>
      <c r="H26" s="8"/>
      <c r="I26" s="8"/>
      <c r="J26" s="11"/>
      <c r="K26" s="11"/>
      <c r="L26" s="11"/>
      <c r="M26" s="11"/>
      <c r="N26" s="11"/>
      <c r="O26" s="11"/>
      <c r="P26" s="119"/>
      <c r="Q26" s="5">
        <v>1.9</v>
      </c>
      <c r="R26" s="5">
        <v>9.82</v>
      </c>
      <c r="S26" s="25"/>
      <c r="T26" s="5">
        <v>12.4</v>
      </c>
      <c r="U26" s="5">
        <v>7.09</v>
      </c>
      <c r="V26" s="25"/>
      <c r="W26" s="5">
        <v>5.43</v>
      </c>
      <c r="X26" s="5">
        <v>8.52</v>
      </c>
      <c r="Y26" s="25"/>
      <c r="Z26" s="5">
        <v>5.28</v>
      </c>
      <c r="AA26" s="5">
        <v>8.25</v>
      </c>
      <c r="AB26" s="25"/>
      <c r="AC26" s="5">
        <v>49</v>
      </c>
      <c r="AD26" s="5">
        <v>0</v>
      </c>
      <c r="AE26" s="18">
        <v>1.0639099999999999</v>
      </c>
    </row>
    <row r="27" spans="1:31" x14ac:dyDescent="0.15">
      <c r="A27" s="25" t="s">
        <v>15</v>
      </c>
      <c r="B27" s="159"/>
      <c r="C27" s="159"/>
      <c r="D27" s="25"/>
      <c r="E27" s="8"/>
      <c r="F27" s="8"/>
      <c r="G27" s="25"/>
      <c r="H27" s="8"/>
      <c r="I27" s="8"/>
      <c r="J27" s="11"/>
      <c r="K27" s="11"/>
      <c r="L27" s="11"/>
      <c r="M27" s="11"/>
      <c r="N27" s="11"/>
      <c r="O27" s="11"/>
      <c r="P27" s="119"/>
      <c r="Q27" s="5">
        <v>4.1500000000000004</v>
      </c>
      <c r="R27" s="5">
        <v>13.4</v>
      </c>
      <c r="S27" s="25"/>
      <c r="T27" s="5">
        <v>5.51</v>
      </c>
      <c r="U27" s="5">
        <v>11.7</v>
      </c>
      <c r="V27" s="25"/>
      <c r="W27" s="5">
        <v>2.29</v>
      </c>
      <c r="X27" s="5">
        <v>6.62</v>
      </c>
      <c r="Y27" s="25"/>
      <c r="Z27" s="5">
        <v>3.79</v>
      </c>
      <c r="AA27" s="5">
        <v>9.64</v>
      </c>
      <c r="AB27" s="25"/>
      <c r="AC27" s="5">
        <v>52.9</v>
      </c>
      <c r="AD27" s="5">
        <v>2.96</v>
      </c>
      <c r="AE27" s="18">
        <v>2.220904</v>
      </c>
    </row>
    <row r="28" spans="1:31" x14ac:dyDescent="0.15">
      <c r="A28" s="25" t="s">
        <v>16</v>
      </c>
      <c r="B28" s="159"/>
      <c r="C28" s="159"/>
      <c r="D28" s="25"/>
      <c r="E28" s="8"/>
      <c r="F28" s="8"/>
      <c r="G28" s="25"/>
      <c r="H28" s="8"/>
      <c r="I28" s="8"/>
      <c r="J28" s="11"/>
      <c r="K28" s="11"/>
      <c r="L28" s="11"/>
      <c r="M28" s="11"/>
      <c r="N28" s="11"/>
      <c r="O28" s="11"/>
      <c r="P28" s="119"/>
      <c r="Q28" s="5">
        <v>3.33</v>
      </c>
      <c r="R28" s="5">
        <v>7.37</v>
      </c>
      <c r="S28" s="25"/>
      <c r="T28" s="5">
        <v>19</v>
      </c>
      <c r="U28" s="5">
        <v>9.4700000000000006</v>
      </c>
      <c r="V28" s="25"/>
      <c r="W28" s="5">
        <v>5.37</v>
      </c>
      <c r="X28" s="5">
        <v>8.1199999999999992</v>
      </c>
      <c r="Y28" s="25"/>
      <c r="Z28" s="5">
        <v>4.74</v>
      </c>
      <c r="AA28" s="5">
        <v>7.96</v>
      </c>
      <c r="AB28" s="25"/>
      <c r="AC28" s="5">
        <v>49.6</v>
      </c>
      <c r="AD28" s="5">
        <v>3.71</v>
      </c>
      <c r="AE28" s="18">
        <v>1.959827</v>
      </c>
    </row>
    <row r="29" spans="1:31" x14ac:dyDescent="0.15">
      <c r="A29" s="25" t="s">
        <v>0</v>
      </c>
      <c r="B29" s="159" t="s">
        <v>185</v>
      </c>
      <c r="C29" s="159">
        <v>217</v>
      </c>
      <c r="D29" s="4">
        <v>104.888425538402</v>
      </c>
      <c r="E29" s="8"/>
      <c r="F29" s="8"/>
      <c r="G29" s="8">
        <v>1493.4930683881505</v>
      </c>
      <c r="H29" s="8"/>
      <c r="I29" s="8"/>
      <c r="J29" s="11">
        <f t="shared" ref="J29:J54" si="7">LOG10(D29)</f>
        <v>2.0207275663428153</v>
      </c>
      <c r="K29" s="11"/>
      <c r="L29" s="11"/>
      <c r="M29" s="11">
        <f t="shared" ref="M29:M54" si="8">LOG10(G29)</f>
        <v>3.1742032112938379</v>
      </c>
      <c r="N29" s="11"/>
      <c r="O29" s="11"/>
      <c r="P29" s="119"/>
      <c r="Q29" s="5">
        <v>5.34</v>
      </c>
      <c r="R29" s="5">
        <v>18.100000000000001</v>
      </c>
      <c r="S29" s="5">
        <v>7.69</v>
      </c>
      <c r="T29" s="5">
        <v>4.92</v>
      </c>
      <c r="U29" s="5">
        <v>11.2</v>
      </c>
      <c r="V29" s="5">
        <v>5.95</v>
      </c>
      <c r="W29" s="5">
        <v>13.3</v>
      </c>
      <c r="X29" s="5">
        <v>29.1</v>
      </c>
      <c r="Y29" s="5">
        <v>4.79</v>
      </c>
      <c r="Z29" s="5">
        <v>9.77</v>
      </c>
      <c r="AA29" s="5">
        <v>23.6</v>
      </c>
      <c r="AB29" s="5">
        <v>3.38</v>
      </c>
      <c r="AC29" s="5">
        <v>48.5</v>
      </c>
      <c r="AD29" s="5">
        <v>1.52</v>
      </c>
      <c r="AE29" s="18">
        <v>0.199377</v>
      </c>
    </row>
    <row r="30" spans="1:31" x14ac:dyDescent="0.15">
      <c r="A30" s="25" t="s">
        <v>1</v>
      </c>
      <c r="B30" s="159"/>
      <c r="C30" s="159"/>
      <c r="D30" s="4">
        <v>6.7408852100646737</v>
      </c>
      <c r="E30" s="8"/>
      <c r="F30" s="8"/>
      <c r="G30" s="8">
        <v>417.35397750064465</v>
      </c>
      <c r="H30" s="8"/>
      <c r="I30" s="8"/>
      <c r="J30" s="11">
        <f t="shared" si="7"/>
        <v>0.8287169316396138</v>
      </c>
      <c r="K30" s="11"/>
      <c r="L30" s="11"/>
      <c r="M30" s="11">
        <f t="shared" si="8"/>
        <v>2.6205045568053942</v>
      </c>
      <c r="N30" s="11"/>
      <c r="O30" s="11"/>
      <c r="P30" s="22">
        <v>9.5045590000000004</v>
      </c>
      <c r="Q30" s="5">
        <v>3.37</v>
      </c>
      <c r="R30" s="5">
        <v>6.6</v>
      </c>
      <c r="S30" s="5">
        <v>4.83</v>
      </c>
      <c r="T30" s="5">
        <v>5.33</v>
      </c>
      <c r="U30" s="5">
        <v>8.43</v>
      </c>
      <c r="V30" s="5">
        <v>3.83</v>
      </c>
      <c r="W30" s="5">
        <v>7.13</v>
      </c>
      <c r="X30" s="5">
        <v>9.0399999999999991</v>
      </c>
      <c r="Y30" s="5">
        <v>1.65</v>
      </c>
      <c r="Z30" s="5">
        <v>7.82</v>
      </c>
      <c r="AA30" s="5">
        <v>12.8</v>
      </c>
      <c r="AB30" s="5">
        <v>1.66</v>
      </c>
      <c r="AC30" s="5">
        <v>61.56</v>
      </c>
      <c r="AD30" s="5">
        <v>14.3</v>
      </c>
      <c r="AE30" s="18">
        <v>1.797E-2</v>
      </c>
    </row>
    <row r="31" spans="1:31" x14ac:dyDescent="0.15">
      <c r="A31" s="25" t="s">
        <v>3</v>
      </c>
      <c r="B31" s="159"/>
      <c r="C31" s="159"/>
      <c r="D31" s="4">
        <v>34.555965456770927</v>
      </c>
      <c r="E31" s="8"/>
      <c r="F31" s="8"/>
      <c r="G31" s="8">
        <v>940.24092678007264</v>
      </c>
      <c r="H31" s="8"/>
      <c r="I31" s="8"/>
      <c r="J31" s="11">
        <f t="shared" si="7"/>
        <v>1.5385230311985134</v>
      </c>
      <c r="K31" s="11"/>
      <c r="L31" s="11"/>
      <c r="M31" s="11">
        <f t="shared" si="8"/>
        <v>2.9732391512214136</v>
      </c>
      <c r="N31" s="11"/>
      <c r="O31" s="11"/>
      <c r="P31" s="22">
        <v>6.2076630000000002</v>
      </c>
      <c r="Q31" s="5">
        <v>4.09</v>
      </c>
      <c r="R31" s="5">
        <v>7.99</v>
      </c>
      <c r="S31" s="5">
        <v>5.98</v>
      </c>
      <c r="T31" s="5">
        <v>4.25</v>
      </c>
      <c r="U31" s="5">
        <v>6.33</v>
      </c>
      <c r="V31" s="5">
        <v>12.3</v>
      </c>
      <c r="W31" s="5">
        <v>4.62</v>
      </c>
      <c r="X31" s="5">
        <v>6.87</v>
      </c>
      <c r="Y31" s="5">
        <v>3.46</v>
      </c>
      <c r="Z31" s="5">
        <v>8.84</v>
      </c>
      <c r="AA31" s="5">
        <v>10.7</v>
      </c>
      <c r="AB31" s="5">
        <v>2.39</v>
      </c>
      <c r="AC31" s="5">
        <v>48.9</v>
      </c>
      <c r="AD31" s="5">
        <v>10</v>
      </c>
      <c r="AE31" s="18">
        <v>0</v>
      </c>
    </row>
    <row r="32" spans="1:31" x14ac:dyDescent="0.15">
      <c r="A32" s="25" t="s">
        <v>4</v>
      </c>
      <c r="B32" s="159"/>
      <c r="C32" s="159"/>
      <c r="D32" s="4">
        <v>150.97430397058096</v>
      </c>
      <c r="E32" s="8"/>
      <c r="F32" s="8"/>
      <c r="G32" s="8">
        <v>1057.6959166469219</v>
      </c>
      <c r="H32" s="8"/>
      <c r="I32" s="8"/>
      <c r="J32" s="11">
        <f t="shared" si="7"/>
        <v>2.1789030360784487</v>
      </c>
      <c r="K32" s="11"/>
      <c r="L32" s="11"/>
      <c r="M32" s="11">
        <f t="shared" si="8"/>
        <v>3.0243608277142231</v>
      </c>
      <c r="N32" s="11"/>
      <c r="O32" s="11"/>
      <c r="P32" s="22">
        <v>6.3538860000000001</v>
      </c>
      <c r="Q32" s="5">
        <v>2.46</v>
      </c>
      <c r="R32" s="5">
        <v>4.75</v>
      </c>
      <c r="S32" s="5">
        <v>5.37</v>
      </c>
      <c r="T32" s="5">
        <v>7.91</v>
      </c>
      <c r="U32" s="5">
        <v>6.97</v>
      </c>
      <c r="V32" s="5">
        <v>7.31</v>
      </c>
      <c r="W32" s="5">
        <v>3.17</v>
      </c>
      <c r="X32" s="5">
        <v>5.17</v>
      </c>
      <c r="Y32" s="5">
        <v>1.54</v>
      </c>
      <c r="Z32" s="5">
        <v>3.91</v>
      </c>
      <c r="AA32" s="5">
        <v>7.22</v>
      </c>
      <c r="AB32" s="5">
        <v>1.57</v>
      </c>
      <c r="AC32" s="5">
        <v>54.65</v>
      </c>
      <c r="AD32" s="5">
        <v>4.1500000000000004</v>
      </c>
      <c r="AE32" s="18">
        <v>0</v>
      </c>
    </row>
    <row r="33" spans="1:31" x14ac:dyDescent="0.15">
      <c r="A33" s="25" t="s">
        <v>2</v>
      </c>
      <c r="B33" s="159"/>
      <c r="C33" s="159"/>
      <c r="D33" s="4">
        <v>558.09094814821276</v>
      </c>
      <c r="E33" s="8"/>
      <c r="F33" s="8"/>
      <c r="G33" s="8">
        <v>900.22788210310932</v>
      </c>
      <c r="H33" s="8"/>
      <c r="I33" s="8"/>
      <c r="J33" s="11">
        <f t="shared" si="7"/>
        <v>2.7467049786156346</v>
      </c>
      <c r="K33" s="11"/>
      <c r="L33" s="11"/>
      <c r="M33" s="11">
        <f t="shared" si="8"/>
        <v>2.954352459897728</v>
      </c>
      <c r="N33" s="11"/>
      <c r="O33" s="11"/>
      <c r="P33" s="22">
        <v>7.3312679999999997</v>
      </c>
      <c r="Q33" s="5">
        <v>6.9</v>
      </c>
      <c r="R33" s="5">
        <v>8.24</v>
      </c>
      <c r="S33" s="5">
        <v>3.49</v>
      </c>
      <c r="T33" s="5">
        <v>8.17</v>
      </c>
      <c r="U33" s="5">
        <v>4.53</v>
      </c>
      <c r="V33" s="5">
        <v>7.24</v>
      </c>
      <c r="W33" s="5">
        <v>4.9800000000000004</v>
      </c>
      <c r="X33" s="5">
        <v>5.18</v>
      </c>
      <c r="Y33" s="5">
        <v>2.75</v>
      </c>
      <c r="Z33" s="5">
        <v>2.61</v>
      </c>
      <c r="AA33" s="5">
        <v>7.49</v>
      </c>
      <c r="AB33" s="5">
        <v>1.84</v>
      </c>
      <c r="AC33" s="5">
        <v>37.4</v>
      </c>
      <c r="AD33" s="5">
        <v>6.72</v>
      </c>
      <c r="AE33" s="18">
        <v>0</v>
      </c>
    </row>
    <row r="34" spans="1:31" x14ac:dyDescent="0.15">
      <c r="A34" s="25" t="s">
        <v>9</v>
      </c>
      <c r="B34" s="159" t="s">
        <v>168</v>
      </c>
      <c r="C34" s="159"/>
      <c r="D34" s="4">
        <v>150.584657721041</v>
      </c>
      <c r="E34" s="8"/>
      <c r="F34" s="8"/>
      <c r="G34" s="8">
        <v>470.68685707479636</v>
      </c>
      <c r="H34" s="6"/>
      <c r="I34" s="6"/>
      <c r="J34" s="11">
        <f t="shared" si="7"/>
        <v>2.1777807261375064</v>
      </c>
      <c r="K34" s="11"/>
      <c r="L34" s="11"/>
      <c r="M34" s="11">
        <f t="shared" si="8"/>
        <v>2.6727320717300498</v>
      </c>
      <c r="N34" s="11"/>
      <c r="O34" s="11"/>
      <c r="P34" s="22">
        <v>2.9749880000000002</v>
      </c>
      <c r="Q34" s="5">
        <v>1.03</v>
      </c>
      <c r="R34" s="5">
        <v>3.08</v>
      </c>
      <c r="S34" s="5">
        <v>6.4</v>
      </c>
      <c r="T34" s="5">
        <v>3.51</v>
      </c>
      <c r="U34" s="5">
        <v>1.32</v>
      </c>
      <c r="V34" s="5">
        <v>5.92</v>
      </c>
      <c r="W34" s="5">
        <v>3.11</v>
      </c>
      <c r="X34" s="5">
        <v>2.66</v>
      </c>
      <c r="Y34" s="5">
        <v>1.39</v>
      </c>
      <c r="Z34" s="5">
        <v>1.53</v>
      </c>
      <c r="AA34" s="5">
        <v>2.85</v>
      </c>
      <c r="AB34" s="5">
        <v>0.94399999999999995</v>
      </c>
      <c r="AC34" s="5">
        <v>37.200000000000003</v>
      </c>
      <c r="AD34" s="5">
        <v>0.88</v>
      </c>
      <c r="AE34" s="18">
        <v>2.195122</v>
      </c>
    </row>
    <row r="35" spans="1:31" x14ac:dyDescent="0.15">
      <c r="A35" s="25" t="s">
        <v>10</v>
      </c>
      <c r="B35" s="159"/>
      <c r="C35" s="159"/>
      <c r="D35" s="4">
        <v>237.15586152709255</v>
      </c>
      <c r="E35" s="8"/>
      <c r="F35" s="8"/>
      <c r="G35" s="8">
        <v>1286.8703056907698</v>
      </c>
      <c r="H35" s="6"/>
      <c r="I35" s="6"/>
      <c r="J35" s="11">
        <f t="shared" si="7"/>
        <v>2.3750338631114944</v>
      </c>
      <c r="K35" s="11"/>
      <c r="L35" s="11"/>
      <c r="M35" s="11">
        <f t="shared" si="8"/>
        <v>3.1095347797240778</v>
      </c>
      <c r="N35" s="11"/>
      <c r="O35" s="11"/>
      <c r="P35" s="11">
        <v>1.022553</v>
      </c>
      <c r="Q35" s="5">
        <v>2.17</v>
      </c>
      <c r="R35" s="5">
        <v>13.3</v>
      </c>
      <c r="S35" s="5">
        <v>7.75</v>
      </c>
      <c r="T35" s="5">
        <v>6.92</v>
      </c>
      <c r="U35" s="5">
        <v>8.4</v>
      </c>
      <c r="V35" s="5">
        <v>8.23</v>
      </c>
      <c r="W35" s="5">
        <v>4.79</v>
      </c>
      <c r="X35" s="5">
        <v>7.62</v>
      </c>
      <c r="Y35" s="5">
        <v>2.69</v>
      </c>
      <c r="Z35" s="5">
        <v>4.32</v>
      </c>
      <c r="AA35" s="5">
        <v>7.84</v>
      </c>
      <c r="AB35" s="5">
        <v>1.74</v>
      </c>
      <c r="AC35" s="5">
        <v>22</v>
      </c>
      <c r="AD35" s="5">
        <v>5.68</v>
      </c>
      <c r="AE35" s="18">
        <v>1.2916669999999999</v>
      </c>
    </row>
    <row r="36" spans="1:31" x14ac:dyDescent="0.15">
      <c r="A36" s="25" t="s">
        <v>11</v>
      </c>
      <c r="B36" s="159"/>
      <c r="C36" s="159"/>
      <c r="D36" s="4">
        <v>144.56667851876358</v>
      </c>
      <c r="E36" s="8"/>
      <c r="F36" s="8"/>
      <c r="G36" s="8">
        <v>1157.574873648967</v>
      </c>
      <c r="H36" s="6"/>
      <c r="I36" s="6"/>
      <c r="J36" s="11">
        <f t="shared" si="7"/>
        <v>2.1600682030341267</v>
      </c>
      <c r="K36" s="11"/>
      <c r="L36" s="11"/>
      <c r="M36" s="11">
        <f t="shared" si="8"/>
        <v>3.0635490914056995</v>
      </c>
      <c r="N36" s="11"/>
      <c r="O36" s="11"/>
      <c r="P36" s="22">
        <v>2.4597699999999998</v>
      </c>
      <c r="Q36" s="5">
        <v>2.14</v>
      </c>
      <c r="R36" s="5">
        <v>6.94</v>
      </c>
      <c r="S36" s="5">
        <v>6.78</v>
      </c>
      <c r="T36" s="5">
        <v>8.99</v>
      </c>
      <c r="U36" s="5">
        <v>3.23</v>
      </c>
      <c r="V36" s="5">
        <v>7.66</v>
      </c>
      <c r="W36" s="5">
        <v>2.5299999999999998</v>
      </c>
      <c r="X36" s="5">
        <v>9.0399999999999991</v>
      </c>
      <c r="Y36" s="5">
        <v>1.39</v>
      </c>
      <c r="Z36" s="5">
        <v>2.5299999999999998</v>
      </c>
      <c r="AA36" s="5">
        <v>6.62</v>
      </c>
      <c r="AB36" s="5">
        <v>1.23</v>
      </c>
      <c r="AC36" s="5">
        <v>23.4</v>
      </c>
      <c r="AD36" s="5">
        <v>1.36</v>
      </c>
      <c r="AE36" s="18">
        <v>1.358079</v>
      </c>
    </row>
    <row r="37" spans="1:31" x14ac:dyDescent="0.15">
      <c r="A37" s="25" t="s">
        <v>12</v>
      </c>
      <c r="B37" s="159"/>
      <c r="C37" s="159"/>
      <c r="D37" s="4">
        <v>17.378736464163051</v>
      </c>
      <c r="E37" s="8"/>
      <c r="F37" s="8"/>
      <c r="G37" s="8">
        <v>532.35855432770131</v>
      </c>
      <c r="H37" s="6"/>
      <c r="I37" s="6"/>
      <c r="J37" s="11">
        <f t="shared" si="7"/>
        <v>1.2400181975102462</v>
      </c>
      <c r="K37" s="11"/>
      <c r="L37" s="11"/>
      <c r="M37" s="11">
        <f t="shared" si="8"/>
        <v>2.7262042370216051</v>
      </c>
      <c r="N37" s="11"/>
      <c r="O37" s="11"/>
      <c r="P37" s="11"/>
      <c r="Q37" s="5">
        <v>3.99</v>
      </c>
      <c r="R37" s="5"/>
      <c r="S37" s="5">
        <v>7.48</v>
      </c>
      <c r="T37" s="5">
        <v>4.66</v>
      </c>
      <c r="U37" s="5"/>
      <c r="V37" s="5">
        <v>9.6999999999999993</v>
      </c>
      <c r="W37" s="5">
        <v>4.01</v>
      </c>
      <c r="X37" s="5"/>
      <c r="Y37" s="5">
        <v>3.84</v>
      </c>
      <c r="Z37" s="5">
        <v>2.94</v>
      </c>
      <c r="AA37" s="5"/>
      <c r="AB37" s="5">
        <v>2.2400000000000002</v>
      </c>
      <c r="AC37" s="5">
        <v>35.1</v>
      </c>
      <c r="AD37" s="5">
        <v>2.4500000000000002</v>
      </c>
      <c r="AE37" s="18">
        <v>3.53</v>
      </c>
    </row>
    <row r="38" spans="1:31" x14ac:dyDescent="0.15">
      <c r="A38" s="25" t="s">
        <v>13</v>
      </c>
      <c r="B38" s="159"/>
      <c r="C38" s="159"/>
      <c r="D38" s="4">
        <v>590.9010561409998</v>
      </c>
      <c r="E38" s="8"/>
      <c r="F38" s="8"/>
      <c r="G38" s="8">
        <v>2489.0844705874092</v>
      </c>
      <c r="H38" s="8"/>
      <c r="I38" s="8"/>
      <c r="J38" s="11">
        <f t="shared" si="7"/>
        <v>2.7715147662121904</v>
      </c>
      <c r="K38" s="11"/>
      <c r="L38" s="11"/>
      <c r="M38" s="11">
        <f t="shared" si="8"/>
        <v>3.3960396352536342</v>
      </c>
      <c r="N38" s="11"/>
      <c r="O38" s="11"/>
      <c r="P38" s="11"/>
      <c r="Q38" s="5">
        <v>1.57</v>
      </c>
      <c r="R38" s="5">
        <v>4.6399999999999997</v>
      </c>
      <c r="S38" s="5">
        <v>6.15</v>
      </c>
      <c r="T38" s="5">
        <v>2.4500000000000002</v>
      </c>
      <c r="U38" s="5">
        <v>4.2699999999999996</v>
      </c>
      <c r="V38" s="5">
        <v>3.35</v>
      </c>
      <c r="W38" s="5">
        <v>1.17</v>
      </c>
      <c r="X38" s="5">
        <v>4.3099999999999996</v>
      </c>
      <c r="Y38" s="5">
        <v>2.25</v>
      </c>
      <c r="Z38" s="5">
        <v>0.69699999999999995</v>
      </c>
      <c r="AA38" s="5">
        <v>4.08</v>
      </c>
      <c r="AB38" s="5">
        <v>1.88</v>
      </c>
      <c r="AC38" s="5">
        <v>38.5</v>
      </c>
      <c r="AD38" s="5">
        <v>16.3</v>
      </c>
      <c r="AE38" s="18">
        <v>1.383489</v>
      </c>
    </row>
    <row r="39" spans="1:31" x14ac:dyDescent="0.15">
      <c r="A39" s="25" t="s">
        <v>14</v>
      </c>
      <c r="B39" s="159"/>
      <c r="C39" s="159"/>
      <c r="D39" s="4">
        <v>57.216125890533213</v>
      </c>
      <c r="E39" s="8"/>
      <c r="F39" s="8"/>
      <c r="G39" s="8">
        <v>1082.2474803862881</v>
      </c>
      <c r="H39" s="8"/>
      <c r="I39" s="8"/>
      <c r="J39" s="11">
        <f t="shared" si="7"/>
        <v>1.7575184483429995</v>
      </c>
      <c r="K39" s="11"/>
      <c r="L39" s="11"/>
      <c r="M39" s="11">
        <f t="shared" si="8"/>
        <v>3.0343265833920037</v>
      </c>
      <c r="N39" s="11"/>
      <c r="O39" s="11"/>
      <c r="P39" s="22">
        <v>3.5947249999999999</v>
      </c>
      <c r="Q39" s="5">
        <v>3.18</v>
      </c>
      <c r="R39" s="5">
        <v>7.21</v>
      </c>
      <c r="S39" s="5">
        <v>9.2799999999999994</v>
      </c>
      <c r="T39" s="5">
        <v>6.21</v>
      </c>
      <c r="U39" s="5">
        <v>6.79</v>
      </c>
      <c r="V39" s="5">
        <v>10.1</v>
      </c>
      <c r="W39" s="5">
        <v>5.7</v>
      </c>
      <c r="X39" s="5">
        <v>4.53</v>
      </c>
      <c r="Y39" s="5">
        <v>3.46</v>
      </c>
      <c r="Z39" s="5">
        <v>4.0599999999999996</v>
      </c>
      <c r="AA39" s="5">
        <v>2.33</v>
      </c>
      <c r="AB39" s="5">
        <v>4.1100000000000003</v>
      </c>
      <c r="AC39" s="5">
        <v>31.7</v>
      </c>
      <c r="AD39" s="5">
        <v>1.79</v>
      </c>
      <c r="AE39" s="18">
        <v>2.0528300000000002</v>
      </c>
    </row>
    <row r="40" spans="1:31" x14ac:dyDescent="0.15">
      <c r="A40" s="25" t="s">
        <v>15</v>
      </c>
      <c r="B40" s="159"/>
      <c r="C40" s="159"/>
      <c r="D40" s="4">
        <v>36.605722531083089</v>
      </c>
      <c r="E40" s="8"/>
      <c r="F40" s="8"/>
      <c r="G40" s="8">
        <v>1402.4719287607782</v>
      </c>
      <c r="H40" s="8"/>
      <c r="I40" s="8"/>
      <c r="J40" s="11">
        <f t="shared" si="7"/>
        <v>1.5635489834655187</v>
      </c>
      <c r="K40" s="11"/>
      <c r="L40" s="11"/>
      <c r="M40" s="11">
        <f t="shared" si="8"/>
        <v>3.1468941773746875</v>
      </c>
      <c r="N40" s="11"/>
      <c r="O40" s="11"/>
      <c r="P40" s="22">
        <v>1.449505</v>
      </c>
      <c r="Q40" s="5">
        <v>4.2</v>
      </c>
      <c r="R40" s="5">
        <v>9.0500000000000007</v>
      </c>
      <c r="S40" s="5">
        <v>6.71</v>
      </c>
      <c r="T40" s="5">
        <v>1.75</v>
      </c>
      <c r="U40" s="5">
        <v>7.97</v>
      </c>
      <c r="V40" s="5">
        <v>6.23</v>
      </c>
      <c r="W40" s="5">
        <v>4.87</v>
      </c>
      <c r="X40" s="5">
        <v>4.09</v>
      </c>
      <c r="Y40" s="5">
        <v>1.83</v>
      </c>
      <c r="Z40" s="5">
        <v>3.27</v>
      </c>
      <c r="AA40" s="5">
        <v>3.84</v>
      </c>
      <c r="AB40" s="5">
        <v>1.91</v>
      </c>
      <c r="AC40" s="5">
        <v>20.6</v>
      </c>
      <c r="AD40" s="5">
        <v>5.33</v>
      </c>
      <c r="AE40" s="18">
        <v>1.4668680000000001</v>
      </c>
    </row>
    <row r="41" spans="1:31" x14ac:dyDescent="0.15">
      <c r="A41" s="25" t="s">
        <v>16</v>
      </c>
      <c r="B41" s="159"/>
      <c r="C41" s="159"/>
      <c r="D41" s="4">
        <v>319.48776687669306</v>
      </c>
      <c r="E41" s="8"/>
      <c r="F41" s="8"/>
      <c r="G41" s="8">
        <v>2026.0049707905707</v>
      </c>
      <c r="H41" s="8"/>
      <c r="I41" s="8"/>
      <c r="J41" s="11">
        <f t="shared" si="7"/>
        <v>2.5044542337630888</v>
      </c>
      <c r="K41" s="11"/>
      <c r="L41" s="11"/>
      <c r="M41" s="11">
        <f t="shared" si="8"/>
        <v>3.3066405065643738</v>
      </c>
      <c r="N41" s="11"/>
      <c r="O41" s="11"/>
      <c r="P41" s="22">
        <v>3.256373</v>
      </c>
      <c r="Q41" s="5">
        <v>6.25</v>
      </c>
      <c r="R41" s="5">
        <v>9.58</v>
      </c>
      <c r="S41" s="5">
        <v>11.3</v>
      </c>
      <c r="T41" s="5">
        <v>9.76</v>
      </c>
      <c r="U41" s="5">
        <v>7.57</v>
      </c>
      <c r="V41" s="5">
        <v>11.2</v>
      </c>
      <c r="W41" s="5">
        <v>6.98</v>
      </c>
      <c r="X41" s="5">
        <v>3.92</v>
      </c>
      <c r="Y41" s="5">
        <v>2.0099999999999998</v>
      </c>
      <c r="Z41" s="5">
        <v>3.3</v>
      </c>
      <c r="AA41" s="5">
        <v>2.2200000000000002</v>
      </c>
      <c r="AB41" s="5">
        <v>1.82</v>
      </c>
      <c r="AC41" s="5">
        <v>34.9</v>
      </c>
      <c r="AD41" s="5">
        <v>1.22</v>
      </c>
      <c r="AE41" s="18">
        <v>1.3905160000000001</v>
      </c>
    </row>
    <row r="42" spans="1:31" x14ac:dyDescent="0.15">
      <c r="A42" s="25" t="s">
        <v>0</v>
      </c>
      <c r="B42" s="159" t="s">
        <v>185</v>
      </c>
      <c r="C42" s="159">
        <v>374</v>
      </c>
      <c r="D42" s="4">
        <v>1741.0994313308106</v>
      </c>
      <c r="E42" s="6">
        <v>91</v>
      </c>
      <c r="F42" s="19">
        <v>1.6</v>
      </c>
      <c r="G42" s="8">
        <v>1484.1133593559478</v>
      </c>
      <c r="H42" s="6">
        <v>160</v>
      </c>
      <c r="I42" s="19">
        <v>170</v>
      </c>
      <c r="J42" s="11">
        <f t="shared" si="7"/>
        <v>3.240823573670597</v>
      </c>
      <c r="K42" s="11">
        <f t="shared" ref="K42:K54" si="9">LOG10(E42)</f>
        <v>1.9590413923210936</v>
      </c>
      <c r="L42" s="11">
        <f t="shared" ref="L42:L54" si="10">LOG10(F42)</f>
        <v>0.20411998265592479</v>
      </c>
      <c r="M42" s="11">
        <f t="shared" si="8"/>
        <v>3.1714670744352733</v>
      </c>
      <c r="N42" s="11">
        <f t="shared" si="5"/>
        <v>2.2041199826559246</v>
      </c>
      <c r="O42" s="11">
        <f t="shared" ref="O42:O54" si="11">LOG10(I42)</f>
        <v>2.2304489213782741</v>
      </c>
      <c r="P42" s="22"/>
      <c r="Q42" s="5">
        <v>10</v>
      </c>
      <c r="R42" s="5">
        <v>3.04</v>
      </c>
      <c r="S42" s="5">
        <v>13.3</v>
      </c>
      <c r="T42" s="5">
        <v>3.44</v>
      </c>
      <c r="U42" s="5">
        <v>4.58</v>
      </c>
      <c r="V42" s="5">
        <v>12.1</v>
      </c>
      <c r="W42" s="5">
        <v>18.5</v>
      </c>
      <c r="X42" s="5">
        <v>17.2</v>
      </c>
      <c r="Y42" s="5">
        <v>4.74</v>
      </c>
      <c r="Z42" s="5">
        <v>13</v>
      </c>
      <c r="AA42" s="5">
        <v>20.3</v>
      </c>
      <c r="AB42" s="5">
        <v>3.07</v>
      </c>
      <c r="AC42" s="5">
        <v>47.89</v>
      </c>
      <c r="AD42" s="5">
        <v>1.02</v>
      </c>
      <c r="AE42" s="18">
        <v>0.76577700000000004</v>
      </c>
    </row>
    <row r="43" spans="1:31" x14ac:dyDescent="0.15">
      <c r="A43" s="25" t="s">
        <v>1</v>
      </c>
      <c r="B43" s="159"/>
      <c r="C43" s="159"/>
      <c r="D43" s="4">
        <v>175.12685450066326</v>
      </c>
      <c r="E43" s="6">
        <v>4.9000000000000004</v>
      </c>
      <c r="F43" s="19">
        <v>1</v>
      </c>
      <c r="G43" s="8">
        <v>312.4108070877557</v>
      </c>
      <c r="H43" s="6">
        <v>21</v>
      </c>
      <c r="I43" s="19">
        <v>210</v>
      </c>
      <c r="J43" s="11">
        <f t="shared" si="7"/>
        <v>2.2433527472667953</v>
      </c>
      <c r="K43" s="11">
        <f t="shared" si="9"/>
        <v>0.69019608002851374</v>
      </c>
      <c r="L43" s="11">
        <f t="shared" si="10"/>
        <v>0</v>
      </c>
      <c r="M43" s="11">
        <f t="shared" si="8"/>
        <v>2.4947260488204912</v>
      </c>
      <c r="N43" s="11">
        <f t="shared" si="5"/>
        <v>1.3222192947339193</v>
      </c>
      <c r="O43" s="11">
        <f t="shared" si="11"/>
        <v>2.3222192947339191</v>
      </c>
      <c r="P43" s="22">
        <v>6.7047600000000003</v>
      </c>
      <c r="Q43" s="5">
        <v>2.82</v>
      </c>
      <c r="R43" s="5">
        <v>10.9</v>
      </c>
      <c r="S43" s="5">
        <v>9.1</v>
      </c>
      <c r="T43" s="5">
        <v>1.49</v>
      </c>
      <c r="U43" s="5">
        <v>5.9</v>
      </c>
      <c r="V43" s="5">
        <v>6.18</v>
      </c>
      <c r="W43" s="5">
        <v>8.7200000000000006</v>
      </c>
      <c r="X43" s="5">
        <v>6.88</v>
      </c>
      <c r="Y43" s="5">
        <v>1.27</v>
      </c>
      <c r="Z43" s="5">
        <v>12.6</v>
      </c>
      <c r="AA43" s="5">
        <v>10.5</v>
      </c>
      <c r="AB43" s="5">
        <v>1.42</v>
      </c>
      <c r="AC43" s="5">
        <v>59.89</v>
      </c>
      <c r="AD43" s="5">
        <v>5.78</v>
      </c>
      <c r="AE43" s="18">
        <v>0</v>
      </c>
    </row>
    <row r="44" spans="1:31" x14ac:dyDescent="0.15">
      <c r="A44" s="25" t="s">
        <v>3</v>
      </c>
      <c r="B44" s="159"/>
      <c r="C44" s="159"/>
      <c r="D44" s="4">
        <v>18.700904743279679</v>
      </c>
      <c r="E44" s="6">
        <v>34</v>
      </c>
      <c r="F44" s="19">
        <v>11</v>
      </c>
      <c r="G44" s="8">
        <v>688.50419433841068</v>
      </c>
      <c r="H44" s="6">
        <v>14</v>
      </c>
      <c r="I44" s="19">
        <v>570</v>
      </c>
      <c r="J44" s="11">
        <f t="shared" si="7"/>
        <v>1.2718626180610424</v>
      </c>
      <c r="K44" s="11">
        <f t="shared" si="9"/>
        <v>1.5314789170422551</v>
      </c>
      <c r="L44" s="11">
        <f t="shared" si="10"/>
        <v>1.0413926851582251</v>
      </c>
      <c r="M44" s="11">
        <f t="shared" si="8"/>
        <v>2.8379065903046032</v>
      </c>
      <c r="N44" s="11">
        <f t="shared" si="5"/>
        <v>1.146128035678238</v>
      </c>
      <c r="O44" s="11">
        <f t="shared" si="11"/>
        <v>2.7558748556724915</v>
      </c>
      <c r="P44" s="22">
        <v>3.283379</v>
      </c>
      <c r="Q44" s="5">
        <v>4.95</v>
      </c>
      <c r="R44" s="5">
        <v>3.33</v>
      </c>
      <c r="S44" s="5">
        <v>9.75</v>
      </c>
      <c r="T44" s="5">
        <v>2.04</v>
      </c>
      <c r="U44" s="5">
        <v>2.5099999999999998</v>
      </c>
      <c r="V44" s="5">
        <v>12</v>
      </c>
      <c r="W44" s="5">
        <v>4.74</v>
      </c>
      <c r="X44" s="5">
        <v>4.57</v>
      </c>
      <c r="Y44" s="5">
        <v>1.73</v>
      </c>
      <c r="Z44" s="5">
        <v>4.42</v>
      </c>
      <c r="AA44" s="5">
        <v>4.93</v>
      </c>
      <c r="AB44" s="5">
        <v>1.36</v>
      </c>
      <c r="AC44" s="5">
        <v>54.3</v>
      </c>
      <c r="AD44" s="5">
        <v>6.53</v>
      </c>
      <c r="AE44" s="18">
        <v>0</v>
      </c>
    </row>
    <row r="45" spans="1:31" x14ac:dyDescent="0.15">
      <c r="A45" s="25" t="s">
        <v>4</v>
      </c>
      <c r="B45" s="159"/>
      <c r="C45" s="159"/>
      <c r="D45" s="4">
        <v>238.94191500919189</v>
      </c>
      <c r="E45" s="6">
        <v>6400</v>
      </c>
      <c r="F45" s="19">
        <v>8.6</v>
      </c>
      <c r="G45" s="8">
        <v>673.83062475905092</v>
      </c>
      <c r="H45" s="6">
        <v>110</v>
      </c>
      <c r="I45" s="19">
        <v>130</v>
      </c>
      <c r="J45" s="11">
        <f t="shared" si="7"/>
        <v>2.3782923400407499</v>
      </c>
      <c r="K45" s="11">
        <f t="shared" si="9"/>
        <v>3.8061799739838871</v>
      </c>
      <c r="L45" s="11">
        <f t="shared" si="10"/>
        <v>0.93449845124356767</v>
      </c>
      <c r="M45" s="11">
        <f t="shared" si="8"/>
        <v>2.8285507452346277</v>
      </c>
      <c r="N45" s="11">
        <f t="shared" si="5"/>
        <v>2.0413926851582249</v>
      </c>
      <c r="O45" s="11">
        <f t="shared" si="11"/>
        <v>2.1139433523068369</v>
      </c>
      <c r="P45" s="22">
        <v>4.31114</v>
      </c>
      <c r="Q45" s="5">
        <v>2.58</v>
      </c>
      <c r="R45" s="5">
        <v>9.8800000000000008</v>
      </c>
      <c r="S45" s="5">
        <v>9.6199999999999992</v>
      </c>
      <c r="T45" s="5">
        <v>11</v>
      </c>
      <c r="U45" s="5">
        <v>13.7</v>
      </c>
      <c r="V45" s="5">
        <v>7.71</v>
      </c>
      <c r="W45" s="5">
        <v>4.8499999999999996</v>
      </c>
      <c r="X45" s="5">
        <v>7.15</v>
      </c>
      <c r="Y45" s="5">
        <v>1.42</v>
      </c>
      <c r="Z45" s="5">
        <v>9.4600000000000009</v>
      </c>
      <c r="AA45" s="5">
        <v>2.09</v>
      </c>
      <c r="AB45" s="5">
        <v>1.42</v>
      </c>
      <c r="AC45" s="5">
        <v>62.32</v>
      </c>
      <c r="AD45" s="5">
        <v>2.5499999999999998</v>
      </c>
      <c r="AE45" s="18">
        <v>0</v>
      </c>
    </row>
    <row r="46" spans="1:31" x14ac:dyDescent="0.15">
      <c r="A46" s="25" t="s">
        <v>2</v>
      </c>
      <c r="B46" s="159"/>
      <c r="C46" s="159"/>
      <c r="D46" s="4">
        <v>161.20722180386198</v>
      </c>
      <c r="E46" s="6">
        <v>3.5</v>
      </c>
      <c r="F46" s="19">
        <v>3.4</v>
      </c>
      <c r="G46" s="8">
        <v>874.29011030354593</v>
      </c>
      <c r="H46" s="6">
        <v>30</v>
      </c>
      <c r="I46" s="19">
        <v>57</v>
      </c>
      <c r="J46" s="11">
        <f t="shared" si="7"/>
        <v>2.2073844935442155</v>
      </c>
      <c r="K46" s="11">
        <f t="shared" si="9"/>
        <v>0.54406804435027567</v>
      </c>
      <c r="L46" s="11">
        <f t="shared" si="10"/>
        <v>0.53147891704225514</v>
      </c>
      <c r="M46" s="11">
        <f t="shared" si="8"/>
        <v>2.9416555658127437</v>
      </c>
      <c r="N46" s="11">
        <f t="shared" si="5"/>
        <v>1.4771212547196624</v>
      </c>
      <c r="O46" s="11">
        <f t="shared" si="11"/>
        <v>1.7558748556724915</v>
      </c>
      <c r="P46" s="22">
        <v>11.41348</v>
      </c>
      <c r="Q46" s="5">
        <v>3.81</v>
      </c>
      <c r="R46" s="5">
        <v>17.899999999999999</v>
      </c>
      <c r="S46" s="5">
        <v>8.01</v>
      </c>
      <c r="T46" s="5">
        <v>5.62</v>
      </c>
      <c r="U46" s="5">
        <v>14.1</v>
      </c>
      <c r="V46" s="5">
        <v>15.7</v>
      </c>
      <c r="W46" s="5">
        <v>7.09</v>
      </c>
      <c r="X46" s="5">
        <v>5.29</v>
      </c>
      <c r="Y46" s="5">
        <v>1.72</v>
      </c>
      <c r="Z46" s="5">
        <v>8.74</v>
      </c>
      <c r="AA46" s="5">
        <v>3.38</v>
      </c>
      <c r="AB46" s="5">
        <v>1.1200000000000001</v>
      </c>
      <c r="AC46" s="5">
        <v>41.23</v>
      </c>
      <c r="AD46" s="5">
        <v>4.3600000000000003</v>
      </c>
      <c r="AE46" s="18">
        <v>0</v>
      </c>
    </row>
    <row r="47" spans="1:31" x14ac:dyDescent="0.15">
      <c r="A47" s="25" t="s">
        <v>9</v>
      </c>
      <c r="B47" s="159" t="s">
        <v>168</v>
      </c>
      <c r="C47" s="159"/>
      <c r="D47" s="4">
        <v>16.661554592753198</v>
      </c>
      <c r="E47" s="6">
        <v>120</v>
      </c>
      <c r="F47" s="19">
        <v>1.5</v>
      </c>
      <c r="G47" s="8">
        <v>265.69028600145714</v>
      </c>
      <c r="H47" s="6">
        <v>99</v>
      </c>
      <c r="I47" s="19">
        <v>16</v>
      </c>
      <c r="J47" s="11">
        <f t="shared" si="7"/>
        <v>1.2217155204534897</v>
      </c>
      <c r="K47" s="11">
        <f t="shared" si="9"/>
        <v>2.0791812460476247</v>
      </c>
      <c r="L47" s="11">
        <f t="shared" si="10"/>
        <v>0.17609125905568124</v>
      </c>
      <c r="M47" s="11">
        <f t="shared" si="8"/>
        <v>2.4243756763030708</v>
      </c>
      <c r="N47" s="11">
        <f t="shared" si="5"/>
        <v>1.9956351945975499</v>
      </c>
      <c r="O47" s="11">
        <f t="shared" si="11"/>
        <v>1.2041199826559248</v>
      </c>
      <c r="P47" s="22">
        <v>3.3523800000000001</v>
      </c>
      <c r="Q47" s="5">
        <v>1.71</v>
      </c>
      <c r="R47" s="5">
        <v>4.8099999999999996</v>
      </c>
      <c r="S47" s="5">
        <v>7.44</v>
      </c>
      <c r="T47" s="5">
        <v>3.74</v>
      </c>
      <c r="U47" s="5">
        <v>4.59</v>
      </c>
      <c r="V47" s="5">
        <v>8.68</v>
      </c>
      <c r="W47" s="5">
        <v>3.92</v>
      </c>
      <c r="X47" s="5">
        <v>2.48</v>
      </c>
      <c r="Y47" s="5">
        <v>0.74</v>
      </c>
      <c r="Z47" s="5">
        <v>4.22</v>
      </c>
      <c r="AA47" s="5">
        <v>1.38</v>
      </c>
      <c r="AB47" s="5">
        <v>0.70499999999999996</v>
      </c>
      <c r="AC47" s="5">
        <v>50.7</v>
      </c>
      <c r="AD47" s="5">
        <v>3.36</v>
      </c>
      <c r="AE47" s="18">
        <v>0.89</v>
      </c>
    </row>
    <row r="48" spans="1:31" x14ac:dyDescent="0.15">
      <c r="A48" s="25" t="s">
        <v>10</v>
      </c>
      <c r="B48" s="159"/>
      <c r="C48" s="159"/>
      <c r="D48" s="4">
        <v>18.932596711961594</v>
      </c>
      <c r="E48" s="6">
        <v>340</v>
      </c>
      <c r="F48" s="19">
        <v>21</v>
      </c>
      <c r="G48" s="8">
        <v>543.59015803480065</v>
      </c>
      <c r="H48" s="6">
        <v>110</v>
      </c>
      <c r="I48" s="19">
        <v>150</v>
      </c>
      <c r="J48" s="11">
        <f t="shared" si="7"/>
        <v>1.2772101839761949</v>
      </c>
      <c r="K48" s="11">
        <f t="shared" si="9"/>
        <v>2.5314789170422549</v>
      </c>
      <c r="L48" s="11">
        <f t="shared" si="10"/>
        <v>1.3222192947339193</v>
      </c>
      <c r="M48" s="11">
        <f t="shared" si="8"/>
        <v>2.7352715850180154</v>
      </c>
      <c r="N48" s="11">
        <f t="shared" si="5"/>
        <v>2.0413926851582249</v>
      </c>
      <c r="O48" s="11">
        <f t="shared" si="11"/>
        <v>2.1760912590556813</v>
      </c>
      <c r="P48" s="22">
        <v>3.6696149999999998</v>
      </c>
      <c r="Q48" s="5">
        <v>2.12</v>
      </c>
      <c r="R48" s="5">
        <v>14.7</v>
      </c>
      <c r="S48" s="5">
        <v>5.18</v>
      </c>
      <c r="T48" s="5">
        <v>4.16</v>
      </c>
      <c r="U48" s="5">
        <v>7.87</v>
      </c>
      <c r="V48" s="5">
        <v>7.6</v>
      </c>
      <c r="W48" s="5">
        <v>6.45</v>
      </c>
      <c r="X48" s="5">
        <v>5.36</v>
      </c>
      <c r="Y48" s="5">
        <v>1.17</v>
      </c>
      <c r="Z48" s="5">
        <v>6.22</v>
      </c>
      <c r="AA48" s="5">
        <v>3.26</v>
      </c>
      <c r="AB48" s="5">
        <v>1.21</v>
      </c>
      <c r="AC48" s="5">
        <v>32.9</v>
      </c>
      <c r="AD48" s="5">
        <v>2.08</v>
      </c>
      <c r="AE48" s="18">
        <v>1.5</v>
      </c>
    </row>
    <row r="49" spans="1:31" x14ac:dyDescent="0.15">
      <c r="A49" s="25" t="s">
        <v>11</v>
      </c>
      <c r="B49" s="159"/>
      <c r="C49" s="159"/>
      <c r="D49" s="4">
        <v>18.549375879050221</v>
      </c>
      <c r="E49" s="6">
        <v>31</v>
      </c>
      <c r="F49" s="19">
        <v>4.0999999999999996</v>
      </c>
      <c r="G49" s="8">
        <v>766.9390163952263</v>
      </c>
      <c r="H49" s="6">
        <v>9.1999999999999993</v>
      </c>
      <c r="I49" s="19">
        <v>140</v>
      </c>
      <c r="J49" s="11">
        <f t="shared" si="7"/>
        <v>1.2683293017222532</v>
      </c>
      <c r="K49" s="11">
        <f t="shared" si="9"/>
        <v>1.4913616938342726</v>
      </c>
      <c r="L49" s="11">
        <f t="shared" si="10"/>
        <v>0.61278385671973545</v>
      </c>
      <c r="M49" s="11">
        <f t="shared" si="8"/>
        <v>2.8847608321419527</v>
      </c>
      <c r="N49" s="11">
        <f t="shared" si="5"/>
        <v>0.96378782734555524</v>
      </c>
      <c r="O49" s="11">
        <f t="shared" si="11"/>
        <v>2.1461280356782382</v>
      </c>
      <c r="P49" s="22">
        <v>0.93376800000000004</v>
      </c>
      <c r="Q49" s="5">
        <v>1.53</v>
      </c>
      <c r="R49" s="5">
        <v>4.1399999999999997</v>
      </c>
      <c r="S49" s="5">
        <v>10.5</v>
      </c>
      <c r="T49" s="5">
        <v>6.11</v>
      </c>
      <c r="U49" s="5">
        <v>1.18</v>
      </c>
      <c r="V49" s="5">
        <v>11.7</v>
      </c>
      <c r="W49" s="5">
        <v>2.19</v>
      </c>
      <c r="X49" s="5">
        <v>4.16</v>
      </c>
      <c r="Y49" s="5">
        <v>1.6</v>
      </c>
      <c r="Z49" s="5">
        <v>1.22</v>
      </c>
      <c r="AA49" s="5">
        <v>3.14</v>
      </c>
      <c r="AB49" s="5">
        <v>1.26</v>
      </c>
      <c r="AC49" s="5">
        <v>30.8</v>
      </c>
      <c r="AD49" s="5">
        <v>0.21</v>
      </c>
      <c r="AE49" s="18">
        <v>1.62069</v>
      </c>
    </row>
    <row r="50" spans="1:31" x14ac:dyDescent="0.15">
      <c r="A50" s="25" t="s">
        <v>12</v>
      </c>
      <c r="B50" s="159"/>
      <c r="C50" s="159"/>
      <c r="D50" s="4">
        <v>13924.873296539803</v>
      </c>
      <c r="E50" s="6">
        <v>2.4</v>
      </c>
      <c r="F50" s="19">
        <v>1.8</v>
      </c>
      <c r="G50" s="8">
        <v>499.42981403826695</v>
      </c>
      <c r="H50" s="6">
        <v>32</v>
      </c>
      <c r="I50" s="19">
        <v>23</v>
      </c>
      <c r="J50" s="11">
        <f t="shared" si="7"/>
        <v>4.1437912521858777</v>
      </c>
      <c r="K50" s="11">
        <f t="shared" si="9"/>
        <v>0.38021124171160603</v>
      </c>
      <c r="L50" s="11">
        <f t="shared" si="10"/>
        <v>0.25527250510330607</v>
      </c>
      <c r="M50" s="11">
        <f t="shared" si="8"/>
        <v>2.6984744644987488</v>
      </c>
      <c r="N50" s="11">
        <f t="shared" si="5"/>
        <v>1.505149978319906</v>
      </c>
      <c r="O50" s="11">
        <f t="shared" si="11"/>
        <v>1.3617278360175928</v>
      </c>
      <c r="P50" s="11"/>
      <c r="Q50" s="5">
        <v>3.42</v>
      </c>
      <c r="R50" s="5">
        <v>7.09</v>
      </c>
      <c r="S50" s="5">
        <v>9.14</v>
      </c>
      <c r="T50" s="5">
        <v>3.8</v>
      </c>
      <c r="U50" s="5">
        <v>9.83</v>
      </c>
      <c r="V50" s="5">
        <v>9.32</v>
      </c>
      <c r="W50" s="5">
        <v>6.3</v>
      </c>
      <c r="X50" s="5">
        <v>6.58</v>
      </c>
      <c r="Y50" s="5">
        <v>1.04</v>
      </c>
      <c r="Z50" s="5">
        <v>6.05</v>
      </c>
      <c r="AA50" s="5">
        <v>9.6</v>
      </c>
      <c r="AB50" s="5">
        <v>0.79900000000000004</v>
      </c>
      <c r="AC50" s="5">
        <v>19.8</v>
      </c>
      <c r="AD50" s="5">
        <v>0.23</v>
      </c>
      <c r="AE50" s="18">
        <v>5.77</v>
      </c>
    </row>
    <row r="51" spans="1:31" x14ac:dyDescent="0.15">
      <c r="A51" s="25" t="s">
        <v>13</v>
      </c>
      <c r="B51" s="159"/>
      <c r="C51" s="159"/>
      <c r="D51" s="4">
        <v>287.76025609557678</v>
      </c>
      <c r="E51" s="6">
        <v>71</v>
      </c>
      <c r="F51" s="19">
        <v>7.8</v>
      </c>
      <c r="G51" s="8">
        <v>1774.7107580651266</v>
      </c>
      <c r="H51" s="6">
        <v>310</v>
      </c>
      <c r="I51" s="19">
        <v>100</v>
      </c>
      <c r="J51" s="11">
        <f t="shared" si="7"/>
        <v>2.4590308113160368</v>
      </c>
      <c r="K51" s="11">
        <f t="shared" si="9"/>
        <v>1.8512583487190752</v>
      </c>
      <c r="L51" s="11">
        <f t="shared" si="10"/>
        <v>0.89209460269048035</v>
      </c>
      <c r="M51" s="11">
        <f t="shared" si="8"/>
        <v>3.2491275819476528</v>
      </c>
      <c r="N51" s="11">
        <f t="shared" si="5"/>
        <v>2.4913616938342726</v>
      </c>
      <c r="O51" s="11">
        <f t="shared" si="11"/>
        <v>2</v>
      </c>
      <c r="P51" s="11"/>
      <c r="Q51" s="5">
        <v>1.25</v>
      </c>
      <c r="R51" s="5">
        <v>15.3</v>
      </c>
      <c r="S51" s="5">
        <v>8.61</v>
      </c>
      <c r="T51" s="5">
        <v>2.38</v>
      </c>
      <c r="U51" s="5">
        <v>7.93</v>
      </c>
      <c r="V51" s="5">
        <v>5.07</v>
      </c>
      <c r="W51" s="5">
        <v>4.25</v>
      </c>
      <c r="X51" s="5">
        <v>3.77</v>
      </c>
      <c r="Y51" s="5">
        <v>0.71799999999999997</v>
      </c>
      <c r="Z51" s="5">
        <v>3.08</v>
      </c>
      <c r="AA51" s="5">
        <v>2.09</v>
      </c>
      <c r="AB51" s="5">
        <v>0.49399999999999999</v>
      </c>
      <c r="AC51" s="5">
        <v>26</v>
      </c>
      <c r="AD51" s="5">
        <v>2.4300000000000002</v>
      </c>
      <c r="AE51" s="18">
        <v>1.7413130000000001</v>
      </c>
    </row>
    <row r="52" spans="1:31" x14ac:dyDescent="0.15">
      <c r="A52" s="25" t="s">
        <v>14</v>
      </c>
      <c r="B52" s="159"/>
      <c r="C52" s="159"/>
      <c r="D52" s="4">
        <v>30.778611512090627</v>
      </c>
      <c r="E52" s="6">
        <v>170</v>
      </c>
      <c r="F52" s="19">
        <v>3.6</v>
      </c>
      <c r="G52" s="8">
        <v>794.02023362643865</v>
      </c>
      <c r="H52" s="6">
        <v>77</v>
      </c>
      <c r="I52" s="19">
        <v>46</v>
      </c>
      <c r="J52" s="11">
        <f t="shared" si="7"/>
        <v>1.4882490239997286</v>
      </c>
      <c r="K52" s="11">
        <f t="shared" si="9"/>
        <v>2.2304489213782741</v>
      </c>
      <c r="L52" s="11">
        <f t="shared" si="10"/>
        <v>0.55630250076728727</v>
      </c>
      <c r="M52" s="11">
        <f t="shared" si="8"/>
        <v>2.8998315694804315</v>
      </c>
      <c r="N52" s="11">
        <f t="shared" si="5"/>
        <v>1.8864907251724818</v>
      </c>
      <c r="O52" s="11">
        <f t="shared" si="11"/>
        <v>1.6627578316815741</v>
      </c>
      <c r="P52" s="22">
        <v>1.7195549999999999</v>
      </c>
      <c r="Q52" s="5">
        <v>2.08</v>
      </c>
      <c r="R52" s="5">
        <v>4.1500000000000004</v>
      </c>
      <c r="S52" s="5">
        <v>10.199999999999999</v>
      </c>
      <c r="T52" s="5">
        <v>3.15</v>
      </c>
      <c r="U52" s="5">
        <v>2.99</v>
      </c>
      <c r="V52" s="5">
        <v>8.2200000000000006</v>
      </c>
      <c r="W52" s="5">
        <v>4.97</v>
      </c>
      <c r="X52" s="5">
        <v>4.26</v>
      </c>
      <c r="Y52" s="5">
        <v>2.35</v>
      </c>
      <c r="Z52" s="5">
        <v>2.76</v>
      </c>
      <c r="AA52" s="5">
        <v>4.42</v>
      </c>
      <c r="AB52" s="5">
        <v>2.2999999999999998</v>
      </c>
      <c r="AC52" s="5">
        <v>52.8</v>
      </c>
      <c r="AD52" s="5">
        <v>1.01</v>
      </c>
      <c r="AE52" s="18">
        <v>2.2009150000000002</v>
      </c>
    </row>
    <row r="53" spans="1:31" x14ac:dyDescent="0.15">
      <c r="A53" s="25" t="s">
        <v>15</v>
      </c>
      <c r="B53" s="159"/>
      <c r="C53" s="159"/>
      <c r="D53" s="4">
        <v>51.380847327083849</v>
      </c>
      <c r="E53" s="6">
        <v>41</v>
      </c>
      <c r="F53" s="19">
        <v>0.98</v>
      </c>
      <c r="G53" s="8">
        <v>433.59571597377919</v>
      </c>
      <c r="H53" s="6">
        <v>10</v>
      </c>
      <c r="I53" s="19">
        <v>21</v>
      </c>
      <c r="J53" s="11">
        <f t="shared" si="7"/>
        <v>1.7108012619864308</v>
      </c>
      <c r="K53" s="11">
        <f t="shared" si="9"/>
        <v>1.6127838567197355</v>
      </c>
      <c r="L53" s="11">
        <f t="shared" si="10"/>
        <v>-8.7739243075051505E-3</v>
      </c>
      <c r="M53" s="11">
        <f t="shared" si="8"/>
        <v>2.6370849826213378</v>
      </c>
      <c r="N53" s="11">
        <f t="shared" si="5"/>
        <v>1</v>
      </c>
      <c r="O53" s="11">
        <f t="shared" si="11"/>
        <v>1.3222192947339193</v>
      </c>
      <c r="P53" s="22">
        <v>2.2762419999999999</v>
      </c>
      <c r="Q53" s="5">
        <v>2.58</v>
      </c>
      <c r="R53" s="5">
        <v>8.75</v>
      </c>
      <c r="S53" s="5">
        <v>8.56</v>
      </c>
      <c r="T53" s="5">
        <v>1.81</v>
      </c>
      <c r="U53" s="5">
        <v>7.07</v>
      </c>
      <c r="V53" s="5">
        <v>7.48</v>
      </c>
      <c r="W53" s="5">
        <v>3.96</v>
      </c>
      <c r="X53" s="5">
        <v>3.19</v>
      </c>
      <c r="Y53" s="5">
        <v>2.1</v>
      </c>
      <c r="Z53" s="5">
        <v>3.19</v>
      </c>
      <c r="AA53" s="5">
        <v>4.3600000000000003</v>
      </c>
      <c r="AB53" s="5">
        <v>1.52</v>
      </c>
      <c r="AC53" s="5">
        <v>48.9</v>
      </c>
      <c r="AD53" s="5">
        <v>7.9</v>
      </c>
      <c r="AE53" s="18">
        <v>1.980275</v>
      </c>
    </row>
    <row r="54" spans="1:31" x14ac:dyDescent="0.15">
      <c r="A54" s="25" t="s">
        <v>16</v>
      </c>
      <c r="B54" s="159"/>
      <c r="C54" s="159"/>
      <c r="D54" s="4">
        <v>179.90326973835462</v>
      </c>
      <c r="E54" s="6">
        <v>260</v>
      </c>
      <c r="F54" s="19">
        <v>12</v>
      </c>
      <c r="G54" s="8">
        <v>1282.034792574279</v>
      </c>
      <c r="H54" s="6">
        <v>340</v>
      </c>
      <c r="I54" s="19">
        <v>150</v>
      </c>
      <c r="J54" s="11">
        <f t="shared" si="7"/>
        <v>2.2550390567108658</v>
      </c>
      <c r="K54" s="11">
        <f t="shared" si="9"/>
        <v>2.4149733479708178</v>
      </c>
      <c r="L54" s="11">
        <f t="shared" si="10"/>
        <v>1.0791812460476249</v>
      </c>
      <c r="M54" s="11">
        <f t="shared" si="8"/>
        <v>3.1078998114682777</v>
      </c>
      <c r="N54" s="11">
        <f t="shared" si="5"/>
        <v>2.5314789170422549</v>
      </c>
      <c r="O54" s="11">
        <f t="shared" si="11"/>
        <v>2.1760912590556813</v>
      </c>
      <c r="P54" s="22">
        <v>3.0579640000000001</v>
      </c>
      <c r="Q54" s="5">
        <v>2.21</v>
      </c>
      <c r="R54" s="5">
        <v>4.6900000000000004</v>
      </c>
      <c r="S54" s="5">
        <v>8.25</v>
      </c>
      <c r="T54" s="5">
        <v>5.74</v>
      </c>
      <c r="U54" s="5">
        <v>2.59</v>
      </c>
      <c r="V54" s="5">
        <v>7.1</v>
      </c>
      <c r="W54" s="5">
        <v>3.76</v>
      </c>
      <c r="X54" s="5">
        <v>4.21</v>
      </c>
      <c r="Y54" s="5">
        <v>1.1299999999999999</v>
      </c>
      <c r="Z54" s="5">
        <v>2.31</v>
      </c>
      <c r="AA54" s="5">
        <v>2.0699999999999998</v>
      </c>
      <c r="AB54" s="5">
        <v>0.83899999999999997</v>
      </c>
      <c r="AC54" s="5">
        <v>46.3</v>
      </c>
      <c r="AD54" s="5">
        <v>0.1</v>
      </c>
      <c r="AE54" s="18">
        <v>2.0519699999999998</v>
      </c>
    </row>
  </sheetData>
  <mergeCells count="14">
    <mergeCell ref="B3:B7"/>
    <mergeCell ref="C3:C15"/>
    <mergeCell ref="Q1:AE1"/>
    <mergeCell ref="D1:P1"/>
    <mergeCell ref="B47:B54"/>
    <mergeCell ref="B42:B46"/>
    <mergeCell ref="C42:C54"/>
    <mergeCell ref="B34:B41"/>
    <mergeCell ref="B8:B15"/>
    <mergeCell ref="B29:B33"/>
    <mergeCell ref="C29:C41"/>
    <mergeCell ref="B21:B28"/>
    <mergeCell ref="B16:B20"/>
    <mergeCell ref="C16:C28"/>
  </mergeCells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8002F-6E04-CC42-9143-FBE65D7ECC03}">
  <dimension ref="A1:AJ17"/>
  <sheetViews>
    <sheetView workbookViewId="0">
      <selection activeCell="A8" sqref="A8"/>
    </sheetView>
  </sheetViews>
  <sheetFormatPr baseColWidth="10" defaultRowHeight="16" x14ac:dyDescent="0.2"/>
  <cols>
    <col min="1" max="1" width="50.83203125" bestFit="1" customWidth="1"/>
    <col min="2" max="2" width="12.6640625" bestFit="1" customWidth="1"/>
    <col min="4" max="4" width="20" bestFit="1" customWidth="1"/>
    <col min="5" max="5" width="10.6640625" bestFit="1" customWidth="1"/>
    <col min="6" max="6" width="7.6640625" bestFit="1" customWidth="1"/>
    <col min="7" max="7" width="12.6640625" bestFit="1" customWidth="1"/>
    <col min="9" max="9" width="20" bestFit="1" customWidth="1"/>
    <col min="10" max="10" width="10.6640625" bestFit="1" customWidth="1"/>
    <col min="11" max="11" width="7.1640625" bestFit="1" customWidth="1"/>
    <col min="12" max="12" width="12.6640625" bestFit="1" customWidth="1"/>
    <col min="14" max="14" width="20" bestFit="1" customWidth="1"/>
    <col min="15" max="15" width="10.6640625" bestFit="1" customWidth="1"/>
    <col min="16" max="16" width="7.1640625" bestFit="1" customWidth="1"/>
    <col min="17" max="17" width="12.6640625" bestFit="1" customWidth="1"/>
    <col min="19" max="19" width="20" bestFit="1" customWidth="1"/>
    <col min="20" max="20" width="10.6640625" bestFit="1" customWidth="1"/>
    <col min="21" max="21" width="7.6640625" bestFit="1" customWidth="1"/>
    <col min="22" max="22" width="12.6640625" bestFit="1" customWidth="1"/>
    <col min="24" max="24" width="20" bestFit="1" customWidth="1"/>
    <col min="25" max="25" width="10.6640625" bestFit="1" customWidth="1"/>
    <col min="26" max="26" width="7.1640625" bestFit="1" customWidth="1"/>
    <col min="27" max="27" width="12.6640625" bestFit="1" customWidth="1"/>
    <col min="29" max="29" width="20" bestFit="1" customWidth="1"/>
    <col min="30" max="30" width="10.6640625" bestFit="1" customWidth="1"/>
    <col min="31" max="31" width="7.6640625" bestFit="1" customWidth="1"/>
    <col min="32" max="32" width="12.6640625" bestFit="1" customWidth="1"/>
    <col min="34" max="34" width="20" bestFit="1" customWidth="1"/>
    <col min="35" max="35" width="10.6640625" bestFit="1" customWidth="1"/>
    <col min="36" max="36" width="7.1640625" bestFit="1" customWidth="1"/>
  </cols>
  <sheetData>
    <row r="1" spans="1:36" ht="18" x14ac:dyDescent="0.2">
      <c r="A1" s="163" t="s">
        <v>39</v>
      </c>
      <c r="B1" s="165" t="s">
        <v>225</v>
      </c>
      <c r="C1" s="166"/>
      <c r="D1" s="166"/>
      <c r="E1" s="166"/>
      <c r="F1" s="167"/>
      <c r="G1" s="168" t="s">
        <v>227</v>
      </c>
      <c r="H1" s="166"/>
      <c r="I1" s="166"/>
      <c r="J1" s="166"/>
      <c r="K1" s="167"/>
      <c r="L1" s="168" t="s">
        <v>226</v>
      </c>
      <c r="M1" s="166"/>
      <c r="N1" s="166"/>
      <c r="O1" s="166"/>
      <c r="P1" s="167"/>
      <c r="Q1" s="160" t="s">
        <v>228</v>
      </c>
      <c r="R1" s="161"/>
      <c r="S1" s="161"/>
      <c r="T1" s="161"/>
      <c r="U1" s="162"/>
      <c r="V1" s="160" t="s">
        <v>230</v>
      </c>
      <c r="W1" s="161"/>
      <c r="X1" s="161"/>
      <c r="Y1" s="161"/>
      <c r="Z1" s="162"/>
      <c r="AA1" s="160" t="s">
        <v>229</v>
      </c>
      <c r="AB1" s="161"/>
      <c r="AC1" s="161"/>
      <c r="AD1" s="161"/>
      <c r="AE1" s="162"/>
      <c r="AF1" s="160" t="s">
        <v>231</v>
      </c>
      <c r="AG1" s="161"/>
      <c r="AH1" s="161"/>
      <c r="AI1" s="161"/>
      <c r="AJ1" s="162"/>
    </row>
    <row r="2" spans="1:36" ht="17" thickBot="1" x14ac:dyDescent="0.25">
      <c r="A2" s="164"/>
      <c r="B2" s="122" t="s">
        <v>232</v>
      </c>
      <c r="C2" s="122" t="s">
        <v>233</v>
      </c>
      <c r="D2" s="122" t="s">
        <v>234</v>
      </c>
      <c r="E2" s="122" t="s">
        <v>235</v>
      </c>
      <c r="F2" s="123" t="s">
        <v>236</v>
      </c>
      <c r="G2" s="122" t="s">
        <v>232</v>
      </c>
      <c r="H2" s="122" t="s">
        <v>233</v>
      </c>
      <c r="I2" s="122" t="s">
        <v>234</v>
      </c>
      <c r="J2" s="122" t="s">
        <v>235</v>
      </c>
      <c r="K2" s="123" t="s">
        <v>236</v>
      </c>
      <c r="L2" s="122" t="s">
        <v>232</v>
      </c>
      <c r="M2" s="122" t="s">
        <v>233</v>
      </c>
      <c r="N2" s="122" t="s">
        <v>234</v>
      </c>
      <c r="O2" s="122" t="s">
        <v>235</v>
      </c>
      <c r="P2" s="123" t="s">
        <v>236</v>
      </c>
      <c r="Q2" s="122" t="s">
        <v>232</v>
      </c>
      <c r="R2" s="122" t="s">
        <v>233</v>
      </c>
      <c r="S2" s="122" t="s">
        <v>234</v>
      </c>
      <c r="T2" s="122" t="s">
        <v>235</v>
      </c>
      <c r="U2" s="123" t="s">
        <v>236</v>
      </c>
      <c r="V2" s="122" t="s">
        <v>232</v>
      </c>
      <c r="W2" s="122" t="s">
        <v>233</v>
      </c>
      <c r="X2" s="122" t="s">
        <v>234</v>
      </c>
      <c r="Y2" s="122" t="s">
        <v>235</v>
      </c>
      <c r="Z2" s="123" t="s">
        <v>236</v>
      </c>
      <c r="AA2" s="122" t="s">
        <v>232</v>
      </c>
      <c r="AB2" s="122" t="s">
        <v>233</v>
      </c>
      <c r="AC2" s="122" t="s">
        <v>234</v>
      </c>
      <c r="AD2" s="122" t="s">
        <v>235</v>
      </c>
      <c r="AE2" s="123" t="s">
        <v>236</v>
      </c>
      <c r="AF2" s="122" t="s">
        <v>232</v>
      </c>
      <c r="AG2" s="122" t="s">
        <v>233</v>
      </c>
      <c r="AH2" s="122" t="s">
        <v>234</v>
      </c>
      <c r="AI2" s="122" t="s">
        <v>235</v>
      </c>
      <c r="AJ2" s="123" t="s">
        <v>236</v>
      </c>
    </row>
    <row r="3" spans="1:36" x14ac:dyDescent="0.2">
      <c r="A3" s="124" t="s">
        <v>237</v>
      </c>
      <c r="B3" s="139">
        <v>0.64580000000000004</v>
      </c>
      <c r="C3" s="139" t="s">
        <v>238</v>
      </c>
      <c r="D3" s="139">
        <v>2.0000000000000001E-4</v>
      </c>
      <c r="E3" s="139">
        <v>1E-4</v>
      </c>
      <c r="F3" s="133" t="s">
        <v>238</v>
      </c>
      <c r="G3" s="139">
        <v>0.65900000000000003</v>
      </c>
      <c r="H3" s="139">
        <v>2.9999999999999997E-4</v>
      </c>
      <c r="I3" s="139">
        <v>4.1999999999999997E-3</v>
      </c>
      <c r="J3" s="139">
        <v>4.1999999999999997E-3</v>
      </c>
      <c r="K3" s="133">
        <v>2E-3</v>
      </c>
      <c r="L3" s="139">
        <v>0.56159999999999999</v>
      </c>
      <c r="M3" s="139">
        <v>2.8E-3</v>
      </c>
      <c r="N3" s="139">
        <v>3.0800000000000001E-2</v>
      </c>
      <c r="O3" s="139">
        <v>3.0800000000000001E-2</v>
      </c>
      <c r="P3" s="133">
        <v>8.3999999999999995E-3</v>
      </c>
      <c r="Q3" s="139">
        <v>0.62529999999999997</v>
      </c>
      <c r="R3" s="139" t="s">
        <v>238</v>
      </c>
      <c r="S3" s="139">
        <v>2.0000000000000001E-4</v>
      </c>
      <c r="T3" s="139">
        <v>1E-4</v>
      </c>
      <c r="U3" s="133" t="s">
        <v>238</v>
      </c>
      <c r="V3" s="139">
        <v>0.6391</v>
      </c>
      <c r="W3" s="139">
        <v>4.0000000000000002E-4</v>
      </c>
      <c r="X3" s="139">
        <v>5.1999999999999998E-3</v>
      </c>
      <c r="Y3" s="139">
        <v>5.1999999999999998E-3</v>
      </c>
      <c r="Z3" s="133">
        <v>2E-3</v>
      </c>
      <c r="AA3" s="139">
        <v>0.70979999999999999</v>
      </c>
      <c r="AB3" s="139" t="s">
        <v>238</v>
      </c>
      <c r="AC3" s="139">
        <v>2.0000000000000001E-4</v>
      </c>
      <c r="AD3" s="139">
        <v>1E-4</v>
      </c>
      <c r="AE3" s="133" t="s">
        <v>238</v>
      </c>
      <c r="AF3" s="139">
        <v>0.45660000000000001</v>
      </c>
      <c r="AG3" s="139">
        <v>4.2999999999999997E-2</v>
      </c>
      <c r="AH3" s="139">
        <v>0.45319999999999999</v>
      </c>
      <c r="AI3" s="139">
        <v>0.43</v>
      </c>
      <c r="AJ3" s="133">
        <v>0.1075</v>
      </c>
    </row>
    <row r="4" spans="1:36" x14ac:dyDescent="0.2">
      <c r="A4" s="124" t="s">
        <v>239</v>
      </c>
      <c r="B4" s="139">
        <v>0.18920000000000001</v>
      </c>
      <c r="C4" s="139">
        <v>0.25519999999999998</v>
      </c>
      <c r="D4" s="139">
        <v>1</v>
      </c>
      <c r="E4" s="139">
        <v>0.90459999999999996</v>
      </c>
      <c r="F4" s="133">
        <v>0.38279999999999997</v>
      </c>
      <c r="G4" s="139">
        <v>3.8640000000000001E-2</v>
      </c>
      <c r="H4" s="139">
        <v>0.85129999999999995</v>
      </c>
      <c r="I4" s="139">
        <v>1</v>
      </c>
      <c r="J4" s="139">
        <v>0.85129999999999995</v>
      </c>
      <c r="K4" s="133">
        <v>0.85129999999999995</v>
      </c>
      <c r="L4" s="139">
        <v>0.1207</v>
      </c>
      <c r="M4" s="139">
        <v>0.55700000000000005</v>
      </c>
      <c r="N4" s="139">
        <v>1</v>
      </c>
      <c r="O4" s="139">
        <v>0.87480000000000002</v>
      </c>
      <c r="P4" s="133">
        <v>0.69630000000000003</v>
      </c>
      <c r="Q4" s="139">
        <v>0.22470000000000001</v>
      </c>
      <c r="R4" s="139">
        <v>0.17499999999999999</v>
      </c>
      <c r="S4" s="139">
        <v>1</v>
      </c>
      <c r="T4" s="139">
        <v>0.96440000000000003</v>
      </c>
      <c r="U4" s="133">
        <v>0.26250000000000001</v>
      </c>
      <c r="V4" s="139">
        <v>0.21410000000000001</v>
      </c>
      <c r="W4" s="139">
        <v>0.29360000000000003</v>
      </c>
      <c r="X4" s="139">
        <v>1</v>
      </c>
      <c r="Y4" s="139">
        <v>0.94320000000000004</v>
      </c>
      <c r="Z4" s="133">
        <v>0.44040000000000001</v>
      </c>
      <c r="AA4" s="139">
        <v>9.6079999999999999E-2</v>
      </c>
      <c r="AB4" s="139">
        <v>0.64059999999999995</v>
      </c>
      <c r="AC4" s="139">
        <v>1</v>
      </c>
      <c r="AD4" s="139">
        <v>0.98939999999999995</v>
      </c>
      <c r="AE4" s="133">
        <v>0.87350000000000005</v>
      </c>
      <c r="AF4" s="139">
        <v>0.29920000000000002</v>
      </c>
      <c r="AG4" s="139">
        <v>0.19989999999999999</v>
      </c>
      <c r="AH4" s="139">
        <v>1</v>
      </c>
      <c r="AI4" s="139">
        <v>0.99250000000000005</v>
      </c>
      <c r="AJ4" s="133">
        <v>0.2999</v>
      </c>
    </row>
    <row r="5" spans="1:36" x14ac:dyDescent="0.2">
      <c r="A5" s="124" t="s">
        <v>240</v>
      </c>
      <c r="B5" s="139">
        <v>-1.984E-2</v>
      </c>
      <c r="C5" s="139">
        <v>0.90459999999999996</v>
      </c>
      <c r="D5" s="139">
        <v>1</v>
      </c>
      <c r="E5" s="139">
        <v>0.90459999999999996</v>
      </c>
      <c r="F5" s="133">
        <v>0.90459999999999996</v>
      </c>
      <c r="G5" s="139">
        <v>-0.24110000000000001</v>
      </c>
      <c r="H5" s="139">
        <v>0.2354</v>
      </c>
      <c r="I5" s="139">
        <v>1</v>
      </c>
      <c r="J5" s="139">
        <v>0.85129999999999995</v>
      </c>
      <c r="K5" s="133">
        <v>0.35310000000000002</v>
      </c>
      <c r="L5" s="139">
        <v>-0.23250000000000001</v>
      </c>
      <c r="M5" s="139">
        <v>0.253</v>
      </c>
      <c r="N5" s="139">
        <v>1</v>
      </c>
      <c r="O5" s="139">
        <v>0.8478</v>
      </c>
      <c r="P5" s="133">
        <v>0.3795</v>
      </c>
      <c r="Q5" s="139">
        <v>7.391E-3</v>
      </c>
      <c r="R5" s="139">
        <v>0.96440000000000003</v>
      </c>
      <c r="S5" s="139">
        <v>1</v>
      </c>
      <c r="T5" s="139">
        <v>0.96440000000000003</v>
      </c>
      <c r="U5" s="133">
        <v>0.96440000000000003</v>
      </c>
      <c r="V5" s="139">
        <v>-9.9540000000000003E-2</v>
      </c>
      <c r="W5" s="139">
        <v>0.62849999999999995</v>
      </c>
      <c r="X5" s="139">
        <v>1</v>
      </c>
      <c r="Y5" s="139">
        <v>0.94320000000000004</v>
      </c>
      <c r="Z5" s="133">
        <v>0.69779999999999998</v>
      </c>
      <c r="AA5" s="139">
        <v>-1.847E-2</v>
      </c>
      <c r="AB5" s="139">
        <v>0.92859999999999998</v>
      </c>
      <c r="AC5" s="139">
        <v>1</v>
      </c>
      <c r="AD5" s="139">
        <v>0.98939999999999995</v>
      </c>
      <c r="AE5" s="133">
        <v>0.98939999999999995</v>
      </c>
      <c r="AF5" s="139">
        <v>-0.41649999999999998</v>
      </c>
      <c r="AG5" s="139">
        <v>6.7699999999999996E-2</v>
      </c>
      <c r="AH5" s="139">
        <v>0.57509999999999994</v>
      </c>
      <c r="AI5" s="139">
        <v>0.54159999999999997</v>
      </c>
      <c r="AJ5" s="133">
        <v>0.12690000000000001</v>
      </c>
    </row>
    <row r="6" spans="1:36" x14ac:dyDescent="0.2">
      <c r="A6" s="124" t="s">
        <v>241</v>
      </c>
      <c r="B6" s="139">
        <v>0.52280000000000004</v>
      </c>
      <c r="C6" s="139">
        <v>5.9999999999999995E-4</v>
      </c>
      <c r="D6" s="139">
        <v>6.6E-3</v>
      </c>
      <c r="E6" s="139">
        <v>6.0000000000000001E-3</v>
      </c>
      <c r="F6" s="133">
        <v>1.5E-3</v>
      </c>
      <c r="G6" s="139">
        <v>0.64329999999999998</v>
      </c>
      <c r="H6" s="139">
        <v>4.0000000000000002E-4</v>
      </c>
      <c r="I6" s="139">
        <v>5.1999999999999998E-3</v>
      </c>
      <c r="J6" s="139">
        <v>5.1999999999999998E-3</v>
      </c>
      <c r="K6" s="133">
        <v>2E-3</v>
      </c>
      <c r="L6" s="139">
        <v>0.6401</v>
      </c>
      <c r="M6" s="139">
        <v>4.0000000000000002E-4</v>
      </c>
      <c r="N6" s="139">
        <v>5.5999999999999999E-3</v>
      </c>
      <c r="O6" s="139">
        <v>5.5999999999999999E-3</v>
      </c>
      <c r="P6" s="133">
        <v>3.0000000000000001E-3</v>
      </c>
      <c r="Q6" s="139">
        <v>0.54779999999999995</v>
      </c>
      <c r="R6" s="139">
        <v>2.9999999999999997E-4</v>
      </c>
      <c r="S6" s="139">
        <v>3.3E-3</v>
      </c>
      <c r="T6" s="139">
        <v>3.3E-3</v>
      </c>
      <c r="U6" s="133">
        <v>8.9999999999999998E-4</v>
      </c>
      <c r="V6" s="139">
        <v>0.65539999999999998</v>
      </c>
      <c r="W6" s="139">
        <v>2.9999999999999997E-4</v>
      </c>
      <c r="X6" s="139">
        <v>4.1999999999999997E-3</v>
      </c>
      <c r="Y6" s="139">
        <v>4.1999999999999997E-3</v>
      </c>
      <c r="Z6" s="133">
        <v>2E-3</v>
      </c>
      <c r="AA6" s="139">
        <v>0.58620000000000005</v>
      </c>
      <c r="AB6" s="139">
        <v>1.6000000000000001E-3</v>
      </c>
      <c r="AC6" s="139">
        <v>1.44E-2</v>
      </c>
      <c r="AD6" s="139">
        <v>1.44E-2</v>
      </c>
      <c r="AE6" s="133">
        <v>3.3999999999999998E-3</v>
      </c>
      <c r="AF6" s="139">
        <v>0.1338</v>
      </c>
      <c r="AG6" s="139">
        <v>0.57379999999999998</v>
      </c>
      <c r="AH6" s="139">
        <v>1</v>
      </c>
      <c r="AI6" s="139">
        <v>0.99250000000000005</v>
      </c>
      <c r="AJ6" s="133">
        <v>0.71730000000000005</v>
      </c>
    </row>
    <row r="7" spans="1:36" x14ac:dyDescent="0.2">
      <c r="A7" s="124" t="s">
        <v>242</v>
      </c>
      <c r="B7" s="139">
        <v>0.34670000000000001</v>
      </c>
      <c r="C7" s="139">
        <v>3.3000000000000002E-2</v>
      </c>
      <c r="D7" s="139">
        <v>0.23100000000000001</v>
      </c>
      <c r="E7" s="139">
        <v>0.23100000000000001</v>
      </c>
      <c r="F7" s="133">
        <v>5.5E-2</v>
      </c>
      <c r="G7" s="139">
        <v>0.21029999999999999</v>
      </c>
      <c r="H7" s="139">
        <v>0.30249999999999999</v>
      </c>
      <c r="I7" s="139">
        <v>1</v>
      </c>
      <c r="J7" s="139">
        <v>0.85129999999999995</v>
      </c>
      <c r="K7" s="133">
        <v>0.41249999999999998</v>
      </c>
      <c r="L7" s="139">
        <v>0.21640000000000001</v>
      </c>
      <c r="M7" s="139">
        <v>0.2883</v>
      </c>
      <c r="N7" s="139">
        <v>1</v>
      </c>
      <c r="O7" s="139">
        <v>0.87480000000000002</v>
      </c>
      <c r="P7" s="133">
        <v>0.3931</v>
      </c>
      <c r="Q7" s="139">
        <v>0.30649999999999999</v>
      </c>
      <c r="R7" s="139">
        <v>6.13E-2</v>
      </c>
      <c r="S7" s="139">
        <v>0.42909999999999998</v>
      </c>
      <c r="T7" s="139">
        <v>0.42909999999999998</v>
      </c>
      <c r="U7" s="133">
        <v>0.1022</v>
      </c>
      <c r="V7" s="139">
        <v>0.32350000000000001</v>
      </c>
      <c r="W7" s="139">
        <v>0.1069</v>
      </c>
      <c r="X7" s="139">
        <v>0.74829999999999997</v>
      </c>
      <c r="Y7" s="139">
        <v>0.74829999999999997</v>
      </c>
      <c r="Z7" s="133">
        <v>0.1782</v>
      </c>
      <c r="AA7" s="139">
        <v>0.17710000000000001</v>
      </c>
      <c r="AB7" s="139">
        <v>0.38669999999999999</v>
      </c>
      <c r="AC7" s="139">
        <v>1</v>
      </c>
      <c r="AD7" s="139">
        <v>0.98939999999999995</v>
      </c>
      <c r="AE7" s="133">
        <v>0.58009999999999995</v>
      </c>
      <c r="AF7" s="139">
        <v>0.36840000000000001</v>
      </c>
      <c r="AG7" s="139">
        <v>0.11</v>
      </c>
      <c r="AH7" s="139">
        <v>0.77</v>
      </c>
      <c r="AI7" s="139">
        <v>0.77</v>
      </c>
      <c r="AJ7" s="133">
        <v>0.18329999999999999</v>
      </c>
    </row>
    <row r="8" spans="1:36" x14ac:dyDescent="0.2">
      <c r="A8" s="124" t="s">
        <v>243</v>
      </c>
      <c r="B8" s="139">
        <v>0.52610000000000001</v>
      </c>
      <c r="C8" s="139">
        <v>5.9999999999999995E-4</v>
      </c>
      <c r="D8" s="139">
        <v>6.6E-3</v>
      </c>
      <c r="E8" s="139">
        <v>6.0000000000000001E-3</v>
      </c>
      <c r="F8" s="133">
        <v>1.5E-3</v>
      </c>
      <c r="G8" s="139">
        <v>0.51559999999999995</v>
      </c>
      <c r="H8" s="139">
        <v>7.0000000000000001E-3</v>
      </c>
      <c r="I8" s="139">
        <v>7.6999999999999999E-2</v>
      </c>
      <c r="J8" s="139">
        <v>7.6999999999999999E-2</v>
      </c>
      <c r="K8" s="133">
        <v>2.1000000000000001E-2</v>
      </c>
      <c r="L8" s="139">
        <v>0.60140000000000005</v>
      </c>
      <c r="M8" s="139">
        <v>1.1999999999999999E-3</v>
      </c>
      <c r="N8" s="139">
        <v>1.44E-2</v>
      </c>
      <c r="O8" s="139">
        <v>1.44E-2</v>
      </c>
      <c r="P8" s="133">
        <v>4.4999999999999997E-3</v>
      </c>
      <c r="Q8" s="139">
        <v>0.56540000000000001</v>
      </c>
      <c r="R8" s="139">
        <v>2.0000000000000001E-4</v>
      </c>
      <c r="S8" s="139">
        <v>2.5999999999999999E-3</v>
      </c>
      <c r="T8" s="139">
        <v>2.3999999999999998E-3</v>
      </c>
      <c r="U8" s="133">
        <v>8.0000000000000004E-4</v>
      </c>
      <c r="V8" s="139">
        <v>0.55610000000000004</v>
      </c>
      <c r="W8" s="139">
        <v>3.2000000000000002E-3</v>
      </c>
      <c r="X8" s="139">
        <v>3.2000000000000001E-2</v>
      </c>
      <c r="Y8" s="139">
        <v>3.2000000000000001E-2</v>
      </c>
      <c r="Z8" s="133">
        <v>8.0000000000000002E-3</v>
      </c>
      <c r="AA8" s="139">
        <v>0.62949999999999995</v>
      </c>
      <c r="AB8" s="139">
        <v>5.9999999999999995E-4</v>
      </c>
      <c r="AC8" s="139">
        <v>7.1999999999999998E-3</v>
      </c>
      <c r="AD8" s="139">
        <v>7.1999999999999998E-3</v>
      </c>
      <c r="AE8" s="133">
        <v>2.0999999999999999E-3</v>
      </c>
      <c r="AF8" s="139">
        <v>-6.6170000000000007E-2</v>
      </c>
      <c r="AG8" s="139">
        <v>0.78169999999999995</v>
      </c>
      <c r="AH8" s="139">
        <v>1</v>
      </c>
      <c r="AI8" s="139">
        <v>0.99250000000000005</v>
      </c>
      <c r="AJ8" s="133">
        <v>0.83750000000000002</v>
      </c>
    </row>
    <row r="9" spans="1:36" x14ac:dyDescent="0.2">
      <c r="A9" s="124" t="s">
        <v>244</v>
      </c>
      <c r="B9" s="139">
        <v>0.15720000000000001</v>
      </c>
      <c r="C9" s="139">
        <v>0.3392</v>
      </c>
      <c r="D9" s="139">
        <v>1</v>
      </c>
      <c r="E9" s="139">
        <v>0.90459999999999996</v>
      </c>
      <c r="F9" s="133">
        <v>0.46250000000000002</v>
      </c>
      <c r="G9" s="139">
        <v>-5.2319999999999998E-2</v>
      </c>
      <c r="H9" s="139">
        <v>0.79959999999999998</v>
      </c>
      <c r="I9" s="139">
        <v>1</v>
      </c>
      <c r="J9" s="139">
        <v>0.85129999999999995</v>
      </c>
      <c r="K9" s="133">
        <v>0.85129999999999995</v>
      </c>
      <c r="L9" s="139">
        <v>-3.2480000000000002E-2</v>
      </c>
      <c r="M9" s="139">
        <v>0.87480000000000002</v>
      </c>
      <c r="N9" s="139">
        <v>1</v>
      </c>
      <c r="O9" s="139">
        <v>0.87480000000000002</v>
      </c>
      <c r="P9" s="133">
        <v>0.87480000000000002</v>
      </c>
      <c r="Q9" s="139">
        <v>8.2919999999999994E-2</v>
      </c>
      <c r="R9" s="139">
        <v>0.61580000000000001</v>
      </c>
      <c r="S9" s="139">
        <v>1</v>
      </c>
      <c r="T9" s="139">
        <v>0.96440000000000003</v>
      </c>
      <c r="U9" s="133">
        <v>0.76980000000000004</v>
      </c>
      <c r="V9" s="139">
        <v>1.4710000000000001E-2</v>
      </c>
      <c r="W9" s="139">
        <v>0.94320000000000004</v>
      </c>
      <c r="X9" s="139">
        <v>1</v>
      </c>
      <c r="Y9" s="139">
        <v>0.94320000000000004</v>
      </c>
      <c r="Z9" s="133">
        <v>0.94320000000000004</v>
      </c>
      <c r="AA9" s="139">
        <v>6.9409999999999999E-2</v>
      </c>
      <c r="AB9" s="139">
        <v>0.73619999999999997</v>
      </c>
      <c r="AC9" s="139">
        <v>1</v>
      </c>
      <c r="AD9" s="139">
        <v>0.98939999999999995</v>
      </c>
      <c r="AE9" s="133">
        <v>0.92030000000000001</v>
      </c>
      <c r="AF9" s="139">
        <v>0.54139999999999999</v>
      </c>
      <c r="AG9" s="139">
        <v>1.37E-2</v>
      </c>
      <c r="AH9" s="139">
        <v>0.16439999999999999</v>
      </c>
      <c r="AI9" s="139">
        <v>0.16439999999999999</v>
      </c>
      <c r="AJ9" s="133">
        <v>5.1400000000000001E-2</v>
      </c>
    </row>
    <row r="10" spans="1:36" x14ac:dyDescent="0.2">
      <c r="A10" s="124" t="s">
        <v>245</v>
      </c>
      <c r="B10" s="139">
        <v>0.56689999999999996</v>
      </c>
      <c r="C10" s="139">
        <v>2.0000000000000001E-4</v>
      </c>
      <c r="D10" s="139">
        <v>2.5999999999999999E-3</v>
      </c>
      <c r="E10" s="139">
        <v>2.5999999999999999E-3</v>
      </c>
      <c r="F10" s="133">
        <v>1E-3</v>
      </c>
      <c r="G10" s="139">
        <v>0.62539999999999996</v>
      </c>
      <c r="H10" s="139">
        <v>5.9999999999999995E-4</v>
      </c>
      <c r="I10" s="139">
        <v>7.1999999999999998E-3</v>
      </c>
      <c r="J10" s="139">
        <v>7.1999999999999998E-3</v>
      </c>
      <c r="K10" s="133">
        <v>2.3E-3</v>
      </c>
      <c r="L10" s="139">
        <v>0.60619999999999996</v>
      </c>
      <c r="M10" s="139">
        <v>1E-3</v>
      </c>
      <c r="N10" s="139">
        <v>1.2999999999999999E-2</v>
      </c>
      <c r="O10" s="139">
        <v>1.2999999999999999E-2</v>
      </c>
      <c r="P10" s="133">
        <v>4.4999999999999997E-3</v>
      </c>
      <c r="Q10" s="139">
        <v>0.57020000000000004</v>
      </c>
      <c r="R10" s="139">
        <v>2.0000000000000001E-4</v>
      </c>
      <c r="S10" s="139">
        <v>2.5999999999999999E-3</v>
      </c>
      <c r="T10" s="139">
        <v>2.3999999999999998E-3</v>
      </c>
      <c r="U10" s="133">
        <v>8.0000000000000004E-4</v>
      </c>
      <c r="V10" s="139">
        <v>0.60940000000000005</v>
      </c>
      <c r="W10" s="139">
        <v>1E-3</v>
      </c>
      <c r="X10" s="139">
        <v>1.2E-2</v>
      </c>
      <c r="Y10" s="139">
        <v>1.2E-2</v>
      </c>
      <c r="Z10" s="133">
        <v>3.8E-3</v>
      </c>
      <c r="AA10" s="139">
        <v>0.67810000000000004</v>
      </c>
      <c r="AB10" s="139">
        <v>1E-4</v>
      </c>
      <c r="AC10" s="139">
        <v>1.2999999999999999E-3</v>
      </c>
      <c r="AD10" s="139">
        <v>1.2999999999999999E-3</v>
      </c>
      <c r="AE10" s="133">
        <v>5.0000000000000001E-4</v>
      </c>
      <c r="AF10" s="139">
        <v>0.42199999999999999</v>
      </c>
      <c r="AG10" s="139">
        <v>6.3899999999999998E-2</v>
      </c>
      <c r="AH10" s="139">
        <v>0.57509999999999994</v>
      </c>
      <c r="AI10" s="139">
        <v>0.54159999999999997</v>
      </c>
      <c r="AJ10" s="133">
        <v>0.12690000000000001</v>
      </c>
    </row>
    <row r="11" spans="1:36" x14ac:dyDescent="0.2">
      <c r="A11" s="124" t="s">
        <v>246</v>
      </c>
      <c r="B11" s="139">
        <v>0.36380000000000001</v>
      </c>
      <c r="C11" s="139">
        <v>2.2800000000000001E-2</v>
      </c>
      <c r="D11" s="139">
        <v>0.18240000000000001</v>
      </c>
      <c r="E11" s="139">
        <v>0.18240000000000001</v>
      </c>
      <c r="F11" s="133">
        <v>4.2799999999999998E-2</v>
      </c>
      <c r="G11" s="139">
        <v>0.47699999999999998</v>
      </c>
      <c r="H11" s="139">
        <v>1.37E-2</v>
      </c>
      <c r="I11" s="139">
        <v>0.13700000000000001</v>
      </c>
      <c r="J11" s="139">
        <v>0.13700000000000001</v>
      </c>
      <c r="K11" s="133">
        <v>3.4299999999999997E-2</v>
      </c>
      <c r="L11" s="139">
        <v>0.44409999999999999</v>
      </c>
      <c r="M11" s="139">
        <v>2.3E-2</v>
      </c>
      <c r="N11" s="139">
        <v>0.23</v>
      </c>
      <c r="O11" s="139">
        <v>0.21840000000000001</v>
      </c>
      <c r="P11" s="133">
        <v>5.1200000000000002E-2</v>
      </c>
      <c r="Q11" s="139">
        <v>0.52690000000000003</v>
      </c>
      <c r="R11" s="139">
        <v>5.9999999999999995E-4</v>
      </c>
      <c r="S11" s="139">
        <v>6.0000000000000001E-3</v>
      </c>
      <c r="T11" s="139">
        <v>5.4000000000000003E-3</v>
      </c>
      <c r="U11" s="133">
        <v>1.2999999999999999E-3</v>
      </c>
      <c r="V11" s="139">
        <v>0.47199999999999998</v>
      </c>
      <c r="W11" s="139">
        <v>1.49E-2</v>
      </c>
      <c r="X11" s="139">
        <v>0.1192</v>
      </c>
      <c r="Y11" s="139">
        <v>0.1192</v>
      </c>
      <c r="Z11" s="133">
        <v>2.7900000000000001E-2</v>
      </c>
      <c r="AA11" s="139">
        <v>0.52800000000000002</v>
      </c>
      <c r="AB11" s="139">
        <v>5.5999999999999999E-3</v>
      </c>
      <c r="AC11" s="139">
        <v>4.48E-2</v>
      </c>
      <c r="AD11" s="139">
        <v>4.48E-2</v>
      </c>
      <c r="AE11" s="133">
        <v>1.0500000000000001E-2</v>
      </c>
      <c r="AF11" s="139">
        <v>-6.923E-2</v>
      </c>
      <c r="AG11" s="139">
        <v>0.77180000000000004</v>
      </c>
      <c r="AH11" s="139">
        <v>1</v>
      </c>
      <c r="AI11" s="139">
        <v>0.99250000000000005</v>
      </c>
      <c r="AJ11" s="133">
        <v>0.83750000000000002</v>
      </c>
    </row>
    <row r="12" spans="1:36" x14ac:dyDescent="0.2">
      <c r="A12" s="124" t="s">
        <v>247</v>
      </c>
      <c r="B12" s="139">
        <v>0.54220000000000002</v>
      </c>
      <c r="C12" s="139">
        <v>4.0000000000000002E-4</v>
      </c>
      <c r="D12" s="139">
        <v>4.7999999999999996E-3</v>
      </c>
      <c r="E12" s="139">
        <v>4.7999999999999996E-3</v>
      </c>
      <c r="F12" s="133">
        <v>1.5E-3</v>
      </c>
      <c r="G12" s="139">
        <v>0.43469999999999998</v>
      </c>
      <c r="H12" s="139">
        <v>2.6499999999999999E-2</v>
      </c>
      <c r="I12" s="139">
        <v>0.21199999999999999</v>
      </c>
      <c r="J12" s="139">
        <v>0.21199999999999999</v>
      </c>
      <c r="K12" s="133">
        <v>4.9700000000000001E-2</v>
      </c>
      <c r="L12" s="139">
        <v>0.437</v>
      </c>
      <c r="M12" s="139">
        <v>2.5600000000000001E-2</v>
      </c>
      <c r="N12" s="139">
        <v>0.23039999999999999</v>
      </c>
      <c r="O12" s="139">
        <v>0.21840000000000001</v>
      </c>
      <c r="P12" s="133">
        <v>5.1200000000000002E-2</v>
      </c>
      <c r="Q12" s="139">
        <v>0.50180000000000002</v>
      </c>
      <c r="R12" s="139">
        <v>1.1000000000000001E-3</v>
      </c>
      <c r="S12" s="139">
        <v>8.8000000000000005E-3</v>
      </c>
      <c r="T12" s="139">
        <v>8.8000000000000005E-3</v>
      </c>
      <c r="U12" s="133">
        <v>2.0999999999999999E-3</v>
      </c>
      <c r="V12" s="139">
        <v>0.53190000000000004</v>
      </c>
      <c r="W12" s="139">
        <v>5.1999999999999998E-3</v>
      </c>
      <c r="X12" s="139">
        <v>4.6800000000000001E-2</v>
      </c>
      <c r="Y12" s="139">
        <v>4.6800000000000001E-2</v>
      </c>
      <c r="Z12" s="133">
        <v>1.11E-2</v>
      </c>
      <c r="AA12" s="139">
        <v>0.60529999999999995</v>
      </c>
      <c r="AB12" s="139">
        <v>1.1000000000000001E-3</v>
      </c>
      <c r="AC12" s="139">
        <v>1.0999999999999999E-2</v>
      </c>
      <c r="AD12" s="139">
        <v>1.0999999999999999E-2</v>
      </c>
      <c r="AE12" s="133">
        <v>2.8E-3</v>
      </c>
      <c r="AF12" s="139">
        <v>0.62709999999999999</v>
      </c>
      <c r="AG12" s="139">
        <v>3.0999999999999999E-3</v>
      </c>
      <c r="AH12" s="139">
        <v>4.3400000000000001E-2</v>
      </c>
      <c r="AI12" s="139">
        <v>4.3400000000000001E-2</v>
      </c>
      <c r="AJ12" s="133">
        <v>2.3300000000000001E-2</v>
      </c>
    </row>
    <row r="13" spans="1:36" x14ac:dyDescent="0.2">
      <c r="A13" s="124" t="s">
        <v>248</v>
      </c>
      <c r="B13" s="139">
        <v>0.52480000000000004</v>
      </c>
      <c r="C13" s="139">
        <v>6.9999999999999999E-4</v>
      </c>
      <c r="D13" s="139">
        <v>6.6E-3</v>
      </c>
      <c r="E13" s="139">
        <v>6.3E-3</v>
      </c>
      <c r="F13" s="133">
        <v>1.5E-3</v>
      </c>
      <c r="G13" s="139">
        <v>0.44879999999999998</v>
      </c>
      <c r="H13" s="139">
        <v>2.1499999999999998E-2</v>
      </c>
      <c r="I13" s="139">
        <v>0.19350000000000001</v>
      </c>
      <c r="J13" s="139">
        <v>0.19350000000000001</v>
      </c>
      <c r="K13" s="133">
        <v>4.6100000000000002E-2</v>
      </c>
      <c r="L13" s="139">
        <v>0.43259999999999998</v>
      </c>
      <c r="M13" s="139">
        <v>2.7300000000000001E-2</v>
      </c>
      <c r="N13" s="139">
        <v>0.23039999999999999</v>
      </c>
      <c r="O13" s="139">
        <v>0.21840000000000001</v>
      </c>
      <c r="P13" s="133">
        <v>5.1200000000000002E-2</v>
      </c>
      <c r="Q13" s="139">
        <v>0.53190000000000004</v>
      </c>
      <c r="R13" s="139">
        <v>5.9999999999999995E-4</v>
      </c>
      <c r="S13" s="139">
        <v>6.0000000000000001E-3</v>
      </c>
      <c r="T13" s="139">
        <v>5.4000000000000003E-3</v>
      </c>
      <c r="U13" s="133">
        <v>1.2999999999999999E-3</v>
      </c>
      <c r="V13" s="139">
        <v>0.56840000000000002</v>
      </c>
      <c r="W13" s="139">
        <v>2.3999999999999998E-3</v>
      </c>
      <c r="X13" s="139">
        <v>2.64E-2</v>
      </c>
      <c r="Y13" s="139">
        <v>2.64E-2</v>
      </c>
      <c r="Z13" s="133">
        <v>7.1999999999999998E-3</v>
      </c>
      <c r="AA13" s="139">
        <v>0.62190000000000001</v>
      </c>
      <c r="AB13" s="139">
        <v>6.9999999999999999E-4</v>
      </c>
      <c r="AC13" s="139">
        <v>7.7000000000000002E-3</v>
      </c>
      <c r="AD13" s="139">
        <v>7.7000000000000002E-3</v>
      </c>
      <c r="AE13" s="133">
        <v>2.0999999999999999E-3</v>
      </c>
      <c r="AF13" s="139">
        <v>0.26019999999999999</v>
      </c>
      <c r="AG13" s="139">
        <v>0.26800000000000002</v>
      </c>
      <c r="AH13" s="139">
        <v>1</v>
      </c>
      <c r="AI13" s="139">
        <v>0.99250000000000005</v>
      </c>
      <c r="AJ13" s="133">
        <v>0.36549999999999999</v>
      </c>
    </row>
    <row r="14" spans="1:36" x14ac:dyDescent="0.2">
      <c r="A14" s="124" t="s">
        <v>249</v>
      </c>
      <c r="B14" s="139">
        <v>0.61729999999999996</v>
      </c>
      <c r="C14" s="139" t="s">
        <v>238</v>
      </c>
      <c r="D14" s="139">
        <v>2.0000000000000001E-4</v>
      </c>
      <c r="E14" s="139">
        <v>1E-4</v>
      </c>
      <c r="F14" s="133" t="s">
        <v>238</v>
      </c>
      <c r="G14" s="139">
        <v>0.70309999999999995</v>
      </c>
      <c r="H14" s="139" t="s">
        <v>238</v>
      </c>
      <c r="I14" s="139">
        <v>2.0000000000000001E-4</v>
      </c>
      <c r="J14" s="139">
        <v>2.0000000000000001E-4</v>
      </c>
      <c r="K14" s="133">
        <v>2.0000000000000001E-4</v>
      </c>
      <c r="L14" s="139">
        <v>0.69169999999999998</v>
      </c>
      <c r="M14" s="139" t="s">
        <v>238</v>
      </c>
      <c r="N14" s="139">
        <v>2.0000000000000001E-4</v>
      </c>
      <c r="O14" s="139">
        <v>2.0000000000000001E-4</v>
      </c>
      <c r="P14" s="133">
        <v>2.0000000000000001E-4</v>
      </c>
      <c r="Q14" s="139">
        <v>0.76759999999999995</v>
      </c>
      <c r="R14" s="139" t="s">
        <v>238</v>
      </c>
      <c r="S14" s="139">
        <v>2.0000000000000001E-4</v>
      </c>
      <c r="T14" s="139">
        <v>1E-4</v>
      </c>
      <c r="U14" s="133" t="s">
        <v>238</v>
      </c>
      <c r="V14" s="139">
        <v>0.67300000000000004</v>
      </c>
      <c r="W14" s="139">
        <v>2.0000000000000001E-4</v>
      </c>
      <c r="X14" s="139">
        <v>2.0000000000000001E-4</v>
      </c>
      <c r="Y14" s="139">
        <v>3.0000000000000001E-3</v>
      </c>
      <c r="Z14" s="133">
        <v>2E-3</v>
      </c>
      <c r="AA14" s="139">
        <v>0.7661</v>
      </c>
      <c r="AB14" s="139" t="s">
        <v>238</v>
      </c>
      <c r="AC14" s="139">
        <v>2.0000000000000001E-4</v>
      </c>
      <c r="AD14" s="139">
        <v>1E-4</v>
      </c>
      <c r="AE14" s="133" t="s">
        <v>238</v>
      </c>
      <c r="AF14" s="139">
        <v>-2.2560000000000002E-3</v>
      </c>
      <c r="AG14" s="139">
        <v>0.99250000000000005</v>
      </c>
      <c r="AH14" s="139">
        <v>1</v>
      </c>
      <c r="AI14" s="139">
        <v>0.99250000000000005</v>
      </c>
      <c r="AJ14" s="133">
        <v>0.99250000000000005</v>
      </c>
    </row>
    <row r="15" spans="1:36" x14ac:dyDescent="0.2">
      <c r="A15" s="124" t="s">
        <v>250</v>
      </c>
      <c r="B15" s="139">
        <v>5.0209999999999998E-2</v>
      </c>
      <c r="C15" s="139">
        <v>0.76149999999999995</v>
      </c>
      <c r="D15" s="139">
        <v>1</v>
      </c>
      <c r="E15" s="139">
        <v>0.90459999999999996</v>
      </c>
      <c r="F15" s="133">
        <v>0.81589999999999996</v>
      </c>
      <c r="G15" s="139">
        <v>9.4030000000000002E-2</v>
      </c>
      <c r="H15" s="139">
        <v>0.64770000000000005</v>
      </c>
      <c r="I15" s="139">
        <v>1</v>
      </c>
      <c r="J15" s="139">
        <v>0.85129999999999995</v>
      </c>
      <c r="K15" s="133">
        <v>0.80500000000000005</v>
      </c>
      <c r="L15" s="139">
        <v>-4.4790000000000003E-2</v>
      </c>
      <c r="M15" s="139">
        <v>0.82799999999999996</v>
      </c>
      <c r="N15" s="139">
        <v>1</v>
      </c>
      <c r="O15" s="139">
        <v>0.87480000000000002</v>
      </c>
      <c r="P15" s="133">
        <v>0.87480000000000002</v>
      </c>
      <c r="Q15" s="139">
        <v>-5.8220000000000001E-2</v>
      </c>
      <c r="R15" s="139">
        <v>0.7248</v>
      </c>
      <c r="S15" s="139">
        <v>1</v>
      </c>
      <c r="T15" s="139">
        <v>0.96440000000000003</v>
      </c>
      <c r="U15" s="133">
        <v>0.77659999999999996</v>
      </c>
      <c r="V15" s="139">
        <v>-9.3020000000000005E-2</v>
      </c>
      <c r="W15" s="139">
        <v>0.65129999999999999</v>
      </c>
      <c r="X15" s="139">
        <v>1</v>
      </c>
      <c r="Y15" s="139">
        <v>0.94320000000000004</v>
      </c>
      <c r="Z15" s="133">
        <v>0.69779999999999998</v>
      </c>
      <c r="AA15" s="139">
        <v>2.7360000000000002E-3</v>
      </c>
      <c r="AB15" s="139">
        <v>0.98939999999999995</v>
      </c>
      <c r="AC15" s="139">
        <v>1</v>
      </c>
      <c r="AD15" s="139">
        <v>0.98939999999999995</v>
      </c>
      <c r="AE15" s="133">
        <v>0.98939999999999995</v>
      </c>
      <c r="AF15" s="139">
        <v>0.56259999999999999</v>
      </c>
      <c r="AG15" s="139">
        <v>9.7999999999999997E-3</v>
      </c>
      <c r="AH15" s="139">
        <v>0.12740000000000001</v>
      </c>
      <c r="AI15" s="139">
        <v>0.12740000000000001</v>
      </c>
      <c r="AJ15" s="133">
        <v>4.9000000000000002E-2</v>
      </c>
    </row>
    <row r="16" spans="1:36" x14ac:dyDescent="0.2">
      <c r="A16" s="124" t="s">
        <v>251</v>
      </c>
      <c r="B16" s="139">
        <v>7.6230000000000006E-2</v>
      </c>
      <c r="C16" s="139">
        <v>0.64459999999999995</v>
      </c>
      <c r="D16" s="139">
        <v>1</v>
      </c>
      <c r="E16" s="139">
        <v>0.90459999999999996</v>
      </c>
      <c r="F16" s="133">
        <v>0.74380000000000002</v>
      </c>
      <c r="G16" s="139">
        <v>0.2452</v>
      </c>
      <c r="H16" s="139">
        <v>0.22739999999999999</v>
      </c>
      <c r="I16" s="139">
        <v>1</v>
      </c>
      <c r="J16" s="139">
        <v>0.85129999999999995</v>
      </c>
      <c r="K16" s="133">
        <v>0.35310000000000002</v>
      </c>
      <c r="L16" s="139">
        <v>0.2868</v>
      </c>
      <c r="M16" s="139">
        <v>0.15540000000000001</v>
      </c>
      <c r="N16" s="139">
        <v>1</v>
      </c>
      <c r="O16" s="139">
        <v>0.87480000000000002</v>
      </c>
      <c r="P16" s="133">
        <v>0.25900000000000001</v>
      </c>
      <c r="Q16" s="139">
        <v>6.905E-2</v>
      </c>
      <c r="R16" s="139">
        <v>0.67620000000000002</v>
      </c>
      <c r="S16" s="139">
        <v>1</v>
      </c>
      <c r="T16" s="139">
        <v>0.96440000000000003</v>
      </c>
      <c r="U16" s="133">
        <v>0.77659999999999996</v>
      </c>
      <c r="V16" s="139">
        <v>0.1464</v>
      </c>
      <c r="W16" s="139">
        <v>0.47549999999999998</v>
      </c>
      <c r="X16" s="139">
        <v>1</v>
      </c>
      <c r="Y16" s="139">
        <v>0.94320000000000004</v>
      </c>
      <c r="Z16" s="133">
        <v>0.59440000000000004</v>
      </c>
      <c r="AA16" s="139">
        <v>0.3286</v>
      </c>
      <c r="AB16" s="139">
        <v>0.1012</v>
      </c>
      <c r="AC16" s="139">
        <v>0.70840000000000003</v>
      </c>
      <c r="AD16" s="139">
        <v>0.70840000000000003</v>
      </c>
      <c r="AE16" s="133">
        <v>0.16869999999999999</v>
      </c>
      <c r="AF16" s="139">
        <v>0.4602</v>
      </c>
      <c r="AG16" s="139">
        <v>4.1200000000000001E-2</v>
      </c>
      <c r="AH16" s="139">
        <v>0.45319999999999999</v>
      </c>
      <c r="AI16" s="139">
        <v>0.43</v>
      </c>
      <c r="AJ16" s="133">
        <v>0.1075</v>
      </c>
    </row>
    <row r="17" spans="1:36" ht="19" thickBot="1" x14ac:dyDescent="0.3">
      <c r="A17" s="125" t="s">
        <v>288</v>
      </c>
      <c r="B17" s="140">
        <v>0.11020000000000001</v>
      </c>
      <c r="C17" s="140">
        <v>0.50419999999999998</v>
      </c>
      <c r="D17" s="140">
        <v>1</v>
      </c>
      <c r="E17" s="140">
        <v>0.90459999999999996</v>
      </c>
      <c r="F17" s="137">
        <v>0.63029999999999997</v>
      </c>
      <c r="G17" s="140">
        <v>7.9979999999999996E-2</v>
      </c>
      <c r="H17" s="140">
        <v>0.69769999999999999</v>
      </c>
      <c r="I17" s="140">
        <v>1</v>
      </c>
      <c r="J17" s="140">
        <v>0.85129999999999995</v>
      </c>
      <c r="K17" s="137">
        <v>0.80500000000000005</v>
      </c>
      <c r="L17" s="140">
        <v>8.8050000000000003E-2</v>
      </c>
      <c r="M17" s="140">
        <v>0.66890000000000005</v>
      </c>
      <c r="N17" s="140">
        <v>1</v>
      </c>
      <c r="O17" s="140">
        <v>0.87480000000000002</v>
      </c>
      <c r="P17" s="137">
        <v>0.77180000000000004</v>
      </c>
      <c r="Q17" s="140">
        <v>0.1376</v>
      </c>
      <c r="R17" s="140">
        <v>0.40350000000000003</v>
      </c>
      <c r="S17" s="140">
        <v>1</v>
      </c>
      <c r="T17" s="140">
        <v>0.96440000000000003</v>
      </c>
      <c r="U17" s="137">
        <v>0.55020000000000002</v>
      </c>
      <c r="V17" s="140">
        <v>0.19040000000000001</v>
      </c>
      <c r="W17" s="140">
        <v>0.35139999999999999</v>
      </c>
      <c r="X17" s="140">
        <v>1</v>
      </c>
      <c r="Y17" s="140">
        <v>0.94320000000000004</v>
      </c>
      <c r="Z17" s="137">
        <v>0.47920000000000001</v>
      </c>
      <c r="AA17" s="140">
        <v>3.5090000000000003E-2</v>
      </c>
      <c r="AB17" s="140">
        <v>0.8649</v>
      </c>
      <c r="AC17" s="140">
        <v>1</v>
      </c>
      <c r="AD17" s="140">
        <v>0.98939999999999995</v>
      </c>
      <c r="AE17" s="137">
        <v>0.98939999999999995</v>
      </c>
      <c r="AF17" s="140">
        <v>-0.67449999999999999</v>
      </c>
      <c r="AG17" s="140">
        <v>1.1000000000000001E-3</v>
      </c>
      <c r="AH17" s="140">
        <v>1.6500000000000001E-2</v>
      </c>
      <c r="AI17" s="140">
        <v>1.6500000000000001E-2</v>
      </c>
      <c r="AJ17" s="137">
        <v>1.6500000000000001E-2</v>
      </c>
    </row>
  </sheetData>
  <mergeCells count="8">
    <mergeCell ref="AF1:AJ1"/>
    <mergeCell ref="A1:A2"/>
    <mergeCell ref="B1:F1"/>
    <mergeCell ref="L1:P1"/>
    <mergeCell ref="Q1:U1"/>
    <mergeCell ref="AA1:AE1"/>
    <mergeCell ref="G1:K1"/>
    <mergeCell ref="V1:Z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AE542-ACA8-564B-8EE6-2159A2D26893}">
  <dimension ref="A2:N71"/>
  <sheetViews>
    <sheetView topLeftCell="A18" workbookViewId="0">
      <selection activeCell="B21" sqref="B21:N21"/>
    </sheetView>
  </sheetViews>
  <sheetFormatPr baseColWidth="10" defaultRowHeight="16" x14ac:dyDescent="0.2"/>
  <cols>
    <col min="1" max="1" width="10.83203125" style="72"/>
    <col min="2" max="16384" width="10.83203125" style="41"/>
  </cols>
  <sheetData>
    <row r="2" spans="1:14" x14ac:dyDescent="0.2">
      <c r="A2" s="69" t="s">
        <v>179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x14ac:dyDescent="0.2">
      <c r="A3" s="74"/>
      <c r="B3" s="158" t="s">
        <v>185</v>
      </c>
      <c r="C3" s="158"/>
      <c r="D3" s="158"/>
      <c r="E3" s="158"/>
      <c r="F3" s="158"/>
      <c r="G3" s="158" t="s">
        <v>168</v>
      </c>
      <c r="H3" s="158"/>
      <c r="I3" s="158"/>
      <c r="J3" s="158"/>
      <c r="K3" s="158"/>
      <c r="L3" s="158"/>
      <c r="M3" s="158"/>
      <c r="N3" s="158"/>
    </row>
    <row r="4" spans="1:14" x14ac:dyDescent="0.2">
      <c r="A4" s="69" t="s">
        <v>8</v>
      </c>
      <c r="B4" s="78" t="s">
        <v>0</v>
      </c>
      <c r="C4" s="78" t="s">
        <v>1</v>
      </c>
      <c r="D4" s="78" t="s">
        <v>3</v>
      </c>
      <c r="E4" s="78" t="s">
        <v>4</v>
      </c>
      <c r="F4" s="78" t="s">
        <v>2</v>
      </c>
      <c r="G4" s="78" t="s">
        <v>9</v>
      </c>
      <c r="H4" s="78" t="s">
        <v>10</v>
      </c>
      <c r="I4" s="78" t="s">
        <v>11</v>
      </c>
      <c r="J4" s="78" t="s">
        <v>12</v>
      </c>
      <c r="K4" s="78" t="s">
        <v>13</v>
      </c>
      <c r="L4" s="78" t="s">
        <v>14</v>
      </c>
      <c r="M4" s="78" t="s">
        <v>15</v>
      </c>
      <c r="N4" s="78" t="s">
        <v>16</v>
      </c>
    </row>
    <row r="5" spans="1:14" x14ac:dyDescent="0.2">
      <c r="A5" s="69">
        <v>28</v>
      </c>
      <c r="B5" s="77">
        <v>5.87</v>
      </c>
      <c r="C5" s="77">
        <v>3.17</v>
      </c>
      <c r="D5" s="77">
        <v>2.06</v>
      </c>
      <c r="E5" s="77">
        <v>9.69</v>
      </c>
      <c r="F5" s="77">
        <v>4.71</v>
      </c>
      <c r="G5" s="76">
        <v>12.3</v>
      </c>
      <c r="H5" s="76">
        <v>2.87</v>
      </c>
      <c r="I5" s="76">
        <v>3.11</v>
      </c>
      <c r="J5" s="76">
        <v>10.5</v>
      </c>
      <c r="K5" s="76">
        <v>3.15</v>
      </c>
      <c r="L5" s="76">
        <v>21.7</v>
      </c>
      <c r="M5" s="76">
        <v>2</v>
      </c>
      <c r="N5" s="76">
        <v>7</v>
      </c>
    </row>
    <row r="6" spans="1:14" x14ac:dyDescent="0.2">
      <c r="A6" s="69">
        <v>77</v>
      </c>
      <c r="B6" s="77">
        <v>11.4</v>
      </c>
      <c r="C6" s="77">
        <v>1.94</v>
      </c>
      <c r="D6" s="77">
        <v>5.76</v>
      </c>
      <c r="E6" s="77">
        <v>10</v>
      </c>
      <c r="F6" s="77">
        <v>5.2</v>
      </c>
      <c r="G6" s="76">
        <v>8.4600000000000009</v>
      </c>
      <c r="H6" s="76">
        <v>7.8E-2</v>
      </c>
      <c r="I6" s="76">
        <v>4</v>
      </c>
      <c r="J6" s="76">
        <v>6.65</v>
      </c>
      <c r="K6" s="76">
        <v>7.41</v>
      </c>
      <c r="L6" s="76">
        <v>14.4</v>
      </c>
      <c r="M6" s="76">
        <v>5.33</v>
      </c>
      <c r="N6" s="76">
        <v>6.38</v>
      </c>
    </row>
    <row r="7" spans="1:14" x14ac:dyDescent="0.2">
      <c r="A7" s="69">
        <v>217</v>
      </c>
      <c r="B7" s="77">
        <v>5.45</v>
      </c>
      <c r="C7" s="77">
        <v>1.48</v>
      </c>
      <c r="D7" s="77">
        <v>3.22</v>
      </c>
      <c r="E7" s="77">
        <v>11.5</v>
      </c>
      <c r="F7" s="77">
        <v>4.3499999999999996</v>
      </c>
      <c r="G7" s="76">
        <v>14.5</v>
      </c>
      <c r="H7" s="76">
        <v>3.12</v>
      </c>
      <c r="I7" s="76">
        <v>9.6199999999999992</v>
      </c>
      <c r="J7" s="76">
        <v>24.2</v>
      </c>
      <c r="K7" s="76">
        <v>3.72</v>
      </c>
      <c r="L7" s="76">
        <v>34</v>
      </c>
      <c r="M7" s="76">
        <v>3.38</v>
      </c>
      <c r="N7" s="76">
        <v>11.2</v>
      </c>
    </row>
    <row r="8" spans="1:14" x14ac:dyDescent="0.2">
      <c r="A8" s="69">
        <v>374</v>
      </c>
      <c r="B8" s="77">
        <v>3.26</v>
      </c>
      <c r="C8" s="77">
        <v>1.21</v>
      </c>
      <c r="D8" s="77">
        <v>1.69</v>
      </c>
      <c r="E8" s="77">
        <v>2.92</v>
      </c>
      <c r="F8" s="77">
        <v>5.62</v>
      </c>
      <c r="G8" s="76">
        <v>13.1</v>
      </c>
      <c r="H8" s="76">
        <v>4.38</v>
      </c>
      <c r="I8" s="76">
        <v>1.27</v>
      </c>
      <c r="J8" s="76">
        <v>0</v>
      </c>
      <c r="K8" s="76">
        <v>5.31</v>
      </c>
      <c r="L8" s="76">
        <v>18.3</v>
      </c>
      <c r="M8" s="76">
        <v>2.13</v>
      </c>
      <c r="N8" s="76">
        <v>5.77</v>
      </c>
    </row>
    <row r="9" spans="1:14" s="71" customFormat="1" x14ac:dyDescent="0.2">
      <c r="A9" s="70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</row>
    <row r="11" spans="1:14" x14ac:dyDescent="0.2">
      <c r="A11" s="69" t="s">
        <v>180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</row>
    <row r="12" spans="1:14" x14ac:dyDescent="0.2">
      <c r="A12" s="74"/>
      <c r="B12" s="158" t="s">
        <v>185</v>
      </c>
      <c r="C12" s="158"/>
      <c r="D12" s="158"/>
      <c r="E12" s="158"/>
      <c r="F12" s="158"/>
      <c r="G12" s="158" t="s">
        <v>168</v>
      </c>
      <c r="H12" s="158"/>
      <c r="I12" s="158"/>
      <c r="J12" s="158"/>
      <c r="K12" s="158"/>
      <c r="L12" s="158"/>
      <c r="M12" s="158"/>
      <c r="N12" s="158"/>
    </row>
    <row r="13" spans="1:14" x14ac:dyDescent="0.2">
      <c r="A13" s="69" t="s">
        <v>8</v>
      </c>
      <c r="B13" s="78" t="s">
        <v>0</v>
      </c>
      <c r="C13" s="78" t="s">
        <v>1</v>
      </c>
      <c r="D13" s="78" t="s">
        <v>3</v>
      </c>
      <c r="E13" s="78" t="s">
        <v>4</v>
      </c>
      <c r="F13" s="78" t="s">
        <v>2</v>
      </c>
      <c r="G13" s="78" t="s">
        <v>9</v>
      </c>
      <c r="H13" s="78" t="s">
        <v>10</v>
      </c>
      <c r="I13" s="78" t="s">
        <v>11</v>
      </c>
      <c r="J13" s="78" t="s">
        <v>12</v>
      </c>
      <c r="K13" s="78" t="s">
        <v>13</v>
      </c>
      <c r="L13" s="78" t="s">
        <v>14</v>
      </c>
      <c r="M13" s="78" t="s">
        <v>15</v>
      </c>
      <c r="N13" s="78" t="s">
        <v>16</v>
      </c>
    </row>
    <row r="14" spans="1:14" x14ac:dyDescent="0.2">
      <c r="A14" s="69">
        <v>28</v>
      </c>
      <c r="B14" s="77">
        <v>0.11</v>
      </c>
      <c r="C14" s="77">
        <v>0.64</v>
      </c>
      <c r="D14" s="77">
        <v>9.5</v>
      </c>
      <c r="E14" s="77">
        <v>2.87</v>
      </c>
      <c r="F14" s="77">
        <v>0.25</v>
      </c>
      <c r="G14" s="76">
        <v>0.64</v>
      </c>
      <c r="H14" s="76">
        <v>0.45</v>
      </c>
      <c r="I14" s="76">
        <v>0.14000000000000001</v>
      </c>
      <c r="J14" s="76">
        <v>0.5</v>
      </c>
      <c r="K14" s="76">
        <v>0.19</v>
      </c>
      <c r="L14" s="76">
        <v>2.72</v>
      </c>
      <c r="M14" s="76">
        <v>3.41</v>
      </c>
      <c r="N14" s="76">
        <v>1.23</v>
      </c>
    </row>
    <row r="15" spans="1:14" x14ac:dyDescent="0.2">
      <c r="A15" s="69">
        <v>77</v>
      </c>
      <c r="B15" s="77">
        <v>0.5</v>
      </c>
      <c r="C15" s="77">
        <v>0.32</v>
      </c>
      <c r="D15" s="77">
        <v>0.23</v>
      </c>
      <c r="E15" s="77">
        <v>0.56000000000000005</v>
      </c>
      <c r="F15" s="77">
        <v>0.65</v>
      </c>
      <c r="G15" s="76">
        <v>0.28999999999999998</v>
      </c>
      <c r="H15" s="76">
        <v>1.3</v>
      </c>
      <c r="I15" s="76">
        <v>1.47</v>
      </c>
      <c r="J15" s="76">
        <v>6.62</v>
      </c>
      <c r="K15" s="76">
        <v>0.86</v>
      </c>
      <c r="L15" s="76">
        <v>0.28000000000000003</v>
      </c>
      <c r="M15" s="76">
        <v>0.45</v>
      </c>
      <c r="N15" s="76">
        <v>0.36</v>
      </c>
    </row>
    <row r="16" spans="1:14" x14ac:dyDescent="0.2">
      <c r="A16" s="69">
        <v>217</v>
      </c>
      <c r="B16" s="77">
        <v>0.41</v>
      </c>
      <c r="C16" s="77">
        <v>0.54</v>
      </c>
      <c r="D16" s="77">
        <v>5.15</v>
      </c>
      <c r="E16" s="77">
        <v>0.41</v>
      </c>
      <c r="F16" s="77">
        <v>1.23</v>
      </c>
      <c r="G16" s="76">
        <v>1.82</v>
      </c>
      <c r="H16" s="76">
        <v>4</v>
      </c>
      <c r="I16" s="76">
        <v>3.27</v>
      </c>
      <c r="J16" s="76">
        <v>0.45</v>
      </c>
      <c r="K16" s="76">
        <v>0.97</v>
      </c>
      <c r="L16" s="76">
        <v>1.76</v>
      </c>
      <c r="M16" s="76">
        <v>0.37</v>
      </c>
      <c r="N16" s="76">
        <v>0.56000000000000005</v>
      </c>
    </row>
    <row r="17" spans="1:14" x14ac:dyDescent="0.2">
      <c r="A17" s="69">
        <v>374</v>
      </c>
      <c r="B17" s="77">
        <v>0.81</v>
      </c>
      <c r="C17" s="77">
        <v>0.32</v>
      </c>
      <c r="D17" s="77">
        <v>0.41</v>
      </c>
      <c r="E17" s="77">
        <v>0.74</v>
      </c>
      <c r="F17" s="77">
        <v>0.95</v>
      </c>
      <c r="G17" s="76">
        <v>3.77</v>
      </c>
      <c r="H17" s="76">
        <v>1.7</v>
      </c>
      <c r="I17" s="76">
        <v>4.37</v>
      </c>
      <c r="J17" s="76">
        <v>0.73</v>
      </c>
      <c r="K17" s="76">
        <v>0.34</v>
      </c>
      <c r="L17" s="76">
        <v>0.36</v>
      </c>
      <c r="M17" s="76">
        <v>3.71</v>
      </c>
      <c r="N17" s="76">
        <v>1.1499999999999999</v>
      </c>
    </row>
    <row r="18" spans="1:14" s="71" customFormat="1" x14ac:dyDescent="0.2">
      <c r="A18" s="70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</row>
    <row r="20" spans="1:14" x14ac:dyDescent="0.2">
      <c r="A20" s="69" t="s">
        <v>181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</row>
    <row r="21" spans="1:14" x14ac:dyDescent="0.2">
      <c r="A21" s="74"/>
      <c r="B21" s="158" t="s">
        <v>185</v>
      </c>
      <c r="C21" s="158"/>
      <c r="D21" s="158"/>
      <c r="E21" s="158"/>
      <c r="F21" s="158"/>
      <c r="G21" s="158" t="s">
        <v>168</v>
      </c>
      <c r="H21" s="158"/>
      <c r="I21" s="158"/>
      <c r="J21" s="158"/>
      <c r="K21" s="158"/>
      <c r="L21" s="158"/>
      <c r="M21" s="158"/>
      <c r="N21" s="158"/>
    </row>
    <row r="22" spans="1:14" x14ac:dyDescent="0.2">
      <c r="A22" s="69" t="s">
        <v>8</v>
      </c>
      <c r="B22" s="78" t="s">
        <v>0</v>
      </c>
      <c r="C22" s="78" t="s">
        <v>1</v>
      </c>
      <c r="D22" s="78" t="s">
        <v>3</v>
      </c>
      <c r="E22" s="78" t="s">
        <v>4</v>
      </c>
      <c r="F22" s="78" t="s">
        <v>2</v>
      </c>
      <c r="G22" s="78" t="s">
        <v>9</v>
      </c>
      <c r="H22" s="78" t="s">
        <v>10</v>
      </c>
      <c r="I22" s="78" t="s">
        <v>11</v>
      </c>
      <c r="J22" s="78" t="s">
        <v>12</v>
      </c>
      <c r="K22" s="78" t="s">
        <v>13</v>
      </c>
      <c r="L22" s="78" t="s">
        <v>14</v>
      </c>
      <c r="M22" s="78" t="s">
        <v>15</v>
      </c>
      <c r="N22" s="78" t="s">
        <v>16</v>
      </c>
    </row>
    <row r="23" spans="1:14" x14ac:dyDescent="0.2">
      <c r="A23" s="69">
        <v>28</v>
      </c>
      <c r="B23" s="77">
        <v>5.3</v>
      </c>
      <c r="C23" s="77">
        <v>9.43</v>
      </c>
      <c r="D23" s="77">
        <v>37</v>
      </c>
      <c r="E23" s="77">
        <v>4.2</v>
      </c>
      <c r="F23" s="77">
        <v>10</v>
      </c>
      <c r="G23" s="76">
        <v>16.8</v>
      </c>
      <c r="H23" s="76">
        <v>18.899999999999999</v>
      </c>
      <c r="I23" s="76">
        <v>39.299999999999997</v>
      </c>
      <c r="J23" s="76">
        <v>25.8</v>
      </c>
      <c r="K23" s="76">
        <v>16.399999999999999</v>
      </c>
      <c r="L23" s="76">
        <v>50.4</v>
      </c>
      <c r="M23" s="76">
        <v>16</v>
      </c>
      <c r="N23" s="76">
        <v>5.7</v>
      </c>
    </row>
    <row r="24" spans="1:14" x14ac:dyDescent="0.2">
      <c r="A24" s="69">
        <v>77</v>
      </c>
      <c r="B24" s="77">
        <v>2.2999999999999998</v>
      </c>
      <c r="C24" s="77">
        <v>4.4000000000000004</v>
      </c>
      <c r="D24" s="77">
        <v>16.399999999999999</v>
      </c>
      <c r="E24" s="77">
        <v>10.3</v>
      </c>
      <c r="F24" s="77">
        <v>13.5</v>
      </c>
      <c r="G24" s="76">
        <v>28.4</v>
      </c>
      <c r="H24" s="76">
        <v>37.200000000000003</v>
      </c>
      <c r="I24" s="76">
        <v>64.099999999999994</v>
      </c>
      <c r="J24" s="76">
        <v>30.4</v>
      </c>
      <c r="K24" s="76">
        <v>8.15</v>
      </c>
      <c r="L24" s="76">
        <v>40</v>
      </c>
      <c r="M24" s="76">
        <v>52.1</v>
      </c>
      <c r="N24" s="76">
        <v>26</v>
      </c>
    </row>
    <row r="25" spans="1:14" x14ac:dyDescent="0.2">
      <c r="A25" s="69">
        <v>217</v>
      </c>
      <c r="B25" s="77">
        <v>29.6</v>
      </c>
      <c r="C25" s="77">
        <v>3.3</v>
      </c>
      <c r="D25" s="77">
        <v>16.2</v>
      </c>
      <c r="E25" s="77">
        <v>9.1999999999999993</v>
      </c>
      <c r="F25" s="77">
        <v>4.8</v>
      </c>
      <c r="G25" s="76">
        <v>9.1</v>
      </c>
      <c r="H25" s="76">
        <v>26</v>
      </c>
      <c r="I25" s="76">
        <v>39.700000000000003</v>
      </c>
      <c r="J25" s="76">
        <v>67.3</v>
      </c>
      <c r="K25" s="76">
        <v>14.6</v>
      </c>
      <c r="L25" s="76">
        <v>12.4</v>
      </c>
      <c r="M25" s="76">
        <v>68.400000000000006</v>
      </c>
      <c r="N25" s="76">
        <v>19.27</v>
      </c>
    </row>
    <row r="26" spans="1:14" x14ac:dyDescent="0.2">
      <c r="A26" s="69">
        <v>374</v>
      </c>
      <c r="B26" s="77">
        <v>34.1</v>
      </c>
      <c r="C26" s="77">
        <v>10.5</v>
      </c>
      <c r="D26" s="77">
        <v>27.5</v>
      </c>
      <c r="E26" s="77">
        <v>2.5</v>
      </c>
      <c r="F26" s="77">
        <v>7.9</v>
      </c>
      <c r="G26" s="76">
        <v>16.8</v>
      </c>
      <c r="H26" s="76">
        <v>10.9</v>
      </c>
      <c r="I26" s="76">
        <v>50.1</v>
      </c>
      <c r="J26" s="76">
        <v>24.9</v>
      </c>
      <c r="K26" s="76">
        <v>3.55</v>
      </c>
      <c r="L26" s="76">
        <v>16.399999999999999</v>
      </c>
      <c r="M26" s="76">
        <v>7.3</v>
      </c>
      <c r="N26" s="76">
        <v>44</v>
      </c>
    </row>
    <row r="27" spans="1:14" x14ac:dyDescent="0.2">
      <c r="A27" s="8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</row>
    <row r="28" spans="1:14" x14ac:dyDescent="0.2">
      <c r="A28" s="8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</row>
    <row r="29" spans="1:14" x14ac:dyDescent="0.2">
      <c r="A29" s="69" t="s">
        <v>182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</row>
    <row r="30" spans="1:14" x14ac:dyDescent="0.2">
      <c r="A30" s="74"/>
      <c r="B30" s="158" t="s">
        <v>185</v>
      </c>
      <c r="C30" s="158"/>
      <c r="D30" s="158"/>
      <c r="E30" s="158"/>
      <c r="F30" s="158"/>
      <c r="G30" s="158" t="s">
        <v>168</v>
      </c>
      <c r="H30" s="158"/>
      <c r="I30" s="158"/>
      <c r="J30" s="158"/>
      <c r="K30" s="158"/>
      <c r="L30" s="158"/>
      <c r="M30" s="158"/>
      <c r="N30" s="158"/>
    </row>
    <row r="31" spans="1:14" x14ac:dyDescent="0.2">
      <c r="A31" s="69" t="s">
        <v>8</v>
      </c>
      <c r="B31" s="78" t="s">
        <v>0</v>
      </c>
      <c r="C31" s="78" t="s">
        <v>1</v>
      </c>
      <c r="D31" s="78" t="s">
        <v>3</v>
      </c>
      <c r="E31" s="78" t="s">
        <v>4</v>
      </c>
      <c r="F31" s="78" t="s">
        <v>2</v>
      </c>
      <c r="G31" s="78" t="s">
        <v>9</v>
      </c>
      <c r="H31" s="78" t="s">
        <v>10</v>
      </c>
      <c r="I31" s="78" t="s">
        <v>11</v>
      </c>
      <c r="J31" s="78" t="s">
        <v>12</v>
      </c>
      <c r="K31" s="78" t="s">
        <v>13</v>
      </c>
      <c r="L31" s="78" t="s">
        <v>14</v>
      </c>
      <c r="M31" s="78" t="s">
        <v>15</v>
      </c>
      <c r="N31" s="78" t="s">
        <v>16</v>
      </c>
    </row>
    <row r="32" spans="1:14" x14ac:dyDescent="0.2">
      <c r="A32" s="69">
        <v>28</v>
      </c>
      <c r="B32" s="77">
        <v>7.74</v>
      </c>
      <c r="C32" s="77">
        <v>13.4</v>
      </c>
      <c r="D32" s="77">
        <v>6.9</v>
      </c>
      <c r="E32" s="77">
        <v>16.8</v>
      </c>
      <c r="F32" s="77">
        <v>4.96</v>
      </c>
      <c r="G32" s="76">
        <v>0</v>
      </c>
      <c r="H32" s="76">
        <v>0.18</v>
      </c>
      <c r="I32" s="76">
        <v>12.4</v>
      </c>
      <c r="J32" s="76">
        <v>12.1</v>
      </c>
      <c r="K32" s="76">
        <v>8.76</v>
      </c>
      <c r="L32" s="76">
        <v>9.5</v>
      </c>
      <c r="M32" s="76">
        <v>4.01</v>
      </c>
      <c r="N32" s="76">
        <v>5.6</v>
      </c>
    </row>
    <row r="33" spans="1:14" x14ac:dyDescent="0.2">
      <c r="A33" s="69">
        <v>77</v>
      </c>
      <c r="B33" s="77">
        <v>10.71</v>
      </c>
      <c r="C33" s="77">
        <v>25.6</v>
      </c>
      <c r="D33" s="77">
        <v>6.66</v>
      </c>
      <c r="E33" s="77">
        <v>0.66</v>
      </c>
      <c r="F33" s="77">
        <v>5.3</v>
      </c>
      <c r="G33" s="76">
        <v>1.2</v>
      </c>
      <c r="H33" s="76">
        <v>29.4</v>
      </c>
      <c r="I33" s="76">
        <v>7</v>
      </c>
      <c r="J33" s="76">
        <v>27.9</v>
      </c>
      <c r="K33" s="76">
        <v>3.17</v>
      </c>
      <c r="L33" s="76">
        <v>0.27</v>
      </c>
      <c r="M33" s="76">
        <v>22.4</v>
      </c>
      <c r="N33" s="76">
        <v>6.9</v>
      </c>
    </row>
    <row r="34" spans="1:14" x14ac:dyDescent="0.2">
      <c r="A34" s="69">
        <v>217</v>
      </c>
      <c r="B34" s="77">
        <v>11.1</v>
      </c>
      <c r="C34" s="77">
        <v>4.2000000000000003E-2</v>
      </c>
      <c r="D34" s="77">
        <v>1.51</v>
      </c>
      <c r="E34" s="77">
        <v>8.86</v>
      </c>
      <c r="F34" s="77">
        <v>4.43</v>
      </c>
      <c r="G34" s="76">
        <v>7.13</v>
      </c>
      <c r="H34" s="76">
        <v>10.5</v>
      </c>
      <c r="I34" s="76">
        <v>16.5</v>
      </c>
      <c r="J34" s="76">
        <v>2.8000000000000001E-2</v>
      </c>
      <c r="K34" s="76">
        <v>0</v>
      </c>
      <c r="L34" s="76">
        <v>3.5999999999999997E-2</v>
      </c>
      <c r="M34" s="76">
        <v>20.047999999999998</v>
      </c>
      <c r="N34" s="76">
        <v>23.48</v>
      </c>
    </row>
    <row r="35" spans="1:14" x14ac:dyDescent="0.2">
      <c r="A35" s="69">
        <v>374</v>
      </c>
      <c r="B35" s="77">
        <v>9.43</v>
      </c>
      <c r="C35" s="77">
        <v>8.94</v>
      </c>
      <c r="D35" s="77">
        <v>0</v>
      </c>
      <c r="E35" s="77">
        <v>4.5</v>
      </c>
      <c r="F35" s="77">
        <v>0.11</v>
      </c>
      <c r="G35" s="76">
        <v>1.4</v>
      </c>
      <c r="H35" s="76">
        <v>2.38</v>
      </c>
      <c r="I35" s="76">
        <v>10.6</v>
      </c>
      <c r="J35" s="76">
        <v>5.1100000000000003</v>
      </c>
      <c r="K35" s="76">
        <v>0.46</v>
      </c>
      <c r="L35" s="76">
        <v>1.29</v>
      </c>
      <c r="M35" s="76">
        <v>8.2100000000000009</v>
      </c>
      <c r="N35" s="76">
        <v>0.51</v>
      </c>
    </row>
    <row r="36" spans="1:14" x14ac:dyDescent="0.2">
      <c r="A36" s="8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</row>
    <row r="37" spans="1:14" x14ac:dyDescent="0.2">
      <c r="A37" s="83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</row>
    <row r="38" spans="1:14" x14ac:dyDescent="0.2">
      <c r="A38" s="69" t="s">
        <v>183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</row>
    <row r="39" spans="1:14" x14ac:dyDescent="0.2">
      <c r="A39" s="74"/>
      <c r="B39" s="158" t="s">
        <v>185</v>
      </c>
      <c r="C39" s="158"/>
      <c r="D39" s="158"/>
      <c r="E39" s="158"/>
      <c r="F39" s="158"/>
      <c r="G39" s="158" t="s">
        <v>168</v>
      </c>
      <c r="H39" s="158"/>
      <c r="I39" s="158"/>
      <c r="J39" s="158"/>
      <c r="K39" s="158"/>
      <c r="L39" s="158"/>
      <c r="M39" s="158"/>
      <c r="N39" s="158"/>
    </row>
    <row r="40" spans="1:14" x14ac:dyDescent="0.2">
      <c r="A40" s="69" t="s">
        <v>8</v>
      </c>
      <c r="B40" s="78" t="s">
        <v>0</v>
      </c>
      <c r="C40" s="78" t="s">
        <v>1</v>
      </c>
      <c r="D40" s="78" t="s">
        <v>3</v>
      </c>
      <c r="E40" s="78" t="s">
        <v>4</v>
      </c>
      <c r="F40" s="78" t="s">
        <v>2</v>
      </c>
      <c r="G40" s="78" t="s">
        <v>9</v>
      </c>
      <c r="H40" s="78" t="s">
        <v>10</v>
      </c>
      <c r="I40" s="78" t="s">
        <v>11</v>
      </c>
      <c r="J40" s="78" t="s">
        <v>12</v>
      </c>
      <c r="K40" s="78" t="s">
        <v>13</v>
      </c>
      <c r="L40" s="78" t="s">
        <v>14</v>
      </c>
      <c r="M40" s="78" t="s">
        <v>15</v>
      </c>
      <c r="N40" s="78" t="s">
        <v>16</v>
      </c>
    </row>
    <row r="41" spans="1:14" x14ac:dyDescent="0.2">
      <c r="A41" s="69">
        <v>28</v>
      </c>
      <c r="B41" s="77">
        <v>84.05</v>
      </c>
      <c r="C41" s="77">
        <v>76.97</v>
      </c>
      <c r="D41" s="77">
        <v>50.2</v>
      </c>
      <c r="E41" s="77">
        <v>73.08</v>
      </c>
      <c r="F41" s="77">
        <v>68.44</v>
      </c>
      <c r="G41" s="76">
        <v>80</v>
      </c>
      <c r="H41" s="76">
        <v>60.26</v>
      </c>
      <c r="I41" s="76">
        <v>44.61</v>
      </c>
      <c r="J41" s="76">
        <v>57.4</v>
      </c>
      <c r="K41" s="76">
        <v>67.599999999999994</v>
      </c>
      <c r="L41" s="76">
        <v>38</v>
      </c>
      <c r="M41" s="76">
        <v>76.5</v>
      </c>
      <c r="N41" s="76">
        <v>1.3</v>
      </c>
    </row>
    <row r="42" spans="1:14" x14ac:dyDescent="0.2">
      <c r="A42" s="69">
        <v>77</v>
      </c>
      <c r="B42" s="77">
        <v>75.39</v>
      </c>
      <c r="C42" s="77">
        <v>69.180000000000007</v>
      </c>
      <c r="D42" s="77">
        <v>73.34</v>
      </c>
      <c r="E42" s="77">
        <v>81.34</v>
      </c>
      <c r="F42" s="77">
        <v>76.400000000000006</v>
      </c>
      <c r="G42" s="76">
        <v>6.93</v>
      </c>
      <c r="H42" s="76">
        <v>20.5</v>
      </c>
      <c r="I42" s="76">
        <v>22.8</v>
      </c>
      <c r="J42" s="76">
        <v>38.4</v>
      </c>
      <c r="K42" s="76">
        <v>58.2</v>
      </c>
      <c r="L42" s="76">
        <v>51.43</v>
      </c>
      <c r="M42" s="76">
        <v>21.4</v>
      </c>
      <c r="N42" s="76">
        <v>55</v>
      </c>
    </row>
    <row r="43" spans="1:14" x14ac:dyDescent="0.2">
      <c r="A43" s="69">
        <v>217</v>
      </c>
      <c r="B43" s="77">
        <v>57.07</v>
      </c>
      <c r="C43" s="77">
        <v>90.558000000000007</v>
      </c>
      <c r="D43" s="77">
        <v>77.489999999999995</v>
      </c>
      <c r="E43" s="77">
        <v>76.62</v>
      </c>
      <c r="F43" s="77">
        <v>89.47</v>
      </c>
      <c r="G43" s="76">
        <v>24.3</v>
      </c>
      <c r="H43" s="76">
        <v>44.4</v>
      </c>
      <c r="I43" s="76">
        <v>23.8</v>
      </c>
      <c r="J43" s="76">
        <v>2.2000000000000002</v>
      </c>
      <c r="K43" s="76">
        <v>35.229999999999997</v>
      </c>
      <c r="L43" s="76">
        <v>40</v>
      </c>
      <c r="M43" s="76">
        <v>0.16</v>
      </c>
      <c r="N43" s="76">
        <v>46</v>
      </c>
    </row>
    <row r="44" spans="1:14" x14ac:dyDescent="0.2">
      <c r="A44" s="69">
        <v>374</v>
      </c>
      <c r="B44" s="77">
        <v>54.11</v>
      </c>
      <c r="C44" s="77">
        <v>78.19</v>
      </c>
      <c r="D44" s="77">
        <v>70</v>
      </c>
      <c r="E44" s="77">
        <v>80</v>
      </c>
      <c r="F44" s="77">
        <v>80.19</v>
      </c>
      <c r="G44" s="76">
        <v>16</v>
      </c>
      <c r="H44" s="76">
        <v>70.2</v>
      </c>
      <c r="I44" s="76">
        <v>16.3</v>
      </c>
      <c r="J44" s="76">
        <v>26.42</v>
      </c>
      <c r="K44" s="76">
        <v>13.2</v>
      </c>
      <c r="L44" s="76">
        <v>40.700000000000003</v>
      </c>
      <c r="M44" s="76">
        <v>10.199999999999999</v>
      </c>
      <c r="N44" s="76">
        <v>21</v>
      </c>
    </row>
    <row r="47" spans="1:14" x14ac:dyDescent="0.2">
      <c r="A47" s="69" t="s">
        <v>184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</row>
    <row r="48" spans="1:14" x14ac:dyDescent="0.2">
      <c r="A48" s="74"/>
      <c r="B48" s="158" t="s">
        <v>185</v>
      </c>
      <c r="C48" s="158"/>
      <c r="D48" s="158"/>
      <c r="E48" s="158"/>
      <c r="F48" s="158"/>
      <c r="G48" s="158" t="s">
        <v>168</v>
      </c>
      <c r="H48" s="158"/>
      <c r="I48" s="158"/>
      <c r="J48" s="158"/>
      <c r="K48" s="158"/>
      <c r="L48" s="158"/>
      <c r="M48" s="158"/>
      <c r="N48" s="158"/>
    </row>
    <row r="49" spans="1:14" x14ac:dyDescent="0.2">
      <c r="A49" s="69" t="s">
        <v>8</v>
      </c>
      <c r="B49" s="78" t="s">
        <v>0</v>
      </c>
      <c r="C49" s="78" t="s">
        <v>1</v>
      </c>
      <c r="D49" s="78" t="s">
        <v>3</v>
      </c>
      <c r="E49" s="78" t="s">
        <v>4</v>
      </c>
      <c r="F49" s="78" t="s">
        <v>2</v>
      </c>
      <c r="G49" s="78" t="s">
        <v>9</v>
      </c>
      <c r="H49" s="78" t="s">
        <v>10</v>
      </c>
      <c r="I49" s="78" t="s">
        <v>11</v>
      </c>
      <c r="J49" s="78" t="s">
        <v>12</v>
      </c>
      <c r="K49" s="78" t="s">
        <v>13</v>
      </c>
      <c r="L49" s="78" t="s">
        <v>14</v>
      </c>
      <c r="M49" s="78" t="s">
        <v>15</v>
      </c>
      <c r="N49" s="78" t="s">
        <v>16</v>
      </c>
    </row>
    <row r="50" spans="1:14" x14ac:dyDescent="0.2">
      <c r="A50" s="69">
        <v>28</v>
      </c>
      <c r="B50" s="77">
        <v>3.84</v>
      </c>
      <c r="C50" s="77">
        <v>0.5</v>
      </c>
      <c r="D50" s="77">
        <v>6.58</v>
      </c>
      <c r="E50" s="77">
        <v>11.6</v>
      </c>
      <c r="F50" s="77">
        <v>23.8</v>
      </c>
      <c r="G50" s="76">
        <v>2.34</v>
      </c>
      <c r="H50" s="76">
        <v>21.8</v>
      </c>
      <c r="I50" s="76">
        <v>7.12</v>
      </c>
      <c r="J50" s="76">
        <v>8.27</v>
      </c>
      <c r="K50" s="76">
        <v>15.87</v>
      </c>
      <c r="L50" s="76">
        <v>7.91</v>
      </c>
      <c r="M50" s="76">
        <v>11.89</v>
      </c>
      <c r="N50" s="76">
        <v>87.8</v>
      </c>
    </row>
    <row r="51" spans="1:14" x14ac:dyDescent="0.2">
      <c r="A51" s="69">
        <v>77</v>
      </c>
      <c r="B51" s="77">
        <v>10.3</v>
      </c>
      <c r="C51" s="77">
        <v>0.4</v>
      </c>
      <c r="D51" s="77">
        <v>3.94</v>
      </c>
      <c r="E51" s="77">
        <v>8.6199999999999992</v>
      </c>
      <c r="F51" s="77">
        <v>24.6</v>
      </c>
      <c r="G51" s="76">
        <v>63.44</v>
      </c>
      <c r="H51" s="76">
        <v>15.7</v>
      </c>
      <c r="I51" s="76">
        <v>4.55</v>
      </c>
      <c r="J51" s="76">
        <v>9.0500000000000007</v>
      </c>
      <c r="K51" s="76">
        <v>24</v>
      </c>
      <c r="L51" s="76">
        <v>6.46</v>
      </c>
      <c r="M51" s="76">
        <v>3.9</v>
      </c>
      <c r="N51" s="76">
        <v>13</v>
      </c>
    </row>
    <row r="52" spans="1:14" x14ac:dyDescent="0.2">
      <c r="A52" s="69">
        <v>217</v>
      </c>
      <c r="B52" s="77">
        <v>6.5</v>
      </c>
      <c r="C52" s="77">
        <v>3.56</v>
      </c>
      <c r="D52" s="77">
        <v>8.5</v>
      </c>
      <c r="E52" s="77">
        <v>1.54</v>
      </c>
      <c r="F52" s="77">
        <v>0.5</v>
      </c>
      <c r="G52" s="76">
        <v>60</v>
      </c>
      <c r="H52" s="76">
        <v>17.579999999999998</v>
      </c>
      <c r="I52" s="76">
        <v>28.4</v>
      </c>
      <c r="J52" s="76">
        <v>33.200000000000003</v>
      </c>
      <c r="K52" s="76">
        <v>51.8</v>
      </c>
      <c r="L52" s="76">
        <v>49.6</v>
      </c>
      <c r="M52" s="76">
        <v>5.68</v>
      </c>
      <c r="N52" s="76">
        <v>12.16</v>
      </c>
    </row>
    <row r="53" spans="1:14" x14ac:dyDescent="0.2">
      <c r="A53" s="69">
        <v>374</v>
      </c>
      <c r="B53" s="77">
        <v>3.7</v>
      </c>
      <c r="C53" s="77">
        <v>1.45</v>
      </c>
      <c r="D53" s="77">
        <v>7.89</v>
      </c>
      <c r="E53" s="77">
        <v>12.63</v>
      </c>
      <c r="F53" s="77">
        <v>12.3</v>
      </c>
      <c r="G53" s="76">
        <v>65.66</v>
      </c>
      <c r="H53" s="76">
        <v>17.899999999999999</v>
      </c>
      <c r="I53" s="76">
        <v>24.5</v>
      </c>
      <c r="J53" s="76">
        <v>44.56</v>
      </c>
      <c r="K53" s="76">
        <v>60.65</v>
      </c>
      <c r="L53" s="76">
        <v>41.5</v>
      </c>
      <c r="M53" s="76">
        <v>80.3</v>
      </c>
      <c r="N53" s="76">
        <v>35.4</v>
      </c>
    </row>
    <row r="54" spans="1:14" x14ac:dyDescent="0.2">
      <c r="A54" s="83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</row>
    <row r="56" spans="1:14" x14ac:dyDescent="0.2">
      <c r="A56" s="69" t="s">
        <v>177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</row>
    <row r="57" spans="1:14" x14ac:dyDescent="0.2">
      <c r="A57" s="74"/>
      <c r="B57" s="158" t="s">
        <v>185</v>
      </c>
      <c r="C57" s="158"/>
      <c r="D57" s="158"/>
      <c r="E57" s="158"/>
      <c r="F57" s="158"/>
      <c r="G57" s="158" t="s">
        <v>168</v>
      </c>
      <c r="H57" s="158"/>
      <c r="I57" s="158"/>
      <c r="J57" s="158"/>
      <c r="K57" s="158"/>
      <c r="L57" s="158"/>
      <c r="M57" s="158"/>
      <c r="N57" s="158"/>
    </row>
    <row r="58" spans="1:14" x14ac:dyDescent="0.2">
      <c r="A58" s="69" t="s">
        <v>8</v>
      </c>
      <c r="B58" s="78" t="s">
        <v>0</v>
      </c>
      <c r="C58" s="78" t="s">
        <v>1</v>
      </c>
      <c r="D58" s="78" t="s">
        <v>3</v>
      </c>
      <c r="E58" s="78" t="s">
        <v>4</v>
      </c>
      <c r="F58" s="78" t="s">
        <v>2</v>
      </c>
      <c r="G58" s="78" t="s">
        <v>9</v>
      </c>
      <c r="H58" s="78" t="s">
        <v>10</v>
      </c>
      <c r="I58" s="78" t="s">
        <v>11</v>
      </c>
      <c r="J58" s="78" t="s">
        <v>12</v>
      </c>
      <c r="K58" s="78" t="s">
        <v>13</v>
      </c>
      <c r="L58" s="78" t="s">
        <v>14</v>
      </c>
      <c r="M58" s="78" t="s">
        <v>15</v>
      </c>
      <c r="N58" s="78" t="s">
        <v>16</v>
      </c>
    </row>
    <row r="59" spans="1:14" x14ac:dyDescent="0.2">
      <c r="A59" s="69">
        <v>28</v>
      </c>
      <c r="B59" s="77">
        <v>33</v>
      </c>
      <c r="C59" s="77">
        <v>29.4</v>
      </c>
      <c r="D59" s="77">
        <v>71</v>
      </c>
      <c r="E59" s="77">
        <v>77.599999999999994</v>
      </c>
      <c r="F59" s="77">
        <v>28.9</v>
      </c>
      <c r="G59" s="76">
        <v>0.96</v>
      </c>
      <c r="H59" s="76">
        <v>4.5599999999999996</v>
      </c>
      <c r="I59" s="76">
        <v>7.73</v>
      </c>
      <c r="J59" s="76">
        <v>16.3</v>
      </c>
      <c r="K59" s="76">
        <v>68.400000000000006</v>
      </c>
      <c r="L59" s="76">
        <v>70.599999999999994</v>
      </c>
      <c r="M59" s="76">
        <v>24.6</v>
      </c>
      <c r="N59" s="76">
        <v>17</v>
      </c>
    </row>
    <row r="60" spans="1:14" x14ac:dyDescent="0.2">
      <c r="A60" s="69">
        <v>77</v>
      </c>
      <c r="B60" s="77">
        <v>21.65</v>
      </c>
      <c r="C60" s="77">
        <v>18.100000000000001</v>
      </c>
      <c r="D60" s="77">
        <v>26.8</v>
      </c>
      <c r="E60" s="77">
        <v>29.1</v>
      </c>
      <c r="F60" s="77">
        <v>7.64</v>
      </c>
      <c r="G60" s="76">
        <v>67.8</v>
      </c>
      <c r="H60" s="76">
        <v>8.2899999999999991</v>
      </c>
      <c r="I60" s="76">
        <v>61.4</v>
      </c>
      <c r="J60" s="76">
        <v>62.3</v>
      </c>
      <c r="K60" s="76">
        <v>23.7</v>
      </c>
      <c r="L60" s="76">
        <v>71.5</v>
      </c>
      <c r="M60" s="76">
        <v>66.8</v>
      </c>
      <c r="N60" s="76">
        <v>60.9</v>
      </c>
    </row>
    <row r="61" spans="1:14" x14ac:dyDescent="0.2">
      <c r="A61" s="69">
        <v>217</v>
      </c>
      <c r="B61" s="77">
        <v>19.98</v>
      </c>
      <c r="C61" s="77">
        <v>14.7</v>
      </c>
      <c r="D61" s="77">
        <v>64.7</v>
      </c>
      <c r="E61" s="77">
        <v>13.26</v>
      </c>
      <c r="F61" s="77">
        <v>9.64</v>
      </c>
      <c r="G61" s="76">
        <v>35.6</v>
      </c>
      <c r="H61" s="76">
        <v>2.8849999999999998</v>
      </c>
      <c r="I61" s="76">
        <v>15.43</v>
      </c>
      <c r="J61" s="76">
        <v>39</v>
      </c>
      <c r="K61" s="76">
        <v>34.75</v>
      </c>
      <c r="L61" s="76">
        <v>0.26500000000000001</v>
      </c>
      <c r="M61" s="76">
        <v>3.7</v>
      </c>
      <c r="N61" s="76">
        <v>8.8000000000000007</v>
      </c>
    </row>
    <row r="62" spans="1:14" x14ac:dyDescent="0.2">
      <c r="A62" s="69">
        <v>374</v>
      </c>
      <c r="B62" s="77">
        <v>25.6</v>
      </c>
      <c r="C62" s="77">
        <v>25.8</v>
      </c>
      <c r="D62" s="77">
        <v>79.7</v>
      </c>
      <c r="E62" s="77">
        <v>82</v>
      </c>
      <c r="F62" s="77">
        <v>9.8699999999999992</v>
      </c>
      <c r="G62" s="76">
        <v>43.6</v>
      </c>
      <c r="H62" s="76">
        <v>0.63</v>
      </c>
      <c r="I62" s="76">
        <v>37</v>
      </c>
      <c r="J62" s="76">
        <v>39.25</v>
      </c>
      <c r="K62" s="76">
        <v>9.4499999999999993</v>
      </c>
      <c r="L62" s="76">
        <v>4.8500000000000001E-2</v>
      </c>
      <c r="M62" s="76">
        <v>7.0000000000000007E-2</v>
      </c>
      <c r="N62" s="76">
        <v>33.85</v>
      </c>
    </row>
    <row r="65" spans="1:14" x14ac:dyDescent="0.2">
      <c r="A65" s="69" t="s">
        <v>178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</row>
    <row r="66" spans="1:14" x14ac:dyDescent="0.2">
      <c r="A66" s="74"/>
      <c r="B66" s="158" t="s">
        <v>185</v>
      </c>
      <c r="C66" s="158"/>
      <c r="D66" s="158"/>
      <c r="E66" s="158"/>
      <c r="F66" s="158"/>
      <c r="G66" s="158" t="s">
        <v>168</v>
      </c>
      <c r="H66" s="158"/>
      <c r="I66" s="158"/>
      <c r="J66" s="158"/>
      <c r="K66" s="158"/>
      <c r="L66" s="158"/>
      <c r="M66" s="158"/>
      <c r="N66" s="158"/>
    </row>
    <row r="67" spans="1:14" x14ac:dyDescent="0.2">
      <c r="A67" s="69" t="s">
        <v>8</v>
      </c>
      <c r="B67" s="78" t="s">
        <v>0</v>
      </c>
      <c r="C67" s="78" t="s">
        <v>1</v>
      </c>
      <c r="D67" s="78" t="s">
        <v>3</v>
      </c>
      <c r="E67" s="78" t="s">
        <v>4</v>
      </c>
      <c r="F67" s="78" t="s">
        <v>2</v>
      </c>
      <c r="G67" s="78" t="s">
        <v>9</v>
      </c>
      <c r="H67" s="78" t="s">
        <v>10</v>
      </c>
      <c r="I67" s="78" t="s">
        <v>11</v>
      </c>
      <c r="J67" s="78" t="s">
        <v>12</v>
      </c>
      <c r="K67" s="78" t="s">
        <v>13</v>
      </c>
      <c r="L67" s="78" t="s">
        <v>14</v>
      </c>
      <c r="M67" s="78" t="s">
        <v>15</v>
      </c>
      <c r="N67" s="78" t="s">
        <v>16</v>
      </c>
    </row>
    <row r="68" spans="1:14" x14ac:dyDescent="0.2">
      <c r="A68" s="69">
        <v>28</v>
      </c>
      <c r="B68" s="77">
        <v>4.2300000000000004</v>
      </c>
      <c r="C68" s="77">
        <v>1.38</v>
      </c>
      <c r="D68" s="77">
        <v>0.61299999999999999</v>
      </c>
      <c r="E68" s="77">
        <v>5.38</v>
      </c>
      <c r="F68" s="77">
        <v>0.25600000000000001</v>
      </c>
      <c r="G68" s="76">
        <v>4</v>
      </c>
      <c r="H68" s="76">
        <v>1.97</v>
      </c>
      <c r="I68" s="76">
        <v>4.1399999999999997</v>
      </c>
      <c r="J68" s="76">
        <v>3.19</v>
      </c>
      <c r="K68" s="76">
        <v>0.97</v>
      </c>
      <c r="L68" s="76">
        <v>4.12</v>
      </c>
      <c r="M68" s="76">
        <v>2.4300000000000002</v>
      </c>
      <c r="N68" s="76">
        <v>2.34</v>
      </c>
    </row>
    <row r="69" spans="1:14" x14ac:dyDescent="0.2">
      <c r="A69" s="69">
        <v>77</v>
      </c>
      <c r="B69" s="77">
        <v>1.28</v>
      </c>
      <c r="C69" s="77">
        <v>1.58</v>
      </c>
      <c r="D69" s="77">
        <v>1.31</v>
      </c>
      <c r="E69" s="77">
        <v>0.55600000000000005</v>
      </c>
      <c r="F69" s="77">
        <v>0.377</v>
      </c>
      <c r="G69" s="76">
        <v>21.9</v>
      </c>
      <c r="H69" s="76">
        <v>27.3</v>
      </c>
      <c r="I69" s="76">
        <v>0</v>
      </c>
      <c r="J69" s="76">
        <v>33</v>
      </c>
      <c r="K69" s="76">
        <v>12.8</v>
      </c>
      <c r="L69" s="76">
        <v>17.8</v>
      </c>
      <c r="M69" s="76">
        <v>32.799999999999997</v>
      </c>
      <c r="N69" s="76">
        <v>14.3</v>
      </c>
    </row>
    <row r="70" spans="1:14" x14ac:dyDescent="0.2">
      <c r="A70" s="69">
        <v>217</v>
      </c>
      <c r="B70" s="77">
        <v>2.25</v>
      </c>
      <c r="C70" s="77">
        <v>7.4999999999999997E-3</v>
      </c>
      <c r="D70" s="77">
        <v>1.49</v>
      </c>
      <c r="E70" s="77">
        <v>3.65</v>
      </c>
      <c r="F70" s="77">
        <v>5.86</v>
      </c>
      <c r="G70" s="76">
        <v>36.4</v>
      </c>
      <c r="H70" s="76">
        <v>17</v>
      </c>
      <c r="I70" s="76">
        <v>48.1</v>
      </c>
      <c r="J70" s="76">
        <v>7.56</v>
      </c>
      <c r="K70" s="76">
        <v>16.8</v>
      </c>
      <c r="L70" s="76">
        <v>17</v>
      </c>
      <c r="M70" s="76">
        <v>10.119999999999999</v>
      </c>
      <c r="N70" s="76">
        <v>11.2</v>
      </c>
    </row>
    <row r="71" spans="1:14" x14ac:dyDescent="0.2">
      <c r="A71" s="69">
        <v>374</v>
      </c>
      <c r="B71" s="77">
        <v>8</v>
      </c>
      <c r="C71" s="77">
        <v>1.87</v>
      </c>
      <c r="D71" s="77">
        <v>1.58</v>
      </c>
      <c r="E71" s="77">
        <v>0</v>
      </c>
      <c r="F71" s="77">
        <v>0</v>
      </c>
      <c r="G71" s="76">
        <v>12.43</v>
      </c>
      <c r="H71" s="76">
        <v>14.7</v>
      </c>
      <c r="I71" s="76">
        <v>36.6</v>
      </c>
      <c r="J71" s="76">
        <v>32.299999999999997</v>
      </c>
      <c r="K71" s="76">
        <v>16.5</v>
      </c>
      <c r="L71" s="76">
        <v>16.600000000000001</v>
      </c>
      <c r="M71" s="76">
        <v>26.4</v>
      </c>
      <c r="N71" s="76">
        <v>12.6</v>
      </c>
    </row>
  </sheetData>
  <mergeCells count="16">
    <mergeCell ref="B57:F57"/>
    <mergeCell ref="G57:N57"/>
    <mergeCell ref="B66:F66"/>
    <mergeCell ref="G66:N66"/>
    <mergeCell ref="B3:F3"/>
    <mergeCell ref="G3:N3"/>
    <mergeCell ref="B12:F12"/>
    <mergeCell ref="G12:N12"/>
    <mergeCell ref="B21:F21"/>
    <mergeCell ref="G21:N21"/>
    <mergeCell ref="B30:F30"/>
    <mergeCell ref="G30:N30"/>
    <mergeCell ref="B39:F39"/>
    <mergeCell ref="G39:N39"/>
    <mergeCell ref="B48:F48"/>
    <mergeCell ref="G48:N4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6F9FB-874D-EB47-A037-6B0E346A6B2C}">
  <dimension ref="A1:W55"/>
  <sheetViews>
    <sheetView zoomScale="86" zoomScaleNormal="86" workbookViewId="0">
      <pane xSplit="3" ySplit="2" topLeftCell="I3" activePane="bottomRight" state="frozen"/>
      <selection pane="topRight" activeCell="D1" sqref="D1"/>
      <selection pane="bottomLeft" activeCell="A3" sqref="A3"/>
      <selection pane="bottomRight" activeCell="S6" sqref="S6"/>
    </sheetView>
  </sheetViews>
  <sheetFormatPr baseColWidth="10" defaultColWidth="15.83203125" defaultRowHeight="16" x14ac:dyDescent="0.2"/>
  <cols>
    <col min="1" max="3" width="15.83203125" style="16"/>
    <col min="4" max="4" width="31.5" style="17" bestFit="1" customWidth="1"/>
    <col min="5" max="5" width="32.33203125" style="17" bestFit="1" customWidth="1"/>
    <col min="6" max="6" width="32.6640625" style="17" bestFit="1" customWidth="1"/>
    <col min="7" max="7" width="32" style="17" bestFit="1" customWidth="1"/>
    <col min="8" max="8" width="29.33203125" style="16" bestFit="1" customWidth="1"/>
    <col min="9" max="9" width="25.6640625" style="26" bestFit="1" customWidth="1"/>
    <col min="10" max="10" width="25.83203125" style="16" bestFit="1" customWidth="1"/>
    <col min="11" max="11" width="29.33203125" style="16" bestFit="1" customWidth="1"/>
    <col min="12" max="12" width="25.6640625" style="26" bestFit="1" customWidth="1"/>
    <col min="13" max="13" width="25.83203125" style="16" bestFit="1" customWidth="1"/>
    <col min="14" max="14" width="29.33203125" style="26" bestFit="1" customWidth="1"/>
    <col min="15" max="15" width="26.6640625" style="26" bestFit="1" customWidth="1"/>
    <col min="16" max="16" width="26.83203125" style="26" bestFit="1" customWidth="1"/>
    <col min="17" max="17" width="29.33203125" style="26" bestFit="1" customWidth="1"/>
    <col min="18" max="18" width="25.6640625" style="26" customWidth="1"/>
    <col min="19" max="19" width="26.83203125" style="26" bestFit="1" customWidth="1"/>
    <col min="20" max="20" width="14.6640625" style="16" bestFit="1" customWidth="1"/>
    <col min="21" max="21" width="24.5" style="100" customWidth="1"/>
    <col min="22" max="22" width="26.33203125" style="100" bestFit="1" customWidth="1"/>
    <col min="23" max="23" width="34.33203125" style="17" bestFit="1" customWidth="1"/>
    <col min="24" max="16384" width="15.83203125" style="16"/>
  </cols>
  <sheetData>
    <row r="1" spans="1:23" s="17" customFormat="1" x14ac:dyDescent="0.2">
      <c r="A1" s="20"/>
      <c r="B1" s="20"/>
      <c r="C1" s="20"/>
      <c r="D1" s="159" t="s">
        <v>46</v>
      </c>
      <c r="E1" s="159"/>
      <c r="F1" s="159"/>
      <c r="G1" s="159"/>
      <c r="H1" s="159" t="s">
        <v>220</v>
      </c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</row>
    <row r="2" spans="1:23" ht="17" x14ac:dyDescent="0.25">
      <c r="A2" s="20" t="s">
        <v>6</v>
      </c>
      <c r="B2" s="20" t="s">
        <v>7</v>
      </c>
      <c r="C2" s="20" t="s">
        <v>8</v>
      </c>
      <c r="D2" s="15" t="s">
        <v>43</v>
      </c>
      <c r="E2" s="15" t="s">
        <v>42</v>
      </c>
      <c r="F2" s="15" t="s">
        <v>41</v>
      </c>
      <c r="G2" s="15" t="s">
        <v>44</v>
      </c>
      <c r="H2" s="20" t="s">
        <v>36</v>
      </c>
      <c r="I2" s="150" t="s">
        <v>37</v>
      </c>
      <c r="J2" s="20" t="s">
        <v>38</v>
      </c>
      <c r="K2" s="20" t="s">
        <v>19</v>
      </c>
      <c r="L2" s="150" t="s">
        <v>21</v>
      </c>
      <c r="M2" s="20" t="s">
        <v>22</v>
      </c>
      <c r="N2" s="109" t="s">
        <v>214</v>
      </c>
      <c r="O2" s="150" t="s">
        <v>216</v>
      </c>
      <c r="P2" s="109" t="s">
        <v>215</v>
      </c>
      <c r="Q2" s="109" t="s">
        <v>217</v>
      </c>
      <c r="R2" s="150" t="s">
        <v>219</v>
      </c>
      <c r="S2" s="109" t="s">
        <v>218</v>
      </c>
      <c r="T2" s="20" t="s">
        <v>20</v>
      </c>
      <c r="U2" s="100" t="s">
        <v>201</v>
      </c>
      <c r="V2" s="100" t="s">
        <v>200</v>
      </c>
      <c r="W2" s="23" t="s">
        <v>48</v>
      </c>
    </row>
    <row r="3" spans="1:23" x14ac:dyDescent="0.15">
      <c r="A3" s="20" t="s">
        <v>0</v>
      </c>
      <c r="B3" s="159" t="s">
        <v>185</v>
      </c>
      <c r="C3" s="159">
        <v>28</v>
      </c>
      <c r="D3" s="23">
        <v>5.3</v>
      </c>
      <c r="E3" s="23">
        <v>7.74</v>
      </c>
      <c r="F3" s="23">
        <v>84.05</v>
      </c>
      <c r="G3" s="23">
        <v>3.84</v>
      </c>
      <c r="H3" s="4">
        <v>229028.29340850801</v>
      </c>
      <c r="I3" s="6">
        <v>3600000</v>
      </c>
      <c r="J3" s="12">
        <v>1700000</v>
      </c>
      <c r="K3" s="3">
        <v>11251.826735524141</v>
      </c>
      <c r="L3" s="2">
        <v>8500</v>
      </c>
      <c r="M3" s="12">
        <v>8300</v>
      </c>
      <c r="N3" s="11">
        <f t="shared" ref="N3:S3" si="0">LOG10(H3)</f>
        <v>5.3598891369781789</v>
      </c>
      <c r="O3" s="11">
        <f t="shared" si="0"/>
        <v>6.5563025007672868</v>
      </c>
      <c r="P3" s="11">
        <f t="shared" si="0"/>
        <v>6.2304489213782741</v>
      </c>
      <c r="Q3" s="11">
        <f t="shared" si="0"/>
        <v>4.051223035936717</v>
      </c>
      <c r="R3" s="11">
        <f t="shared" si="0"/>
        <v>3.9294189257142929</v>
      </c>
      <c r="S3" s="11">
        <f t="shared" si="0"/>
        <v>3.9190780923760737</v>
      </c>
      <c r="T3" s="20"/>
      <c r="U3" s="23">
        <v>33</v>
      </c>
      <c r="V3" s="23">
        <v>22.85</v>
      </c>
      <c r="W3" s="9">
        <v>0.97969499999999998</v>
      </c>
    </row>
    <row r="4" spans="1:23" x14ac:dyDescent="0.15">
      <c r="A4" s="20" t="s">
        <v>1</v>
      </c>
      <c r="B4" s="159"/>
      <c r="C4" s="159"/>
      <c r="D4" s="23">
        <v>9.43</v>
      </c>
      <c r="E4" s="23">
        <v>13.4</v>
      </c>
      <c r="F4" s="23">
        <v>76.97</v>
      </c>
      <c r="G4" s="23">
        <v>0.5</v>
      </c>
      <c r="H4" s="4">
        <v>94822.926941846134</v>
      </c>
      <c r="I4" s="6">
        <v>450000</v>
      </c>
      <c r="J4" s="12">
        <v>1300000</v>
      </c>
      <c r="K4" s="3">
        <v>2912.785872173285</v>
      </c>
      <c r="L4" s="2">
        <v>710</v>
      </c>
      <c r="M4" s="12">
        <v>1600</v>
      </c>
      <c r="N4" s="11">
        <f t="shared" ref="N4:N15" si="1">LOG10(H4)</f>
        <v>4.976913356752541</v>
      </c>
      <c r="O4" s="11">
        <f t="shared" ref="O4:O54" si="2">LOG10(I4)</f>
        <v>5.653212513775344</v>
      </c>
      <c r="P4" s="11">
        <f t="shared" ref="P4:P15" si="3">LOG10(J4)</f>
        <v>6.1139433523068369</v>
      </c>
      <c r="Q4" s="11">
        <f t="shared" ref="Q4:Q15" si="4">LOG10(K4)</f>
        <v>3.4643085594812075</v>
      </c>
      <c r="R4" s="11">
        <f t="shared" ref="R4:R54" si="5">LOG10(L4)</f>
        <v>2.8512583487190755</v>
      </c>
      <c r="S4" s="11">
        <f t="shared" ref="S4:S15" si="6">LOG10(M4)</f>
        <v>3.2041199826559246</v>
      </c>
      <c r="T4" s="20"/>
      <c r="U4" s="23">
        <v>29.4</v>
      </c>
      <c r="V4" s="23">
        <v>26.8</v>
      </c>
      <c r="W4" s="9">
        <v>1.2365269999999999</v>
      </c>
    </row>
    <row r="5" spans="1:23" x14ac:dyDescent="0.15">
      <c r="A5" s="20" t="s">
        <v>3</v>
      </c>
      <c r="B5" s="159"/>
      <c r="C5" s="159"/>
      <c r="D5" s="23">
        <v>37</v>
      </c>
      <c r="E5" s="23">
        <v>6.9</v>
      </c>
      <c r="F5" s="23">
        <v>50.2</v>
      </c>
      <c r="G5" s="23">
        <v>6.58</v>
      </c>
      <c r="H5" s="4">
        <v>39234.887965050752</v>
      </c>
      <c r="I5" s="6">
        <v>1500000</v>
      </c>
      <c r="J5" s="12">
        <v>8600000</v>
      </c>
      <c r="K5" s="3">
        <v>5967.4570601728983</v>
      </c>
      <c r="L5" s="2">
        <v>1300</v>
      </c>
      <c r="M5" s="12">
        <v>4900</v>
      </c>
      <c r="N5" s="11">
        <f t="shared" si="1"/>
        <v>4.5936724168221517</v>
      </c>
      <c r="O5" s="11">
        <f t="shared" si="2"/>
        <v>6.1760912590556813</v>
      </c>
      <c r="P5" s="11">
        <f t="shared" si="3"/>
        <v>6.9344984512435675</v>
      </c>
      <c r="Q5" s="11">
        <f t="shared" si="4"/>
        <v>3.7757893026520541</v>
      </c>
      <c r="R5" s="11">
        <f t="shared" si="5"/>
        <v>3.1139433523068369</v>
      </c>
      <c r="S5" s="11">
        <f t="shared" si="6"/>
        <v>3.6901960800285138</v>
      </c>
      <c r="T5" s="20"/>
      <c r="U5" s="23">
        <v>71</v>
      </c>
      <c r="V5" s="23">
        <v>4.38</v>
      </c>
      <c r="W5" s="9">
        <v>0</v>
      </c>
    </row>
    <row r="6" spans="1:23" x14ac:dyDescent="0.15">
      <c r="A6" s="20" t="s">
        <v>4</v>
      </c>
      <c r="B6" s="159"/>
      <c r="C6" s="159"/>
      <c r="D6" s="23">
        <v>4.2</v>
      </c>
      <c r="E6" s="23">
        <v>16.8</v>
      </c>
      <c r="F6" s="23">
        <v>73.08</v>
      </c>
      <c r="G6" s="23">
        <v>11.6</v>
      </c>
      <c r="H6" s="4">
        <v>168957.81489988777</v>
      </c>
      <c r="I6" s="6">
        <v>2000000</v>
      </c>
      <c r="J6" s="12">
        <v>2400000</v>
      </c>
      <c r="K6" s="3">
        <v>6448.0553610943789</v>
      </c>
      <c r="L6" s="2">
        <v>1100</v>
      </c>
      <c r="M6" s="12">
        <v>5400</v>
      </c>
      <c r="N6" s="11">
        <f t="shared" si="1"/>
        <v>5.227778284239978</v>
      </c>
      <c r="O6" s="11">
        <f t="shared" si="2"/>
        <v>6.3010299956639813</v>
      </c>
      <c r="P6" s="11">
        <f t="shared" si="3"/>
        <v>6.3802112417116064</v>
      </c>
      <c r="Q6" s="11">
        <f t="shared" si="4"/>
        <v>3.8094287575368897</v>
      </c>
      <c r="R6" s="11">
        <f t="shared" si="5"/>
        <v>3.0413926851582249</v>
      </c>
      <c r="S6" s="11">
        <f t="shared" si="6"/>
        <v>3.7323937598229686</v>
      </c>
      <c r="T6" s="20"/>
      <c r="U6" s="23">
        <v>77.599999999999994</v>
      </c>
      <c r="V6" s="23">
        <v>2.74</v>
      </c>
      <c r="W6" s="9">
        <v>2.1963979999999999</v>
      </c>
    </row>
    <row r="7" spans="1:23" x14ac:dyDescent="0.15">
      <c r="A7" s="20" t="s">
        <v>2</v>
      </c>
      <c r="B7" s="159"/>
      <c r="C7" s="159"/>
      <c r="D7" s="23">
        <v>10</v>
      </c>
      <c r="E7" s="23">
        <v>4.96</v>
      </c>
      <c r="F7" s="23">
        <v>68.44</v>
      </c>
      <c r="G7" s="23">
        <v>23.8</v>
      </c>
      <c r="H7" s="4">
        <v>137892.77953782433</v>
      </c>
      <c r="I7" s="6">
        <v>1300000</v>
      </c>
      <c r="J7" s="12">
        <v>810000</v>
      </c>
      <c r="K7" s="3">
        <v>6220.8924032847854</v>
      </c>
      <c r="L7" s="2">
        <v>6500</v>
      </c>
      <c r="M7" s="12">
        <v>3800</v>
      </c>
      <c r="N7" s="11">
        <f t="shared" si="1"/>
        <v>5.1395415258641881</v>
      </c>
      <c r="O7" s="11">
        <f t="shared" si="2"/>
        <v>6.1139433523068369</v>
      </c>
      <c r="P7" s="11">
        <f t="shared" si="3"/>
        <v>5.9084850188786495</v>
      </c>
      <c r="Q7" s="11">
        <f t="shared" si="4"/>
        <v>3.7938526898390856</v>
      </c>
      <c r="R7" s="11">
        <f t="shared" si="5"/>
        <v>3.8129133566428557</v>
      </c>
      <c r="S7" s="11">
        <f t="shared" si="6"/>
        <v>3.5797835966168101</v>
      </c>
      <c r="T7" s="20"/>
      <c r="U7" s="23">
        <v>28.9</v>
      </c>
      <c r="V7" s="23">
        <v>10.5</v>
      </c>
      <c r="W7" s="9">
        <v>1.961225</v>
      </c>
    </row>
    <row r="8" spans="1:23" x14ac:dyDescent="0.15">
      <c r="A8" s="20" t="s">
        <v>9</v>
      </c>
      <c r="B8" s="159" t="s">
        <v>168</v>
      </c>
      <c r="C8" s="159"/>
      <c r="D8" s="23">
        <v>16.8</v>
      </c>
      <c r="E8" s="23">
        <v>0</v>
      </c>
      <c r="F8" s="23">
        <v>80</v>
      </c>
      <c r="G8" s="23">
        <v>2.34</v>
      </c>
      <c r="H8" s="4">
        <v>96709.609533129886</v>
      </c>
      <c r="I8" s="6">
        <v>1400000</v>
      </c>
      <c r="J8" s="12">
        <v>460000</v>
      </c>
      <c r="K8" s="3">
        <v>4349.5477189425965</v>
      </c>
      <c r="L8" s="2">
        <v>3100</v>
      </c>
      <c r="M8" s="12">
        <v>1400</v>
      </c>
      <c r="N8" s="11">
        <f t="shared" si="1"/>
        <v>4.9854696298209769</v>
      </c>
      <c r="O8" s="11">
        <f t="shared" si="2"/>
        <v>6.1461280356782382</v>
      </c>
      <c r="P8" s="11">
        <f t="shared" si="3"/>
        <v>5.6627578316815743</v>
      </c>
      <c r="Q8" s="11">
        <f t="shared" si="4"/>
        <v>3.6384440998558953</v>
      </c>
      <c r="R8" s="11">
        <f t="shared" si="5"/>
        <v>3.4913616938342726</v>
      </c>
      <c r="S8" s="11">
        <f t="shared" si="6"/>
        <v>3.1461280356782382</v>
      </c>
      <c r="T8" s="20"/>
      <c r="U8" s="23">
        <v>0.96</v>
      </c>
      <c r="V8" s="23">
        <v>6.5000000000000002E-2</v>
      </c>
      <c r="W8" s="9">
        <v>1.6282719999999999</v>
      </c>
    </row>
    <row r="9" spans="1:23" x14ac:dyDescent="0.15">
      <c r="A9" s="20" t="s">
        <v>10</v>
      </c>
      <c r="B9" s="159"/>
      <c r="C9" s="159"/>
      <c r="D9" s="23">
        <v>18.899999999999999</v>
      </c>
      <c r="E9" s="23">
        <v>0.18</v>
      </c>
      <c r="F9" s="23">
        <v>60.26</v>
      </c>
      <c r="G9" s="23">
        <v>21.8</v>
      </c>
      <c r="H9" s="4">
        <v>492933.83361755597</v>
      </c>
      <c r="I9" s="6">
        <v>1500000</v>
      </c>
      <c r="J9" s="12">
        <v>1500000</v>
      </c>
      <c r="K9" s="3">
        <v>18469.45723521266</v>
      </c>
      <c r="L9" s="2">
        <v>1400</v>
      </c>
      <c r="M9" s="12">
        <v>4100</v>
      </c>
      <c r="N9" s="11">
        <f t="shared" si="1"/>
        <v>5.6927886279521003</v>
      </c>
      <c r="O9" s="11">
        <f t="shared" si="2"/>
        <v>6.1760912590556813</v>
      </c>
      <c r="P9" s="11">
        <f t="shared" si="3"/>
        <v>6.1760912590556813</v>
      </c>
      <c r="Q9" s="11">
        <f t="shared" si="4"/>
        <v>4.2664541329488692</v>
      </c>
      <c r="R9" s="11">
        <f t="shared" si="5"/>
        <v>3.1461280356782382</v>
      </c>
      <c r="S9" s="11">
        <f t="shared" si="6"/>
        <v>3.6127838567197355</v>
      </c>
      <c r="T9" s="20"/>
      <c r="U9" s="23">
        <v>4.5599999999999996</v>
      </c>
      <c r="V9" s="23">
        <v>0.61499999999999999</v>
      </c>
      <c r="W9" s="9">
        <v>1.5508679999999999</v>
      </c>
    </row>
    <row r="10" spans="1:23" x14ac:dyDescent="0.15">
      <c r="A10" s="20" t="s">
        <v>11</v>
      </c>
      <c r="B10" s="159"/>
      <c r="C10" s="159"/>
      <c r="D10" s="23">
        <v>39.299999999999997</v>
      </c>
      <c r="E10" s="23">
        <v>12.4</v>
      </c>
      <c r="F10" s="23">
        <v>44.61</v>
      </c>
      <c r="G10" s="23">
        <v>7.12</v>
      </c>
      <c r="H10" s="4">
        <v>23737.806965229927</v>
      </c>
      <c r="I10" s="6">
        <v>1000000</v>
      </c>
      <c r="J10" s="12">
        <v>72000</v>
      </c>
      <c r="K10" s="3">
        <v>4413.4695997691488</v>
      </c>
      <c r="L10" s="2">
        <v>1600</v>
      </c>
      <c r="M10" s="12">
        <v>2500</v>
      </c>
      <c r="N10" s="11">
        <f t="shared" si="1"/>
        <v>4.3754405938564389</v>
      </c>
      <c r="O10" s="11">
        <f t="shared" si="2"/>
        <v>6</v>
      </c>
      <c r="P10" s="11">
        <f t="shared" si="3"/>
        <v>4.8573324964312681</v>
      </c>
      <c r="Q10" s="11">
        <f t="shared" si="4"/>
        <v>3.6447801394884469</v>
      </c>
      <c r="R10" s="11">
        <f t="shared" si="5"/>
        <v>3.2041199826559246</v>
      </c>
      <c r="S10" s="11">
        <f t="shared" si="6"/>
        <v>3.3979400086720375</v>
      </c>
      <c r="T10" s="20"/>
      <c r="U10" s="23">
        <v>7.73</v>
      </c>
      <c r="V10" s="23">
        <v>7.15</v>
      </c>
      <c r="W10" s="9">
        <v>3.0946750000000001</v>
      </c>
    </row>
    <row r="11" spans="1:23" x14ac:dyDescent="0.15">
      <c r="A11" s="20" t="s">
        <v>12</v>
      </c>
      <c r="B11" s="159"/>
      <c r="C11" s="159"/>
      <c r="D11" s="23">
        <v>25.8</v>
      </c>
      <c r="E11" s="23">
        <v>12.1</v>
      </c>
      <c r="F11" s="23">
        <v>57.4</v>
      </c>
      <c r="G11" s="23">
        <v>8.27</v>
      </c>
      <c r="H11" s="4">
        <v>45701.011083092802</v>
      </c>
      <c r="I11" s="6">
        <v>180000</v>
      </c>
      <c r="J11" s="12">
        <v>57000</v>
      </c>
      <c r="K11" s="3">
        <v>2625.5079393156539</v>
      </c>
      <c r="L11" s="2">
        <v>470</v>
      </c>
      <c r="M11" s="12">
        <v>1100</v>
      </c>
      <c r="N11" s="11">
        <f t="shared" si="1"/>
        <v>4.6599258084495121</v>
      </c>
      <c r="O11" s="11">
        <f t="shared" si="2"/>
        <v>5.2552725051033065</v>
      </c>
      <c r="P11" s="11">
        <f t="shared" si="3"/>
        <v>4.7558748556724915</v>
      </c>
      <c r="Q11" s="11">
        <f t="shared" si="4"/>
        <v>3.4192133358951251</v>
      </c>
      <c r="R11" s="11">
        <f t="shared" si="5"/>
        <v>2.6720978579357175</v>
      </c>
      <c r="S11" s="11">
        <f t="shared" si="6"/>
        <v>3.0413926851582249</v>
      </c>
      <c r="T11" s="20"/>
      <c r="U11" s="23">
        <v>16.3</v>
      </c>
      <c r="V11" s="23">
        <v>9.25</v>
      </c>
      <c r="W11" s="9">
        <v>0</v>
      </c>
    </row>
    <row r="12" spans="1:23" x14ac:dyDescent="0.15">
      <c r="A12" s="20" t="s">
        <v>13</v>
      </c>
      <c r="B12" s="159"/>
      <c r="C12" s="159"/>
      <c r="D12" s="23">
        <v>16.399999999999999</v>
      </c>
      <c r="E12" s="23">
        <v>8.76</v>
      </c>
      <c r="F12" s="23">
        <v>67.599999999999994</v>
      </c>
      <c r="G12" s="23">
        <v>15.87</v>
      </c>
      <c r="H12" s="4">
        <v>601318.09792059707</v>
      </c>
      <c r="I12" s="6">
        <v>2200000</v>
      </c>
      <c r="J12" s="12">
        <v>3900000</v>
      </c>
      <c r="K12" s="3">
        <v>12888.570571510201</v>
      </c>
      <c r="L12" s="2">
        <v>7500</v>
      </c>
      <c r="M12" s="12">
        <v>5900</v>
      </c>
      <c r="N12" s="11">
        <f t="shared" si="1"/>
        <v>5.7791042750391943</v>
      </c>
      <c r="O12" s="11">
        <f t="shared" si="2"/>
        <v>6.3424226808222066</v>
      </c>
      <c r="P12" s="11">
        <f t="shared" si="3"/>
        <v>6.5910646070264995</v>
      </c>
      <c r="Q12" s="11">
        <f t="shared" si="4"/>
        <v>4.1102047538678201</v>
      </c>
      <c r="R12" s="11">
        <f t="shared" si="5"/>
        <v>3.8750612633917001</v>
      </c>
      <c r="S12" s="11">
        <f t="shared" si="6"/>
        <v>3.7708520116421442</v>
      </c>
      <c r="T12" s="20"/>
      <c r="U12" s="23">
        <v>68.400000000000006</v>
      </c>
      <c r="V12" s="23">
        <v>22.1</v>
      </c>
      <c r="W12" s="9">
        <v>0.91338600000000003</v>
      </c>
    </row>
    <row r="13" spans="1:23" x14ac:dyDescent="0.15">
      <c r="A13" s="20" t="s">
        <v>14</v>
      </c>
      <c r="B13" s="159"/>
      <c r="C13" s="159"/>
      <c r="D13" s="23">
        <v>50.4</v>
      </c>
      <c r="E13" s="23">
        <v>9.5</v>
      </c>
      <c r="F13" s="23">
        <v>38</v>
      </c>
      <c r="G13" s="23">
        <v>7.91</v>
      </c>
      <c r="H13" s="4">
        <v>24985.776441850707</v>
      </c>
      <c r="I13" s="6">
        <v>94000</v>
      </c>
      <c r="J13" s="12">
        <v>620000</v>
      </c>
      <c r="K13" s="3">
        <v>12896.697474854966</v>
      </c>
      <c r="L13" s="2">
        <v>6300</v>
      </c>
      <c r="M13" s="12">
        <v>2200</v>
      </c>
      <c r="N13" s="11">
        <f t="shared" si="1"/>
        <v>4.3976928498431187</v>
      </c>
      <c r="O13" s="11">
        <f t="shared" si="2"/>
        <v>4.9731278535996983</v>
      </c>
      <c r="P13" s="11">
        <f t="shared" si="3"/>
        <v>5.7923916894982534</v>
      </c>
      <c r="Q13" s="11">
        <f t="shared" si="4"/>
        <v>4.1104785124642493</v>
      </c>
      <c r="R13" s="11">
        <f t="shared" si="5"/>
        <v>3.7993405494535817</v>
      </c>
      <c r="S13" s="11">
        <f t="shared" si="6"/>
        <v>3.3424226808222062</v>
      </c>
      <c r="T13" s="20"/>
      <c r="U13" s="23">
        <v>70.599999999999994</v>
      </c>
      <c r="V13" s="23">
        <v>19.25</v>
      </c>
      <c r="W13" s="9">
        <v>1.7</v>
      </c>
    </row>
    <row r="14" spans="1:23" x14ac:dyDescent="0.15">
      <c r="A14" s="20" t="s">
        <v>15</v>
      </c>
      <c r="B14" s="159"/>
      <c r="C14" s="159"/>
      <c r="D14" s="23">
        <v>16</v>
      </c>
      <c r="E14" s="23">
        <v>4.01</v>
      </c>
      <c r="F14" s="23">
        <v>76.5</v>
      </c>
      <c r="G14" s="23">
        <v>11.89</v>
      </c>
      <c r="H14" s="4">
        <v>6251.7189526003931</v>
      </c>
      <c r="I14" s="6">
        <v>31000</v>
      </c>
      <c r="J14" s="12">
        <v>170000</v>
      </c>
      <c r="K14" s="3">
        <v>4504.8691421759268</v>
      </c>
      <c r="L14" s="2">
        <v>1400</v>
      </c>
      <c r="M14" s="12">
        <v>3900</v>
      </c>
      <c r="N14" s="11">
        <f t="shared" si="1"/>
        <v>3.7959994459820949</v>
      </c>
      <c r="O14" s="11">
        <f t="shared" si="2"/>
        <v>4.4913616938342731</v>
      </c>
      <c r="P14" s="11">
        <f t="shared" si="3"/>
        <v>5.2304489213782741</v>
      </c>
      <c r="Q14" s="11">
        <f t="shared" si="4"/>
        <v>3.6536821800750565</v>
      </c>
      <c r="R14" s="11">
        <f t="shared" si="5"/>
        <v>3.1461280356782382</v>
      </c>
      <c r="S14" s="11">
        <f t="shared" si="6"/>
        <v>3.5910646070264991</v>
      </c>
      <c r="T14" s="20"/>
      <c r="U14" s="23">
        <v>24.6</v>
      </c>
      <c r="V14" s="23">
        <v>12.85</v>
      </c>
      <c r="W14" s="9">
        <v>2.1665459999999999</v>
      </c>
    </row>
    <row r="15" spans="1:23" x14ac:dyDescent="0.15">
      <c r="A15" s="20" t="s">
        <v>16</v>
      </c>
      <c r="B15" s="159"/>
      <c r="C15" s="159"/>
      <c r="D15" s="23">
        <v>5.7</v>
      </c>
      <c r="E15" s="23">
        <v>5.6</v>
      </c>
      <c r="F15" s="23">
        <v>1.3</v>
      </c>
      <c r="G15" s="23">
        <v>87.8</v>
      </c>
      <c r="H15" s="4">
        <v>575446.3557017002</v>
      </c>
      <c r="I15" s="6">
        <v>460000</v>
      </c>
      <c r="J15" s="12">
        <v>4900000</v>
      </c>
      <c r="K15" s="3">
        <v>18579.788533499726</v>
      </c>
      <c r="L15" s="2">
        <v>1900</v>
      </c>
      <c r="M15" s="12">
        <v>12000</v>
      </c>
      <c r="N15" s="11">
        <f t="shared" si="1"/>
        <v>5.7600048440238121</v>
      </c>
      <c r="O15" s="11">
        <f t="shared" si="2"/>
        <v>5.6627578316815743</v>
      </c>
      <c r="P15" s="11">
        <f t="shared" si="3"/>
        <v>6.6901960800285138</v>
      </c>
      <c r="Q15" s="11">
        <f t="shared" si="4"/>
        <v>4.2690407667482146</v>
      </c>
      <c r="R15" s="11">
        <f t="shared" si="5"/>
        <v>3.2787536009528289</v>
      </c>
      <c r="S15" s="11">
        <f t="shared" si="6"/>
        <v>4.0791812460476251</v>
      </c>
      <c r="T15" s="20"/>
      <c r="U15" s="23">
        <v>17</v>
      </c>
      <c r="V15" s="23">
        <v>8.5</v>
      </c>
      <c r="W15" s="9">
        <v>2.0853419999999998</v>
      </c>
    </row>
    <row r="16" spans="1:23" x14ac:dyDescent="0.15">
      <c r="A16" s="20" t="s">
        <v>0</v>
      </c>
      <c r="B16" s="159" t="s">
        <v>185</v>
      </c>
      <c r="C16" s="159">
        <v>77</v>
      </c>
      <c r="D16" s="23">
        <v>2.2999999999999998</v>
      </c>
      <c r="E16" s="23">
        <v>10.71</v>
      </c>
      <c r="F16" s="23">
        <v>75.39</v>
      </c>
      <c r="G16" s="23">
        <v>10.3</v>
      </c>
      <c r="H16" s="20"/>
      <c r="I16" s="8"/>
      <c r="J16" s="8"/>
      <c r="K16" s="20"/>
      <c r="L16" s="8"/>
      <c r="M16" s="8"/>
      <c r="N16" s="11"/>
      <c r="O16" s="11"/>
      <c r="P16" s="11"/>
      <c r="Q16" s="11"/>
      <c r="R16" s="11"/>
      <c r="S16" s="11"/>
      <c r="T16" s="20"/>
      <c r="U16" s="23">
        <v>21.65</v>
      </c>
      <c r="V16" s="23">
        <v>5.95</v>
      </c>
      <c r="W16" s="9">
        <v>0.38095000000000001</v>
      </c>
    </row>
    <row r="17" spans="1:23" x14ac:dyDescent="0.15">
      <c r="A17" s="20" t="s">
        <v>1</v>
      </c>
      <c r="B17" s="159"/>
      <c r="C17" s="159"/>
      <c r="D17" s="23">
        <v>4.4000000000000004</v>
      </c>
      <c r="E17" s="23">
        <v>25.6</v>
      </c>
      <c r="F17" s="23">
        <v>69.180000000000007</v>
      </c>
      <c r="G17" s="23">
        <v>0.4</v>
      </c>
      <c r="H17" s="20"/>
      <c r="I17" s="8"/>
      <c r="J17" s="8"/>
      <c r="K17" s="20"/>
      <c r="L17" s="8"/>
      <c r="M17" s="8"/>
      <c r="N17" s="11"/>
      <c r="O17" s="11"/>
      <c r="P17" s="11"/>
      <c r="Q17" s="11"/>
      <c r="R17" s="11"/>
      <c r="S17" s="11"/>
      <c r="T17" s="20"/>
      <c r="U17" s="23">
        <v>18.100000000000001</v>
      </c>
      <c r="V17" s="23">
        <v>4.9649999999999999</v>
      </c>
      <c r="W17" s="9">
        <v>0.17033000000000001</v>
      </c>
    </row>
    <row r="18" spans="1:23" x14ac:dyDescent="0.15">
      <c r="A18" s="20" t="s">
        <v>3</v>
      </c>
      <c r="B18" s="159"/>
      <c r="C18" s="159"/>
      <c r="D18" s="23">
        <v>16.399999999999999</v>
      </c>
      <c r="E18" s="23">
        <v>6.66</v>
      </c>
      <c r="F18" s="23">
        <v>73.34</v>
      </c>
      <c r="G18" s="23">
        <v>3.94</v>
      </c>
      <c r="H18" s="20"/>
      <c r="I18" s="8"/>
      <c r="J18" s="8"/>
      <c r="K18" s="20"/>
      <c r="L18" s="8"/>
      <c r="M18" s="8"/>
      <c r="N18" s="11"/>
      <c r="O18" s="11"/>
      <c r="P18" s="11"/>
      <c r="Q18" s="11"/>
      <c r="R18" s="11"/>
      <c r="S18" s="11"/>
      <c r="T18" s="20"/>
      <c r="U18" s="23">
        <v>26.8</v>
      </c>
      <c r="V18" s="23">
        <v>6.55</v>
      </c>
      <c r="W18" s="9">
        <v>0</v>
      </c>
    </row>
    <row r="19" spans="1:23" x14ac:dyDescent="0.15">
      <c r="A19" s="20" t="s">
        <v>4</v>
      </c>
      <c r="B19" s="159"/>
      <c r="C19" s="159"/>
      <c r="D19" s="23">
        <v>10.3</v>
      </c>
      <c r="E19" s="23">
        <v>0.66</v>
      </c>
      <c r="F19" s="23">
        <v>81.34</v>
      </c>
      <c r="G19" s="23">
        <v>8.6199999999999992</v>
      </c>
      <c r="H19" s="20"/>
      <c r="I19" s="8"/>
      <c r="J19" s="8"/>
      <c r="K19" s="20"/>
      <c r="L19" s="8"/>
      <c r="M19" s="8"/>
      <c r="N19" s="11"/>
      <c r="O19" s="11"/>
      <c r="P19" s="11"/>
      <c r="Q19" s="11"/>
      <c r="R19" s="11"/>
      <c r="S19" s="11"/>
      <c r="T19" s="20"/>
      <c r="U19" s="23">
        <v>29.1</v>
      </c>
      <c r="V19" s="23">
        <v>6.3</v>
      </c>
      <c r="W19" s="9">
        <v>0</v>
      </c>
    </row>
    <row r="20" spans="1:23" x14ac:dyDescent="0.15">
      <c r="A20" s="20" t="s">
        <v>2</v>
      </c>
      <c r="B20" s="159"/>
      <c r="C20" s="159"/>
      <c r="D20" s="23">
        <v>13.5</v>
      </c>
      <c r="E20" s="23">
        <v>5.3</v>
      </c>
      <c r="F20" s="23">
        <v>76.400000000000006</v>
      </c>
      <c r="G20" s="23">
        <v>24.6</v>
      </c>
      <c r="H20" s="20"/>
      <c r="I20" s="8"/>
      <c r="J20" s="8"/>
      <c r="K20" s="20"/>
      <c r="L20" s="8"/>
      <c r="M20" s="8"/>
      <c r="N20" s="11"/>
      <c r="O20" s="11"/>
      <c r="P20" s="11"/>
      <c r="Q20" s="11"/>
      <c r="R20" s="11"/>
      <c r="S20" s="11"/>
      <c r="T20" s="20"/>
      <c r="U20" s="23">
        <v>7.64</v>
      </c>
      <c r="V20" s="23">
        <v>7</v>
      </c>
      <c r="W20" s="9">
        <v>2.0193050000000001</v>
      </c>
    </row>
    <row r="21" spans="1:23" x14ac:dyDescent="0.15">
      <c r="A21" s="20" t="s">
        <v>9</v>
      </c>
      <c r="B21" s="159" t="s">
        <v>168</v>
      </c>
      <c r="C21" s="159"/>
      <c r="D21" s="23">
        <v>28.4</v>
      </c>
      <c r="E21" s="23">
        <v>1.2</v>
      </c>
      <c r="F21" s="23">
        <v>6.93</v>
      </c>
      <c r="G21" s="23">
        <v>63.44</v>
      </c>
      <c r="H21" s="20"/>
      <c r="I21" s="8"/>
      <c r="J21" s="8"/>
      <c r="K21" s="20"/>
      <c r="L21" s="8"/>
      <c r="M21" s="8"/>
      <c r="N21" s="11"/>
      <c r="O21" s="11"/>
      <c r="P21" s="11"/>
      <c r="Q21" s="11"/>
      <c r="R21" s="11"/>
      <c r="S21" s="11"/>
      <c r="T21" s="20"/>
      <c r="U21" s="23">
        <v>67.8</v>
      </c>
      <c r="V21" s="23">
        <v>19.05</v>
      </c>
      <c r="W21" s="9">
        <v>0.40144200000000002</v>
      </c>
    </row>
    <row r="22" spans="1:23" x14ac:dyDescent="0.15">
      <c r="A22" s="20" t="s">
        <v>10</v>
      </c>
      <c r="B22" s="159"/>
      <c r="C22" s="159"/>
      <c r="D22" s="23">
        <v>37.200000000000003</v>
      </c>
      <c r="E22" s="23">
        <v>29.4</v>
      </c>
      <c r="F22" s="23">
        <v>20.5</v>
      </c>
      <c r="G22" s="23">
        <v>15.7</v>
      </c>
      <c r="H22" s="20"/>
      <c r="I22" s="8"/>
      <c r="J22" s="8"/>
      <c r="K22" s="20"/>
      <c r="L22" s="8"/>
      <c r="M22" s="8"/>
      <c r="N22" s="11"/>
      <c r="O22" s="11"/>
      <c r="P22" s="11"/>
      <c r="Q22" s="11"/>
      <c r="R22" s="11"/>
      <c r="S22" s="11"/>
      <c r="T22" s="20"/>
      <c r="U22" s="23">
        <v>8.2899999999999991</v>
      </c>
      <c r="V22" s="23">
        <v>2.3849999999999998</v>
      </c>
      <c r="W22" s="9">
        <v>1.527671</v>
      </c>
    </row>
    <row r="23" spans="1:23" x14ac:dyDescent="0.15">
      <c r="A23" s="20" t="s">
        <v>11</v>
      </c>
      <c r="B23" s="159"/>
      <c r="C23" s="159"/>
      <c r="D23" s="23">
        <v>64.099999999999994</v>
      </c>
      <c r="E23" s="23">
        <v>7</v>
      </c>
      <c r="F23" s="23">
        <v>22.8</v>
      </c>
      <c r="G23" s="23">
        <v>4.55</v>
      </c>
      <c r="H23" s="20"/>
      <c r="I23" s="8"/>
      <c r="J23" s="8"/>
      <c r="K23" s="20"/>
      <c r="L23" s="8"/>
      <c r="M23" s="8"/>
      <c r="N23" s="11"/>
      <c r="O23" s="11"/>
      <c r="P23" s="11"/>
      <c r="Q23" s="11"/>
      <c r="R23" s="11"/>
      <c r="S23" s="11"/>
      <c r="T23" s="20"/>
      <c r="U23" s="23">
        <v>61.4</v>
      </c>
      <c r="V23" s="23">
        <v>12.7</v>
      </c>
      <c r="W23" s="9">
        <v>0.78828200000000004</v>
      </c>
    </row>
    <row r="24" spans="1:23" x14ac:dyDescent="0.15">
      <c r="A24" s="20" t="s">
        <v>12</v>
      </c>
      <c r="B24" s="159"/>
      <c r="C24" s="159"/>
      <c r="D24" s="23">
        <v>30.4</v>
      </c>
      <c r="E24" s="23">
        <v>27.9</v>
      </c>
      <c r="F24" s="23">
        <v>38.4</v>
      </c>
      <c r="G24" s="23">
        <v>9.0500000000000007</v>
      </c>
      <c r="H24" s="20"/>
      <c r="I24" s="8"/>
      <c r="J24" s="8"/>
      <c r="K24" s="20"/>
      <c r="L24" s="8"/>
      <c r="M24" s="8"/>
      <c r="N24" s="11"/>
      <c r="O24" s="11"/>
      <c r="P24" s="11"/>
      <c r="Q24" s="11"/>
      <c r="R24" s="11"/>
      <c r="S24" s="11"/>
      <c r="T24" s="20"/>
      <c r="U24" s="23">
        <v>62.3</v>
      </c>
      <c r="V24" s="23">
        <v>16.649999999999999</v>
      </c>
      <c r="W24" s="9">
        <v>5.1256279999999999</v>
      </c>
    </row>
    <row r="25" spans="1:23" x14ac:dyDescent="0.15">
      <c r="A25" s="20" t="s">
        <v>13</v>
      </c>
      <c r="B25" s="159"/>
      <c r="C25" s="159"/>
      <c r="D25" s="23">
        <v>8.15</v>
      </c>
      <c r="E25" s="23">
        <v>3.17</v>
      </c>
      <c r="F25" s="23">
        <v>58.2</v>
      </c>
      <c r="G25" s="23">
        <v>24</v>
      </c>
      <c r="H25" s="20"/>
      <c r="I25" s="8"/>
      <c r="J25" s="8"/>
      <c r="K25" s="20"/>
      <c r="L25" s="8"/>
      <c r="M25" s="8"/>
      <c r="N25" s="11"/>
      <c r="O25" s="11"/>
      <c r="P25" s="11"/>
      <c r="Q25" s="11"/>
      <c r="R25" s="11"/>
      <c r="S25" s="11"/>
      <c r="T25" s="20"/>
      <c r="U25" s="23">
        <v>23.7</v>
      </c>
      <c r="V25" s="23">
        <v>6.95</v>
      </c>
      <c r="W25" s="9">
        <v>2.0791810000000002</v>
      </c>
    </row>
    <row r="26" spans="1:23" x14ac:dyDescent="0.15">
      <c r="A26" s="20" t="s">
        <v>14</v>
      </c>
      <c r="B26" s="159"/>
      <c r="C26" s="159"/>
      <c r="D26" s="23">
        <v>40</v>
      </c>
      <c r="E26" s="23">
        <v>0.27</v>
      </c>
      <c r="F26" s="23">
        <v>51.43</v>
      </c>
      <c r="G26" s="23">
        <v>6.46</v>
      </c>
      <c r="H26" s="20"/>
      <c r="I26" s="8"/>
      <c r="J26" s="8"/>
      <c r="K26" s="20"/>
      <c r="L26" s="8"/>
      <c r="M26" s="8"/>
      <c r="N26" s="11"/>
      <c r="O26" s="11"/>
      <c r="P26" s="11"/>
      <c r="Q26" s="11"/>
      <c r="R26" s="11"/>
      <c r="S26" s="11"/>
      <c r="T26" s="20"/>
      <c r="U26" s="23">
        <v>71.5</v>
      </c>
      <c r="V26" s="23">
        <v>20.350000000000001</v>
      </c>
      <c r="W26" s="9">
        <v>1.0639099999999999</v>
      </c>
    </row>
    <row r="27" spans="1:23" x14ac:dyDescent="0.15">
      <c r="A27" s="20" t="s">
        <v>15</v>
      </c>
      <c r="B27" s="159"/>
      <c r="C27" s="159"/>
      <c r="D27" s="23">
        <v>52.1</v>
      </c>
      <c r="E27" s="23">
        <v>22.4</v>
      </c>
      <c r="F27" s="23">
        <v>21.4</v>
      </c>
      <c r="G27" s="23">
        <v>3.9</v>
      </c>
      <c r="H27" s="20"/>
      <c r="I27" s="8"/>
      <c r="J27" s="8"/>
      <c r="K27" s="20"/>
      <c r="L27" s="8"/>
      <c r="M27" s="8"/>
      <c r="N27" s="11"/>
      <c r="O27" s="11"/>
      <c r="P27" s="11"/>
      <c r="Q27" s="11"/>
      <c r="R27" s="11"/>
      <c r="S27" s="11"/>
      <c r="T27" s="20"/>
      <c r="U27" s="23">
        <v>66.8</v>
      </c>
      <c r="V27" s="23">
        <v>20.350000000000001</v>
      </c>
      <c r="W27" s="9">
        <v>2.220904</v>
      </c>
    </row>
    <row r="28" spans="1:23" x14ac:dyDescent="0.15">
      <c r="A28" s="20" t="s">
        <v>16</v>
      </c>
      <c r="B28" s="159"/>
      <c r="C28" s="159"/>
      <c r="D28" s="23">
        <v>26</v>
      </c>
      <c r="E28" s="23">
        <v>6.9</v>
      </c>
      <c r="F28" s="23">
        <v>55</v>
      </c>
      <c r="G28" s="23">
        <v>13</v>
      </c>
      <c r="H28" s="20"/>
      <c r="I28" s="8"/>
      <c r="J28" s="8"/>
      <c r="K28" s="20"/>
      <c r="L28" s="8"/>
      <c r="M28" s="8"/>
      <c r="N28" s="11"/>
      <c r="O28" s="11"/>
      <c r="P28" s="11"/>
      <c r="Q28" s="11"/>
      <c r="R28" s="11"/>
      <c r="S28" s="11"/>
      <c r="T28" s="20"/>
      <c r="U28" s="23">
        <v>60.9</v>
      </c>
      <c r="V28" s="23">
        <v>11.5</v>
      </c>
      <c r="W28" s="9">
        <v>1.959827</v>
      </c>
    </row>
    <row r="29" spans="1:23" x14ac:dyDescent="0.15">
      <c r="A29" s="20" t="s">
        <v>0</v>
      </c>
      <c r="B29" s="159" t="s">
        <v>185</v>
      </c>
      <c r="C29" s="159">
        <v>217</v>
      </c>
      <c r="D29" s="23">
        <v>29.6</v>
      </c>
      <c r="E29" s="23">
        <v>11.1</v>
      </c>
      <c r="F29" s="23">
        <v>57.07</v>
      </c>
      <c r="G29" s="23">
        <v>6.5</v>
      </c>
      <c r="H29" s="4">
        <v>104.888425538402</v>
      </c>
      <c r="I29" s="8"/>
      <c r="J29" s="8"/>
      <c r="K29" s="3">
        <v>1493.4930683881505</v>
      </c>
      <c r="L29" s="3"/>
      <c r="M29" s="3"/>
      <c r="N29" s="11">
        <f t="shared" ref="N29:N54" si="7">LOG10(H29)</f>
        <v>2.0207275663428153</v>
      </c>
      <c r="O29" s="11"/>
      <c r="P29" s="11"/>
      <c r="Q29" s="11">
        <f t="shared" ref="Q29:Q54" si="8">LOG10(K29)</f>
        <v>3.1742032112938379</v>
      </c>
      <c r="R29" s="11"/>
      <c r="S29" s="11"/>
      <c r="T29" s="20"/>
      <c r="U29" s="23">
        <v>19.98</v>
      </c>
      <c r="V29" s="23">
        <v>0.35</v>
      </c>
      <c r="W29" s="9">
        <v>0.199377</v>
      </c>
    </row>
    <row r="30" spans="1:23" x14ac:dyDescent="0.15">
      <c r="A30" s="20" t="s">
        <v>1</v>
      </c>
      <c r="B30" s="159"/>
      <c r="C30" s="159"/>
      <c r="D30" s="23">
        <v>3.3</v>
      </c>
      <c r="E30" s="23">
        <v>4.2000000000000003E-2</v>
      </c>
      <c r="F30" s="23">
        <v>90.558000000000007</v>
      </c>
      <c r="G30" s="23">
        <v>3.56</v>
      </c>
      <c r="H30" s="4">
        <v>6.7408852100646737</v>
      </c>
      <c r="I30" s="8"/>
      <c r="J30" s="8"/>
      <c r="K30" s="3">
        <v>417.35397750064465</v>
      </c>
      <c r="L30" s="3"/>
      <c r="M30" s="3"/>
      <c r="N30" s="11">
        <f t="shared" si="7"/>
        <v>0.8287169316396138</v>
      </c>
      <c r="O30" s="11"/>
      <c r="P30" s="11"/>
      <c r="Q30" s="11">
        <f t="shared" si="8"/>
        <v>2.6205045568053942</v>
      </c>
      <c r="R30" s="11"/>
      <c r="S30" s="11"/>
      <c r="T30" s="10">
        <v>9.5045590000000004</v>
      </c>
      <c r="U30" s="23">
        <v>14.7</v>
      </c>
      <c r="V30" s="23">
        <v>0.5</v>
      </c>
      <c r="W30" s="9">
        <v>1.797E-2</v>
      </c>
    </row>
    <row r="31" spans="1:23" x14ac:dyDescent="0.15">
      <c r="A31" s="20" t="s">
        <v>3</v>
      </c>
      <c r="B31" s="159"/>
      <c r="C31" s="159"/>
      <c r="D31" s="23">
        <v>16.2</v>
      </c>
      <c r="E31" s="23">
        <v>1.51</v>
      </c>
      <c r="F31" s="23">
        <v>77.489999999999995</v>
      </c>
      <c r="G31" s="23">
        <v>8.5</v>
      </c>
      <c r="H31" s="4">
        <v>34.555965456770927</v>
      </c>
      <c r="I31" s="8"/>
      <c r="J31" s="8"/>
      <c r="K31" s="3">
        <v>940.24092678007264</v>
      </c>
      <c r="L31" s="3"/>
      <c r="M31" s="3"/>
      <c r="N31" s="11">
        <f t="shared" si="7"/>
        <v>1.5385230311985134</v>
      </c>
      <c r="O31" s="11"/>
      <c r="P31" s="11"/>
      <c r="Q31" s="11">
        <f t="shared" si="8"/>
        <v>2.9732391512214136</v>
      </c>
      <c r="R31" s="11"/>
      <c r="S31" s="11"/>
      <c r="T31" s="10">
        <v>6.2076630000000002</v>
      </c>
      <c r="U31" s="23">
        <v>64.7</v>
      </c>
      <c r="V31" s="23">
        <v>8.5500000000000007</v>
      </c>
      <c r="W31" s="9">
        <v>0</v>
      </c>
    </row>
    <row r="32" spans="1:23" x14ac:dyDescent="0.15">
      <c r="A32" s="20" t="s">
        <v>4</v>
      </c>
      <c r="B32" s="159"/>
      <c r="C32" s="159"/>
      <c r="D32" s="23">
        <v>9.1999999999999993</v>
      </c>
      <c r="E32" s="23">
        <v>8.86</v>
      </c>
      <c r="F32" s="23">
        <v>76.62</v>
      </c>
      <c r="G32" s="23">
        <v>1.54</v>
      </c>
      <c r="H32" s="4">
        <v>150.97430397058096</v>
      </c>
      <c r="I32" s="8"/>
      <c r="J32" s="8"/>
      <c r="K32" s="3">
        <v>1057.6959166469219</v>
      </c>
      <c r="L32" s="3"/>
      <c r="M32" s="3"/>
      <c r="N32" s="11">
        <f t="shared" si="7"/>
        <v>2.1789030360784487</v>
      </c>
      <c r="O32" s="11"/>
      <c r="P32" s="11"/>
      <c r="Q32" s="11">
        <f t="shared" si="8"/>
        <v>3.0243608277142231</v>
      </c>
      <c r="R32" s="11"/>
      <c r="S32" s="11"/>
      <c r="T32" s="10">
        <v>6.3538860000000001</v>
      </c>
      <c r="U32" s="23">
        <v>13.26</v>
      </c>
      <c r="V32" s="23">
        <v>7.5</v>
      </c>
      <c r="W32" s="9">
        <v>0</v>
      </c>
    </row>
    <row r="33" spans="1:23" x14ac:dyDescent="0.15">
      <c r="A33" s="20" t="s">
        <v>2</v>
      </c>
      <c r="B33" s="159"/>
      <c r="C33" s="159"/>
      <c r="D33" s="23">
        <v>4.8</v>
      </c>
      <c r="E33" s="23">
        <v>4.43</v>
      </c>
      <c r="F33" s="23">
        <v>89.47</v>
      </c>
      <c r="G33" s="23">
        <v>0.5</v>
      </c>
      <c r="H33" s="4">
        <v>558.09094814821276</v>
      </c>
      <c r="I33" s="8"/>
      <c r="J33" s="8"/>
      <c r="K33" s="3">
        <v>900.22788210310932</v>
      </c>
      <c r="L33" s="3"/>
      <c r="M33" s="3"/>
      <c r="N33" s="11">
        <f t="shared" si="7"/>
        <v>2.7467049786156346</v>
      </c>
      <c r="O33" s="11"/>
      <c r="P33" s="11"/>
      <c r="Q33" s="11">
        <f t="shared" si="8"/>
        <v>2.954352459897728</v>
      </c>
      <c r="R33" s="11"/>
      <c r="S33" s="11"/>
      <c r="T33" s="10">
        <v>7.3312679999999997</v>
      </c>
      <c r="U33" s="23">
        <v>9.64</v>
      </c>
      <c r="V33" s="23">
        <v>4.5</v>
      </c>
      <c r="W33" s="9">
        <v>0</v>
      </c>
    </row>
    <row r="34" spans="1:23" x14ac:dyDescent="0.15">
      <c r="A34" s="20" t="s">
        <v>9</v>
      </c>
      <c r="B34" s="159" t="s">
        <v>168</v>
      </c>
      <c r="C34" s="159"/>
      <c r="D34" s="23">
        <v>9.1</v>
      </c>
      <c r="E34" s="23">
        <v>7.13</v>
      </c>
      <c r="F34" s="23">
        <v>24.3</v>
      </c>
      <c r="G34" s="23">
        <v>60</v>
      </c>
      <c r="H34" s="4">
        <v>150.584657721041</v>
      </c>
      <c r="I34" s="8"/>
      <c r="J34" s="8"/>
      <c r="K34" s="3">
        <v>470.68685707479636</v>
      </c>
      <c r="L34" s="2"/>
      <c r="M34" s="2"/>
      <c r="N34" s="11">
        <f t="shared" si="7"/>
        <v>2.1777807261375064</v>
      </c>
      <c r="O34" s="11"/>
      <c r="P34" s="11"/>
      <c r="Q34" s="11">
        <f t="shared" si="8"/>
        <v>2.6727320717300498</v>
      </c>
      <c r="R34" s="11"/>
      <c r="S34" s="11"/>
      <c r="T34" s="10">
        <v>2.9749880000000002</v>
      </c>
      <c r="U34" s="23">
        <v>35.6</v>
      </c>
      <c r="V34" s="23">
        <v>1.5049999999999999</v>
      </c>
      <c r="W34" s="9">
        <v>2.195122</v>
      </c>
    </row>
    <row r="35" spans="1:23" x14ac:dyDescent="0.15">
      <c r="A35" s="20" t="s">
        <v>10</v>
      </c>
      <c r="B35" s="159"/>
      <c r="C35" s="159"/>
      <c r="D35" s="23">
        <v>26</v>
      </c>
      <c r="E35" s="23">
        <v>10.5</v>
      </c>
      <c r="F35" s="23">
        <v>44.4</v>
      </c>
      <c r="G35" s="23">
        <v>17.579999999999998</v>
      </c>
      <c r="H35" s="4">
        <v>237.15586152709255</v>
      </c>
      <c r="I35" s="8"/>
      <c r="J35" s="8"/>
      <c r="K35" s="3">
        <v>1286.8703056907698</v>
      </c>
      <c r="L35" s="2"/>
      <c r="M35" s="2"/>
      <c r="N35" s="11">
        <f t="shared" si="7"/>
        <v>2.3750338631114944</v>
      </c>
      <c r="O35" s="11"/>
      <c r="P35" s="11"/>
      <c r="Q35" s="11">
        <f t="shared" si="8"/>
        <v>3.1095347797240778</v>
      </c>
      <c r="R35" s="11"/>
      <c r="S35" s="11"/>
      <c r="T35" s="11">
        <v>1.022553</v>
      </c>
      <c r="U35" s="23">
        <v>2.8849999999999998</v>
      </c>
      <c r="V35" s="23">
        <v>35.549999999999997</v>
      </c>
      <c r="W35" s="9">
        <v>1.2916669999999999</v>
      </c>
    </row>
    <row r="36" spans="1:23" x14ac:dyDescent="0.15">
      <c r="A36" s="20" t="s">
        <v>11</v>
      </c>
      <c r="B36" s="159"/>
      <c r="C36" s="159"/>
      <c r="D36" s="23">
        <v>39.700000000000003</v>
      </c>
      <c r="E36" s="23">
        <v>16.5</v>
      </c>
      <c r="F36" s="23">
        <v>23.8</v>
      </c>
      <c r="G36" s="23">
        <v>28.4</v>
      </c>
      <c r="H36" s="4">
        <v>144.56667851876358</v>
      </c>
      <c r="I36" s="8"/>
      <c r="J36" s="8"/>
      <c r="K36" s="3">
        <v>1157.574873648967</v>
      </c>
      <c r="L36" s="2"/>
      <c r="M36" s="2"/>
      <c r="N36" s="11">
        <f t="shared" si="7"/>
        <v>2.1600682030341267</v>
      </c>
      <c r="O36" s="11"/>
      <c r="P36" s="11"/>
      <c r="Q36" s="11">
        <f t="shared" si="8"/>
        <v>3.0635490914056995</v>
      </c>
      <c r="R36" s="11"/>
      <c r="S36" s="11"/>
      <c r="T36" s="10">
        <v>2.4597699999999998</v>
      </c>
      <c r="U36" s="23">
        <v>15.43</v>
      </c>
      <c r="V36" s="23">
        <v>10.06</v>
      </c>
      <c r="W36" s="9">
        <v>1.358079</v>
      </c>
    </row>
    <row r="37" spans="1:23" x14ac:dyDescent="0.15">
      <c r="A37" s="20" t="s">
        <v>12</v>
      </c>
      <c r="B37" s="159"/>
      <c r="C37" s="159"/>
      <c r="D37" s="23">
        <v>67.3</v>
      </c>
      <c r="E37" s="23">
        <v>2.8000000000000001E-2</v>
      </c>
      <c r="F37" s="23">
        <v>2.2000000000000002</v>
      </c>
      <c r="G37" s="23">
        <v>33.200000000000003</v>
      </c>
      <c r="H37" s="4">
        <v>17.378736464163051</v>
      </c>
      <c r="I37" s="8"/>
      <c r="J37" s="8"/>
      <c r="K37" s="3">
        <v>532.35855432770131</v>
      </c>
      <c r="L37" s="2"/>
      <c r="M37" s="2"/>
      <c r="N37" s="11">
        <f t="shared" si="7"/>
        <v>1.2400181975102462</v>
      </c>
      <c r="O37" s="11"/>
      <c r="P37" s="11"/>
      <c r="Q37" s="11">
        <f t="shared" si="8"/>
        <v>2.7262042370216051</v>
      </c>
      <c r="R37" s="11"/>
      <c r="S37" s="11"/>
      <c r="T37" s="11"/>
      <c r="U37" s="23">
        <v>39</v>
      </c>
      <c r="V37" s="23">
        <v>20.5</v>
      </c>
      <c r="W37" s="9">
        <v>3.53</v>
      </c>
    </row>
    <row r="38" spans="1:23" x14ac:dyDescent="0.15">
      <c r="A38" s="20" t="s">
        <v>13</v>
      </c>
      <c r="B38" s="159"/>
      <c r="C38" s="159"/>
      <c r="D38" s="23">
        <v>14.6</v>
      </c>
      <c r="E38" s="23">
        <v>0</v>
      </c>
      <c r="F38" s="23">
        <v>35.229999999999997</v>
      </c>
      <c r="G38" s="23">
        <v>51.8</v>
      </c>
      <c r="H38" s="4">
        <v>590.9010561409998</v>
      </c>
      <c r="I38" s="8"/>
      <c r="J38" s="8"/>
      <c r="K38" s="3">
        <v>2489.0844705874092</v>
      </c>
      <c r="L38" s="8"/>
      <c r="M38" s="8"/>
      <c r="N38" s="11">
        <f t="shared" si="7"/>
        <v>2.7715147662121904</v>
      </c>
      <c r="O38" s="11"/>
      <c r="P38" s="11"/>
      <c r="Q38" s="11">
        <f t="shared" si="8"/>
        <v>3.3960396352536342</v>
      </c>
      <c r="R38" s="11"/>
      <c r="S38" s="11"/>
      <c r="T38" s="11"/>
      <c r="U38" s="23">
        <v>34.75</v>
      </c>
      <c r="V38" s="23">
        <v>23.6</v>
      </c>
      <c r="W38" s="9">
        <v>1.383489</v>
      </c>
    </row>
    <row r="39" spans="1:23" x14ac:dyDescent="0.15">
      <c r="A39" s="20" t="s">
        <v>14</v>
      </c>
      <c r="B39" s="159"/>
      <c r="C39" s="159"/>
      <c r="D39" s="23">
        <v>12.4</v>
      </c>
      <c r="E39" s="23">
        <v>3.5999999999999997E-2</v>
      </c>
      <c r="F39" s="23">
        <v>40</v>
      </c>
      <c r="G39" s="23">
        <v>49.6</v>
      </c>
      <c r="H39" s="4">
        <v>57.216125890533213</v>
      </c>
      <c r="I39" s="8"/>
      <c r="J39" s="8"/>
      <c r="K39" s="3">
        <v>1082.2474803862881</v>
      </c>
      <c r="L39" s="8"/>
      <c r="M39" s="8"/>
      <c r="N39" s="11">
        <f t="shared" si="7"/>
        <v>1.7575184483429995</v>
      </c>
      <c r="O39" s="11"/>
      <c r="P39" s="11"/>
      <c r="Q39" s="11">
        <f t="shared" si="8"/>
        <v>3.0343265833920037</v>
      </c>
      <c r="R39" s="11"/>
      <c r="S39" s="11"/>
      <c r="T39" s="10">
        <v>3.5947249999999999</v>
      </c>
      <c r="U39" s="23">
        <v>0.26500000000000001</v>
      </c>
      <c r="V39" s="23">
        <v>5.0750000000000002</v>
      </c>
      <c r="W39" s="9">
        <v>2.0528300000000002</v>
      </c>
    </row>
    <row r="40" spans="1:23" x14ac:dyDescent="0.15">
      <c r="A40" s="20" t="s">
        <v>15</v>
      </c>
      <c r="B40" s="159"/>
      <c r="C40" s="159"/>
      <c r="D40" s="23">
        <v>68.400000000000006</v>
      </c>
      <c r="E40" s="23">
        <v>20.047999999999998</v>
      </c>
      <c r="F40" s="23">
        <v>0.16</v>
      </c>
      <c r="G40" s="23">
        <v>5.68</v>
      </c>
      <c r="H40" s="4">
        <v>36.605722531083089</v>
      </c>
      <c r="I40" s="8"/>
      <c r="J40" s="8"/>
      <c r="K40" s="3">
        <v>1402.4719287607782</v>
      </c>
      <c r="L40" s="8"/>
      <c r="M40" s="8"/>
      <c r="N40" s="11">
        <f t="shared" si="7"/>
        <v>1.5635489834655187</v>
      </c>
      <c r="O40" s="11"/>
      <c r="P40" s="11"/>
      <c r="Q40" s="11">
        <f t="shared" si="8"/>
        <v>3.1468941773746875</v>
      </c>
      <c r="R40" s="11"/>
      <c r="S40" s="11"/>
      <c r="T40" s="10">
        <v>1.449505</v>
      </c>
      <c r="U40" s="23">
        <v>3.7</v>
      </c>
      <c r="V40" s="23">
        <v>5.8</v>
      </c>
      <c r="W40" s="9">
        <v>1.4668680000000001</v>
      </c>
    </row>
    <row r="41" spans="1:23" x14ac:dyDescent="0.15">
      <c r="A41" s="20" t="s">
        <v>16</v>
      </c>
      <c r="B41" s="159"/>
      <c r="C41" s="159"/>
      <c r="D41" s="23">
        <v>19.27</v>
      </c>
      <c r="E41" s="23">
        <v>23.48</v>
      </c>
      <c r="F41" s="23">
        <v>46</v>
      </c>
      <c r="G41" s="23">
        <v>12.16</v>
      </c>
      <c r="H41" s="4">
        <v>319.48776687669306</v>
      </c>
      <c r="I41" s="8"/>
      <c r="J41" s="8"/>
      <c r="K41" s="3">
        <v>2026.0049707905707</v>
      </c>
      <c r="L41" s="8"/>
      <c r="M41" s="8"/>
      <c r="N41" s="11">
        <f t="shared" si="7"/>
        <v>2.5044542337630888</v>
      </c>
      <c r="O41" s="11"/>
      <c r="P41" s="11"/>
      <c r="Q41" s="11">
        <f t="shared" si="8"/>
        <v>3.3066405065643738</v>
      </c>
      <c r="R41" s="11"/>
      <c r="S41" s="11"/>
      <c r="T41" s="10">
        <v>3.256373</v>
      </c>
      <c r="U41" s="23">
        <v>8.8000000000000007</v>
      </c>
      <c r="V41" s="23">
        <v>6.5</v>
      </c>
      <c r="W41" s="9">
        <v>1.3905160000000001</v>
      </c>
    </row>
    <row r="42" spans="1:23" x14ac:dyDescent="0.15">
      <c r="A42" s="20" t="s">
        <v>0</v>
      </c>
      <c r="B42" s="159" t="s">
        <v>185</v>
      </c>
      <c r="C42" s="159">
        <v>374</v>
      </c>
      <c r="D42" s="23">
        <v>34.1</v>
      </c>
      <c r="E42" s="23">
        <v>9.43</v>
      </c>
      <c r="F42" s="23">
        <v>54.11</v>
      </c>
      <c r="G42" s="23">
        <v>3.7</v>
      </c>
      <c r="H42" s="4">
        <v>1741.0994313308106</v>
      </c>
      <c r="I42" s="6">
        <v>91</v>
      </c>
      <c r="J42" s="12">
        <v>1.6</v>
      </c>
      <c r="K42" s="3">
        <v>1484.1133593559478</v>
      </c>
      <c r="L42" s="2">
        <v>160</v>
      </c>
      <c r="M42" s="12">
        <v>170</v>
      </c>
      <c r="N42" s="11">
        <f t="shared" si="7"/>
        <v>3.240823573670597</v>
      </c>
      <c r="O42" s="11">
        <f t="shared" si="2"/>
        <v>1.9590413923210936</v>
      </c>
      <c r="P42" s="11">
        <f t="shared" ref="P42:P54" si="9">LOG10(J42)</f>
        <v>0.20411998265592479</v>
      </c>
      <c r="Q42" s="11">
        <f t="shared" si="8"/>
        <v>3.1714670744352733</v>
      </c>
      <c r="R42" s="11">
        <f t="shared" si="5"/>
        <v>2.2041199826559246</v>
      </c>
      <c r="S42" s="11">
        <f t="shared" ref="S42:S54" si="10">LOG10(M42)</f>
        <v>2.2304489213782741</v>
      </c>
      <c r="T42" s="10"/>
      <c r="U42" s="23">
        <v>25.6</v>
      </c>
      <c r="V42" s="23">
        <v>0.06</v>
      </c>
      <c r="W42" s="9">
        <v>0.76577700000000004</v>
      </c>
    </row>
    <row r="43" spans="1:23" x14ac:dyDescent="0.15">
      <c r="A43" s="20" t="s">
        <v>1</v>
      </c>
      <c r="B43" s="159"/>
      <c r="C43" s="159"/>
      <c r="D43" s="23">
        <v>10.5</v>
      </c>
      <c r="E43" s="23">
        <v>8.94</v>
      </c>
      <c r="F43" s="23">
        <v>78.19</v>
      </c>
      <c r="G43" s="23">
        <v>1.45</v>
      </c>
      <c r="H43" s="4">
        <v>175.12685450066326</v>
      </c>
      <c r="I43" s="6">
        <v>4.9000000000000004</v>
      </c>
      <c r="J43" s="12">
        <v>1</v>
      </c>
      <c r="K43" s="3">
        <v>312.4108070877557</v>
      </c>
      <c r="L43" s="2">
        <v>21</v>
      </c>
      <c r="M43" s="12">
        <v>210</v>
      </c>
      <c r="N43" s="11">
        <f t="shared" si="7"/>
        <v>2.2433527472667953</v>
      </c>
      <c r="O43" s="11">
        <f t="shared" si="2"/>
        <v>0.69019608002851374</v>
      </c>
      <c r="P43" s="11">
        <f t="shared" si="9"/>
        <v>0</v>
      </c>
      <c r="Q43" s="11">
        <f t="shared" si="8"/>
        <v>2.4947260488204912</v>
      </c>
      <c r="R43" s="11">
        <f t="shared" si="5"/>
        <v>1.3222192947339193</v>
      </c>
      <c r="S43" s="11">
        <f t="shared" si="10"/>
        <v>2.3222192947339191</v>
      </c>
      <c r="T43" s="10">
        <v>6.7047600000000003</v>
      </c>
      <c r="U43" s="23">
        <v>25.8</v>
      </c>
      <c r="V43" s="23">
        <v>0.8</v>
      </c>
      <c r="W43" s="9">
        <v>0</v>
      </c>
    </row>
    <row r="44" spans="1:23" x14ac:dyDescent="0.15">
      <c r="A44" s="20" t="s">
        <v>3</v>
      </c>
      <c r="B44" s="159"/>
      <c r="C44" s="159"/>
      <c r="D44" s="23">
        <v>27.5</v>
      </c>
      <c r="E44" s="23">
        <v>0</v>
      </c>
      <c r="F44" s="23">
        <v>70</v>
      </c>
      <c r="G44" s="23">
        <v>7.89</v>
      </c>
      <c r="H44" s="4">
        <v>18.700904743279679</v>
      </c>
      <c r="I44" s="6">
        <v>34</v>
      </c>
      <c r="J44" s="12">
        <v>11</v>
      </c>
      <c r="K44" s="3">
        <v>688.50419433841068</v>
      </c>
      <c r="L44" s="2">
        <v>14</v>
      </c>
      <c r="M44" s="12">
        <v>570</v>
      </c>
      <c r="N44" s="11">
        <f t="shared" si="7"/>
        <v>1.2718626180610424</v>
      </c>
      <c r="O44" s="11">
        <f t="shared" si="2"/>
        <v>1.5314789170422551</v>
      </c>
      <c r="P44" s="11">
        <f t="shared" si="9"/>
        <v>1.0413926851582251</v>
      </c>
      <c r="Q44" s="11">
        <f t="shared" si="8"/>
        <v>2.8379065903046032</v>
      </c>
      <c r="R44" s="11">
        <f t="shared" si="5"/>
        <v>1.146128035678238</v>
      </c>
      <c r="S44" s="11">
        <f t="shared" si="10"/>
        <v>2.7558748556724915</v>
      </c>
      <c r="T44" s="10">
        <v>3.283379</v>
      </c>
      <c r="U44" s="23">
        <v>79.7</v>
      </c>
      <c r="V44" s="23">
        <v>6.5</v>
      </c>
      <c r="W44" s="9">
        <v>0</v>
      </c>
    </row>
    <row r="45" spans="1:23" x14ac:dyDescent="0.15">
      <c r="A45" s="20" t="s">
        <v>4</v>
      </c>
      <c r="B45" s="159"/>
      <c r="C45" s="159"/>
      <c r="D45" s="23">
        <v>2.5</v>
      </c>
      <c r="E45" s="23">
        <v>4.5</v>
      </c>
      <c r="F45" s="23">
        <v>80</v>
      </c>
      <c r="G45" s="23">
        <v>12.63</v>
      </c>
      <c r="H45" s="4">
        <v>238.94191500919189</v>
      </c>
      <c r="I45" s="6">
        <v>6400</v>
      </c>
      <c r="J45" s="12">
        <v>8.6</v>
      </c>
      <c r="K45" s="3">
        <v>673.83062475905092</v>
      </c>
      <c r="L45" s="2">
        <v>110</v>
      </c>
      <c r="M45" s="12">
        <v>130</v>
      </c>
      <c r="N45" s="11">
        <f t="shared" si="7"/>
        <v>2.3782923400407499</v>
      </c>
      <c r="O45" s="11">
        <f t="shared" si="2"/>
        <v>3.8061799739838871</v>
      </c>
      <c r="P45" s="11">
        <f t="shared" si="9"/>
        <v>0.93449845124356767</v>
      </c>
      <c r="Q45" s="11">
        <f t="shared" si="8"/>
        <v>2.8285507452346277</v>
      </c>
      <c r="R45" s="11">
        <f t="shared" si="5"/>
        <v>2.0413926851582249</v>
      </c>
      <c r="S45" s="11">
        <f t="shared" si="10"/>
        <v>2.1139433523068369</v>
      </c>
      <c r="T45" s="10">
        <v>4.31114</v>
      </c>
      <c r="U45" s="23">
        <v>82</v>
      </c>
      <c r="V45" s="23">
        <v>6.6</v>
      </c>
      <c r="W45" s="9">
        <v>0</v>
      </c>
    </row>
    <row r="46" spans="1:23" x14ac:dyDescent="0.15">
      <c r="A46" s="20" t="s">
        <v>2</v>
      </c>
      <c r="B46" s="159"/>
      <c r="C46" s="159"/>
      <c r="D46" s="23">
        <v>7.9</v>
      </c>
      <c r="E46" s="23">
        <v>0.11</v>
      </c>
      <c r="F46" s="23">
        <v>80.19</v>
      </c>
      <c r="G46" s="23">
        <v>12.3</v>
      </c>
      <c r="H46" s="4">
        <v>161.20722180386198</v>
      </c>
      <c r="I46" s="6">
        <v>3.5</v>
      </c>
      <c r="J46" s="12">
        <v>3.4</v>
      </c>
      <c r="K46" s="3">
        <v>874.29011030354593</v>
      </c>
      <c r="L46" s="2">
        <v>30</v>
      </c>
      <c r="M46" s="12">
        <v>57</v>
      </c>
      <c r="N46" s="11">
        <f t="shared" si="7"/>
        <v>2.2073844935442155</v>
      </c>
      <c r="O46" s="11">
        <f t="shared" si="2"/>
        <v>0.54406804435027567</v>
      </c>
      <c r="P46" s="11">
        <f t="shared" si="9"/>
        <v>0.53147891704225514</v>
      </c>
      <c r="Q46" s="11">
        <f t="shared" si="8"/>
        <v>2.9416555658127437</v>
      </c>
      <c r="R46" s="11">
        <f t="shared" si="5"/>
        <v>1.4771212547196624</v>
      </c>
      <c r="S46" s="11">
        <f t="shared" si="10"/>
        <v>1.7558748556724915</v>
      </c>
      <c r="T46" s="10">
        <v>11.41348</v>
      </c>
      <c r="U46" s="23">
        <v>9.8699999999999992</v>
      </c>
      <c r="V46" s="23">
        <v>2.8250000000000002</v>
      </c>
      <c r="W46" s="9">
        <v>0</v>
      </c>
    </row>
    <row r="47" spans="1:23" x14ac:dyDescent="0.15">
      <c r="A47" s="20" t="s">
        <v>9</v>
      </c>
      <c r="B47" s="159" t="s">
        <v>168</v>
      </c>
      <c r="C47" s="159"/>
      <c r="D47" s="23">
        <v>16.8</v>
      </c>
      <c r="E47" s="23">
        <v>1.4</v>
      </c>
      <c r="F47" s="23">
        <v>16</v>
      </c>
      <c r="G47" s="23">
        <v>65.66</v>
      </c>
      <c r="H47" s="4">
        <v>16.661554592753198</v>
      </c>
      <c r="I47" s="6">
        <v>120</v>
      </c>
      <c r="J47" s="12">
        <v>1.5</v>
      </c>
      <c r="K47" s="3">
        <v>265.69028600145714</v>
      </c>
      <c r="L47" s="2">
        <v>99</v>
      </c>
      <c r="M47" s="12">
        <v>16</v>
      </c>
      <c r="N47" s="11">
        <f t="shared" si="7"/>
        <v>1.2217155204534897</v>
      </c>
      <c r="O47" s="11">
        <f t="shared" si="2"/>
        <v>2.0791812460476247</v>
      </c>
      <c r="P47" s="11">
        <f t="shared" si="9"/>
        <v>0.17609125905568124</v>
      </c>
      <c r="Q47" s="11">
        <f t="shared" si="8"/>
        <v>2.4243756763030708</v>
      </c>
      <c r="R47" s="11">
        <f t="shared" si="5"/>
        <v>1.9956351945975499</v>
      </c>
      <c r="S47" s="11">
        <f t="shared" si="10"/>
        <v>1.2041199826559248</v>
      </c>
      <c r="T47" s="10">
        <v>3.3523800000000001</v>
      </c>
      <c r="U47" s="23">
        <v>43.6</v>
      </c>
      <c r="V47" s="23">
        <v>29.95</v>
      </c>
      <c r="W47" s="9">
        <v>0.89</v>
      </c>
    </row>
    <row r="48" spans="1:23" x14ac:dyDescent="0.15">
      <c r="A48" s="20" t="s">
        <v>10</v>
      </c>
      <c r="B48" s="159"/>
      <c r="C48" s="159"/>
      <c r="D48" s="23">
        <v>10.9</v>
      </c>
      <c r="E48" s="23">
        <v>2.38</v>
      </c>
      <c r="F48" s="23">
        <v>70.2</v>
      </c>
      <c r="G48" s="23">
        <v>17.899999999999999</v>
      </c>
      <c r="H48" s="4">
        <v>18.932596711961594</v>
      </c>
      <c r="I48" s="6">
        <v>340</v>
      </c>
      <c r="J48" s="12">
        <v>21</v>
      </c>
      <c r="K48" s="3">
        <v>543.59015803480065</v>
      </c>
      <c r="L48" s="2">
        <v>110</v>
      </c>
      <c r="M48" s="12">
        <v>150</v>
      </c>
      <c r="N48" s="11">
        <f t="shared" si="7"/>
        <v>1.2772101839761949</v>
      </c>
      <c r="O48" s="11">
        <f t="shared" si="2"/>
        <v>2.5314789170422549</v>
      </c>
      <c r="P48" s="11">
        <f t="shared" si="9"/>
        <v>1.3222192947339193</v>
      </c>
      <c r="Q48" s="11">
        <f t="shared" si="8"/>
        <v>2.7352715850180154</v>
      </c>
      <c r="R48" s="11">
        <f t="shared" si="5"/>
        <v>2.0413926851582249</v>
      </c>
      <c r="S48" s="11">
        <f t="shared" si="10"/>
        <v>2.1760912590556813</v>
      </c>
      <c r="T48" s="10">
        <v>3.6696149999999998</v>
      </c>
      <c r="U48" s="23">
        <v>0.63</v>
      </c>
      <c r="V48" s="23">
        <v>28.8</v>
      </c>
      <c r="W48" s="9">
        <v>1.5</v>
      </c>
    </row>
    <row r="49" spans="1:23" x14ac:dyDescent="0.15">
      <c r="A49" s="20" t="s">
        <v>11</v>
      </c>
      <c r="B49" s="159"/>
      <c r="C49" s="159"/>
      <c r="D49" s="23">
        <v>50.1</v>
      </c>
      <c r="E49" s="23">
        <v>10.6</v>
      </c>
      <c r="F49" s="23">
        <v>16.3</v>
      </c>
      <c r="G49" s="23">
        <v>24.5</v>
      </c>
      <c r="H49" s="4">
        <v>18.549375879050221</v>
      </c>
      <c r="I49" s="6">
        <v>31</v>
      </c>
      <c r="J49" s="12">
        <v>4.0999999999999996</v>
      </c>
      <c r="K49" s="3">
        <v>766.9390163952263</v>
      </c>
      <c r="L49" s="2">
        <v>9.1999999999999993</v>
      </c>
      <c r="M49" s="12">
        <v>140</v>
      </c>
      <c r="N49" s="11">
        <f t="shared" si="7"/>
        <v>1.2683293017222532</v>
      </c>
      <c r="O49" s="11">
        <f t="shared" si="2"/>
        <v>1.4913616938342726</v>
      </c>
      <c r="P49" s="11">
        <f t="shared" si="9"/>
        <v>0.61278385671973545</v>
      </c>
      <c r="Q49" s="11">
        <f t="shared" si="8"/>
        <v>2.8847608321419527</v>
      </c>
      <c r="R49" s="11">
        <f t="shared" si="5"/>
        <v>0.96378782734555524</v>
      </c>
      <c r="S49" s="11">
        <f t="shared" si="10"/>
        <v>2.1461280356782382</v>
      </c>
      <c r="T49" s="10">
        <v>0.93376800000000004</v>
      </c>
      <c r="U49" s="23">
        <v>37</v>
      </c>
      <c r="V49" s="23">
        <v>13.3</v>
      </c>
      <c r="W49" s="9">
        <v>1.62069</v>
      </c>
    </row>
    <row r="50" spans="1:23" x14ac:dyDescent="0.15">
      <c r="A50" s="20" t="s">
        <v>12</v>
      </c>
      <c r="B50" s="159"/>
      <c r="C50" s="159"/>
      <c r="D50" s="23">
        <v>24.9</v>
      </c>
      <c r="E50" s="23">
        <v>5.1100000000000003</v>
      </c>
      <c r="F50" s="23">
        <v>26.42</v>
      </c>
      <c r="G50" s="23">
        <v>44.56</v>
      </c>
      <c r="H50" s="4">
        <v>13924.873296539803</v>
      </c>
      <c r="I50" s="6">
        <v>2.4</v>
      </c>
      <c r="J50" s="12">
        <v>1.8</v>
      </c>
      <c r="K50" s="3">
        <v>499.42981403826695</v>
      </c>
      <c r="L50" s="2">
        <v>32</v>
      </c>
      <c r="M50" s="12">
        <v>23</v>
      </c>
      <c r="N50" s="11">
        <f t="shared" si="7"/>
        <v>4.1437912521858777</v>
      </c>
      <c r="O50" s="11">
        <f t="shared" si="2"/>
        <v>0.38021124171160603</v>
      </c>
      <c r="P50" s="11">
        <f t="shared" si="9"/>
        <v>0.25527250510330607</v>
      </c>
      <c r="Q50" s="11">
        <f t="shared" si="8"/>
        <v>2.6984744644987488</v>
      </c>
      <c r="R50" s="11">
        <f t="shared" si="5"/>
        <v>1.505149978319906</v>
      </c>
      <c r="S50" s="11">
        <f t="shared" si="10"/>
        <v>1.3617278360175928</v>
      </c>
      <c r="T50" s="11"/>
      <c r="U50" s="23">
        <v>39.25</v>
      </c>
      <c r="V50" s="23">
        <v>25.9</v>
      </c>
      <c r="W50" s="9">
        <v>5.77</v>
      </c>
    </row>
    <row r="51" spans="1:23" x14ac:dyDescent="0.15">
      <c r="A51" s="20" t="s">
        <v>13</v>
      </c>
      <c r="B51" s="159"/>
      <c r="C51" s="159"/>
      <c r="D51" s="23">
        <v>3.55</v>
      </c>
      <c r="E51" s="23">
        <v>0.46</v>
      </c>
      <c r="F51" s="23">
        <v>13.2</v>
      </c>
      <c r="G51" s="23">
        <v>60.65</v>
      </c>
      <c r="H51" s="4">
        <v>287.76025609557678</v>
      </c>
      <c r="I51" s="6">
        <v>71</v>
      </c>
      <c r="J51" s="12">
        <v>7.8</v>
      </c>
      <c r="K51" s="3">
        <v>1774.7107580651266</v>
      </c>
      <c r="L51" s="2">
        <v>310</v>
      </c>
      <c r="M51" s="12">
        <v>100</v>
      </c>
      <c r="N51" s="11">
        <f t="shared" si="7"/>
        <v>2.4590308113160368</v>
      </c>
      <c r="O51" s="11">
        <f t="shared" si="2"/>
        <v>1.8512583487190752</v>
      </c>
      <c r="P51" s="11">
        <f t="shared" si="9"/>
        <v>0.89209460269048035</v>
      </c>
      <c r="Q51" s="11">
        <f t="shared" si="8"/>
        <v>3.2491275819476528</v>
      </c>
      <c r="R51" s="11">
        <f t="shared" si="5"/>
        <v>2.4913616938342726</v>
      </c>
      <c r="S51" s="11">
        <f t="shared" si="10"/>
        <v>2</v>
      </c>
      <c r="T51" s="11"/>
      <c r="U51" s="23">
        <v>9.4499999999999993</v>
      </c>
      <c r="V51" s="23">
        <v>6.9</v>
      </c>
      <c r="W51" s="9">
        <v>1.7413130000000001</v>
      </c>
    </row>
    <row r="52" spans="1:23" x14ac:dyDescent="0.15">
      <c r="A52" s="20" t="s">
        <v>14</v>
      </c>
      <c r="B52" s="159"/>
      <c r="C52" s="159"/>
      <c r="D52" s="23">
        <v>16.399999999999999</v>
      </c>
      <c r="E52" s="23">
        <v>1.29</v>
      </c>
      <c r="F52" s="23">
        <v>40.700000000000003</v>
      </c>
      <c r="G52" s="23">
        <v>41.5</v>
      </c>
      <c r="H52" s="4">
        <v>30.778611512090627</v>
      </c>
      <c r="I52" s="6">
        <v>170</v>
      </c>
      <c r="J52" s="12">
        <v>3.6</v>
      </c>
      <c r="K52" s="3">
        <v>794.02023362643865</v>
      </c>
      <c r="L52" s="2">
        <v>77</v>
      </c>
      <c r="M52" s="12">
        <v>46</v>
      </c>
      <c r="N52" s="11">
        <f t="shared" si="7"/>
        <v>1.4882490239997286</v>
      </c>
      <c r="O52" s="11">
        <f t="shared" si="2"/>
        <v>2.2304489213782741</v>
      </c>
      <c r="P52" s="11">
        <f t="shared" si="9"/>
        <v>0.55630250076728727</v>
      </c>
      <c r="Q52" s="11">
        <f t="shared" si="8"/>
        <v>2.8998315694804315</v>
      </c>
      <c r="R52" s="11">
        <f t="shared" si="5"/>
        <v>1.8864907251724818</v>
      </c>
      <c r="S52" s="11">
        <f t="shared" si="10"/>
        <v>1.6627578316815741</v>
      </c>
      <c r="T52" s="10">
        <v>1.7195549999999999</v>
      </c>
      <c r="U52" s="23">
        <v>4.8500000000000001E-2</v>
      </c>
      <c r="V52" s="23">
        <v>15.85</v>
      </c>
      <c r="W52" s="9">
        <v>2.2009150000000002</v>
      </c>
    </row>
    <row r="53" spans="1:23" x14ac:dyDescent="0.15">
      <c r="A53" s="20" t="s">
        <v>15</v>
      </c>
      <c r="B53" s="159"/>
      <c r="C53" s="159"/>
      <c r="D53" s="23">
        <v>7.3</v>
      </c>
      <c r="E53" s="23">
        <v>8.2100000000000009</v>
      </c>
      <c r="F53" s="23">
        <v>10.199999999999999</v>
      </c>
      <c r="G53" s="23">
        <v>80.3</v>
      </c>
      <c r="H53" s="4">
        <v>51.380847327083849</v>
      </c>
      <c r="I53" s="6">
        <v>41</v>
      </c>
      <c r="J53" s="12">
        <v>0.98</v>
      </c>
      <c r="K53" s="3">
        <v>433.59571597377919</v>
      </c>
      <c r="L53" s="2">
        <v>10</v>
      </c>
      <c r="M53" s="12">
        <v>21</v>
      </c>
      <c r="N53" s="11">
        <f t="shared" si="7"/>
        <v>1.7108012619864308</v>
      </c>
      <c r="O53" s="11">
        <f t="shared" si="2"/>
        <v>1.6127838567197355</v>
      </c>
      <c r="P53" s="11">
        <f t="shared" si="9"/>
        <v>-8.7739243075051505E-3</v>
      </c>
      <c r="Q53" s="11">
        <f t="shared" si="8"/>
        <v>2.6370849826213378</v>
      </c>
      <c r="R53" s="11">
        <f t="shared" si="5"/>
        <v>1</v>
      </c>
      <c r="S53" s="11">
        <f t="shared" si="10"/>
        <v>1.3222192947339193</v>
      </c>
      <c r="T53" s="10">
        <v>2.2762419999999999</v>
      </c>
      <c r="U53" s="23">
        <v>7.0000000000000007E-2</v>
      </c>
      <c r="V53" s="23">
        <v>24.75</v>
      </c>
      <c r="W53" s="9">
        <v>1.980275</v>
      </c>
    </row>
    <row r="54" spans="1:23" x14ac:dyDescent="0.15">
      <c r="A54" s="20" t="s">
        <v>16</v>
      </c>
      <c r="B54" s="159"/>
      <c r="C54" s="159"/>
      <c r="D54" s="23">
        <v>44</v>
      </c>
      <c r="E54" s="23">
        <v>0.51</v>
      </c>
      <c r="F54" s="23">
        <v>21</v>
      </c>
      <c r="G54" s="23">
        <v>35.4</v>
      </c>
      <c r="H54" s="4">
        <v>179.90326973835462</v>
      </c>
      <c r="I54" s="6">
        <v>260</v>
      </c>
      <c r="J54" s="12">
        <v>12</v>
      </c>
      <c r="K54" s="3">
        <v>1282.034792574279</v>
      </c>
      <c r="L54" s="2">
        <v>340</v>
      </c>
      <c r="M54" s="12">
        <v>150</v>
      </c>
      <c r="N54" s="11">
        <f t="shared" si="7"/>
        <v>2.2550390567108658</v>
      </c>
      <c r="O54" s="11">
        <f t="shared" si="2"/>
        <v>2.4149733479708178</v>
      </c>
      <c r="P54" s="11">
        <f t="shared" si="9"/>
        <v>1.0791812460476249</v>
      </c>
      <c r="Q54" s="11">
        <f t="shared" si="8"/>
        <v>3.1078998114682777</v>
      </c>
      <c r="R54" s="11">
        <f t="shared" si="5"/>
        <v>2.5314789170422549</v>
      </c>
      <c r="S54" s="11">
        <f t="shared" si="10"/>
        <v>2.1760912590556813</v>
      </c>
      <c r="T54" s="10">
        <v>3.0579640000000001</v>
      </c>
      <c r="U54" s="23">
        <v>33.85</v>
      </c>
      <c r="V54" s="23">
        <v>18.850000000000001</v>
      </c>
      <c r="W54" s="9">
        <v>2.0519699999999998</v>
      </c>
    </row>
    <row r="55" spans="1:23" x14ac:dyDescent="0.2">
      <c r="R55" s="11"/>
    </row>
  </sheetData>
  <mergeCells count="14">
    <mergeCell ref="D1:G1"/>
    <mergeCell ref="B8:B15"/>
    <mergeCell ref="B3:B7"/>
    <mergeCell ref="C3:C15"/>
    <mergeCell ref="H1:W1"/>
    <mergeCell ref="B42:B46"/>
    <mergeCell ref="C42:C54"/>
    <mergeCell ref="B47:B54"/>
    <mergeCell ref="B21:B28"/>
    <mergeCell ref="B16:B20"/>
    <mergeCell ref="C16:C28"/>
    <mergeCell ref="B34:B41"/>
    <mergeCell ref="B29:B33"/>
    <mergeCell ref="C29:C41"/>
  </mergeCells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E39DF-A303-2C4E-91DA-DCD4461C7789}">
  <dimension ref="A1:U14"/>
  <sheetViews>
    <sheetView workbookViewId="0">
      <selection activeCell="A10" sqref="A10:XFD10"/>
    </sheetView>
  </sheetViews>
  <sheetFormatPr baseColWidth="10" defaultColWidth="14.83203125" defaultRowHeight="14" x14ac:dyDescent="0.15"/>
  <cols>
    <col min="1" max="1" width="50.83203125" style="126" bestFit="1" customWidth="1"/>
    <col min="2" max="3" width="14.83203125" style="126"/>
    <col min="4" max="4" width="20" style="126" bestFit="1" customWidth="1"/>
    <col min="5" max="8" width="14.83203125" style="126"/>
    <col min="9" max="9" width="20" style="126" bestFit="1" customWidth="1"/>
    <col min="10" max="13" width="14.83203125" style="126"/>
    <col min="14" max="14" width="20" style="126" bestFit="1" customWidth="1"/>
    <col min="15" max="18" width="14.83203125" style="126"/>
    <col min="19" max="19" width="20" style="126" bestFit="1" customWidth="1"/>
    <col min="20" max="16384" width="14.83203125" style="126"/>
  </cols>
  <sheetData>
    <row r="1" spans="1:21" ht="15" thickBot="1" x14ac:dyDescent="0.2"/>
    <row r="2" spans="1:21" ht="15" x14ac:dyDescent="0.15">
      <c r="A2" s="169" t="s">
        <v>39</v>
      </c>
      <c r="B2" s="171" t="s">
        <v>252</v>
      </c>
      <c r="C2" s="172"/>
      <c r="D2" s="172"/>
      <c r="E2" s="172"/>
      <c r="F2" s="173"/>
      <c r="G2" s="171" t="s">
        <v>253</v>
      </c>
      <c r="H2" s="172"/>
      <c r="I2" s="172"/>
      <c r="J2" s="172"/>
      <c r="K2" s="173"/>
      <c r="L2" s="171" t="s">
        <v>254</v>
      </c>
      <c r="M2" s="172"/>
      <c r="N2" s="172"/>
      <c r="O2" s="172"/>
      <c r="P2" s="173"/>
      <c r="Q2" s="171" t="s">
        <v>255</v>
      </c>
      <c r="R2" s="172"/>
      <c r="S2" s="172"/>
      <c r="T2" s="172"/>
      <c r="U2" s="173"/>
    </row>
    <row r="3" spans="1:21" ht="15" thickBot="1" x14ac:dyDescent="0.2">
      <c r="A3" s="170"/>
      <c r="B3" s="127" t="s">
        <v>232</v>
      </c>
      <c r="C3" s="128" t="s">
        <v>233</v>
      </c>
      <c r="D3" s="128" t="s">
        <v>234</v>
      </c>
      <c r="E3" s="128" t="s">
        <v>235</v>
      </c>
      <c r="F3" s="129" t="s">
        <v>236</v>
      </c>
      <c r="G3" s="127" t="s">
        <v>232</v>
      </c>
      <c r="H3" s="128" t="s">
        <v>233</v>
      </c>
      <c r="I3" s="128" t="s">
        <v>234</v>
      </c>
      <c r="J3" s="128" t="s">
        <v>235</v>
      </c>
      <c r="K3" s="129" t="s">
        <v>236</v>
      </c>
      <c r="L3" s="127" t="s">
        <v>232</v>
      </c>
      <c r="M3" s="128" t="s">
        <v>233</v>
      </c>
      <c r="N3" s="128" t="s">
        <v>234</v>
      </c>
      <c r="O3" s="128" t="s">
        <v>235</v>
      </c>
      <c r="P3" s="129" t="s">
        <v>236</v>
      </c>
      <c r="Q3" s="127" t="s">
        <v>232</v>
      </c>
      <c r="R3" s="128" t="s">
        <v>233</v>
      </c>
      <c r="S3" s="128" t="s">
        <v>234</v>
      </c>
      <c r="T3" s="128" t="s">
        <v>235</v>
      </c>
      <c r="U3" s="129" t="s">
        <v>236</v>
      </c>
    </row>
    <row r="4" spans="1:21" ht="18" x14ac:dyDescent="0.15">
      <c r="A4" s="130" t="s">
        <v>256</v>
      </c>
      <c r="B4" s="141">
        <v>-0.1452</v>
      </c>
      <c r="C4" s="142">
        <v>0.37790000000000001</v>
      </c>
      <c r="D4" s="142">
        <v>1</v>
      </c>
      <c r="E4" s="142">
        <v>0.87350000000000005</v>
      </c>
      <c r="F4" s="136">
        <v>0.75580000000000003</v>
      </c>
      <c r="G4" s="142">
        <v>0.23730000000000001</v>
      </c>
      <c r="H4" s="142">
        <v>0.1457</v>
      </c>
      <c r="I4" s="142">
        <v>1</v>
      </c>
      <c r="J4" s="142">
        <v>0.95779999999999998</v>
      </c>
      <c r="K4" s="136">
        <v>0.36430000000000001</v>
      </c>
      <c r="L4" s="142">
        <v>0.20730000000000001</v>
      </c>
      <c r="M4" s="142">
        <v>0.20549999999999999</v>
      </c>
      <c r="N4" s="142">
        <v>1</v>
      </c>
      <c r="O4" s="142">
        <v>0.83509999999999995</v>
      </c>
      <c r="P4" s="136">
        <v>0.34250000000000003</v>
      </c>
      <c r="Q4" s="142">
        <v>-0.1636</v>
      </c>
      <c r="R4" s="142">
        <v>0.31969999999999998</v>
      </c>
      <c r="S4" s="142">
        <v>1</v>
      </c>
      <c r="T4" s="142">
        <v>0.56330000000000002</v>
      </c>
      <c r="U4" s="136">
        <v>0.35610000000000003</v>
      </c>
    </row>
    <row r="5" spans="1:21" ht="18" x14ac:dyDescent="0.15">
      <c r="A5" s="130" t="s">
        <v>258</v>
      </c>
      <c r="B5" s="143">
        <v>-0.105</v>
      </c>
      <c r="C5" s="144">
        <v>0.60970000000000002</v>
      </c>
      <c r="D5" s="144">
        <v>1</v>
      </c>
      <c r="E5" s="144">
        <v>0.87350000000000005</v>
      </c>
      <c r="F5" s="133">
        <v>0.871</v>
      </c>
      <c r="G5" s="144">
        <v>0.22850000000000001</v>
      </c>
      <c r="H5" s="144">
        <v>0.2616</v>
      </c>
      <c r="I5" s="144">
        <v>1</v>
      </c>
      <c r="J5" s="144">
        <v>0.95779999999999998</v>
      </c>
      <c r="K5" s="133">
        <v>0.5232</v>
      </c>
      <c r="L5" s="144">
        <v>0.26540000000000002</v>
      </c>
      <c r="M5" s="144">
        <v>0.19009999999999999</v>
      </c>
      <c r="N5" s="144">
        <v>1</v>
      </c>
      <c r="O5" s="144">
        <v>0.83509999999999995</v>
      </c>
      <c r="P5" s="133">
        <v>0.34250000000000003</v>
      </c>
      <c r="Q5" s="144">
        <v>-0.2838</v>
      </c>
      <c r="R5" s="144">
        <v>0.16</v>
      </c>
      <c r="S5" s="144">
        <v>0.96</v>
      </c>
      <c r="T5" s="144">
        <v>0.56330000000000002</v>
      </c>
      <c r="U5" s="133">
        <v>0.32</v>
      </c>
    </row>
    <row r="6" spans="1:21" ht="18" x14ac:dyDescent="0.15">
      <c r="A6" s="130" t="s">
        <v>257</v>
      </c>
      <c r="B6" s="143">
        <v>-5.1979999999999998E-2</v>
      </c>
      <c r="C6" s="144">
        <v>0.80089999999999995</v>
      </c>
      <c r="D6" s="144">
        <v>1</v>
      </c>
      <c r="E6" s="144">
        <v>0.87350000000000005</v>
      </c>
      <c r="F6" s="133">
        <v>0.87350000000000005</v>
      </c>
      <c r="G6" s="144">
        <v>0.18360000000000001</v>
      </c>
      <c r="H6" s="144">
        <v>0.36919999999999997</v>
      </c>
      <c r="I6" s="144">
        <v>1</v>
      </c>
      <c r="J6" s="144">
        <v>0.95779999999999998</v>
      </c>
      <c r="K6" s="133">
        <v>0.61529999999999996</v>
      </c>
      <c r="L6" s="144">
        <v>0.2079</v>
      </c>
      <c r="M6" s="144">
        <v>0.30809999999999998</v>
      </c>
      <c r="N6" s="144">
        <v>1</v>
      </c>
      <c r="O6" s="144">
        <v>0.83509999999999995</v>
      </c>
      <c r="P6" s="133">
        <v>0.42309999999999998</v>
      </c>
      <c r="Q6" s="144">
        <v>-0.2417</v>
      </c>
      <c r="R6" s="144">
        <v>0.23419999999999999</v>
      </c>
      <c r="S6" s="144">
        <v>1</v>
      </c>
      <c r="T6" s="144">
        <v>0.56330000000000002</v>
      </c>
      <c r="U6" s="133">
        <v>0.33460000000000001</v>
      </c>
    </row>
    <row r="7" spans="1:21" ht="18" x14ac:dyDescent="0.15">
      <c r="A7" s="130" t="s">
        <v>259</v>
      </c>
      <c r="B7" s="143">
        <v>9.3960000000000002E-2</v>
      </c>
      <c r="C7" s="144">
        <v>0.56940000000000002</v>
      </c>
      <c r="D7" s="144">
        <v>1</v>
      </c>
      <c r="E7" s="144">
        <v>0.87350000000000005</v>
      </c>
      <c r="F7" s="133">
        <v>0.871</v>
      </c>
      <c r="G7" s="144">
        <v>0.2422</v>
      </c>
      <c r="H7" s="144">
        <v>0.13739999999999999</v>
      </c>
      <c r="I7" s="144">
        <v>1</v>
      </c>
      <c r="J7" s="144">
        <v>0.95779999999999998</v>
      </c>
      <c r="K7" s="133">
        <v>0.36430000000000001</v>
      </c>
      <c r="L7" s="144">
        <v>6.3229999999999995E-2</v>
      </c>
      <c r="M7" s="144">
        <v>0.70220000000000005</v>
      </c>
      <c r="N7" s="144">
        <v>1</v>
      </c>
      <c r="O7" s="144">
        <v>0.83509999999999995</v>
      </c>
      <c r="P7" s="133">
        <v>0.7802</v>
      </c>
      <c r="Q7" s="144">
        <v>-0.1633</v>
      </c>
      <c r="R7" s="144">
        <v>0.32050000000000001</v>
      </c>
      <c r="S7" s="144">
        <v>1</v>
      </c>
      <c r="T7" s="144">
        <v>0.56330000000000002</v>
      </c>
      <c r="U7" s="133">
        <v>0.35610000000000003</v>
      </c>
    </row>
    <row r="8" spans="1:21" ht="18" x14ac:dyDescent="0.15">
      <c r="A8" s="130" t="s">
        <v>261</v>
      </c>
      <c r="B8" s="143">
        <v>-3.6260000000000001E-2</v>
      </c>
      <c r="C8" s="144">
        <v>0.86040000000000005</v>
      </c>
      <c r="D8" s="144">
        <v>1</v>
      </c>
      <c r="E8" s="144">
        <v>0.87350000000000005</v>
      </c>
      <c r="F8" s="133">
        <v>0.87350000000000005</v>
      </c>
      <c r="G8" s="144">
        <v>0.15260000000000001</v>
      </c>
      <c r="H8" s="144">
        <v>0.45689999999999997</v>
      </c>
      <c r="I8" s="144">
        <v>1</v>
      </c>
      <c r="J8" s="144">
        <v>0.95779999999999998</v>
      </c>
      <c r="K8" s="133">
        <v>0.65269999999999995</v>
      </c>
      <c r="L8" s="144">
        <v>0.19550000000000001</v>
      </c>
      <c r="M8" s="144">
        <v>0.33850000000000002</v>
      </c>
      <c r="N8" s="144">
        <v>1</v>
      </c>
      <c r="O8" s="144">
        <v>0.83509999999999995</v>
      </c>
      <c r="P8" s="133">
        <v>0.42309999999999998</v>
      </c>
      <c r="Q8" s="144">
        <v>-0.25380000000000003</v>
      </c>
      <c r="R8" s="144">
        <v>0.21099999999999999</v>
      </c>
      <c r="S8" s="144">
        <v>1</v>
      </c>
      <c r="T8" s="144">
        <v>0.56330000000000002</v>
      </c>
      <c r="U8" s="133">
        <v>0.33460000000000001</v>
      </c>
    </row>
    <row r="9" spans="1:21" ht="18" x14ac:dyDescent="0.15">
      <c r="A9" s="130" t="s">
        <v>260</v>
      </c>
      <c r="B9" s="143">
        <v>-3.2840000000000001E-2</v>
      </c>
      <c r="C9" s="144">
        <v>0.87350000000000005</v>
      </c>
      <c r="D9" s="144">
        <v>1</v>
      </c>
      <c r="E9" s="144">
        <v>0.87350000000000005</v>
      </c>
      <c r="F9" s="133">
        <v>0.87350000000000005</v>
      </c>
      <c r="G9" s="144">
        <v>0.30640000000000001</v>
      </c>
      <c r="H9" s="144">
        <v>0.12790000000000001</v>
      </c>
      <c r="I9" s="144">
        <v>1</v>
      </c>
      <c r="J9" s="144">
        <v>0.95779999999999998</v>
      </c>
      <c r="K9" s="133">
        <v>0.36430000000000001</v>
      </c>
      <c r="L9" s="144">
        <v>0.2863</v>
      </c>
      <c r="M9" s="144">
        <v>0.15629999999999999</v>
      </c>
      <c r="N9" s="144">
        <v>1</v>
      </c>
      <c r="O9" s="144">
        <v>0.85309999999999997</v>
      </c>
      <c r="P9" s="133">
        <v>0.34250000000000003</v>
      </c>
      <c r="Q9" s="144">
        <v>-0.39839999999999998</v>
      </c>
      <c r="R9" s="144">
        <v>4.3799999999999999E-2</v>
      </c>
      <c r="S9" s="144">
        <v>0.30659999999999998</v>
      </c>
      <c r="T9" s="144">
        <v>0.30659999999999998</v>
      </c>
      <c r="U9" s="133">
        <v>0.1095</v>
      </c>
    </row>
    <row r="10" spans="1:21" ht="15" x14ac:dyDescent="0.15">
      <c r="A10" s="130" t="s">
        <v>262</v>
      </c>
      <c r="B10" s="143">
        <v>-0.68420000000000003</v>
      </c>
      <c r="C10" s="144">
        <v>8.9999999999999998E-4</v>
      </c>
      <c r="D10" s="144">
        <v>8.9999999999999993E-3</v>
      </c>
      <c r="E10" s="144">
        <v>8.9999999999999993E-3</v>
      </c>
      <c r="F10" s="133">
        <v>8.9999999999999993E-3</v>
      </c>
      <c r="G10" s="144">
        <v>-0.4511</v>
      </c>
      <c r="H10" s="144">
        <v>4.5900000000000003E-2</v>
      </c>
      <c r="I10" s="144">
        <v>0.45900000000000002</v>
      </c>
      <c r="J10" s="144">
        <v>0.45900000000000002</v>
      </c>
      <c r="K10" s="133">
        <v>0.36430000000000001</v>
      </c>
      <c r="L10" s="144">
        <v>0.8286</v>
      </c>
      <c r="M10" s="144" t="s">
        <v>238</v>
      </c>
      <c r="N10" s="144">
        <v>1E-4</v>
      </c>
      <c r="O10" s="144">
        <v>1E-4</v>
      </c>
      <c r="P10" s="133">
        <v>1E-4</v>
      </c>
      <c r="Q10" s="144">
        <v>-0.53979999999999995</v>
      </c>
      <c r="R10" s="144">
        <v>1.4E-2</v>
      </c>
      <c r="S10" s="144">
        <v>0.112</v>
      </c>
      <c r="T10" s="144">
        <v>0.112</v>
      </c>
      <c r="U10" s="133">
        <v>4.6699999999999998E-2</v>
      </c>
    </row>
    <row r="11" spans="1:21" ht="15" x14ac:dyDescent="0.15">
      <c r="A11" s="132" t="s">
        <v>263</v>
      </c>
      <c r="B11" s="143">
        <v>0.20669999999999999</v>
      </c>
      <c r="C11" s="144">
        <v>0.14149999999999999</v>
      </c>
      <c r="D11" s="144">
        <v>1</v>
      </c>
      <c r="E11" s="144">
        <v>0.87350000000000005</v>
      </c>
      <c r="F11" s="133">
        <v>0.40229999999999999</v>
      </c>
      <c r="G11" s="144">
        <v>-7.5139999999999998E-3</v>
      </c>
      <c r="H11" s="144">
        <v>0.95779999999999998</v>
      </c>
      <c r="I11" s="144">
        <v>1</v>
      </c>
      <c r="J11" s="144">
        <v>0.95779999999999998</v>
      </c>
      <c r="K11" s="133">
        <v>0.95779999999999998</v>
      </c>
      <c r="L11" s="144">
        <v>-2.9579999999999999E-2</v>
      </c>
      <c r="M11" s="144">
        <v>0.83509999999999995</v>
      </c>
      <c r="N11" s="144">
        <v>1</v>
      </c>
      <c r="O11" s="144">
        <v>0.83509999999999995</v>
      </c>
      <c r="P11" s="133">
        <v>0.83509999999999995</v>
      </c>
      <c r="Q11" s="144">
        <v>-8.2000000000000003E-2</v>
      </c>
      <c r="R11" s="144">
        <v>0.56330000000000002</v>
      </c>
      <c r="S11" s="144">
        <v>1</v>
      </c>
      <c r="T11" s="144">
        <v>0.56330000000000002</v>
      </c>
      <c r="U11" s="133">
        <v>0.56330000000000002</v>
      </c>
    </row>
    <row r="12" spans="1:21" ht="15" x14ac:dyDescent="0.15">
      <c r="A12" s="132" t="s">
        <v>264</v>
      </c>
      <c r="B12" s="143">
        <v>0.21690000000000001</v>
      </c>
      <c r="C12" s="144">
        <v>0.1225</v>
      </c>
      <c r="D12" s="144">
        <v>1</v>
      </c>
      <c r="E12" s="144">
        <v>0.87350000000000005</v>
      </c>
      <c r="F12" s="133">
        <v>0.40229999999999999</v>
      </c>
      <c r="G12" s="144">
        <v>-2.019E-2</v>
      </c>
      <c r="H12" s="144">
        <v>0.88700000000000001</v>
      </c>
      <c r="I12" s="144">
        <v>1</v>
      </c>
      <c r="J12" s="144">
        <v>0.95779999999999998</v>
      </c>
      <c r="K12" s="133">
        <v>0.95779999999999998</v>
      </c>
      <c r="L12" s="144">
        <v>-0.34189999999999998</v>
      </c>
      <c r="M12" s="144">
        <v>1.3100000000000001E-2</v>
      </c>
      <c r="N12" s="144">
        <v>0.1048</v>
      </c>
      <c r="O12" s="144">
        <v>0.1048</v>
      </c>
      <c r="P12" s="133">
        <v>4.3700000000000003E-2</v>
      </c>
      <c r="Q12" s="144">
        <v>0.35249999999999998</v>
      </c>
      <c r="R12" s="144">
        <v>1.04E-2</v>
      </c>
      <c r="S12" s="144">
        <v>9.3600000000000003E-2</v>
      </c>
      <c r="T12" s="144">
        <v>9.3600000000000003E-2</v>
      </c>
      <c r="U12" s="133">
        <v>4.6699999999999998E-2</v>
      </c>
    </row>
    <row r="13" spans="1:21" ht="19" thickBot="1" x14ac:dyDescent="0.3">
      <c r="A13" s="134" t="s">
        <v>265</v>
      </c>
      <c r="B13" s="145">
        <v>0.1973</v>
      </c>
      <c r="C13" s="140">
        <v>0.16089999999999999</v>
      </c>
      <c r="D13" s="140">
        <v>1</v>
      </c>
      <c r="E13" s="140">
        <v>0.87350000000000005</v>
      </c>
      <c r="F13" s="137">
        <v>0.40229999999999999</v>
      </c>
      <c r="G13" s="140">
        <v>6.2880000000000005E-2</v>
      </c>
      <c r="H13" s="140">
        <v>0.65790000000000004</v>
      </c>
      <c r="I13" s="140">
        <v>1</v>
      </c>
      <c r="J13" s="140">
        <v>0.95779999999999998</v>
      </c>
      <c r="K13" s="137">
        <v>0.82240000000000002</v>
      </c>
      <c r="L13" s="140">
        <v>-0.50919999999999999</v>
      </c>
      <c r="M13" s="140">
        <v>1E-4</v>
      </c>
      <c r="N13" s="140">
        <v>8.9999999999999998E-4</v>
      </c>
      <c r="O13" s="140">
        <v>8.9999999999999998E-4</v>
      </c>
      <c r="P13" s="137">
        <v>5.0000000000000001E-4</v>
      </c>
      <c r="Q13" s="140">
        <v>0.49340000000000001</v>
      </c>
      <c r="R13" s="140">
        <v>2.0000000000000001E-4</v>
      </c>
      <c r="S13" s="140">
        <v>2E-3</v>
      </c>
      <c r="T13" s="140">
        <v>2E-3</v>
      </c>
      <c r="U13" s="137">
        <v>2E-3</v>
      </c>
    </row>
    <row r="14" spans="1:21" x14ac:dyDescent="0.15">
      <c r="Q14" s="135"/>
    </row>
  </sheetData>
  <mergeCells count="5">
    <mergeCell ref="A2:A3"/>
    <mergeCell ref="B2:F2"/>
    <mergeCell ref="G2:K2"/>
    <mergeCell ref="L2:P2"/>
    <mergeCell ref="Q2:U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D0B69-6351-8B4C-8554-F22E2BB6CAF0}">
  <dimension ref="A1:Q64"/>
  <sheetViews>
    <sheetView topLeftCell="A13" workbookViewId="0">
      <selection activeCell="A50" sqref="A50:C64"/>
    </sheetView>
  </sheetViews>
  <sheetFormatPr baseColWidth="10" defaultRowHeight="16" x14ac:dyDescent="0.2"/>
  <cols>
    <col min="3" max="3" width="15" bestFit="1" customWidth="1"/>
  </cols>
  <sheetData>
    <row r="1" spans="1:17" x14ac:dyDescent="0.2">
      <c r="A1" s="158" t="s">
        <v>137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</row>
    <row r="2" spans="1:17" x14ac:dyDescent="0.2">
      <c r="A2" s="68"/>
      <c r="B2" s="158" t="s">
        <v>168</v>
      </c>
      <c r="C2" s="158"/>
      <c r="D2" s="158"/>
      <c r="E2" s="158"/>
      <c r="F2" s="158"/>
      <c r="G2" s="158"/>
      <c r="H2" s="158"/>
      <c r="I2" s="158"/>
      <c r="J2" s="158"/>
      <c r="K2" s="158" t="s">
        <v>185</v>
      </c>
      <c r="L2" s="158"/>
      <c r="M2" s="158"/>
      <c r="N2" s="158"/>
      <c r="O2" s="158"/>
      <c r="P2" s="158" t="s">
        <v>203</v>
      </c>
      <c r="Q2" s="158"/>
    </row>
    <row r="3" spans="1:17" ht="18" x14ac:dyDescent="0.2">
      <c r="A3" s="55" t="s">
        <v>142</v>
      </c>
      <c r="B3" s="55" t="s">
        <v>135</v>
      </c>
      <c r="C3" s="55" t="s">
        <v>13</v>
      </c>
      <c r="D3" s="55" t="s">
        <v>9</v>
      </c>
      <c r="E3" s="55" t="s">
        <v>138</v>
      </c>
      <c r="F3" s="55" t="s">
        <v>10</v>
      </c>
      <c r="G3" s="55" t="s">
        <v>11</v>
      </c>
      <c r="H3" s="55" t="s">
        <v>14</v>
      </c>
      <c r="I3" s="55" t="s">
        <v>16</v>
      </c>
      <c r="J3" s="55" t="s">
        <v>15</v>
      </c>
      <c r="K3" s="55" t="s">
        <v>0</v>
      </c>
      <c r="L3" s="55" t="s">
        <v>139</v>
      </c>
      <c r="M3" s="55" t="s">
        <v>3</v>
      </c>
      <c r="N3" s="55" t="s">
        <v>140</v>
      </c>
      <c r="O3" s="55" t="s">
        <v>2</v>
      </c>
      <c r="P3" s="55" t="s">
        <v>141</v>
      </c>
      <c r="Q3" s="55" t="s">
        <v>136</v>
      </c>
    </row>
    <row r="4" spans="1:17" x14ac:dyDescent="0.2">
      <c r="A4" s="84">
        <v>2</v>
      </c>
      <c r="B4" s="85"/>
      <c r="C4" s="86"/>
      <c r="D4" s="86"/>
      <c r="E4" s="86"/>
      <c r="F4" s="86"/>
      <c r="G4" s="86"/>
      <c r="H4" s="86"/>
      <c r="I4" s="86"/>
      <c r="J4" s="86"/>
      <c r="K4" s="87">
        <v>15</v>
      </c>
      <c r="L4" s="88">
        <v>15</v>
      </c>
      <c r="M4" s="88">
        <v>15</v>
      </c>
      <c r="N4" s="88"/>
      <c r="O4" s="88"/>
      <c r="P4" s="87">
        <v>15</v>
      </c>
      <c r="Q4" s="88">
        <v>15</v>
      </c>
    </row>
    <row r="5" spans="1:17" x14ac:dyDescent="0.2">
      <c r="A5" s="84">
        <v>6</v>
      </c>
      <c r="B5" s="85"/>
      <c r="C5" s="86">
        <v>15</v>
      </c>
      <c r="D5" s="86">
        <v>29</v>
      </c>
      <c r="E5" s="86">
        <v>15</v>
      </c>
      <c r="F5" s="86">
        <v>15</v>
      </c>
      <c r="G5" s="86">
        <v>15</v>
      </c>
      <c r="H5" s="86">
        <v>29</v>
      </c>
      <c r="I5" s="86">
        <v>15</v>
      </c>
      <c r="J5" s="86">
        <v>29</v>
      </c>
      <c r="K5" s="87">
        <v>15</v>
      </c>
      <c r="L5" s="88">
        <v>15</v>
      </c>
      <c r="M5" s="88">
        <v>15</v>
      </c>
      <c r="N5" s="88">
        <v>15</v>
      </c>
      <c r="O5" s="88">
        <v>15</v>
      </c>
      <c r="P5" s="87">
        <v>15</v>
      </c>
      <c r="Q5" s="88">
        <v>29</v>
      </c>
    </row>
    <row r="6" spans="1:17" x14ac:dyDescent="0.2">
      <c r="A6" s="84">
        <v>9</v>
      </c>
      <c r="B6" s="85"/>
      <c r="C6" s="86"/>
      <c r="D6" s="86"/>
      <c r="E6" s="86"/>
      <c r="F6" s="86"/>
      <c r="G6" s="86"/>
      <c r="H6" s="86"/>
      <c r="I6" s="86"/>
      <c r="J6" s="86"/>
      <c r="K6" s="87">
        <v>4200</v>
      </c>
      <c r="L6" s="88">
        <v>3200</v>
      </c>
      <c r="M6" s="88">
        <v>2900</v>
      </c>
      <c r="N6" s="88"/>
      <c r="O6" s="88"/>
      <c r="P6" s="87">
        <v>15</v>
      </c>
      <c r="Q6" s="88">
        <v>50</v>
      </c>
    </row>
    <row r="7" spans="1:17" x14ac:dyDescent="0.2">
      <c r="A7" s="84">
        <v>13</v>
      </c>
      <c r="B7" s="85"/>
      <c r="C7" s="86">
        <v>2700</v>
      </c>
      <c r="D7" s="86">
        <v>15</v>
      </c>
      <c r="E7" s="86">
        <v>15</v>
      </c>
      <c r="F7" s="86">
        <v>50</v>
      </c>
      <c r="G7" s="86">
        <v>15</v>
      </c>
      <c r="H7" s="86">
        <v>80</v>
      </c>
      <c r="I7" s="86">
        <v>600</v>
      </c>
      <c r="J7" s="86">
        <v>15</v>
      </c>
      <c r="K7" s="87">
        <v>19000</v>
      </c>
      <c r="L7" s="88">
        <v>9500</v>
      </c>
      <c r="M7" s="88">
        <v>37000</v>
      </c>
      <c r="N7" s="88">
        <v>30000</v>
      </c>
      <c r="O7" s="88">
        <v>34000</v>
      </c>
      <c r="P7" s="87">
        <v>130</v>
      </c>
      <c r="Q7" s="88">
        <v>5200</v>
      </c>
    </row>
    <row r="8" spans="1:17" x14ac:dyDescent="0.2">
      <c r="A8" s="84">
        <v>16</v>
      </c>
      <c r="B8" s="85"/>
      <c r="C8" s="86"/>
      <c r="D8" s="86"/>
      <c r="E8" s="86"/>
      <c r="F8" s="86"/>
      <c r="G8" s="86"/>
      <c r="H8" s="86"/>
      <c r="I8" s="86"/>
      <c r="J8" s="86"/>
      <c r="K8" s="87">
        <v>110000</v>
      </c>
      <c r="L8" s="88">
        <v>140000</v>
      </c>
      <c r="M8" s="88">
        <v>110000</v>
      </c>
      <c r="N8" s="88"/>
      <c r="O8" s="88"/>
      <c r="P8" s="87">
        <v>4900</v>
      </c>
      <c r="Q8" s="88">
        <v>7700</v>
      </c>
    </row>
    <row r="9" spans="1:17" x14ac:dyDescent="0.2">
      <c r="A9" s="84">
        <v>20</v>
      </c>
      <c r="B9" s="85"/>
      <c r="C9" s="86">
        <v>1300000</v>
      </c>
      <c r="D9" s="86">
        <v>6600</v>
      </c>
      <c r="E9" s="86">
        <v>770000</v>
      </c>
      <c r="F9" s="86">
        <v>48000</v>
      </c>
      <c r="G9" s="86">
        <v>1300</v>
      </c>
      <c r="H9" s="86">
        <v>8500</v>
      </c>
      <c r="I9" s="86">
        <v>47000</v>
      </c>
      <c r="J9" s="86">
        <v>15</v>
      </c>
      <c r="K9" s="87">
        <v>1000000</v>
      </c>
      <c r="L9" s="88">
        <v>350000</v>
      </c>
      <c r="M9" s="88">
        <v>65000</v>
      </c>
      <c r="N9" s="88">
        <v>440000</v>
      </c>
      <c r="O9" s="88">
        <v>220000</v>
      </c>
      <c r="P9" s="87">
        <v>22000</v>
      </c>
      <c r="Q9" s="88">
        <v>31000</v>
      </c>
    </row>
    <row r="10" spans="1:17" x14ac:dyDescent="0.2">
      <c r="A10" s="84">
        <v>23</v>
      </c>
      <c r="B10" s="85"/>
      <c r="C10" s="86"/>
      <c r="D10" s="86"/>
      <c r="E10" s="86"/>
      <c r="F10" s="86"/>
      <c r="G10" s="86"/>
      <c r="H10" s="86"/>
      <c r="I10" s="86"/>
      <c r="J10" s="86"/>
      <c r="K10" s="87">
        <v>190000</v>
      </c>
      <c r="L10" s="88">
        <v>130000</v>
      </c>
      <c r="M10" s="88">
        <v>62000</v>
      </c>
      <c r="N10" s="88"/>
      <c r="O10" s="88"/>
      <c r="P10" s="87">
        <v>27000</v>
      </c>
      <c r="Q10" s="88">
        <v>19000</v>
      </c>
    </row>
    <row r="11" spans="1:17" x14ac:dyDescent="0.2">
      <c r="A11" s="84">
        <v>27</v>
      </c>
      <c r="B11" s="85"/>
      <c r="C11" s="86"/>
      <c r="D11" s="86"/>
      <c r="E11" s="86"/>
      <c r="F11" s="86"/>
      <c r="G11" s="86"/>
      <c r="H11" s="86"/>
      <c r="I11" s="86"/>
      <c r="J11" s="86"/>
      <c r="K11" s="87">
        <v>150000</v>
      </c>
      <c r="L11" s="88">
        <v>76000</v>
      </c>
      <c r="M11" s="88">
        <v>30000</v>
      </c>
      <c r="N11" s="88"/>
      <c r="O11" s="88"/>
      <c r="P11" s="87">
        <v>5000</v>
      </c>
      <c r="Q11" s="88">
        <v>8000</v>
      </c>
    </row>
    <row r="12" spans="1:17" x14ac:dyDescent="0.2">
      <c r="A12" s="84">
        <v>30</v>
      </c>
      <c r="B12" s="85"/>
      <c r="C12" s="86">
        <v>30000</v>
      </c>
      <c r="D12" s="86">
        <v>11000</v>
      </c>
      <c r="E12" s="86">
        <v>630000</v>
      </c>
      <c r="F12" s="86">
        <v>180000</v>
      </c>
      <c r="G12" s="86">
        <v>48000</v>
      </c>
      <c r="H12" s="86">
        <v>24000</v>
      </c>
      <c r="I12" s="86">
        <v>60000</v>
      </c>
      <c r="J12" s="86">
        <v>29</v>
      </c>
      <c r="K12" s="87">
        <v>110000</v>
      </c>
      <c r="L12" s="88">
        <v>13000</v>
      </c>
      <c r="M12" s="88">
        <v>23000</v>
      </c>
      <c r="N12" s="88">
        <v>300000</v>
      </c>
      <c r="O12" s="88">
        <v>96000</v>
      </c>
      <c r="P12" s="87">
        <v>950</v>
      </c>
      <c r="Q12" s="88">
        <v>1800</v>
      </c>
    </row>
    <row r="13" spans="1:17" x14ac:dyDescent="0.2">
      <c r="A13" s="84">
        <v>34</v>
      </c>
      <c r="B13" s="85"/>
      <c r="C13" s="86"/>
      <c r="D13" s="86"/>
      <c r="E13" s="86"/>
      <c r="F13" s="86"/>
      <c r="G13" s="86"/>
      <c r="H13" s="86"/>
      <c r="I13" s="86"/>
      <c r="J13" s="86"/>
      <c r="K13" s="87">
        <v>220000</v>
      </c>
      <c r="L13" s="88">
        <v>5200</v>
      </c>
      <c r="M13" s="88">
        <v>20000</v>
      </c>
      <c r="N13" s="88"/>
      <c r="O13" s="88"/>
      <c r="P13" s="87">
        <v>130</v>
      </c>
      <c r="Q13" s="88">
        <v>130</v>
      </c>
    </row>
    <row r="14" spans="1:17" x14ac:dyDescent="0.2">
      <c r="A14" s="84">
        <v>37</v>
      </c>
      <c r="B14" s="85"/>
      <c r="C14" s="86">
        <v>170000</v>
      </c>
      <c r="D14" s="86">
        <v>3400</v>
      </c>
      <c r="E14" s="86">
        <v>12000</v>
      </c>
      <c r="F14" s="86">
        <v>380000</v>
      </c>
      <c r="G14" s="86">
        <v>13000</v>
      </c>
      <c r="H14" s="86">
        <v>5900</v>
      </c>
      <c r="I14" s="86">
        <v>15000</v>
      </c>
      <c r="J14" s="86">
        <v>15</v>
      </c>
      <c r="K14" s="87">
        <v>830000</v>
      </c>
      <c r="L14" s="88">
        <v>11000</v>
      </c>
      <c r="M14" s="88">
        <v>32000</v>
      </c>
      <c r="N14" s="88">
        <v>61000</v>
      </c>
      <c r="O14" s="88">
        <v>61000</v>
      </c>
      <c r="P14" s="87">
        <v>230</v>
      </c>
      <c r="Q14" s="88">
        <v>500</v>
      </c>
    </row>
    <row r="15" spans="1:17" x14ac:dyDescent="0.2">
      <c r="A15" s="84">
        <v>40</v>
      </c>
      <c r="B15" s="85"/>
      <c r="C15" s="86">
        <v>180000</v>
      </c>
      <c r="D15" s="86">
        <v>2100</v>
      </c>
      <c r="E15" s="86">
        <v>32000</v>
      </c>
      <c r="F15" s="86">
        <v>820000</v>
      </c>
      <c r="G15" s="86">
        <v>6100</v>
      </c>
      <c r="H15" s="86">
        <v>1800</v>
      </c>
      <c r="I15" s="86">
        <v>34000</v>
      </c>
      <c r="J15" s="86">
        <v>15</v>
      </c>
      <c r="K15" s="87">
        <v>520000</v>
      </c>
      <c r="L15" s="88">
        <v>18000</v>
      </c>
      <c r="M15" s="88">
        <v>32000</v>
      </c>
      <c r="N15" s="88">
        <v>96000</v>
      </c>
      <c r="O15" s="88">
        <v>64000</v>
      </c>
      <c r="P15" s="87">
        <v>400</v>
      </c>
      <c r="Q15" s="88">
        <v>420</v>
      </c>
    </row>
    <row r="16" spans="1:17" x14ac:dyDescent="0.2">
      <c r="A16" s="84">
        <v>44</v>
      </c>
      <c r="B16" s="85"/>
      <c r="C16" s="86">
        <v>650000</v>
      </c>
      <c r="D16" s="86">
        <v>7800</v>
      </c>
      <c r="E16" s="86">
        <v>96000</v>
      </c>
      <c r="F16" s="86">
        <v>1600000</v>
      </c>
      <c r="G16" s="86">
        <v>36000</v>
      </c>
      <c r="H16" s="86">
        <v>1700</v>
      </c>
      <c r="I16" s="86">
        <v>96000</v>
      </c>
      <c r="J16" s="86">
        <v>130</v>
      </c>
      <c r="K16" s="87">
        <v>240000</v>
      </c>
      <c r="L16" s="88">
        <v>8100</v>
      </c>
      <c r="M16" s="88">
        <v>16000</v>
      </c>
      <c r="N16" s="88">
        <v>130000</v>
      </c>
      <c r="O16" s="88">
        <v>160000</v>
      </c>
      <c r="P16" s="87">
        <v>1100</v>
      </c>
      <c r="Q16" s="88">
        <v>700</v>
      </c>
    </row>
    <row r="17" spans="1:17" x14ac:dyDescent="0.2">
      <c r="A17" s="84">
        <v>47</v>
      </c>
      <c r="B17" s="85"/>
      <c r="C17" s="86"/>
      <c r="D17" s="86"/>
      <c r="E17" s="86"/>
      <c r="F17" s="86"/>
      <c r="G17" s="86"/>
      <c r="H17" s="86"/>
      <c r="I17" s="86"/>
      <c r="J17" s="86"/>
      <c r="K17" s="87">
        <v>160000</v>
      </c>
      <c r="L17" s="88">
        <v>13000</v>
      </c>
      <c r="M17" s="88">
        <v>32000</v>
      </c>
      <c r="N17" s="88"/>
      <c r="O17" s="88"/>
      <c r="P17" s="87">
        <v>1000</v>
      </c>
      <c r="Q17" s="88">
        <v>620</v>
      </c>
    </row>
    <row r="18" spans="1:17" x14ac:dyDescent="0.2">
      <c r="A18" s="84">
        <v>51</v>
      </c>
      <c r="B18" s="85"/>
      <c r="C18" s="86">
        <v>1600000</v>
      </c>
      <c r="D18" s="86">
        <v>90000</v>
      </c>
      <c r="E18" s="86">
        <v>57000</v>
      </c>
      <c r="F18" s="86">
        <v>950000</v>
      </c>
      <c r="G18" s="86">
        <v>69000</v>
      </c>
      <c r="H18" s="86">
        <v>2000</v>
      </c>
      <c r="I18" s="86">
        <v>160000</v>
      </c>
      <c r="J18" s="86">
        <v>230</v>
      </c>
      <c r="K18" s="87">
        <v>490000</v>
      </c>
      <c r="L18" s="88">
        <v>44000</v>
      </c>
      <c r="M18" s="88">
        <v>280000</v>
      </c>
      <c r="N18" s="88">
        <v>23000</v>
      </c>
      <c r="O18" s="88">
        <v>150000</v>
      </c>
      <c r="P18" s="87">
        <v>3700</v>
      </c>
      <c r="Q18" s="88">
        <v>2700</v>
      </c>
    </row>
    <row r="19" spans="1:17" x14ac:dyDescent="0.2">
      <c r="A19" s="84">
        <v>58</v>
      </c>
      <c r="B19" s="85"/>
      <c r="C19" s="86">
        <v>1400000</v>
      </c>
      <c r="D19" s="86">
        <v>32000</v>
      </c>
      <c r="E19" s="86">
        <v>86000</v>
      </c>
      <c r="F19" s="86">
        <v>380000</v>
      </c>
      <c r="G19" s="86">
        <v>120000</v>
      </c>
      <c r="H19" s="86">
        <v>64000</v>
      </c>
      <c r="I19" s="86">
        <v>350000</v>
      </c>
      <c r="J19" s="86">
        <v>1000</v>
      </c>
      <c r="K19" s="87">
        <v>450000</v>
      </c>
      <c r="L19" s="88">
        <v>53000</v>
      </c>
      <c r="M19" s="88">
        <v>90000</v>
      </c>
      <c r="N19" s="88">
        <v>40000</v>
      </c>
      <c r="O19" s="88">
        <v>320000</v>
      </c>
      <c r="P19" s="87">
        <v>8200</v>
      </c>
      <c r="Q19" s="88">
        <v>4600</v>
      </c>
    </row>
    <row r="20" spans="1:17" x14ac:dyDescent="0.2">
      <c r="A20" s="84">
        <v>65</v>
      </c>
      <c r="B20" s="85"/>
      <c r="C20" s="86">
        <v>1100000</v>
      </c>
      <c r="D20" s="86">
        <v>28000</v>
      </c>
      <c r="E20" s="86">
        <v>94000</v>
      </c>
      <c r="F20" s="86">
        <v>370000</v>
      </c>
      <c r="G20" s="86">
        <v>140000</v>
      </c>
      <c r="H20" s="86">
        <v>94000</v>
      </c>
      <c r="I20" s="86">
        <v>280000</v>
      </c>
      <c r="J20" s="86">
        <v>2200</v>
      </c>
      <c r="K20" s="87">
        <v>200000</v>
      </c>
      <c r="L20" s="88">
        <v>16000</v>
      </c>
      <c r="M20" s="88">
        <v>180000</v>
      </c>
      <c r="N20" s="88">
        <v>27000</v>
      </c>
      <c r="O20" s="88">
        <v>460000</v>
      </c>
      <c r="P20" s="87">
        <v>2100</v>
      </c>
      <c r="Q20" s="88">
        <v>790</v>
      </c>
    </row>
    <row r="21" spans="1:17" x14ac:dyDescent="0.2">
      <c r="A21" s="84">
        <v>75</v>
      </c>
      <c r="B21" s="85"/>
      <c r="C21" s="86">
        <v>1700000</v>
      </c>
      <c r="D21" s="86">
        <v>94000</v>
      </c>
      <c r="E21" s="86">
        <v>46000</v>
      </c>
      <c r="F21" s="86">
        <v>870000</v>
      </c>
      <c r="G21" s="86">
        <v>230000</v>
      </c>
      <c r="H21" s="86">
        <v>13000</v>
      </c>
      <c r="I21" s="86">
        <v>2000000</v>
      </c>
      <c r="J21" s="86">
        <v>7800</v>
      </c>
      <c r="K21" s="87">
        <v>200000</v>
      </c>
      <c r="L21" s="88">
        <v>12000</v>
      </c>
      <c r="M21" s="88">
        <v>330000</v>
      </c>
      <c r="N21" s="88">
        <v>52000</v>
      </c>
      <c r="O21" s="88">
        <v>730000</v>
      </c>
      <c r="P21" s="87">
        <v>17000</v>
      </c>
      <c r="Q21" s="88">
        <v>1700</v>
      </c>
    </row>
    <row r="22" spans="1:17" x14ac:dyDescent="0.2">
      <c r="A22" s="84">
        <v>89</v>
      </c>
      <c r="B22" s="85"/>
      <c r="C22" s="86">
        <v>3300000</v>
      </c>
      <c r="D22" s="86">
        <v>170000</v>
      </c>
      <c r="E22" s="86">
        <v>45000</v>
      </c>
      <c r="F22" s="86">
        <v>700000</v>
      </c>
      <c r="G22" s="86">
        <v>180000</v>
      </c>
      <c r="H22" s="86">
        <v>410000</v>
      </c>
      <c r="I22" s="86">
        <v>1300000</v>
      </c>
      <c r="J22" s="86">
        <v>48000</v>
      </c>
      <c r="K22" s="87">
        <v>260000</v>
      </c>
      <c r="L22" s="88">
        <v>7800</v>
      </c>
      <c r="M22" s="88">
        <v>300000</v>
      </c>
      <c r="N22" s="88">
        <v>31000</v>
      </c>
      <c r="O22" s="88">
        <v>1600000</v>
      </c>
      <c r="P22" s="87">
        <v>19000</v>
      </c>
      <c r="Q22" s="88">
        <v>5600</v>
      </c>
    </row>
    <row r="23" spans="1:17" x14ac:dyDescent="0.2">
      <c r="A23" s="84">
        <v>105</v>
      </c>
      <c r="B23" s="85"/>
      <c r="C23" s="86">
        <v>4600000</v>
      </c>
      <c r="D23" s="86">
        <v>180000</v>
      </c>
      <c r="E23" s="86">
        <v>130000</v>
      </c>
      <c r="F23" s="86">
        <v>2300000</v>
      </c>
      <c r="G23" s="86">
        <v>220000</v>
      </c>
      <c r="H23" s="86">
        <v>440000</v>
      </c>
      <c r="I23" s="86">
        <v>2900000</v>
      </c>
      <c r="J23" s="86">
        <v>90000</v>
      </c>
      <c r="K23" s="87">
        <v>570000</v>
      </c>
      <c r="L23" s="88">
        <v>3400</v>
      </c>
      <c r="M23" s="88">
        <v>360000</v>
      </c>
      <c r="N23" s="88">
        <v>46000</v>
      </c>
      <c r="O23" s="88">
        <v>4600000</v>
      </c>
      <c r="P23" s="87">
        <v>27000</v>
      </c>
      <c r="Q23" s="88">
        <v>3600</v>
      </c>
    </row>
    <row r="24" spans="1:17" x14ac:dyDescent="0.2">
      <c r="A24" s="84">
        <v>131</v>
      </c>
      <c r="B24" s="85"/>
      <c r="C24" s="86">
        <v>210000</v>
      </c>
      <c r="D24" s="86">
        <v>28000</v>
      </c>
      <c r="E24" s="86">
        <v>5000</v>
      </c>
      <c r="F24" s="86">
        <v>690000</v>
      </c>
      <c r="G24" s="86">
        <v>25000</v>
      </c>
      <c r="H24" s="86">
        <v>49000</v>
      </c>
      <c r="I24" s="86">
        <v>740000</v>
      </c>
      <c r="J24" s="86">
        <v>3400</v>
      </c>
      <c r="K24" s="87">
        <v>820000</v>
      </c>
      <c r="L24" s="88">
        <v>690</v>
      </c>
      <c r="M24" s="88">
        <v>150000</v>
      </c>
      <c r="N24" s="88">
        <v>3800</v>
      </c>
      <c r="O24" s="88">
        <v>1500000</v>
      </c>
      <c r="P24" s="87">
        <v>19000</v>
      </c>
      <c r="Q24" s="88">
        <v>2200</v>
      </c>
    </row>
    <row r="25" spans="1:17" x14ac:dyDescent="0.2">
      <c r="A25" s="84">
        <v>156</v>
      </c>
      <c r="B25" s="85"/>
      <c r="C25" s="86">
        <v>2100000</v>
      </c>
      <c r="D25" s="86">
        <v>500000</v>
      </c>
      <c r="E25" s="86">
        <v>51000</v>
      </c>
      <c r="F25" s="86">
        <v>3600000</v>
      </c>
      <c r="G25" s="86">
        <v>280000</v>
      </c>
      <c r="H25" s="86">
        <v>480000</v>
      </c>
      <c r="I25" s="86">
        <v>4200000</v>
      </c>
      <c r="J25" s="86">
        <v>5700</v>
      </c>
      <c r="K25" s="87">
        <v>4600000</v>
      </c>
      <c r="L25" s="88">
        <v>5000</v>
      </c>
      <c r="M25" s="88">
        <v>700000</v>
      </c>
      <c r="N25" s="88">
        <v>73000</v>
      </c>
      <c r="O25" s="88">
        <v>4800000</v>
      </c>
      <c r="P25" s="87">
        <v>41000</v>
      </c>
      <c r="Q25" s="88">
        <v>80</v>
      </c>
    </row>
    <row r="26" spans="1:17" x14ac:dyDescent="0.2">
      <c r="A26" s="84">
        <v>180</v>
      </c>
      <c r="B26" s="85"/>
      <c r="C26" s="86">
        <v>3500000</v>
      </c>
      <c r="D26" s="86">
        <v>4000000</v>
      </c>
      <c r="E26" s="86">
        <v>7400000</v>
      </c>
      <c r="F26" s="86">
        <v>100000</v>
      </c>
      <c r="G26" s="86">
        <v>1100000</v>
      </c>
      <c r="H26" s="86">
        <v>2400000</v>
      </c>
      <c r="I26" s="86">
        <v>9400000</v>
      </c>
      <c r="J26" s="86">
        <v>12000</v>
      </c>
      <c r="K26" s="87">
        <v>610000</v>
      </c>
      <c r="L26" s="88"/>
      <c r="M26" s="88">
        <v>30000</v>
      </c>
      <c r="N26" s="88">
        <v>170000</v>
      </c>
      <c r="O26" s="88">
        <v>40000000</v>
      </c>
      <c r="P26" s="87">
        <v>2000</v>
      </c>
      <c r="Q26" s="88">
        <v>1000</v>
      </c>
    </row>
    <row r="32" spans="1:17" x14ac:dyDescent="0.2">
      <c r="A32" s="153"/>
      <c r="B32" s="158" t="s">
        <v>186</v>
      </c>
      <c r="C32" s="158"/>
    </row>
    <row r="33" spans="1:3" x14ac:dyDescent="0.2">
      <c r="A33" s="154" t="s">
        <v>176</v>
      </c>
      <c r="B33" s="154" t="s">
        <v>185</v>
      </c>
      <c r="C33" s="154" t="s">
        <v>168</v>
      </c>
    </row>
    <row r="34" spans="1:3" x14ac:dyDescent="0.2">
      <c r="A34" s="77">
        <v>9</v>
      </c>
      <c r="B34" s="77">
        <v>1</v>
      </c>
      <c r="C34" s="77"/>
    </row>
    <row r="35" spans="1:3" x14ac:dyDescent="0.2">
      <c r="A35" s="77">
        <v>9</v>
      </c>
      <c r="B35" s="77">
        <v>1</v>
      </c>
      <c r="C35" s="77"/>
    </row>
    <row r="36" spans="1:3" x14ac:dyDescent="0.2">
      <c r="A36" s="77">
        <v>9</v>
      </c>
      <c r="B36" s="77">
        <v>1</v>
      </c>
      <c r="C36" s="77"/>
    </row>
    <row r="37" spans="1:3" x14ac:dyDescent="0.2">
      <c r="A37" s="77">
        <v>13</v>
      </c>
      <c r="B37" s="77">
        <v>1</v>
      </c>
      <c r="C37" s="77"/>
    </row>
    <row r="38" spans="1:3" x14ac:dyDescent="0.2">
      <c r="A38" s="77">
        <v>13</v>
      </c>
      <c r="B38" s="77">
        <v>1</v>
      </c>
      <c r="C38" s="77"/>
    </row>
    <row r="39" spans="1:3" x14ac:dyDescent="0.2">
      <c r="A39" s="76">
        <v>20</v>
      </c>
      <c r="B39" s="76"/>
      <c r="C39" s="76">
        <v>1</v>
      </c>
    </row>
    <row r="40" spans="1:3" x14ac:dyDescent="0.2">
      <c r="A40" s="76">
        <v>13</v>
      </c>
      <c r="B40" s="76"/>
      <c r="C40" s="76">
        <v>1</v>
      </c>
    </row>
    <row r="41" spans="1:3" x14ac:dyDescent="0.2">
      <c r="A41" s="76">
        <v>20</v>
      </c>
      <c r="B41" s="76"/>
      <c r="C41" s="76">
        <v>1</v>
      </c>
    </row>
    <row r="42" spans="1:3" x14ac:dyDescent="0.2">
      <c r="A42" s="76">
        <v>20</v>
      </c>
      <c r="B42" s="76"/>
      <c r="C42" s="76">
        <v>1</v>
      </c>
    </row>
    <row r="43" spans="1:3" x14ac:dyDescent="0.2">
      <c r="A43" s="76">
        <v>20</v>
      </c>
      <c r="B43" s="76"/>
      <c r="C43" s="76">
        <v>1</v>
      </c>
    </row>
    <row r="44" spans="1:3" x14ac:dyDescent="0.2">
      <c r="A44" s="76">
        <v>20</v>
      </c>
      <c r="B44" s="76"/>
      <c r="C44" s="76">
        <v>1</v>
      </c>
    </row>
    <row r="45" spans="1:3" x14ac:dyDescent="0.2">
      <c r="A45" s="76">
        <v>13</v>
      </c>
      <c r="B45" s="76"/>
      <c r="C45" s="76">
        <v>1</v>
      </c>
    </row>
    <row r="46" spans="1:3" x14ac:dyDescent="0.2">
      <c r="A46" s="76">
        <v>51</v>
      </c>
      <c r="B46" s="76"/>
      <c r="C46" s="76">
        <v>1</v>
      </c>
    </row>
    <row r="50" spans="1:3" x14ac:dyDescent="0.2">
      <c r="A50" s="69"/>
      <c r="B50" s="158" t="s">
        <v>169</v>
      </c>
      <c r="C50" s="158"/>
    </row>
    <row r="51" spans="1:3" x14ac:dyDescent="0.2">
      <c r="A51" s="75" t="s">
        <v>143</v>
      </c>
      <c r="B51" s="154" t="s">
        <v>5</v>
      </c>
      <c r="C51" s="154" t="s">
        <v>168</v>
      </c>
    </row>
    <row r="52" spans="1:3" x14ac:dyDescent="0.2">
      <c r="A52" s="95" t="s">
        <v>0</v>
      </c>
      <c r="B52" s="77">
        <v>9</v>
      </c>
      <c r="C52" s="77"/>
    </row>
    <row r="53" spans="1:3" x14ac:dyDescent="0.2">
      <c r="A53" s="95" t="s">
        <v>1</v>
      </c>
      <c r="B53" s="77">
        <v>9</v>
      </c>
      <c r="C53" s="77"/>
    </row>
    <row r="54" spans="1:3" x14ac:dyDescent="0.2">
      <c r="A54" s="95" t="s">
        <v>3</v>
      </c>
      <c r="B54" s="77">
        <v>9</v>
      </c>
      <c r="C54" s="77"/>
    </row>
    <row r="55" spans="1:3" x14ac:dyDescent="0.2">
      <c r="A55" s="95" t="s">
        <v>4</v>
      </c>
      <c r="B55" s="77">
        <v>13</v>
      </c>
      <c r="C55" s="77"/>
    </row>
    <row r="56" spans="1:3" x14ac:dyDescent="0.2">
      <c r="A56" s="95" t="s">
        <v>2</v>
      </c>
      <c r="B56" s="77">
        <v>13</v>
      </c>
      <c r="C56" s="77"/>
    </row>
    <row r="57" spans="1:3" x14ac:dyDescent="0.2">
      <c r="A57" s="96" t="s">
        <v>12</v>
      </c>
      <c r="B57" s="76"/>
      <c r="C57" s="76">
        <v>20</v>
      </c>
    </row>
    <row r="58" spans="1:3" x14ac:dyDescent="0.2">
      <c r="A58" s="96" t="s">
        <v>13</v>
      </c>
      <c r="B58" s="76"/>
      <c r="C58" s="76">
        <v>13</v>
      </c>
    </row>
    <row r="59" spans="1:3" x14ac:dyDescent="0.2">
      <c r="A59" s="96" t="s">
        <v>9</v>
      </c>
      <c r="B59" s="76"/>
      <c r="C59" s="76">
        <v>20</v>
      </c>
    </row>
    <row r="60" spans="1:3" x14ac:dyDescent="0.2">
      <c r="A60" s="96" t="s">
        <v>10</v>
      </c>
      <c r="B60" s="76"/>
      <c r="C60" s="76">
        <v>20</v>
      </c>
    </row>
    <row r="61" spans="1:3" x14ac:dyDescent="0.2">
      <c r="A61" s="96" t="s">
        <v>11</v>
      </c>
      <c r="B61" s="76"/>
      <c r="C61" s="76">
        <v>20</v>
      </c>
    </row>
    <row r="62" spans="1:3" x14ac:dyDescent="0.2">
      <c r="A62" s="96" t="s">
        <v>14</v>
      </c>
      <c r="B62" s="76"/>
      <c r="C62" s="76">
        <v>20</v>
      </c>
    </row>
    <row r="63" spans="1:3" x14ac:dyDescent="0.2">
      <c r="A63" s="96" t="s">
        <v>16</v>
      </c>
      <c r="B63" s="76"/>
      <c r="C63" s="76">
        <v>13</v>
      </c>
    </row>
    <row r="64" spans="1:3" x14ac:dyDescent="0.2">
      <c r="A64" s="96" t="s">
        <v>15</v>
      </c>
      <c r="B64" s="76"/>
      <c r="C64" s="76">
        <v>51</v>
      </c>
    </row>
  </sheetData>
  <mergeCells count="6">
    <mergeCell ref="B50:C50"/>
    <mergeCell ref="B2:J2"/>
    <mergeCell ref="K2:O2"/>
    <mergeCell ref="P2:Q2"/>
    <mergeCell ref="A1:Q1"/>
    <mergeCell ref="B32:C3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87EC9-1323-8D44-A4D8-281A196A96B0}">
  <dimension ref="A1:M29"/>
  <sheetViews>
    <sheetView workbookViewId="0">
      <selection activeCell="A33" sqref="A33"/>
    </sheetView>
  </sheetViews>
  <sheetFormatPr baseColWidth="10" defaultRowHeight="16" x14ac:dyDescent="0.2"/>
  <sheetData>
    <row r="1" spans="1:13" s="32" customFormat="1" ht="32" customHeight="1" x14ac:dyDescent="0.2">
      <c r="A1" s="33" t="s">
        <v>93</v>
      </c>
      <c r="B1" s="33" t="s">
        <v>94</v>
      </c>
      <c r="C1" s="34" t="s">
        <v>95</v>
      </c>
      <c r="D1" s="37" t="s">
        <v>96</v>
      </c>
      <c r="E1" s="37" t="s">
        <v>97</v>
      </c>
      <c r="F1" s="37" t="s">
        <v>98</v>
      </c>
      <c r="G1" s="37" t="s">
        <v>99</v>
      </c>
      <c r="H1" s="37" t="s">
        <v>100</v>
      </c>
      <c r="I1" s="34" t="s">
        <v>101</v>
      </c>
      <c r="J1" s="34" t="s">
        <v>102</v>
      </c>
      <c r="K1" s="34" t="s">
        <v>103</v>
      </c>
      <c r="L1" s="34" t="s">
        <v>104</v>
      </c>
      <c r="M1" s="34" t="s">
        <v>105</v>
      </c>
    </row>
    <row r="2" spans="1:13" x14ac:dyDescent="0.2">
      <c r="A2" s="35" t="s">
        <v>84</v>
      </c>
      <c r="B2" s="35" t="s">
        <v>113</v>
      </c>
      <c r="C2" s="36">
        <v>5001.28</v>
      </c>
      <c r="D2" s="38">
        <v>1.4477500000000001</v>
      </c>
      <c r="E2" s="38">
        <v>0.22400100000000001</v>
      </c>
      <c r="F2" s="38">
        <v>6.4631499999999997</v>
      </c>
      <c r="G2" s="39">
        <v>1.02546E-10</v>
      </c>
      <c r="H2" s="39">
        <v>3.8432899999999999E-8</v>
      </c>
      <c r="I2" s="36">
        <v>0.78389699999999995</v>
      </c>
      <c r="J2" s="36">
        <v>0.22405</v>
      </c>
      <c r="K2" s="36">
        <v>3.4987499999999998</v>
      </c>
      <c r="L2" s="36">
        <v>4.6743899999999999E-4</v>
      </c>
      <c r="M2" s="36">
        <v>2.99548E-2</v>
      </c>
    </row>
    <row r="3" spans="1:13" x14ac:dyDescent="0.2">
      <c r="A3" s="35" t="s">
        <v>64</v>
      </c>
      <c r="B3" s="35" t="s">
        <v>132</v>
      </c>
      <c r="C3" s="36">
        <v>81.321600000000004</v>
      </c>
      <c r="D3" s="38">
        <v>3.8561000000000001</v>
      </c>
      <c r="E3" s="38">
        <v>0.89976400000000001</v>
      </c>
      <c r="F3" s="38">
        <v>4.2856699999999996</v>
      </c>
      <c r="G3" s="39">
        <v>1.8218499999999998E-5</v>
      </c>
      <c r="H3" s="38">
        <v>1.17358E-3</v>
      </c>
      <c r="I3" s="36">
        <v>0.164414</v>
      </c>
      <c r="J3" s="36">
        <v>0.89893500000000004</v>
      </c>
      <c r="K3" s="36">
        <v>0.18289900000000001</v>
      </c>
      <c r="L3" s="36">
        <v>0.854877</v>
      </c>
      <c r="M3" s="36">
        <v>0.95236200000000004</v>
      </c>
    </row>
    <row r="4" spans="1:13" x14ac:dyDescent="0.2">
      <c r="A4" s="35" t="s">
        <v>61</v>
      </c>
      <c r="B4" s="35" t="s">
        <v>126</v>
      </c>
      <c r="C4" s="36">
        <v>1012.39</v>
      </c>
      <c r="D4" s="38">
        <v>1.2427900000000001</v>
      </c>
      <c r="E4" s="38">
        <v>0.24040600000000001</v>
      </c>
      <c r="F4" s="38">
        <v>5.1695500000000001</v>
      </c>
      <c r="G4" s="39">
        <v>2.3466199999999999E-7</v>
      </c>
      <c r="H4" s="39">
        <v>2.99207E-5</v>
      </c>
      <c r="I4" s="36">
        <v>0.41416700000000001</v>
      </c>
      <c r="J4" s="36">
        <v>0.24051800000000001</v>
      </c>
      <c r="K4" s="36">
        <v>1.7219800000000001</v>
      </c>
      <c r="L4" s="36">
        <v>8.5073200000000002E-2</v>
      </c>
      <c r="M4" s="36">
        <v>0.400893</v>
      </c>
    </row>
    <row r="5" spans="1:13" x14ac:dyDescent="0.2">
      <c r="A5" s="35" t="s">
        <v>73</v>
      </c>
      <c r="B5" s="35" t="s">
        <v>129</v>
      </c>
      <c r="C5" s="36">
        <v>1222.81</v>
      </c>
      <c r="D5" s="38">
        <v>3.0908699999999998</v>
      </c>
      <c r="E5" s="38">
        <v>0.64287300000000003</v>
      </c>
      <c r="F5" s="38">
        <v>4.8079099999999997</v>
      </c>
      <c r="G5" s="39">
        <v>1.5251499999999999E-6</v>
      </c>
      <c r="H5" s="38">
        <v>1.45215E-4</v>
      </c>
      <c r="I5" s="36">
        <v>-0.73350000000000004</v>
      </c>
      <c r="J5" s="36">
        <v>0.64324499999999996</v>
      </c>
      <c r="K5" s="36">
        <v>-1.1403099999999999</v>
      </c>
      <c r="L5" s="36">
        <v>0.25415599999999999</v>
      </c>
      <c r="M5" s="36">
        <v>0.62642600000000004</v>
      </c>
    </row>
    <row r="6" spans="1:13" x14ac:dyDescent="0.2">
      <c r="A6" s="35" t="s">
        <v>80</v>
      </c>
      <c r="B6" s="35" t="s">
        <v>128</v>
      </c>
      <c r="C6" s="36">
        <v>11252.6</v>
      </c>
      <c r="D6" s="38">
        <v>2.7059500000000001</v>
      </c>
      <c r="E6" s="38">
        <v>0.55726900000000001</v>
      </c>
      <c r="F6" s="38">
        <v>4.8557199999999998</v>
      </c>
      <c r="G6" s="39">
        <v>1.19948E-6</v>
      </c>
      <c r="H6" s="38">
        <v>1.20611E-4</v>
      </c>
      <c r="I6" s="36">
        <v>1.3792800000000001</v>
      </c>
      <c r="J6" s="36">
        <v>0.55725599999999997</v>
      </c>
      <c r="K6" s="36">
        <v>2.47512</v>
      </c>
      <c r="L6" s="36">
        <v>1.33191E-2</v>
      </c>
      <c r="M6" s="36">
        <v>0.171238</v>
      </c>
    </row>
    <row r="7" spans="1:13" x14ac:dyDescent="0.2">
      <c r="A7" s="35" t="s">
        <v>87</v>
      </c>
      <c r="B7" s="35" t="s">
        <v>133</v>
      </c>
      <c r="C7" s="36">
        <v>1484.27</v>
      </c>
      <c r="D7" s="38">
        <v>2.0261999999999998</v>
      </c>
      <c r="E7" s="38">
        <v>0.51780300000000001</v>
      </c>
      <c r="F7" s="38">
        <v>3.9130600000000002</v>
      </c>
      <c r="G7" s="39">
        <v>9.1134399999999999E-5</v>
      </c>
      <c r="H7" s="38">
        <v>4.4202E-3</v>
      </c>
      <c r="I7" s="36">
        <v>0.77866999999999997</v>
      </c>
      <c r="J7" s="36">
        <v>0.51777700000000004</v>
      </c>
      <c r="K7" s="36">
        <v>1.50387</v>
      </c>
      <c r="L7" s="36">
        <v>0.13261500000000001</v>
      </c>
      <c r="M7" s="36">
        <v>0.48152200000000001</v>
      </c>
    </row>
    <row r="8" spans="1:13" x14ac:dyDescent="0.2">
      <c r="A8" s="35" t="s">
        <v>67</v>
      </c>
      <c r="B8" s="35" t="s">
        <v>111</v>
      </c>
      <c r="C8" s="36">
        <v>8593.75</v>
      </c>
      <c r="D8" s="38">
        <v>1.2991600000000001</v>
      </c>
      <c r="E8" s="38">
        <v>0.19020500000000001</v>
      </c>
      <c r="F8" s="38">
        <v>6.8303200000000004</v>
      </c>
      <c r="G8" s="39">
        <v>8.4726899999999995E-12</v>
      </c>
      <c r="H8" s="39">
        <v>4.3662600000000002E-9</v>
      </c>
      <c r="I8" s="36">
        <v>9.1381000000000004E-2</v>
      </c>
      <c r="J8" s="36">
        <v>0.190249</v>
      </c>
      <c r="K8" s="36">
        <v>0.480323</v>
      </c>
      <c r="L8" s="36">
        <v>0.63099799999999995</v>
      </c>
      <c r="M8" s="36">
        <v>0.86734599999999995</v>
      </c>
    </row>
    <row r="9" spans="1:13" x14ac:dyDescent="0.2">
      <c r="A9" s="35" t="s">
        <v>92</v>
      </c>
      <c r="B9" s="35" t="s">
        <v>118</v>
      </c>
      <c r="C9" s="36">
        <v>12157.3</v>
      </c>
      <c r="D9" s="38">
        <v>4.6165599999999998</v>
      </c>
      <c r="E9" s="38">
        <v>0.77457799999999999</v>
      </c>
      <c r="F9" s="38">
        <v>5.9600900000000001</v>
      </c>
      <c r="G9" s="39">
        <v>2.5210100000000002E-9</v>
      </c>
      <c r="H9" s="39">
        <v>5.5678399999999999E-7</v>
      </c>
      <c r="I9" s="36">
        <v>1.9634</v>
      </c>
      <c r="J9" s="36">
        <v>0.77446499999999996</v>
      </c>
      <c r="K9" s="36">
        <v>2.5351699999999999</v>
      </c>
      <c r="L9" s="36">
        <v>1.12394E-2</v>
      </c>
      <c r="M9" s="36">
        <v>0.15601499999999999</v>
      </c>
    </row>
    <row r="10" spans="1:13" x14ac:dyDescent="0.2">
      <c r="A10" s="35" t="s">
        <v>82</v>
      </c>
      <c r="B10" s="35" t="s">
        <v>127</v>
      </c>
      <c r="C10" s="36">
        <v>3317.39</v>
      </c>
      <c r="D10" s="38">
        <v>1.3239099999999999</v>
      </c>
      <c r="E10" s="38">
        <v>0.25663399999999997</v>
      </c>
      <c r="F10" s="38">
        <v>5.1587399999999999</v>
      </c>
      <c r="G10" s="39">
        <v>2.4861899999999998E-7</v>
      </c>
      <c r="H10" s="39">
        <v>3.1376800000000001E-5</v>
      </c>
      <c r="I10" s="36">
        <v>0.33728999999999998</v>
      </c>
      <c r="J10" s="36">
        <v>0.25665700000000002</v>
      </c>
      <c r="K10" s="36">
        <v>1.3141700000000001</v>
      </c>
      <c r="L10" s="36">
        <v>0.18879000000000001</v>
      </c>
      <c r="M10" s="36">
        <v>0.55751099999999998</v>
      </c>
    </row>
    <row r="11" spans="1:13" x14ac:dyDescent="0.2">
      <c r="A11" s="35" t="s">
        <v>75</v>
      </c>
      <c r="B11" s="35" t="s">
        <v>130</v>
      </c>
      <c r="C11" s="36">
        <v>2101.85</v>
      </c>
      <c r="D11" s="38">
        <v>2.80552</v>
      </c>
      <c r="E11" s="38">
        <v>0.61404300000000001</v>
      </c>
      <c r="F11" s="38">
        <v>4.5689299999999999</v>
      </c>
      <c r="G11" s="39">
        <v>4.9022899999999998E-6</v>
      </c>
      <c r="H11" s="38">
        <v>3.8866399999999999E-4</v>
      </c>
      <c r="I11" s="36">
        <v>1.3192999999999999</v>
      </c>
      <c r="J11" s="36">
        <v>0.61394000000000004</v>
      </c>
      <c r="K11" s="36">
        <v>2.1489099999999999</v>
      </c>
      <c r="L11" s="36">
        <v>3.16414E-2</v>
      </c>
      <c r="M11" s="36">
        <v>0.258963</v>
      </c>
    </row>
    <row r="12" spans="1:13" x14ac:dyDescent="0.2">
      <c r="A12" s="35" t="s">
        <v>86</v>
      </c>
      <c r="B12" s="35" t="s">
        <v>117</v>
      </c>
      <c r="C12" s="36">
        <v>12437.5</v>
      </c>
      <c r="D12" s="38">
        <v>3.4093100000000001</v>
      </c>
      <c r="E12" s="38">
        <v>0.56763200000000003</v>
      </c>
      <c r="F12" s="38">
        <v>6.0061900000000001</v>
      </c>
      <c r="G12" s="39">
        <v>1.8993100000000001E-9</v>
      </c>
      <c r="H12" s="39">
        <v>4.3501300000000001E-7</v>
      </c>
      <c r="I12" s="36">
        <v>0.81789199999999995</v>
      </c>
      <c r="J12" s="36">
        <v>0.56761099999999998</v>
      </c>
      <c r="K12" s="36">
        <v>1.4409400000000001</v>
      </c>
      <c r="L12" s="36">
        <v>0.14960200000000001</v>
      </c>
      <c r="M12" s="36">
        <v>0.50595599999999996</v>
      </c>
    </row>
    <row r="13" spans="1:13" x14ac:dyDescent="0.2">
      <c r="A13" s="35" t="s">
        <v>65</v>
      </c>
      <c r="B13" s="35" t="s">
        <v>108</v>
      </c>
      <c r="C13" s="36">
        <v>1913.32</v>
      </c>
      <c r="D13" s="38">
        <v>2.6813600000000002</v>
      </c>
      <c r="E13" s="38">
        <v>0.34727999999999998</v>
      </c>
      <c r="F13" s="38">
        <v>7.7210400000000003</v>
      </c>
      <c r="G13" s="39">
        <v>1.15384E-14</v>
      </c>
      <c r="H13" s="39">
        <v>1.5856300000000001E-11</v>
      </c>
      <c r="I13" s="36">
        <v>0.98685999999999996</v>
      </c>
      <c r="J13" s="36">
        <v>0.34728300000000001</v>
      </c>
      <c r="K13" s="36">
        <v>2.8416600000000001</v>
      </c>
      <c r="L13" s="36">
        <v>4.48796E-3</v>
      </c>
      <c r="M13" s="36">
        <v>9.7000500000000003E-2</v>
      </c>
    </row>
    <row r="14" spans="1:13" x14ac:dyDescent="0.2">
      <c r="A14" s="35" t="s">
        <v>62</v>
      </c>
      <c r="B14" s="35" t="s">
        <v>121</v>
      </c>
      <c r="C14" s="36">
        <v>16511</v>
      </c>
      <c r="D14" s="38">
        <v>4.7114399999999996</v>
      </c>
      <c r="E14" s="38">
        <v>0.81429799999999997</v>
      </c>
      <c r="F14" s="38">
        <v>5.7858900000000002</v>
      </c>
      <c r="G14" s="39">
        <v>7.2129399999999997E-9</v>
      </c>
      <c r="H14" s="39">
        <v>1.3938999999999999E-6</v>
      </c>
      <c r="I14" s="36">
        <v>3.1552699999999998</v>
      </c>
      <c r="J14" s="36">
        <v>0.81426200000000004</v>
      </c>
      <c r="K14" s="36">
        <v>3.8750100000000001</v>
      </c>
      <c r="L14" s="36">
        <v>1.06622E-4</v>
      </c>
      <c r="M14" s="36">
        <v>1.39484E-2</v>
      </c>
    </row>
    <row r="15" spans="1:13" x14ac:dyDescent="0.2">
      <c r="A15" s="35" t="s">
        <v>66</v>
      </c>
      <c r="B15" s="35" t="s">
        <v>115</v>
      </c>
      <c r="C15" s="36">
        <v>7621.73</v>
      </c>
      <c r="D15" s="38">
        <v>4.5215399999999999</v>
      </c>
      <c r="E15" s="38">
        <v>0.70942099999999997</v>
      </c>
      <c r="F15" s="38">
        <v>6.3735600000000003</v>
      </c>
      <c r="G15" s="39">
        <v>1.8469000000000001E-10</v>
      </c>
      <c r="H15" s="39">
        <v>6.3451300000000006E-8</v>
      </c>
      <c r="I15" s="36">
        <v>2.9064700000000001</v>
      </c>
      <c r="J15" s="36">
        <v>0.70933299999999999</v>
      </c>
      <c r="K15" s="36">
        <v>4.0974599999999999</v>
      </c>
      <c r="L15" s="40">
        <v>4.1770200000000002E-5</v>
      </c>
      <c r="M15" s="36">
        <v>9.0633999999999992E-3</v>
      </c>
    </row>
    <row r="16" spans="1:13" x14ac:dyDescent="0.2">
      <c r="A16" s="35" t="s">
        <v>63</v>
      </c>
      <c r="B16" s="35" t="s">
        <v>125</v>
      </c>
      <c r="C16" s="36">
        <v>1083.9000000000001</v>
      </c>
      <c r="D16" s="38">
        <v>2.7313299999999998</v>
      </c>
      <c r="E16" s="38">
        <v>0.50937600000000005</v>
      </c>
      <c r="F16" s="38">
        <v>5.3620999999999999</v>
      </c>
      <c r="G16" s="39">
        <v>8.22586E-8</v>
      </c>
      <c r="H16" s="39">
        <v>1.14312E-5</v>
      </c>
      <c r="I16" s="36">
        <v>1.5737300000000001</v>
      </c>
      <c r="J16" s="36">
        <v>0.50920799999999999</v>
      </c>
      <c r="K16" s="36">
        <v>3.0905499999999999</v>
      </c>
      <c r="L16" s="36">
        <v>1.99789E-3</v>
      </c>
      <c r="M16" s="36">
        <v>6.3908099999999995E-2</v>
      </c>
    </row>
    <row r="17" spans="1:13" x14ac:dyDescent="0.2">
      <c r="A17" s="35" t="s">
        <v>76</v>
      </c>
      <c r="B17" s="35" t="s">
        <v>116</v>
      </c>
      <c r="C17" s="36">
        <v>2356.3200000000002</v>
      </c>
      <c r="D17" s="38">
        <v>3.2235</v>
      </c>
      <c r="E17" s="38">
        <v>0.51405599999999996</v>
      </c>
      <c r="F17" s="38">
        <v>6.2707100000000002</v>
      </c>
      <c r="G17" s="39">
        <v>3.5941299999999998E-10</v>
      </c>
      <c r="H17" s="39">
        <v>1.03377E-7</v>
      </c>
      <c r="I17" s="36">
        <v>1.33551</v>
      </c>
      <c r="J17" s="36">
        <v>0.51393999999999995</v>
      </c>
      <c r="K17" s="36">
        <v>2.59857</v>
      </c>
      <c r="L17" s="36">
        <v>9.3612000000000001E-3</v>
      </c>
      <c r="M17" s="36">
        <v>0.14400399999999999</v>
      </c>
    </row>
    <row r="18" spans="1:13" x14ac:dyDescent="0.2">
      <c r="A18" s="35" t="s">
        <v>68</v>
      </c>
      <c r="B18" s="35" t="s">
        <v>107</v>
      </c>
      <c r="C18" s="36">
        <v>4368.21</v>
      </c>
      <c r="D18" s="38">
        <v>5.2544700000000004</v>
      </c>
      <c r="E18" s="38">
        <v>0.66454899999999995</v>
      </c>
      <c r="F18" s="38">
        <v>7.9068199999999997</v>
      </c>
      <c r="G18" s="39">
        <v>2.6404599999999999E-15</v>
      </c>
      <c r="H18" s="39">
        <v>4.92889E-12</v>
      </c>
      <c r="I18" s="36">
        <v>2.2827700000000002</v>
      </c>
      <c r="J18" s="36">
        <v>0.66427999999999998</v>
      </c>
      <c r="K18" s="36">
        <v>3.4364599999999998</v>
      </c>
      <c r="L18" s="36">
        <v>5.8935900000000002E-4</v>
      </c>
      <c r="M18" s="36">
        <v>3.4221599999999998E-2</v>
      </c>
    </row>
    <row r="19" spans="1:13" x14ac:dyDescent="0.2">
      <c r="A19" s="35" t="s">
        <v>74</v>
      </c>
      <c r="B19" s="35" t="s">
        <v>106</v>
      </c>
      <c r="C19" s="36">
        <v>6920.45</v>
      </c>
      <c r="D19" s="38">
        <v>1.6118300000000001</v>
      </c>
      <c r="E19" s="38">
        <v>0.183341</v>
      </c>
      <c r="F19" s="38">
        <v>8.7914300000000001</v>
      </c>
      <c r="G19" s="39">
        <v>1.4767200000000001E-18</v>
      </c>
      <c r="H19" s="39">
        <v>9.1320599999999995E-15</v>
      </c>
      <c r="I19" s="36">
        <v>0.38189400000000001</v>
      </c>
      <c r="J19" s="36">
        <v>0.18337400000000001</v>
      </c>
      <c r="K19" s="36">
        <v>2.0825900000000002</v>
      </c>
      <c r="L19" s="36">
        <v>3.7288300000000003E-2</v>
      </c>
      <c r="M19" s="36">
        <v>0.28103699999999998</v>
      </c>
    </row>
    <row r="20" spans="1:13" x14ac:dyDescent="0.2">
      <c r="A20" s="35" t="s">
        <v>78</v>
      </c>
      <c r="B20" s="35" t="s">
        <v>120</v>
      </c>
      <c r="C20" s="36">
        <v>18100.400000000001</v>
      </c>
      <c r="D20" s="38">
        <v>3.30654</v>
      </c>
      <c r="E20" s="38">
        <v>0.56495799999999996</v>
      </c>
      <c r="F20" s="38">
        <v>5.8527300000000002</v>
      </c>
      <c r="G20" s="39">
        <v>4.8358299999999998E-9</v>
      </c>
      <c r="H20" s="39">
        <v>9.4935799999999997E-7</v>
      </c>
      <c r="I20" s="36">
        <v>1.0138499999999999</v>
      </c>
      <c r="J20" s="36">
        <v>0.56493899999999997</v>
      </c>
      <c r="K20" s="36">
        <v>1.7946200000000001</v>
      </c>
      <c r="L20" s="36">
        <v>7.2713799999999995E-2</v>
      </c>
      <c r="M20" s="36">
        <v>0.37058799999999997</v>
      </c>
    </row>
    <row r="21" spans="1:13" x14ac:dyDescent="0.2">
      <c r="A21" s="35" t="s">
        <v>70</v>
      </c>
      <c r="B21" s="35" t="s">
        <v>110</v>
      </c>
      <c r="C21" s="36">
        <v>10088.200000000001</v>
      </c>
      <c r="D21" s="38">
        <v>2.5390299999999999</v>
      </c>
      <c r="E21" s="38">
        <v>0.36907400000000001</v>
      </c>
      <c r="F21" s="38">
        <v>6.8794500000000003</v>
      </c>
      <c r="G21" s="39">
        <v>6.0084700000000001E-12</v>
      </c>
      <c r="H21" s="39">
        <v>3.5784799999999998E-9</v>
      </c>
      <c r="I21" s="36">
        <v>0.83237700000000003</v>
      </c>
      <c r="J21" s="36">
        <v>0.369064</v>
      </c>
      <c r="K21" s="36">
        <v>2.2553700000000001</v>
      </c>
      <c r="L21" s="36">
        <v>2.4109800000000001E-2</v>
      </c>
      <c r="M21" s="36">
        <v>0.22849800000000001</v>
      </c>
    </row>
    <row r="22" spans="1:13" x14ac:dyDescent="0.2">
      <c r="A22" s="35" t="s">
        <v>69</v>
      </c>
      <c r="B22" s="35" t="s">
        <v>109</v>
      </c>
      <c r="C22" s="36">
        <v>2835.54</v>
      </c>
      <c r="D22" s="38">
        <v>3.56067</v>
      </c>
      <c r="E22" s="38">
        <v>0.49141600000000002</v>
      </c>
      <c r="F22" s="38">
        <v>7.24573</v>
      </c>
      <c r="G22" s="39">
        <v>4.3011900000000002E-13</v>
      </c>
      <c r="H22" s="39">
        <v>3.7997900000000001E-10</v>
      </c>
      <c r="I22" s="36">
        <v>0.72762700000000002</v>
      </c>
      <c r="J22" s="36">
        <v>0.49138700000000002</v>
      </c>
      <c r="K22" s="36">
        <v>1.4807600000000001</v>
      </c>
      <c r="L22" s="36">
        <v>0.13866999999999999</v>
      </c>
      <c r="M22" s="36">
        <v>0.49255300000000002</v>
      </c>
    </row>
    <row r="23" spans="1:13" x14ac:dyDescent="0.2">
      <c r="A23" s="35" t="s">
        <v>72</v>
      </c>
      <c r="B23" s="35" t="s">
        <v>114</v>
      </c>
      <c r="C23" s="36">
        <v>9092.52</v>
      </c>
      <c r="D23" s="38">
        <v>2.95106</v>
      </c>
      <c r="E23" s="38">
        <v>0.46077899999999999</v>
      </c>
      <c r="F23" s="38">
        <v>6.4045100000000001</v>
      </c>
      <c r="G23" s="39">
        <v>1.50853E-10</v>
      </c>
      <c r="H23" s="39">
        <v>5.4874800000000002E-8</v>
      </c>
      <c r="I23" s="36">
        <v>1.0002200000000001</v>
      </c>
      <c r="J23" s="36">
        <v>0.46075899999999997</v>
      </c>
      <c r="K23" s="36">
        <v>2.1708099999999999</v>
      </c>
      <c r="L23" s="36">
        <v>2.99454E-2</v>
      </c>
      <c r="M23" s="36">
        <v>0.25282300000000002</v>
      </c>
    </row>
    <row r="24" spans="1:13" x14ac:dyDescent="0.2">
      <c r="A24" s="35" t="s">
        <v>81</v>
      </c>
      <c r="B24" s="35" t="s">
        <v>124</v>
      </c>
      <c r="C24" s="36">
        <v>4045.83</v>
      </c>
      <c r="D24" s="38">
        <v>2.5431900000000001</v>
      </c>
      <c r="E24" s="38">
        <v>0.46022400000000002</v>
      </c>
      <c r="F24" s="38">
        <v>5.52597</v>
      </c>
      <c r="G24" s="39">
        <v>3.27663E-8</v>
      </c>
      <c r="H24" s="39">
        <v>4.9421200000000002E-6</v>
      </c>
      <c r="I24" s="36">
        <v>1.4009100000000001</v>
      </c>
      <c r="J24" s="36">
        <v>0.46017599999999997</v>
      </c>
      <c r="K24" s="36">
        <v>3.0442800000000001</v>
      </c>
      <c r="L24" s="36">
        <v>2.3323900000000002E-3</v>
      </c>
      <c r="M24" s="36">
        <v>6.9219500000000003E-2</v>
      </c>
    </row>
    <row r="25" spans="1:13" x14ac:dyDescent="0.2">
      <c r="A25" s="35" t="s">
        <v>71</v>
      </c>
      <c r="B25" s="35" t="s">
        <v>119</v>
      </c>
      <c r="C25" s="36">
        <v>3068.06</v>
      </c>
      <c r="D25" s="38">
        <v>3.6461000000000001</v>
      </c>
      <c r="E25" s="38">
        <v>0.62039299999999997</v>
      </c>
      <c r="F25" s="38">
        <v>5.8770899999999999</v>
      </c>
      <c r="G25" s="39">
        <v>4.1755300000000004E-9</v>
      </c>
      <c r="H25" s="39">
        <v>8.7530400000000001E-7</v>
      </c>
      <c r="I25" s="36">
        <v>1.889</v>
      </c>
      <c r="J25" s="36">
        <v>0.62026999999999999</v>
      </c>
      <c r="K25" s="36">
        <v>3.0454500000000002</v>
      </c>
      <c r="L25" s="36">
        <v>2.3233300000000002E-3</v>
      </c>
      <c r="M25" s="36">
        <v>6.9219500000000003E-2</v>
      </c>
    </row>
    <row r="26" spans="1:13" x14ac:dyDescent="0.2">
      <c r="A26" s="35" t="s">
        <v>79</v>
      </c>
      <c r="B26" s="35" t="s">
        <v>123</v>
      </c>
      <c r="C26" s="36">
        <v>172.114</v>
      </c>
      <c r="D26" s="38">
        <v>2.9148000000000001</v>
      </c>
      <c r="E26" s="38">
        <v>0.52602300000000002</v>
      </c>
      <c r="F26" s="38">
        <v>5.5411999999999999</v>
      </c>
      <c r="G26" s="39">
        <v>3.0039799999999999E-8</v>
      </c>
      <c r="H26" s="39">
        <v>4.6441600000000001E-6</v>
      </c>
      <c r="I26" s="36">
        <v>1.47699</v>
      </c>
      <c r="J26" s="36">
        <v>0.52544599999999997</v>
      </c>
      <c r="K26" s="36">
        <v>2.8109299999999999</v>
      </c>
      <c r="L26" s="36">
        <v>4.93985E-3</v>
      </c>
      <c r="M26" s="36">
        <v>0.101399</v>
      </c>
    </row>
    <row r="27" spans="1:13" x14ac:dyDescent="0.2">
      <c r="A27" s="35" t="s">
        <v>83</v>
      </c>
      <c r="B27" s="35" t="s">
        <v>122</v>
      </c>
      <c r="C27" s="36">
        <v>14078.6</v>
      </c>
      <c r="D27" s="38">
        <v>1.8964799999999999</v>
      </c>
      <c r="E27" s="38">
        <v>0.33683800000000003</v>
      </c>
      <c r="F27" s="38">
        <v>5.6302399999999997</v>
      </c>
      <c r="G27" s="39">
        <v>1.79964E-8</v>
      </c>
      <c r="H27" s="39">
        <v>2.96773E-6</v>
      </c>
      <c r="I27" s="36">
        <v>0.15613199999999999</v>
      </c>
      <c r="J27" s="36">
        <v>0.33685900000000002</v>
      </c>
      <c r="K27" s="36">
        <v>0.46349499999999999</v>
      </c>
      <c r="L27" s="36">
        <v>0.64300900000000005</v>
      </c>
      <c r="M27" s="36">
        <v>0.87333499999999997</v>
      </c>
    </row>
    <row r="28" spans="1:13" x14ac:dyDescent="0.2">
      <c r="A28" s="35" t="s">
        <v>85</v>
      </c>
      <c r="B28" s="35" t="s">
        <v>112</v>
      </c>
      <c r="C28" s="36">
        <v>1857.03</v>
      </c>
      <c r="D28" s="38">
        <v>1.5398000000000001</v>
      </c>
      <c r="E28" s="38">
        <v>0.232374</v>
      </c>
      <c r="F28" s="38">
        <v>6.6263800000000002</v>
      </c>
      <c r="G28" s="39">
        <v>3.4401799999999997E-11</v>
      </c>
      <c r="H28" s="39">
        <v>1.46718E-8</v>
      </c>
      <c r="I28" s="36">
        <v>0.19253500000000001</v>
      </c>
      <c r="J28" s="36">
        <v>0.232486</v>
      </c>
      <c r="K28" s="36">
        <v>0.82815700000000003</v>
      </c>
      <c r="L28" s="36">
        <v>0.407582</v>
      </c>
      <c r="M28" s="36">
        <v>0.75148700000000002</v>
      </c>
    </row>
    <row r="29" spans="1:13" x14ac:dyDescent="0.2">
      <c r="A29" s="35" t="s">
        <v>77</v>
      </c>
      <c r="B29" s="35" t="s">
        <v>131</v>
      </c>
      <c r="C29" s="36">
        <v>3116.89</v>
      </c>
      <c r="D29" s="38">
        <v>1.6995400000000001</v>
      </c>
      <c r="E29" s="38">
        <v>0.38447199999999998</v>
      </c>
      <c r="F29" s="38">
        <v>4.4204400000000001</v>
      </c>
      <c r="G29" s="39">
        <v>9.8500500000000007E-6</v>
      </c>
      <c r="H29" s="38">
        <v>6.8979200000000005E-4</v>
      </c>
      <c r="I29" s="36">
        <v>1.0265</v>
      </c>
      <c r="J29" s="36">
        <v>0.38448199999999999</v>
      </c>
      <c r="K29" s="36">
        <v>2.6698300000000001</v>
      </c>
      <c r="L29" s="36">
        <v>7.5889699999999996E-3</v>
      </c>
      <c r="M29" s="36">
        <v>0.13036200000000001</v>
      </c>
    </row>
  </sheetData>
  <conditionalFormatting sqref="C1:C29">
    <cfRule type="cellIs" dxfId="1" priority="2" operator="lessThan">
      <formula>30</formula>
    </cfRule>
  </conditionalFormatting>
  <conditionalFormatting sqref="H1:H29 M1:M29">
    <cfRule type="cellIs" dxfId="0" priority="1" operator="lessThan">
      <formula>0.05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D93EC-FC00-8C44-8482-25B6E3FD59B6}">
  <dimension ref="A1:N21"/>
  <sheetViews>
    <sheetView workbookViewId="0">
      <selection activeCell="F1" sqref="A1:F1048576"/>
    </sheetView>
  </sheetViews>
  <sheetFormatPr baseColWidth="10" defaultRowHeight="16" x14ac:dyDescent="0.2"/>
  <cols>
    <col min="1" max="1" width="48.33203125" style="41" bestFit="1" customWidth="1"/>
    <col min="2" max="16384" width="10.83203125" style="41"/>
  </cols>
  <sheetData>
    <row r="1" spans="1:14" x14ac:dyDescent="0.2">
      <c r="A1" s="55" t="s">
        <v>187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4" x14ac:dyDescent="0.2">
      <c r="A2" s="55"/>
      <c r="B2" s="174" t="s">
        <v>5</v>
      </c>
      <c r="C2" s="174"/>
      <c r="D2" s="174"/>
      <c r="E2" s="174"/>
      <c r="F2" s="174"/>
      <c r="G2" s="174" t="s">
        <v>168</v>
      </c>
      <c r="H2" s="174"/>
      <c r="I2" s="174"/>
      <c r="J2" s="174"/>
      <c r="K2" s="174"/>
      <c r="L2" s="174"/>
      <c r="M2" s="174"/>
      <c r="N2" s="174"/>
    </row>
    <row r="3" spans="1:14" x14ac:dyDescent="0.2">
      <c r="A3" s="55"/>
      <c r="B3" s="55" t="s">
        <v>0</v>
      </c>
      <c r="C3" s="55" t="s">
        <v>1</v>
      </c>
      <c r="D3" s="55" t="s">
        <v>3</v>
      </c>
      <c r="E3" s="55" t="s">
        <v>4</v>
      </c>
      <c r="F3" s="55" t="s">
        <v>2</v>
      </c>
      <c r="G3" s="55" t="s">
        <v>9</v>
      </c>
      <c r="H3" s="55" t="s">
        <v>10</v>
      </c>
      <c r="I3" s="55" t="s">
        <v>11</v>
      </c>
      <c r="J3" s="55" t="s">
        <v>12</v>
      </c>
      <c r="K3" s="55" t="s">
        <v>13</v>
      </c>
      <c r="L3" s="55" t="s">
        <v>14</v>
      </c>
      <c r="M3" s="55" t="s">
        <v>15</v>
      </c>
      <c r="N3" s="55" t="s">
        <v>16</v>
      </c>
    </row>
    <row r="4" spans="1:14" x14ac:dyDescent="0.2">
      <c r="A4" s="55" t="s">
        <v>181</v>
      </c>
      <c r="B4" s="77">
        <v>12</v>
      </c>
      <c r="C4" s="77">
        <v>2</v>
      </c>
      <c r="D4" s="77">
        <v>34</v>
      </c>
      <c r="E4" s="77">
        <v>4</v>
      </c>
      <c r="F4" s="77">
        <v>7.4</v>
      </c>
      <c r="G4" s="76">
        <v>12.23</v>
      </c>
      <c r="H4" s="76">
        <v>23.4</v>
      </c>
      <c r="I4" s="76">
        <v>17.7</v>
      </c>
      <c r="J4" s="76">
        <v>45.6</v>
      </c>
      <c r="K4" s="76">
        <v>4.5</v>
      </c>
      <c r="L4" s="76">
        <v>20</v>
      </c>
      <c r="M4" s="76">
        <v>13</v>
      </c>
      <c r="N4" s="76">
        <v>5</v>
      </c>
    </row>
    <row r="5" spans="1:14" x14ac:dyDescent="0.2">
      <c r="A5" s="55" t="s">
        <v>182</v>
      </c>
      <c r="B5" s="77">
        <v>2.2999999999999998</v>
      </c>
      <c r="C5" s="77">
        <v>4.5599999999999996</v>
      </c>
      <c r="D5" s="77">
        <v>6.67</v>
      </c>
      <c r="E5" s="77">
        <v>7.78</v>
      </c>
      <c r="F5" s="77">
        <v>0.56000000000000005</v>
      </c>
      <c r="G5" s="76">
        <v>3</v>
      </c>
      <c r="H5" s="76">
        <v>12</v>
      </c>
      <c r="I5" s="76">
        <v>13</v>
      </c>
      <c r="J5" s="76">
        <v>10.45</v>
      </c>
      <c r="K5" s="76">
        <v>0.45</v>
      </c>
      <c r="L5" s="76">
        <v>3.2</v>
      </c>
      <c r="M5" s="76">
        <v>5.45</v>
      </c>
      <c r="N5" s="76">
        <v>0.6</v>
      </c>
    </row>
    <row r="6" spans="1:14" x14ac:dyDescent="0.2">
      <c r="A6" s="55" t="s">
        <v>183</v>
      </c>
      <c r="B6" s="77">
        <v>83.14</v>
      </c>
      <c r="C6" s="77">
        <v>91.85</v>
      </c>
      <c r="D6" s="77">
        <v>52.18</v>
      </c>
      <c r="E6" s="77">
        <v>78.819999999999993</v>
      </c>
      <c r="F6" s="77">
        <v>85.53</v>
      </c>
      <c r="G6" s="76">
        <v>36.07</v>
      </c>
      <c r="H6" s="76">
        <v>48.69</v>
      </c>
      <c r="I6" s="76">
        <v>43.5</v>
      </c>
      <c r="J6" s="76">
        <v>0</v>
      </c>
      <c r="K6" s="76">
        <v>62.95</v>
      </c>
      <c r="L6" s="76">
        <v>36.700000000000003</v>
      </c>
      <c r="M6" s="76">
        <v>26.95</v>
      </c>
      <c r="N6" s="76">
        <v>59.6</v>
      </c>
    </row>
    <row r="7" spans="1:14" x14ac:dyDescent="0.2">
      <c r="A7" s="55" t="s">
        <v>184</v>
      </c>
      <c r="B7" s="77">
        <v>2.56</v>
      </c>
      <c r="C7" s="77">
        <v>1.59</v>
      </c>
      <c r="D7" s="77">
        <v>7.15</v>
      </c>
      <c r="E7" s="77">
        <v>9.4</v>
      </c>
      <c r="F7" s="77">
        <v>6.51</v>
      </c>
      <c r="G7" s="76">
        <v>48.7</v>
      </c>
      <c r="H7" s="76">
        <v>15.91</v>
      </c>
      <c r="I7" s="76">
        <v>25.8</v>
      </c>
      <c r="J7" s="76">
        <v>44.7</v>
      </c>
      <c r="K7" s="76">
        <v>32.1</v>
      </c>
      <c r="L7" s="76">
        <v>40.1</v>
      </c>
      <c r="M7" s="76">
        <v>54.6</v>
      </c>
      <c r="N7" s="76">
        <v>34.799999999999997</v>
      </c>
    </row>
    <row r="8" spans="1:14" x14ac:dyDescent="0.2">
      <c r="A8" s="80"/>
    </row>
    <row r="9" spans="1:14" x14ac:dyDescent="0.2">
      <c r="A9" s="55" t="s">
        <v>188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</row>
    <row r="10" spans="1:14" x14ac:dyDescent="0.2">
      <c r="A10" s="55"/>
      <c r="B10" s="174" t="s">
        <v>5</v>
      </c>
      <c r="C10" s="174"/>
      <c r="D10" s="174"/>
      <c r="E10" s="174"/>
      <c r="F10" s="174"/>
      <c r="G10" s="174" t="s">
        <v>168</v>
      </c>
      <c r="H10" s="174"/>
      <c r="I10" s="174"/>
      <c r="J10" s="174"/>
      <c r="K10" s="174"/>
      <c r="L10" s="174"/>
      <c r="M10" s="174"/>
      <c r="N10" s="174"/>
    </row>
    <row r="11" spans="1:14" x14ac:dyDescent="0.2">
      <c r="A11" s="55"/>
      <c r="B11" s="55" t="s">
        <v>0</v>
      </c>
      <c r="C11" s="55" t="s">
        <v>1</v>
      </c>
      <c r="D11" s="55" t="s">
        <v>3</v>
      </c>
      <c r="E11" s="55" t="s">
        <v>4</v>
      </c>
      <c r="F11" s="55" t="s">
        <v>2</v>
      </c>
      <c r="G11" s="55" t="s">
        <v>9</v>
      </c>
      <c r="H11" s="55" t="s">
        <v>10</v>
      </c>
      <c r="I11" s="55" t="s">
        <v>11</v>
      </c>
      <c r="J11" s="55" t="s">
        <v>12</v>
      </c>
      <c r="K11" s="55" t="s">
        <v>13</v>
      </c>
      <c r="L11" s="55" t="s">
        <v>14</v>
      </c>
      <c r="M11" s="55" t="s">
        <v>15</v>
      </c>
      <c r="N11" s="55" t="s">
        <v>16</v>
      </c>
    </row>
    <row r="12" spans="1:14" x14ac:dyDescent="0.2">
      <c r="A12" s="55" t="s">
        <v>189</v>
      </c>
      <c r="B12" s="77">
        <v>5.28</v>
      </c>
      <c r="C12" s="77">
        <v>1.7000000000000001E-2</v>
      </c>
      <c r="D12" s="77">
        <v>3.5</v>
      </c>
      <c r="E12" s="77">
        <v>5.24</v>
      </c>
      <c r="F12" s="77">
        <v>0</v>
      </c>
      <c r="G12" s="76">
        <v>12.98</v>
      </c>
      <c r="H12" s="76">
        <v>11.02</v>
      </c>
      <c r="I12" s="76">
        <v>9.68</v>
      </c>
      <c r="J12" s="76">
        <v>0</v>
      </c>
      <c r="K12" s="76">
        <v>2.6</v>
      </c>
      <c r="L12" s="76">
        <v>8.56</v>
      </c>
      <c r="M12" s="76">
        <v>8.5399999999999991</v>
      </c>
      <c r="N12" s="76">
        <v>2.04</v>
      </c>
    </row>
    <row r="13" spans="1:14" x14ac:dyDescent="0.2">
      <c r="A13" s="55" t="s">
        <v>190</v>
      </c>
      <c r="B13" s="77">
        <v>4.49</v>
      </c>
      <c r="C13" s="77">
        <v>0</v>
      </c>
      <c r="D13" s="77">
        <v>3.39</v>
      </c>
      <c r="E13" s="77">
        <v>5</v>
      </c>
      <c r="F13" s="77">
        <v>0</v>
      </c>
      <c r="G13" s="76">
        <v>11.06</v>
      </c>
      <c r="H13" s="76">
        <v>9.4</v>
      </c>
      <c r="I13" s="76">
        <v>0</v>
      </c>
      <c r="J13" s="76">
        <v>0</v>
      </c>
      <c r="K13" s="76">
        <v>2.08</v>
      </c>
      <c r="L13" s="76">
        <v>6.28</v>
      </c>
      <c r="M13" s="76">
        <v>7.4</v>
      </c>
      <c r="N13" s="76">
        <v>1.89</v>
      </c>
    </row>
    <row r="14" spans="1:14" x14ac:dyDescent="0.2">
      <c r="A14" s="55" t="s">
        <v>191</v>
      </c>
      <c r="B14" s="77">
        <v>5.42</v>
      </c>
      <c r="C14" s="77">
        <v>3.75</v>
      </c>
      <c r="D14" s="77">
        <v>2.78</v>
      </c>
      <c r="E14" s="77">
        <v>5.38</v>
      </c>
      <c r="F14" s="77">
        <v>0</v>
      </c>
      <c r="G14" s="76">
        <v>10.6</v>
      </c>
      <c r="H14" s="76">
        <v>10.4</v>
      </c>
      <c r="I14" s="76">
        <v>8.1199999999999992</v>
      </c>
      <c r="J14" s="76">
        <v>0</v>
      </c>
      <c r="K14" s="76">
        <v>2.6</v>
      </c>
      <c r="L14" s="76">
        <v>4.76</v>
      </c>
      <c r="M14" s="76">
        <v>6.44</v>
      </c>
      <c r="N14" s="76">
        <v>3.1</v>
      </c>
    </row>
    <row r="15" spans="1:14" x14ac:dyDescent="0.2">
      <c r="A15" s="55" t="s">
        <v>192</v>
      </c>
      <c r="B15" s="77">
        <v>5.95</v>
      </c>
      <c r="C15" s="77">
        <v>6.0999999999999999E-2</v>
      </c>
      <c r="D15" s="77">
        <v>3.73</v>
      </c>
      <c r="E15" s="77">
        <v>6.67</v>
      </c>
      <c r="F15" s="77">
        <v>0</v>
      </c>
      <c r="G15" s="76">
        <v>46.3</v>
      </c>
      <c r="H15" s="76">
        <v>49.4</v>
      </c>
      <c r="I15" s="76">
        <v>46.9</v>
      </c>
      <c r="J15" s="76">
        <v>0.24</v>
      </c>
      <c r="K15" s="76">
        <v>13.1</v>
      </c>
      <c r="L15" s="76">
        <v>33.9</v>
      </c>
      <c r="M15" s="76">
        <v>36.5</v>
      </c>
      <c r="N15" s="76">
        <v>14.2</v>
      </c>
    </row>
    <row r="18" spans="1:14" x14ac:dyDescent="0.2">
      <c r="A18" s="75" t="s">
        <v>204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</row>
    <row r="19" spans="1:14" x14ac:dyDescent="0.2">
      <c r="A19" s="106"/>
      <c r="B19" s="174" t="s">
        <v>5</v>
      </c>
      <c r="C19" s="174"/>
      <c r="D19" s="174"/>
      <c r="E19" s="174"/>
      <c r="F19" s="174"/>
      <c r="G19" s="174" t="s">
        <v>168</v>
      </c>
      <c r="H19" s="174"/>
      <c r="I19" s="174"/>
      <c r="J19" s="174"/>
      <c r="K19" s="174"/>
      <c r="L19" s="174"/>
      <c r="M19" s="174"/>
      <c r="N19" s="174"/>
    </row>
    <row r="20" spans="1:14" x14ac:dyDescent="0.2">
      <c r="A20" s="106"/>
      <c r="B20" s="106" t="s">
        <v>0</v>
      </c>
      <c r="C20" s="106" t="s">
        <v>1</v>
      </c>
      <c r="D20" s="106" t="s">
        <v>3</v>
      </c>
      <c r="E20" s="106" t="s">
        <v>4</v>
      </c>
      <c r="F20" s="106" t="s">
        <v>2</v>
      </c>
      <c r="G20" s="106" t="s">
        <v>9</v>
      </c>
      <c r="H20" s="106" t="s">
        <v>10</v>
      </c>
      <c r="I20" s="106" t="s">
        <v>11</v>
      </c>
      <c r="J20" s="106" t="s">
        <v>12</v>
      </c>
      <c r="K20" s="106" t="s">
        <v>13</v>
      </c>
      <c r="L20" s="106" t="s">
        <v>14</v>
      </c>
      <c r="M20" s="106" t="s">
        <v>15</v>
      </c>
      <c r="N20" s="106" t="s">
        <v>16</v>
      </c>
    </row>
    <row r="21" spans="1:14" x14ac:dyDescent="0.2">
      <c r="A21" s="106" t="s">
        <v>189</v>
      </c>
      <c r="B21" s="77">
        <v>0</v>
      </c>
      <c r="C21" s="77">
        <v>0.87439999999999996</v>
      </c>
      <c r="D21" s="77">
        <v>1.1987000000000001</v>
      </c>
      <c r="E21" s="77">
        <v>0</v>
      </c>
      <c r="F21" s="77">
        <v>2.0072000000000001</v>
      </c>
      <c r="G21" s="76">
        <v>0.4</v>
      </c>
      <c r="H21" s="76">
        <v>3.17</v>
      </c>
      <c r="I21" s="76">
        <v>1.7101</v>
      </c>
      <c r="J21" s="76">
        <v>0.91359999999999997</v>
      </c>
      <c r="K21" s="76">
        <v>1.1347</v>
      </c>
      <c r="L21" s="76">
        <v>1.7599</v>
      </c>
      <c r="M21" s="76">
        <v>1.8023</v>
      </c>
      <c r="N21" s="76">
        <v>2.1278000000000001</v>
      </c>
    </row>
  </sheetData>
  <mergeCells count="6">
    <mergeCell ref="B19:F19"/>
    <mergeCell ref="G19:N19"/>
    <mergeCell ref="B10:F10"/>
    <mergeCell ref="G10:N10"/>
    <mergeCell ref="G2:N2"/>
    <mergeCell ref="B2:F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A743C-210D-8C4A-86A9-F5AFA9404C1D}">
  <dimension ref="A1:X54"/>
  <sheetViews>
    <sheetView zoomScale="85" zoomScaleNormal="85" workbookViewId="0">
      <pane xSplit="5" ySplit="2" topLeftCell="F3" activePane="bottomRight" state="frozen"/>
      <selection pane="topRight" activeCell="D1" sqref="D1"/>
      <selection pane="bottomLeft" activeCell="A3" sqref="A3"/>
      <selection pane="bottomRight" activeCell="K8" sqref="K8"/>
    </sheetView>
  </sheetViews>
  <sheetFormatPr baseColWidth="10" defaultColWidth="15.83203125" defaultRowHeight="13" x14ac:dyDescent="0.2"/>
  <cols>
    <col min="1" max="5" width="15.83203125" style="82"/>
    <col min="6" max="6" width="21.83203125" style="82" bestFit="1" customWidth="1"/>
    <col min="7" max="7" width="29.33203125" style="82" bestFit="1" customWidth="1"/>
    <col min="8" max="8" width="25.6640625" style="150" bestFit="1" customWidth="1"/>
    <col min="9" max="9" width="25.83203125" style="82" bestFit="1" customWidth="1"/>
    <col min="10" max="10" width="29.33203125" style="109" bestFit="1" customWidth="1"/>
    <col min="11" max="11" width="25.6640625" style="150" bestFit="1" customWidth="1"/>
    <col min="12" max="12" width="25.83203125" style="109" bestFit="1" customWidth="1"/>
    <col min="13" max="13" width="14.6640625" style="82" bestFit="1" customWidth="1"/>
    <col min="14" max="14" width="18.33203125" style="82" bestFit="1" customWidth="1"/>
    <col min="15" max="15" width="31.5" style="82" bestFit="1" customWidth="1"/>
    <col min="16" max="16" width="32.33203125" style="82" bestFit="1" customWidth="1"/>
    <col min="17" max="17" width="32.6640625" style="82" bestFit="1" customWidth="1"/>
    <col min="18" max="18" width="32" style="82" bestFit="1" customWidth="1"/>
    <col min="19" max="19" width="32.1640625" style="82" bestFit="1" customWidth="1"/>
    <col min="20" max="20" width="21.5" style="82" bestFit="1" customWidth="1"/>
    <col min="21" max="21" width="36.1640625" style="82" bestFit="1" customWidth="1"/>
    <col min="22" max="22" width="36.6640625" style="82" bestFit="1" customWidth="1"/>
    <col min="23" max="23" width="37.33203125" style="82" bestFit="1" customWidth="1"/>
    <col min="24" max="24" width="36.6640625" style="82" bestFit="1" customWidth="1"/>
    <col min="25" max="16384" width="15.83203125" style="82"/>
  </cols>
  <sheetData>
    <row r="1" spans="1:24" x14ac:dyDescent="0.2">
      <c r="C1" s="159" t="s">
        <v>193</v>
      </c>
      <c r="D1" s="159"/>
      <c r="E1" s="159"/>
      <c r="F1" s="82" t="s">
        <v>40</v>
      </c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</row>
    <row r="2" spans="1:24" ht="17" x14ac:dyDescent="0.25">
      <c r="A2" s="82" t="s">
        <v>6</v>
      </c>
      <c r="B2" s="82" t="s">
        <v>7</v>
      </c>
      <c r="C2" s="82" t="s">
        <v>26</v>
      </c>
      <c r="D2" s="82" t="s">
        <v>8</v>
      </c>
      <c r="E2" s="82" t="s">
        <v>176</v>
      </c>
      <c r="F2" s="13" t="s">
        <v>47</v>
      </c>
      <c r="G2" s="82" t="s">
        <v>19</v>
      </c>
      <c r="H2" s="150" t="s">
        <v>21</v>
      </c>
      <c r="I2" s="82" t="s">
        <v>22</v>
      </c>
      <c r="J2" s="109" t="s">
        <v>217</v>
      </c>
      <c r="K2" s="150" t="s">
        <v>219</v>
      </c>
      <c r="L2" s="109" t="s">
        <v>218</v>
      </c>
      <c r="M2" s="82" t="s">
        <v>20</v>
      </c>
      <c r="N2" s="82" t="s">
        <v>17</v>
      </c>
      <c r="O2" s="15" t="s">
        <v>43</v>
      </c>
      <c r="P2" s="15" t="s">
        <v>42</v>
      </c>
      <c r="Q2" s="15" t="s">
        <v>41</v>
      </c>
      <c r="R2" s="15" t="s">
        <v>44</v>
      </c>
      <c r="S2" s="92" t="s">
        <v>48</v>
      </c>
      <c r="T2" s="93" t="s">
        <v>45</v>
      </c>
      <c r="U2" s="93" t="s">
        <v>49</v>
      </c>
      <c r="V2" s="93" t="s">
        <v>50</v>
      </c>
      <c r="W2" s="93" t="s">
        <v>52</v>
      </c>
      <c r="X2" s="15" t="s">
        <v>51</v>
      </c>
    </row>
    <row r="3" spans="1:24" x14ac:dyDescent="0.15">
      <c r="A3" s="82" t="s">
        <v>0</v>
      </c>
      <c r="B3" s="159" t="s">
        <v>5</v>
      </c>
      <c r="C3" s="175" t="s">
        <v>195</v>
      </c>
      <c r="D3" s="159">
        <v>339</v>
      </c>
      <c r="E3" s="159"/>
      <c r="F3" s="82">
        <v>9</v>
      </c>
      <c r="G3" s="3">
        <v>1484.1133593559478</v>
      </c>
      <c r="H3" s="2"/>
      <c r="I3" s="12"/>
      <c r="J3" s="11">
        <f t="shared" ref="J3:J15" si="0">LOG10(G3)</f>
        <v>3.1714670744352733</v>
      </c>
      <c r="K3" s="11"/>
      <c r="L3" s="11"/>
      <c r="M3" s="10"/>
      <c r="N3" s="1"/>
      <c r="O3" s="23"/>
      <c r="P3" s="23"/>
      <c r="Q3" s="23"/>
      <c r="R3" s="23"/>
      <c r="S3" s="9"/>
      <c r="T3" s="92"/>
      <c r="U3" s="91"/>
      <c r="V3" s="91"/>
      <c r="W3" s="91"/>
      <c r="X3" s="13"/>
    </row>
    <row r="4" spans="1:24" x14ac:dyDescent="0.15">
      <c r="A4" s="82" t="s">
        <v>1</v>
      </c>
      <c r="B4" s="159"/>
      <c r="C4" s="175"/>
      <c r="D4" s="159"/>
      <c r="E4" s="159"/>
      <c r="F4" s="82">
        <v>9</v>
      </c>
      <c r="G4" s="3">
        <v>312.4108070877557</v>
      </c>
      <c r="H4" s="2"/>
      <c r="I4" s="12"/>
      <c r="J4" s="11">
        <f t="shared" si="0"/>
        <v>2.4947260488204912</v>
      </c>
      <c r="K4" s="11"/>
      <c r="L4" s="11"/>
      <c r="M4" s="10"/>
      <c r="N4" s="1"/>
      <c r="O4" s="23"/>
      <c r="P4" s="23"/>
      <c r="Q4" s="23"/>
      <c r="R4" s="23"/>
      <c r="S4" s="9"/>
      <c r="T4" s="92"/>
      <c r="U4" s="91"/>
      <c r="V4" s="91"/>
      <c r="W4" s="91"/>
      <c r="X4" s="13"/>
    </row>
    <row r="5" spans="1:24" x14ac:dyDescent="0.15">
      <c r="A5" s="82" t="s">
        <v>3</v>
      </c>
      <c r="B5" s="159"/>
      <c r="C5" s="175"/>
      <c r="D5" s="159"/>
      <c r="E5" s="159"/>
      <c r="F5" s="82">
        <v>9</v>
      </c>
      <c r="G5" s="3">
        <v>688.50419433841068</v>
      </c>
      <c r="H5" s="2"/>
      <c r="I5" s="12"/>
      <c r="J5" s="11">
        <f t="shared" si="0"/>
        <v>2.8379065903046032</v>
      </c>
      <c r="K5" s="11"/>
      <c r="L5" s="11"/>
      <c r="M5" s="10"/>
      <c r="N5" s="1"/>
      <c r="O5" s="23"/>
      <c r="P5" s="23"/>
      <c r="Q5" s="23"/>
      <c r="R5" s="23"/>
      <c r="S5" s="9"/>
      <c r="T5" s="92"/>
      <c r="U5" s="91"/>
      <c r="V5" s="91"/>
      <c r="W5" s="91"/>
      <c r="X5" s="13"/>
    </row>
    <row r="6" spans="1:24" x14ac:dyDescent="0.15">
      <c r="A6" s="82" t="s">
        <v>4</v>
      </c>
      <c r="B6" s="159"/>
      <c r="C6" s="175"/>
      <c r="D6" s="159"/>
      <c r="E6" s="159"/>
      <c r="F6" s="82">
        <v>13</v>
      </c>
      <c r="G6" s="3">
        <v>673.83062475905092</v>
      </c>
      <c r="H6" s="2"/>
      <c r="I6" s="12"/>
      <c r="J6" s="11">
        <f t="shared" si="0"/>
        <v>2.8285507452346277</v>
      </c>
      <c r="K6" s="11"/>
      <c r="L6" s="11"/>
      <c r="M6" s="10"/>
      <c r="N6" s="1"/>
      <c r="O6" s="23"/>
      <c r="P6" s="23"/>
      <c r="Q6" s="23"/>
      <c r="R6" s="23"/>
      <c r="S6" s="9"/>
      <c r="T6" s="92"/>
      <c r="U6" s="91"/>
      <c r="V6" s="91"/>
      <c r="W6" s="91"/>
      <c r="X6" s="13"/>
    </row>
    <row r="7" spans="1:24" x14ac:dyDescent="0.15">
      <c r="A7" s="82" t="s">
        <v>2</v>
      </c>
      <c r="B7" s="159"/>
      <c r="C7" s="175"/>
      <c r="D7" s="159"/>
      <c r="E7" s="159"/>
      <c r="F7" s="82">
        <v>13</v>
      </c>
      <c r="G7" s="3">
        <v>874.29011030354593</v>
      </c>
      <c r="H7" s="2"/>
      <c r="I7" s="12"/>
      <c r="J7" s="11">
        <f t="shared" si="0"/>
        <v>2.9416555658127437</v>
      </c>
      <c r="K7" s="11"/>
      <c r="L7" s="11"/>
      <c r="M7" s="10"/>
      <c r="N7" s="1"/>
      <c r="O7" s="23"/>
      <c r="P7" s="23"/>
      <c r="Q7" s="23"/>
      <c r="R7" s="23"/>
      <c r="S7" s="9"/>
      <c r="T7" s="92"/>
      <c r="U7" s="91"/>
      <c r="V7" s="91"/>
      <c r="W7" s="91"/>
      <c r="X7" s="13"/>
    </row>
    <row r="8" spans="1:24" x14ac:dyDescent="0.15">
      <c r="A8" s="82" t="s">
        <v>9</v>
      </c>
      <c r="B8" s="159" t="s">
        <v>168</v>
      </c>
      <c r="C8" s="175"/>
      <c r="D8" s="159"/>
      <c r="E8" s="159"/>
      <c r="F8" s="7">
        <v>20</v>
      </c>
      <c r="G8" s="3">
        <v>265.69028600145714</v>
      </c>
      <c r="H8" s="2"/>
      <c r="I8" s="12"/>
      <c r="J8" s="11">
        <f t="shared" si="0"/>
        <v>2.4243756763030708</v>
      </c>
      <c r="K8" s="11"/>
      <c r="L8" s="11"/>
      <c r="M8" s="10"/>
      <c r="N8" s="1"/>
      <c r="O8" s="23"/>
      <c r="P8" s="23"/>
      <c r="Q8" s="23"/>
      <c r="R8" s="23"/>
      <c r="S8" s="9"/>
      <c r="T8" s="92"/>
      <c r="U8" s="91"/>
      <c r="V8" s="91"/>
      <c r="W8" s="91"/>
      <c r="X8" s="13"/>
    </row>
    <row r="9" spans="1:24" x14ac:dyDescent="0.15">
      <c r="A9" s="82" t="s">
        <v>10</v>
      </c>
      <c r="B9" s="159"/>
      <c r="C9" s="175"/>
      <c r="D9" s="159"/>
      <c r="E9" s="159"/>
      <c r="F9" s="7">
        <v>20</v>
      </c>
      <c r="G9" s="3">
        <v>543.59015803480065</v>
      </c>
      <c r="H9" s="2"/>
      <c r="I9" s="12"/>
      <c r="J9" s="11">
        <f t="shared" si="0"/>
        <v>2.7352715850180154</v>
      </c>
      <c r="K9" s="11"/>
      <c r="L9" s="11"/>
      <c r="M9" s="10"/>
      <c r="N9" s="1"/>
      <c r="O9" s="23"/>
      <c r="P9" s="23"/>
      <c r="Q9" s="23"/>
      <c r="R9" s="23"/>
      <c r="S9" s="9"/>
      <c r="T9" s="92"/>
      <c r="U9" s="91"/>
      <c r="V9" s="91"/>
      <c r="W9" s="91"/>
      <c r="X9" s="13"/>
    </row>
    <row r="10" spans="1:24" x14ac:dyDescent="0.15">
      <c r="A10" s="82" t="s">
        <v>11</v>
      </c>
      <c r="B10" s="159"/>
      <c r="C10" s="175"/>
      <c r="D10" s="159"/>
      <c r="E10" s="159"/>
      <c r="F10" s="7">
        <v>20</v>
      </c>
      <c r="G10" s="3">
        <v>766.9390163952263</v>
      </c>
      <c r="H10" s="2"/>
      <c r="I10" s="12"/>
      <c r="J10" s="11">
        <f t="shared" si="0"/>
        <v>2.8847608321419527</v>
      </c>
      <c r="K10" s="11"/>
      <c r="L10" s="11"/>
      <c r="M10" s="10"/>
      <c r="N10" s="1"/>
      <c r="O10" s="23"/>
      <c r="P10" s="23"/>
      <c r="Q10" s="23"/>
      <c r="R10" s="23"/>
      <c r="S10" s="9"/>
      <c r="T10" s="92"/>
      <c r="U10" s="91"/>
      <c r="V10" s="91"/>
      <c r="W10" s="91"/>
      <c r="X10" s="13"/>
    </row>
    <row r="11" spans="1:24" x14ac:dyDescent="0.15">
      <c r="A11" s="82" t="s">
        <v>12</v>
      </c>
      <c r="B11" s="159"/>
      <c r="C11" s="175"/>
      <c r="D11" s="159"/>
      <c r="E11" s="159"/>
      <c r="F11" s="7">
        <v>20</v>
      </c>
      <c r="G11" s="3">
        <v>499.42981403826695</v>
      </c>
      <c r="H11" s="2"/>
      <c r="I11" s="12"/>
      <c r="J11" s="11">
        <f t="shared" si="0"/>
        <v>2.6984744644987488</v>
      </c>
      <c r="K11" s="11"/>
      <c r="L11" s="11"/>
      <c r="M11" s="11"/>
      <c r="N11" s="1"/>
      <c r="O11" s="23"/>
      <c r="P11" s="23"/>
      <c r="Q11" s="23"/>
      <c r="R11" s="23"/>
      <c r="S11" s="9"/>
      <c r="T11" s="92"/>
      <c r="U11" s="91"/>
      <c r="V11" s="91"/>
      <c r="W11" s="91"/>
      <c r="X11" s="13"/>
    </row>
    <row r="12" spans="1:24" x14ac:dyDescent="0.15">
      <c r="A12" s="82" t="s">
        <v>13</v>
      </c>
      <c r="B12" s="159"/>
      <c r="C12" s="175"/>
      <c r="D12" s="159"/>
      <c r="E12" s="159"/>
      <c r="F12" s="7">
        <v>13</v>
      </c>
      <c r="G12" s="3">
        <v>1774.7107580651266</v>
      </c>
      <c r="H12" s="2"/>
      <c r="I12" s="12"/>
      <c r="J12" s="11">
        <f t="shared" si="0"/>
        <v>3.2491275819476528</v>
      </c>
      <c r="K12" s="11"/>
      <c r="L12" s="11"/>
      <c r="M12" s="11"/>
      <c r="N12" s="1"/>
      <c r="O12" s="23"/>
      <c r="P12" s="23"/>
      <c r="Q12" s="23"/>
      <c r="R12" s="23"/>
      <c r="S12" s="9"/>
      <c r="T12" s="92"/>
      <c r="U12" s="91"/>
      <c r="V12" s="91"/>
      <c r="W12" s="91"/>
      <c r="X12" s="13"/>
    </row>
    <row r="13" spans="1:24" x14ac:dyDescent="0.15">
      <c r="A13" s="82" t="s">
        <v>14</v>
      </c>
      <c r="B13" s="159"/>
      <c r="C13" s="175"/>
      <c r="D13" s="159"/>
      <c r="E13" s="159"/>
      <c r="F13" s="7">
        <v>20</v>
      </c>
      <c r="G13" s="3">
        <v>794.02023362643865</v>
      </c>
      <c r="H13" s="2"/>
      <c r="I13" s="12"/>
      <c r="J13" s="11">
        <f t="shared" si="0"/>
        <v>2.8998315694804315</v>
      </c>
      <c r="K13" s="11"/>
      <c r="L13" s="11"/>
      <c r="M13" s="10"/>
      <c r="N13" s="1"/>
      <c r="O13" s="23"/>
      <c r="P13" s="23"/>
      <c r="Q13" s="23"/>
      <c r="R13" s="23"/>
      <c r="S13" s="9"/>
      <c r="T13" s="92"/>
      <c r="U13" s="91"/>
      <c r="V13" s="91"/>
      <c r="W13" s="91"/>
      <c r="X13" s="13"/>
    </row>
    <row r="14" spans="1:24" x14ac:dyDescent="0.15">
      <c r="A14" s="82" t="s">
        <v>15</v>
      </c>
      <c r="B14" s="159"/>
      <c r="C14" s="175"/>
      <c r="D14" s="159"/>
      <c r="E14" s="159"/>
      <c r="F14" s="7">
        <v>51</v>
      </c>
      <c r="G14" s="3">
        <v>433.59571597377919</v>
      </c>
      <c r="H14" s="2"/>
      <c r="I14" s="12"/>
      <c r="J14" s="11">
        <f t="shared" si="0"/>
        <v>2.6370849826213378</v>
      </c>
      <c r="K14" s="11"/>
      <c r="L14" s="11"/>
      <c r="M14" s="10"/>
      <c r="N14" s="1"/>
      <c r="O14" s="23"/>
      <c r="P14" s="23"/>
      <c r="Q14" s="23"/>
      <c r="R14" s="23"/>
      <c r="S14" s="9"/>
      <c r="T14" s="92"/>
      <c r="U14" s="91"/>
      <c r="V14" s="91"/>
      <c r="W14" s="91"/>
      <c r="X14" s="13"/>
    </row>
    <row r="15" spans="1:24" x14ac:dyDescent="0.15">
      <c r="A15" s="82" t="s">
        <v>16</v>
      </c>
      <c r="B15" s="159"/>
      <c r="C15" s="175"/>
      <c r="D15" s="159"/>
      <c r="E15" s="159"/>
      <c r="F15" s="7">
        <v>13</v>
      </c>
      <c r="G15" s="3">
        <v>1282.034792574279</v>
      </c>
      <c r="H15" s="2"/>
      <c r="I15" s="12"/>
      <c r="J15" s="11">
        <f t="shared" si="0"/>
        <v>3.1078998114682777</v>
      </c>
      <c r="K15" s="11"/>
      <c r="L15" s="11"/>
      <c r="M15" s="10"/>
      <c r="N15" s="1"/>
      <c r="O15" s="23"/>
      <c r="P15" s="23"/>
      <c r="Q15" s="23"/>
      <c r="R15" s="23"/>
      <c r="S15" s="9"/>
      <c r="T15" s="92"/>
      <c r="U15" s="91"/>
      <c r="V15" s="91"/>
      <c r="W15" s="91"/>
      <c r="X15" s="13"/>
    </row>
    <row r="16" spans="1:24" x14ac:dyDescent="0.15">
      <c r="A16" s="82" t="s">
        <v>0</v>
      </c>
      <c r="B16" s="159" t="s">
        <v>5</v>
      </c>
      <c r="C16" s="175" t="s">
        <v>195</v>
      </c>
      <c r="D16" s="159">
        <v>374</v>
      </c>
      <c r="E16" s="159"/>
      <c r="F16" s="82">
        <v>9</v>
      </c>
      <c r="G16" s="3"/>
      <c r="H16" s="2">
        <v>160</v>
      </c>
      <c r="I16" s="12">
        <v>170</v>
      </c>
      <c r="J16" s="11"/>
      <c r="K16" s="11">
        <f>LOG10(H16)</f>
        <v>2.2041199826559246</v>
      </c>
      <c r="L16" s="11">
        <f>LOG10(I16)</f>
        <v>2.2304489213782741</v>
      </c>
      <c r="M16" s="10"/>
      <c r="N16" s="1">
        <v>3.26</v>
      </c>
      <c r="O16" s="23">
        <v>34.1</v>
      </c>
      <c r="P16" s="23">
        <v>9.43</v>
      </c>
      <c r="Q16" s="23">
        <v>54.11</v>
      </c>
      <c r="R16" s="23">
        <v>3.7</v>
      </c>
      <c r="S16" s="9">
        <v>0.76577700000000004</v>
      </c>
      <c r="T16" s="92">
        <v>0.06</v>
      </c>
      <c r="U16" s="91">
        <v>5.03</v>
      </c>
      <c r="V16" s="91">
        <v>3</v>
      </c>
      <c r="W16" s="91">
        <v>5.33</v>
      </c>
      <c r="X16" s="13">
        <v>8</v>
      </c>
    </row>
    <row r="17" spans="1:24" x14ac:dyDescent="0.15">
      <c r="A17" s="82" t="s">
        <v>1</v>
      </c>
      <c r="B17" s="159"/>
      <c r="C17" s="175"/>
      <c r="D17" s="159"/>
      <c r="E17" s="159"/>
      <c r="F17" s="82">
        <v>9</v>
      </c>
      <c r="G17" s="3"/>
      <c r="H17" s="2">
        <v>21</v>
      </c>
      <c r="I17" s="12">
        <v>210</v>
      </c>
      <c r="J17" s="11"/>
      <c r="K17" s="11">
        <f t="shared" ref="K17:K28" si="1">LOG10(H17)</f>
        <v>1.3222192947339193</v>
      </c>
      <c r="L17" s="11">
        <f t="shared" ref="L17:L28" si="2">LOG10(I17)</f>
        <v>2.3222192947339191</v>
      </c>
      <c r="M17" s="10">
        <v>6.7047600000000003</v>
      </c>
      <c r="N17" s="1">
        <v>1.21</v>
      </c>
      <c r="O17" s="23">
        <v>10.5</v>
      </c>
      <c r="P17" s="23">
        <v>8.94</v>
      </c>
      <c r="Q17" s="23">
        <v>78.19</v>
      </c>
      <c r="R17" s="23">
        <v>1.45</v>
      </c>
      <c r="S17" s="9">
        <v>0</v>
      </c>
      <c r="T17" s="92">
        <v>0.8</v>
      </c>
      <c r="U17" s="91">
        <v>2.77</v>
      </c>
      <c r="V17" s="91">
        <v>3.39</v>
      </c>
      <c r="W17" s="91">
        <v>2.56</v>
      </c>
      <c r="X17" s="13">
        <v>1.87</v>
      </c>
    </row>
    <row r="18" spans="1:24" x14ac:dyDescent="0.15">
      <c r="A18" s="82" t="s">
        <v>3</v>
      </c>
      <c r="B18" s="159"/>
      <c r="C18" s="175"/>
      <c r="D18" s="159"/>
      <c r="E18" s="159"/>
      <c r="F18" s="82">
        <v>9</v>
      </c>
      <c r="G18" s="3"/>
      <c r="H18" s="2">
        <v>14</v>
      </c>
      <c r="I18" s="12">
        <v>570</v>
      </c>
      <c r="J18" s="11"/>
      <c r="K18" s="11">
        <f t="shared" si="1"/>
        <v>1.146128035678238</v>
      </c>
      <c r="L18" s="11">
        <f t="shared" si="2"/>
        <v>2.7558748556724915</v>
      </c>
      <c r="M18" s="10">
        <v>3.283379</v>
      </c>
      <c r="N18" s="1">
        <v>1.69</v>
      </c>
      <c r="O18" s="23">
        <v>27.5</v>
      </c>
      <c r="P18" s="23">
        <v>0</v>
      </c>
      <c r="Q18" s="23">
        <v>70</v>
      </c>
      <c r="R18" s="23">
        <v>7.89</v>
      </c>
      <c r="S18" s="9">
        <v>0</v>
      </c>
      <c r="T18" s="92">
        <v>6.5</v>
      </c>
      <c r="U18" s="91">
        <v>0.63100000000000001</v>
      </c>
      <c r="V18" s="91">
        <v>0</v>
      </c>
      <c r="W18" s="91">
        <v>0</v>
      </c>
      <c r="X18" s="13">
        <v>1.58</v>
      </c>
    </row>
    <row r="19" spans="1:24" x14ac:dyDescent="0.15">
      <c r="A19" s="82" t="s">
        <v>4</v>
      </c>
      <c r="B19" s="159"/>
      <c r="C19" s="175"/>
      <c r="D19" s="159"/>
      <c r="E19" s="159"/>
      <c r="F19" s="82">
        <v>13</v>
      </c>
      <c r="G19" s="3"/>
      <c r="H19" s="2">
        <v>110</v>
      </c>
      <c r="I19" s="12">
        <v>130</v>
      </c>
      <c r="J19" s="11"/>
      <c r="K19" s="11">
        <f t="shared" si="1"/>
        <v>2.0413926851582249</v>
      </c>
      <c r="L19" s="11">
        <f t="shared" si="2"/>
        <v>2.1139433523068369</v>
      </c>
      <c r="M19" s="10">
        <v>4.31114</v>
      </c>
      <c r="N19" s="1">
        <v>2.92</v>
      </c>
      <c r="O19" s="23">
        <v>2.5</v>
      </c>
      <c r="P19" s="23">
        <v>4.5</v>
      </c>
      <c r="Q19" s="23">
        <v>80</v>
      </c>
      <c r="R19" s="23">
        <v>12.63</v>
      </c>
      <c r="S19" s="9">
        <v>0</v>
      </c>
      <c r="T19" s="92">
        <v>6.6</v>
      </c>
      <c r="U19" s="91">
        <v>0</v>
      </c>
      <c r="V19" s="91">
        <v>0</v>
      </c>
      <c r="W19" s="91">
        <v>0</v>
      </c>
      <c r="X19" s="13">
        <v>0</v>
      </c>
    </row>
    <row r="20" spans="1:24" x14ac:dyDescent="0.15">
      <c r="A20" s="82" t="s">
        <v>2</v>
      </c>
      <c r="B20" s="159"/>
      <c r="C20" s="175"/>
      <c r="D20" s="159"/>
      <c r="E20" s="159"/>
      <c r="F20" s="82">
        <v>13</v>
      </c>
      <c r="G20" s="3"/>
      <c r="H20" s="2">
        <v>30</v>
      </c>
      <c r="I20" s="12">
        <v>57</v>
      </c>
      <c r="J20" s="11"/>
      <c r="K20" s="11">
        <f t="shared" si="1"/>
        <v>1.4771212547196624</v>
      </c>
      <c r="L20" s="11">
        <f t="shared" si="2"/>
        <v>1.7558748556724915</v>
      </c>
      <c r="M20" s="10">
        <v>11.41348</v>
      </c>
      <c r="N20" s="1">
        <v>5.62</v>
      </c>
      <c r="O20" s="23">
        <v>7.9</v>
      </c>
      <c r="P20" s="23">
        <v>0.11</v>
      </c>
      <c r="Q20" s="23">
        <v>80.19</v>
      </c>
      <c r="R20" s="23">
        <v>12.3</v>
      </c>
      <c r="S20" s="9">
        <v>0</v>
      </c>
      <c r="T20" s="92">
        <v>2.8250000000000002</v>
      </c>
      <c r="U20" s="91">
        <v>1.4999999999999999E-2</v>
      </c>
      <c r="V20" s="91">
        <v>0</v>
      </c>
      <c r="W20" s="91">
        <v>0</v>
      </c>
      <c r="X20" s="13">
        <v>0</v>
      </c>
    </row>
    <row r="21" spans="1:24" x14ac:dyDescent="0.15">
      <c r="A21" s="82" t="s">
        <v>9</v>
      </c>
      <c r="B21" s="159" t="s">
        <v>168</v>
      </c>
      <c r="C21" s="175"/>
      <c r="D21" s="159"/>
      <c r="E21" s="159"/>
      <c r="F21" s="7">
        <v>20</v>
      </c>
      <c r="G21" s="3"/>
      <c r="H21" s="2">
        <v>99</v>
      </c>
      <c r="I21" s="12">
        <v>16</v>
      </c>
      <c r="J21" s="11"/>
      <c r="K21" s="11">
        <f t="shared" si="1"/>
        <v>1.9956351945975499</v>
      </c>
      <c r="L21" s="11">
        <f t="shared" si="2"/>
        <v>1.2041199826559248</v>
      </c>
      <c r="M21" s="10">
        <v>3.3523800000000001</v>
      </c>
      <c r="N21" s="1">
        <v>13.1</v>
      </c>
      <c r="O21" s="23">
        <v>16.8</v>
      </c>
      <c r="P21" s="23">
        <v>1.4</v>
      </c>
      <c r="Q21" s="23">
        <v>16</v>
      </c>
      <c r="R21" s="23">
        <v>65.66</v>
      </c>
      <c r="S21" s="9">
        <v>0.89</v>
      </c>
      <c r="T21" s="92">
        <v>29.95</v>
      </c>
      <c r="U21" s="91">
        <v>0.27800000000000002</v>
      </c>
      <c r="V21" s="91">
        <v>0.20799999999999999</v>
      </c>
      <c r="W21" s="91">
        <v>1.454</v>
      </c>
      <c r="X21" s="13">
        <v>12.43</v>
      </c>
    </row>
    <row r="22" spans="1:24" x14ac:dyDescent="0.15">
      <c r="A22" s="82" t="s">
        <v>10</v>
      </c>
      <c r="B22" s="159"/>
      <c r="C22" s="175"/>
      <c r="D22" s="159"/>
      <c r="E22" s="159"/>
      <c r="F22" s="7">
        <v>20</v>
      </c>
      <c r="G22" s="3"/>
      <c r="H22" s="2">
        <v>110</v>
      </c>
      <c r="I22" s="12">
        <v>150</v>
      </c>
      <c r="J22" s="11"/>
      <c r="K22" s="11">
        <f t="shared" si="1"/>
        <v>2.0413926851582249</v>
      </c>
      <c r="L22" s="11">
        <f t="shared" si="2"/>
        <v>2.1760912590556813</v>
      </c>
      <c r="M22" s="10">
        <v>3.6696149999999998</v>
      </c>
      <c r="N22" s="1">
        <v>4.38</v>
      </c>
      <c r="O22" s="23">
        <v>10.9</v>
      </c>
      <c r="P22" s="23">
        <v>2.38</v>
      </c>
      <c r="Q22" s="23">
        <v>70.2</v>
      </c>
      <c r="R22" s="23">
        <v>17.899999999999999</v>
      </c>
      <c r="S22" s="9">
        <v>1.5</v>
      </c>
      <c r="T22" s="92">
        <v>28.8</v>
      </c>
      <c r="U22" s="91">
        <v>2.96</v>
      </c>
      <c r="V22" s="91">
        <v>2.62</v>
      </c>
      <c r="W22" s="91">
        <v>3.02</v>
      </c>
      <c r="X22" s="13">
        <v>14.7</v>
      </c>
    </row>
    <row r="23" spans="1:24" x14ac:dyDescent="0.15">
      <c r="A23" s="82" t="s">
        <v>11</v>
      </c>
      <c r="B23" s="159"/>
      <c r="C23" s="175"/>
      <c r="D23" s="159"/>
      <c r="E23" s="159"/>
      <c r="F23" s="7">
        <v>20</v>
      </c>
      <c r="G23" s="3"/>
      <c r="H23" s="2">
        <v>9.1999999999999993</v>
      </c>
      <c r="I23" s="12">
        <v>140</v>
      </c>
      <c r="J23" s="11"/>
      <c r="K23" s="11">
        <f t="shared" si="1"/>
        <v>0.96378782734555524</v>
      </c>
      <c r="L23" s="11">
        <f t="shared" si="2"/>
        <v>2.1461280356782382</v>
      </c>
      <c r="M23" s="10">
        <v>0.93376800000000004</v>
      </c>
      <c r="N23" s="1">
        <v>1.27</v>
      </c>
      <c r="O23" s="23">
        <v>50.1</v>
      </c>
      <c r="P23" s="23">
        <v>10.6</v>
      </c>
      <c r="Q23" s="23">
        <v>16.3</v>
      </c>
      <c r="R23" s="23">
        <v>24.5</v>
      </c>
      <c r="S23" s="9">
        <v>1.62069</v>
      </c>
      <c r="T23" s="92">
        <v>13.3</v>
      </c>
      <c r="U23" s="91">
        <v>11.44</v>
      </c>
      <c r="V23" s="91">
        <v>8.3800000000000008</v>
      </c>
      <c r="W23" s="91">
        <v>8.26</v>
      </c>
      <c r="X23" s="13">
        <v>36.6</v>
      </c>
    </row>
    <row r="24" spans="1:24" x14ac:dyDescent="0.15">
      <c r="A24" s="82" t="s">
        <v>12</v>
      </c>
      <c r="B24" s="159"/>
      <c r="C24" s="175"/>
      <c r="D24" s="159"/>
      <c r="E24" s="159"/>
      <c r="F24" s="7">
        <v>20</v>
      </c>
      <c r="G24" s="3"/>
      <c r="H24" s="2">
        <v>32</v>
      </c>
      <c r="I24" s="12">
        <v>23</v>
      </c>
      <c r="J24" s="11"/>
      <c r="K24" s="11">
        <f t="shared" si="1"/>
        <v>1.505149978319906</v>
      </c>
      <c r="L24" s="11">
        <f t="shared" si="2"/>
        <v>1.3617278360175928</v>
      </c>
      <c r="M24" s="11"/>
      <c r="N24" s="1">
        <v>0</v>
      </c>
      <c r="O24" s="23">
        <v>24.9</v>
      </c>
      <c r="P24" s="23">
        <v>5.1100000000000003</v>
      </c>
      <c r="Q24" s="23">
        <v>26.42</v>
      </c>
      <c r="R24" s="23">
        <v>44.56</v>
      </c>
      <c r="S24" s="9">
        <v>5.77</v>
      </c>
      <c r="T24" s="92">
        <v>25.9</v>
      </c>
      <c r="U24" s="91">
        <v>1.976</v>
      </c>
      <c r="V24" s="91">
        <v>5.82</v>
      </c>
      <c r="W24" s="91">
        <v>15.2</v>
      </c>
      <c r="X24" s="13">
        <v>32.299999999999997</v>
      </c>
    </row>
    <row r="25" spans="1:24" x14ac:dyDescent="0.15">
      <c r="A25" s="82" t="s">
        <v>13</v>
      </c>
      <c r="B25" s="159"/>
      <c r="C25" s="175"/>
      <c r="D25" s="159"/>
      <c r="E25" s="159"/>
      <c r="F25" s="7">
        <v>13</v>
      </c>
      <c r="G25" s="3"/>
      <c r="H25" s="2">
        <v>310</v>
      </c>
      <c r="I25" s="12">
        <v>100</v>
      </c>
      <c r="J25" s="11"/>
      <c r="K25" s="11">
        <f t="shared" si="1"/>
        <v>2.4913616938342726</v>
      </c>
      <c r="L25" s="11">
        <f t="shared" si="2"/>
        <v>2</v>
      </c>
      <c r="M25" s="11"/>
      <c r="N25" s="1">
        <v>5.31</v>
      </c>
      <c r="O25" s="23">
        <v>3.55</v>
      </c>
      <c r="P25" s="23">
        <v>0.46</v>
      </c>
      <c r="Q25" s="23">
        <v>13.2</v>
      </c>
      <c r="R25" s="23">
        <v>60.65</v>
      </c>
      <c r="S25" s="9">
        <v>1.7413130000000001</v>
      </c>
      <c r="T25" s="92">
        <v>6.9</v>
      </c>
      <c r="U25" s="91">
        <v>2.6</v>
      </c>
      <c r="V25" s="91">
        <v>2.88</v>
      </c>
      <c r="W25" s="91">
        <v>4.16</v>
      </c>
      <c r="X25" s="13">
        <v>16.5</v>
      </c>
    </row>
    <row r="26" spans="1:24" x14ac:dyDescent="0.15">
      <c r="A26" s="82" t="s">
        <v>14</v>
      </c>
      <c r="B26" s="159"/>
      <c r="C26" s="175"/>
      <c r="D26" s="159"/>
      <c r="E26" s="159"/>
      <c r="F26" s="7">
        <v>20</v>
      </c>
      <c r="G26" s="3"/>
      <c r="H26" s="2">
        <v>77</v>
      </c>
      <c r="I26" s="12">
        <v>46</v>
      </c>
      <c r="J26" s="11"/>
      <c r="K26" s="11">
        <f t="shared" si="1"/>
        <v>1.8864907251724818</v>
      </c>
      <c r="L26" s="11">
        <f t="shared" si="2"/>
        <v>1.6627578316815741</v>
      </c>
      <c r="M26" s="10">
        <v>1.7195549999999999</v>
      </c>
      <c r="N26" s="1">
        <v>18.3</v>
      </c>
      <c r="O26" s="23">
        <v>16.399999999999999</v>
      </c>
      <c r="P26" s="23">
        <v>1.29</v>
      </c>
      <c r="Q26" s="23">
        <v>40.700000000000003</v>
      </c>
      <c r="R26" s="23">
        <v>41.5</v>
      </c>
      <c r="S26" s="9">
        <v>2.2009150000000002</v>
      </c>
      <c r="T26" s="92">
        <v>15.85</v>
      </c>
      <c r="U26" s="91">
        <v>4.5</v>
      </c>
      <c r="V26" s="91">
        <v>2.5</v>
      </c>
      <c r="W26" s="91">
        <v>3.16</v>
      </c>
      <c r="X26" s="13">
        <v>16.600000000000001</v>
      </c>
    </row>
    <row r="27" spans="1:24" x14ac:dyDescent="0.15">
      <c r="A27" s="82" t="s">
        <v>15</v>
      </c>
      <c r="B27" s="159"/>
      <c r="C27" s="175"/>
      <c r="D27" s="159"/>
      <c r="E27" s="159"/>
      <c r="F27" s="7">
        <v>51</v>
      </c>
      <c r="G27" s="3"/>
      <c r="H27" s="2">
        <v>10</v>
      </c>
      <c r="I27" s="12">
        <v>21</v>
      </c>
      <c r="J27" s="11"/>
      <c r="K27" s="11">
        <f t="shared" si="1"/>
        <v>1</v>
      </c>
      <c r="L27" s="11">
        <f t="shared" si="2"/>
        <v>1.3222192947339193</v>
      </c>
      <c r="M27" s="10">
        <v>2.2762419999999999</v>
      </c>
      <c r="N27" s="1">
        <v>2.13</v>
      </c>
      <c r="O27" s="23">
        <v>7.3</v>
      </c>
      <c r="P27" s="23">
        <v>8.2100000000000009</v>
      </c>
      <c r="Q27" s="23">
        <v>10.199999999999999</v>
      </c>
      <c r="R27" s="23">
        <v>80.3</v>
      </c>
      <c r="S27" s="9">
        <v>1.980275</v>
      </c>
      <c r="T27" s="92">
        <v>24.75</v>
      </c>
      <c r="U27" s="91">
        <v>6.24</v>
      </c>
      <c r="V27" s="91">
        <v>6.66</v>
      </c>
      <c r="W27" s="91">
        <v>4.6399999999999997</v>
      </c>
      <c r="X27" s="13">
        <v>26.4</v>
      </c>
    </row>
    <row r="28" spans="1:24" x14ac:dyDescent="0.15">
      <c r="A28" s="82" t="s">
        <v>16</v>
      </c>
      <c r="B28" s="159"/>
      <c r="C28" s="175"/>
      <c r="D28" s="159"/>
      <c r="E28" s="159"/>
      <c r="F28" s="7">
        <v>13</v>
      </c>
      <c r="G28" s="3"/>
      <c r="H28" s="2">
        <v>340</v>
      </c>
      <c r="I28" s="12">
        <v>150</v>
      </c>
      <c r="J28" s="11"/>
      <c r="K28" s="11">
        <f t="shared" si="1"/>
        <v>2.5314789170422549</v>
      </c>
      <c r="L28" s="11">
        <f t="shared" si="2"/>
        <v>2.1760912590556813</v>
      </c>
      <c r="M28" s="10">
        <v>3.0579640000000001</v>
      </c>
      <c r="N28" s="1">
        <v>5.77</v>
      </c>
      <c r="O28" s="23">
        <v>44</v>
      </c>
      <c r="P28" s="23">
        <v>0.51</v>
      </c>
      <c r="Q28" s="23">
        <v>21</v>
      </c>
      <c r="R28" s="23">
        <v>35.4</v>
      </c>
      <c r="S28" s="9">
        <v>2.0519699999999998</v>
      </c>
      <c r="T28" s="92">
        <v>18.850000000000001</v>
      </c>
      <c r="U28" s="91">
        <v>3.02</v>
      </c>
      <c r="V28" s="91">
        <v>0</v>
      </c>
      <c r="W28" s="91">
        <v>0</v>
      </c>
      <c r="X28" s="13">
        <v>12.6</v>
      </c>
    </row>
    <row r="29" spans="1:24" ht="13" customHeight="1" x14ac:dyDescent="0.15">
      <c r="A29" s="82" t="s">
        <v>0</v>
      </c>
      <c r="B29" s="159" t="s">
        <v>5</v>
      </c>
      <c r="C29" s="175" t="s">
        <v>194</v>
      </c>
      <c r="D29" s="159"/>
      <c r="E29" s="159">
        <v>6</v>
      </c>
      <c r="F29" s="82">
        <v>9</v>
      </c>
      <c r="G29" s="8">
        <v>131.86813186813185</v>
      </c>
      <c r="J29" s="11">
        <f t="shared" ref="J29:J41" si="3">LOG10(G29)</f>
        <v>2.1201398537265312</v>
      </c>
      <c r="K29" s="11"/>
      <c r="L29" s="11"/>
      <c r="N29" s="1"/>
      <c r="O29" s="13"/>
      <c r="P29" s="13"/>
      <c r="Q29" s="13"/>
      <c r="R29" s="13"/>
      <c r="S29" s="9"/>
      <c r="U29" s="91"/>
      <c r="V29" s="91"/>
      <c r="W29" s="91"/>
      <c r="X29" s="13"/>
    </row>
    <row r="30" spans="1:24" x14ac:dyDescent="0.15">
      <c r="A30" s="82" t="s">
        <v>1</v>
      </c>
      <c r="B30" s="159"/>
      <c r="C30" s="175"/>
      <c r="D30" s="159"/>
      <c r="E30" s="159"/>
      <c r="F30" s="82">
        <v>9</v>
      </c>
      <c r="G30" s="8">
        <v>43.041606886657092</v>
      </c>
      <c r="J30" s="11">
        <f t="shared" si="3"/>
        <v>1.6338884766216528</v>
      </c>
      <c r="K30" s="11"/>
      <c r="L30" s="11"/>
      <c r="N30" s="1"/>
      <c r="O30" s="13"/>
      <c r="P30" s="13"/>
      <c r="Q30" s="13"/>
      <c r="R30" s="13"/>
      <c r="S30" s="9"/>
      <c r="U30" s="91"/>
      <c r="V30" s="91"/>
      <c r="W30" s="91"/>
      <c r="X30" s="13"/>
    </row>
    <row r="31" spans="1:24" x14ac:dyDescent="0.15">
      <c r="A31" s="82" t="s">
        <v>3</v>
      </c>
      <c r="B31" s="159"/>
      <c r="C31" s="175"/>
      <c r="D31" s="159"/>
      <c r="E31" s="159"/>
      <c r="F31" s="82">
        <v>9</v>
      </c>
      <c r="G31" s="8">
        <v>34.267912772585667</v>
      </c>
      <c r="J31" s="11">
        <f t="shared" si="3"/>
        <v>1.534887652753353</v>
      </c>
      <c r="K31" s="11"/>
      <c r="L31" s="11"/>
      <c r="N31" s="1"/>
      <c r="O31" s="13"/>
      <c r="P31" s="13"/>
      <c r="Q31" s="13"/>
      <c r="R31" s="13"/>
      <c r="S31" s="9"/>
      <c r="U31" s="91"/>
      <c r="V31" s="91"/>
      <c r="W31" s="91"/>
      <c r="X31" s="13"/>
    </row>
    <row r="32" spans="1:24" x14ac:dyDescent="0.15">
      <c r="A32" s="82" t="s">
        <v>4</v>
      </c>
      <c r="B32" s="159"/>
      <c r="C32" s="175"/>
      <c r="D32" s="159"/>
      <c r="E32" s="159"/>
      <c r="F32" s="82">
        <v>13</v>
      </c>
      <c r="G32" s="8">
        <v>39.316239316239312</v>
      </c>
      <c r="J32" s="11">
        <f t="shared" si="3"/>
        <v>1.5945719699354124</v>
      </c>
      <c r="K32" s="11"/>
      <c r="L32" s="11"/>
      <c r="N32" s="1"/>
      <c r="O32" s="13"/>
      <c r="P32" s="13"/>
      <c r="Q32" s="13"/>
      <c r="R32" s="13"/>
      <c r="S32" s="9"/>
      <c r="U32" s="91"/>
      <c r="V32" s="91"/>
      <c r="W32" s="91"/>
      <c r="X32" s="13"/>
    </row>
    <row r="33" spans="1:24" x14ac:dyDescent="0.15">
      <c r="A33" s="82" t="s">
        <v>2</v>
      </c>
      <c r="B33" s="159"/>
      <c r="C33" s="175"/>
      <c r="D33" s="159"/>
      <c r="E33" s="159"/>
      <c r="F33" s="82">
        <v>13</v>
      </c>
      <c r="G33" s="8">
        <v>34.239677744209473</v>
      </c>
      <c r="J33" s="11">
        <f t="shared" si="3"/>
        <v>1.5345296685468741</v>
      </c>
      <c r="K33" s="11"/>
      <c r="L33" s="11"/>
      <c r="N33" s="1"/>
      <c r="O33" s="13"/>
      <c r="P33" s="13"/>
      <c r="Q33" s="13"/>
      <c r="R33" s="13"/>
      <c r="S33" s="9"/>
      <c r="U33" s="91"/>
      <c r="V33" s="91"/>
      <c r="W33" s="91"/>
      <c r="X33" s="13"/>
    </row>
    <row r="34" spans="1:24" x14ac:dyDescent="0.15">
      <c r="A34" s="82" t="s">
        <v>9</v>
      </c>
      <c r="B34" s="159" t="s">
        <v>168</v>
      </c>
      <c r="C34" s="175"/>
      <c r="D34" s="159"/>
      <c r="E34" s="159"/>
      <c r="F34" s="7">
        <v>20</v>
      </c>
      <c r="G34" s="8">
        <v>30.659536541889484</v>
      </c>
      <c r="J34" s="11">
        <f t="shared" si="3"/>
        <v>1.4865655856513875</v>
      </c>
      <c r="K34" s="11"/>
      <c r="L34" s="11"/>
      <c r="N34" s="1"/>
      <c r="O34" s="13"/>
      <c r="P34" s="13"/>
      <c r="Q34" s="13"/>
      <c r="R34" s="13"/>
      <c r="S34" s="9"/>
      <c r="U34" s="91"/>
      <c r="V34" s="91"/>
      <c r="W34" s="91"/>
      <c r="X34" s="13"/>
    </row>
    <row r="35" spans="1:24" x14ac:dyDescent="0.15">
      <c r="A35" s="82" t="s">
        <v>10</v>
      </c>
      <c r="B35" s="159"/>
      <c r="C35" s="175"/>
      <c r="D35" s="159"/>
      <c r="E35" s="159"/>
      <c r="F35" s="7">
        <v>20</v>
      </c>
      <c r="G35" s="8">
        <v>46.121593291404615</v>
      </c>
      <c r="J35" s="11">
        <f t="shared" si="3"/>
        <v>1.6639043017820923</v>
      </c>
      <c r="K35" s="11"/>
      <c r="L35" s="11"/>
      <c r="N35" s="1"/>
      <c r="O35" s="13"/>
      <c r="P35" s="13"/>
      <c r="Q35" s="13"/>
      <c r="R35" s="13"/>
      <c r="S35" s="9"/>
      <c r="U35" s="91"/>
      <c r="V35" s="91"/>
      <c r="W35" s="91"/>
      <c r="X35" s="13"/>
    </row>
    <row r="36" spans="1:24" x14ac:dyDescent="0.15">
      <c r="A36" s="82" t="s">
        <v>11</v>
      </c>
      <c r="B36" s="159"/>
      <c r="C36" s="175"/>
      <c r="D36" s="159"/>
      <c r="E36" s="159"/>
      <c r="F36" s="7">
        <v>20</v>
      </c>
      <c r="G36" s="8">
        <v>56.497175141242934</v>
      </c>
      <c r="J36" s="11">
        <f t="shared" si="3"/>
        <v>1.7520267336381934</v>
      </c>
      <c r="K36" s="11"/>
      <c r="L36" s="11"/>
      <c r="N36" s="1"/>
      <c r="O36" s="13"/>
      <c r="P36" s="13"/>
      <c r="Q36" s="13"/>
      <c r="R36" s="13"/>
      <c r="S36" s="9"/>
      <c r="U36" s="91"/>
      <c r="V36" s="91"/>
      <c r="W36" s="91"/>
      <c r="X36" s="13"/>
    </row>
    <row r="37" spans="1:24" x14ac:dyDescent="0.15">
      <c r="A37" s="82" t="s">
        <v>12</v>
      </c>
      <c r="B37" s="159"/>
      <c r="C37" s="175"/>
      <c r="D37" s="159"/>
      <c r="E37" s="159"/>
      <c r="F37" s="7">
        <v>20</v>
      </c>
      <c r="G37" s="8">
        <v>6.6269841269841265</v>
      </c>
      <c r="J37" s="11">
        <f t="shared" si="3"/>
        <v>0.82131593036603912</v>
      </c>
      <c r="K37" s="11"/>
      <c r="L37" s="11"/>
      <c r="N37" s="1"/>
      <c r="O37" s="13"/>
      <c r="P37" s="13"/>
      <c r="Q37" s="13"/>
      <c r="R37" s="13"/>
      <c r="S37" s="9"/>
      <c r="U37" s="91"/>
      <c r="V37" s="91"/>
      <c r="W37" s="91"/>
      <c r="X37" s="13"/>
    </row>
    <row r="38" spans="1:24" x14ac:dyDescent="0.15">
      <c r="A38" s="82" t="s">
        <v>13</v>
      </c>
      <c r="B38" s="159"/>
      <c r="C38" s="175"/>
      <c r="D38" s="159"/>
      <c r="E38" s="159"/>
      <c r="F38" s="7">
        <v>13</v>
      </c>
      <c r="G38" s="8">
        <v>337.60683760683764</v>
      </c>
      <c r="J38" s="11">
        <f t="shared" si="3"/>
        <v>2.5284112338802984</v>
      </c>
      <c r="K38" s="11"/>
      <c r="L38" s="11"/>
      <c r="N38" s="1"/>
      <c r="O38" s="13"/>
      <c r="P38" s="13"/>
      <c r="Q38" s="13"/>
      <c r="R38" s="13"/>
      <c r="S38" s="9"/>
      <c r="U38" s="91"/>
      <c r="V38" s="91"/>
      <c r="W38" s="91"/>
      <c r="X38" s="13"/>
    </row>
    <row r="39" spans="1:24" x14ac:dyDescent="0.15">
      <c r="A39" s="82" t="s">
        <v>14</v>
      </c>
      <c r="B39" s="159"/>
      <c r="C39" s="175"/>
      <c r="D39" s="159"/>
      <c r="E39" s="159"/>
      <c r="F39" s="7">
        <v>20</v>
      </c>
      <c r="G39" s="8">
        <v>106.99588477366254</v>
      </c>
      <c r="J39" s="11">
        <f t="shared" si="3"/>
        <v>2.0293670743725056</v>
      </c>
      <c r="K39" s="11"/>
      <c r="L39" s="11"/>
      <c r="N39" s="1"/>
      <c r="O39" s="13"/>
      <c r="P39" s="13"/>
      <c r="Q39" s="13"/>
      <c r="R39" s="13"/>
      <c r="S39" s="9"/>
      <c r="U39" s="91"/>
      <c r="V39" s="91"/>
      <c r="W39" s="91"/>
      <c r="X39" s="13"/>
    </row>
    <row r="40" spans="1:24" x14ac:dyDescent="0.15">
      <c r="A40" s="82" t="s">
        <v>15</v>
      </c>
      <c r="B40" s="159"/>
      <c r="C40" s="175"/>
      <c r="D40" s="159"/>
      <c r="E40" s="159"/>
      <c r="F40" s="7">
        <v>51</v>
      </c>
      <c r="G40" s="8">
        <v>11.769005847953217</v>
      </c>
      <c r="J40" s="11">
        <f t="shared" si="3"/>
        <v>1.0707397786477524</v>
      </c>
      <c r="K40" s="11"/>
      <c r="L40" s="11"/>
      <c r="N40" s="1"/>
      <c r="O40" s="13"/>
      <c r="P40" s="13"/>
      <c r="Q40" s="13"/>
      <c r="R40" s="13"/>
      <c r="S40" s="9"/>
      <c r="U40" s="91"/>
      <c r="V40" s="91"/>
      <c r="W40" s="91"/>
      <c r="X40" s="13"/>
    </row>
    <row r="41" spans="1:24" x14ac:dyDescent="0.15">
      <c r="A41" s="82" t="s">
        <v>16</v>
      </c>
      <c r="B41" s="159"/>
      <c r="C41" s="175"/>
      <c r="D41" s="159"/>
      <c r="E41" s="159"/>
      <c r="F41" s="7">
        <v>13</v>
      </c>
      <c r="G41" s="8">
        <v>75.314465408805049</v>
      </c>
      <c r="J41" s="11">
        <f t="shared" si="3"/>
        <v>1.8768783977661494</v>
      </c>
      <c r="K41" s="11"/>
      <c r="L41" s="11"/>
      <c r="N41" s="1"/>
      <c r="O41" s="13"/>
      <c r="P41" s="13"/>
      <c r="Q41" s="13"/>
      <c r="R41" s="13"/>
      <c r="S41" s="9"/>
      <c r="U41" s="91"/>
      <c r="V41" s="91"/>
      <c r="W41" s="91"/>
      <c r="X41" s="13"/>
    </row>
    <row r="42" spans="1:24" x14ac:dyDescent="0.15">
      <c r="A42" s="82" t="s">
        <v>0</v>
      </c>
      <c r="B42" s="159" t="s">
        <v>5</v>
      </c>
      <c r="C42" s="175" t="s">
        <v>194</v>
      </c>
      <c r="D42" s="159"/>
      <c r="E42" s="159">
        <v>13</v>
      </c>
      <c r="F42" s="82">
        <v>9</v>
      </c>
      <c r="G42" s="8"/>
      <c r="J42" s="8"/>
      <c r="N42" s="1">
        <v>2.94</v>
      </c>
      <c r="O42" s="13">
        <v>12</v>
      </c>
      <c r="P42" s="13">
        <v>2.2999999999999998</v>
      </c>
      <c r="Q42" s="13">
        <v>83.14</v>
      </c>
      <c r="R42" s="13">
        <v>2.56</v>
      </c>
      <c r="S42" s="9">
        <v>0</v>
      </c>
      <c r="T42" s="82">
        <v>11</v>
      </c>
      <c r="U42" s="91">
        <v>5.28</v>
      </c>
      <c r="V42" s="91">
        <v>4.49</v>
      </c>
      <c r="W42" s="91">
        <v>5.42</v>
      </c>
      <c r="X42" s="91">
        <v>5.95</v>
      </c>
    </row>
    <row r="43" spans="1:24" x14ac:dyDescent="0.15">
      <c r="A43" s="82" t="s">
        <v>1</v>
      </c>
      <c r="B43" s="159"/>
      <c r="C43" s="175"/>
      <c r="D43" s="159"/>
      <c r="E43" s="159"/>
      <c r="F43" s="82">
        <v>9</v>
      </c>
      <c r="G43" s="8"/>
      <c r="J43" s="8"/>
      <c r="N43" s="1">
        <v>1.17</v>
      </c>
      <c r="O43" s="13">
        <v>2</v>
      </c>
      <c r="P43" s="13">
        <v>4.5599999999999996</v>
      </c>
      <c r="Q43" s="13">
        <v>91.85</v>
      </c>
      <c r="R43" s="13">
        <v>1.59</v>
      </c>
      <c r="S43" s="9">
        <v>0.87443899999999997</v>
      </c>
      <c r="T43" s="82">
        <v>0.45</v>
      </c>
      <c r="U43" s="91">
        <v>1.7000000000000001E-2</v>
      </c>
      <c r="V43" s="91">
        <v>0</v>
      </c>
      <c r="W43" s="91">
        <v>3.75</v>
      </c>
      <c r="X43" s="91">
        <v>6.0999999999999999E-2</v>
      </c>
    </row>
    <row r="44" spans="1:24" x14ac:dyDescent="0.15">
      <c r="A44" s="82" t="s">
        <v>3</v>
      </c>
      <c r="B44" s="159"/>
      <c r="C44" s="175"/>
      <c r="D44" s="159"/>
      <c r="E44" s="159"/>
      <c r="F44" s="82">
        <v>9</v>
      </c>
      <c r="G44" s="8"/>
      <c r="J44" s="8"/>
      <c r="N44" s="1">
        <v>2.86</v>
      </c>
      <c r="O44" s="13">
        <v>34</v>
      </c>
      <c r="P44" s="13">
        <v>6.67</v>
      </c>
      <c r="Q44" s="13">
        <v>52.18</v>
      </c>
      <c r="R44" s="13">
        <v>7.15</v>
      </c>
      <c r="S44" s="9">
        <v>1.198725</v>
      </c>
      <c r="T44" s="82">
        <v>2.27</v>
      </c>
      <c r="U44" s="91">
        <v>3.5</v>
      </c>
      <c r="V44" s="91">
        <v>3.39</v>
      </c>
      <c r="W44" s="91">
        <v>2.78</v>
      </c>
      <c r="X44" s="91">
        <v>3.73</v>
      </c>
    </row>
    <row r="45" spans="1:24" x14ac:dyDescent="0.15">
      <c r="A45" s="82" t="s">
        <v>4</v>
      </c>
      <c r="B45" s="159"/>
      <c r="C45" s="175"/>
      <c r="D45" s="159"/>
      <c r="E45" s="159"/>
      <c r="F45" s="82">
        <v>13</v>
      </c>
      <c r="G45" s="8"/>
      <c r="J45" s="8"/>
      <c r="N45" s="1">
        <v>3.41</v>
      </c>
      <c r="O45" s="13">
        <v>4</v>
      </c>
      <c r="P45" s="13">
        <v>7.78</v>
      </c>
      <c r="Q45" s="13">
        <v>78.819999999999993</v>
      </c>
      <c r="R45" s="13">
        <v>9.4</v>
      </c>
      <c r="S45" s="9">
        <v>0</v>
      </c>
      <c r="T45" s="82">
        <v>2.74</v>
      </c>
      <c r="U45" s="91">
        <v>5.24</v>
      </c>
      <c r="V45" s="91">
        <v>5</v>
      </c>
      <c r="W45" s="91">
        <v>5.38</v>
      </c>
      <c r="X45" s="91">
        <v>6.67</v>
      </c>
    </row>
    <row r="46" spans="1:24" x14ac:dyDescent="0.15">
      <c r="A46" s="82" t="s">
        <v>2</v>
      </c>
      <c r="B46" s="159"/>
      <c r="C46" s="175"/>
      <c r="D46" s="159"/>
      <c r="E46" s="159"/>
      <c r="F46" s="82">
        <v>13</v>
      </c>
      <c r="G46" s="8"/>
      <c r="J46" s="8"/>
      <c r="N46" s="1">
        <v>12.3</v>
      </c>
      <c r="O46" s="13">
        <v>7.4</v>
      </c>
      <c r="P46" s="13">
        <v>0.56000000000000005</v>
      </c>
      <c r="Q46" s="13">
        <v>85.53</v>
      </c>
      <c r="R46" s="13">
        <v>6.51</v>
      </c>
      <c r="S46" s="9">
        <v>2.0071789999999998</v>
      </c>
      <c r="T46" s="82">
        <v>3.09</v>
      </c>
      <c r="U46" s="91">
        <v>0</v>
      </c>
      <c r="V46" s="91">
        <v>0</v>
      </c>
      <c r="W46" s="91">
        <v>0</v>
      </c>
      <c r="X46" s="91">
        <v>0</v>
      </c>
    </row>
    <row r="47" spans="1:24" x14ac:dyDescent="0.15">
      <c r="A47" s="82" t="s">
        <v>9</v>
      </c>
      <c r="B47" s="159" t="s">
        <v>168</v>
      </c>
      <c r="C47" s="175"/>
      <c r="D47" s="159"/>
      <c r="E47" s="159"/>
      <c r="F47" s="7">
        <v>20</v>
      </c>
      <c r="G47" s="8"/>
      <c r="J47" s="8"/>
      <c r="N47" s="1">
        <v>5.64</v>
      </c>
      <c r="O47" s="13">
        <v>12.23</v>
      </c>
      <c r="P47" s="13">
        <v>3</v>
      </c>
      <c r="Q47" s="13">
        <v>36.07</v>
      </c>
      <c r="R47" s="13">
        <v>48.7</v>
      </c>
      <c r="S47" s="9">
        <v>0.4</v>
      </c>
      <c r="T47" s="82">
        <v>22.7</v>
      </c>
      <c r="U47" s="91">
        <v>12.98</v>
      </c>
      <c r="V47" s="91">
        <v>11.06</v>
      </c>
      <c r="W47" s="91">
        <v>10.6</v>
      </c>
      <c r="X47" s="91">
        <v>46.3</v>
      </c>
    </row>
    <row r="48" spans="1:24" x14ac:dyDescent="0.15">
      <c r="A48" s="82" t="s">
        <v>10</v>
      </c>
      <c r="B48" s="159"/>
      <c r="C48" s="175"/>
      <c r="D48" s="159"/>
      <c r="E48" s="159"/>
      <c r="F48" s="7">
        <v>20</v>
      </c>
      <c r="G48" s="8"/>
      <c r="J48" s="8"/>
      <c r="N48" s="1">
        <v>0.78</v>
      </c>
      <c r="O48" s="13">
        <v>23.4</v>
      </c>
      <c r="P48" s="13">
        <v>12</v>
      </c>
      <c r="Q48" s="13">
        <v>48.69</v>
      </c>
      <c r="R48" s="13">
        <v>15.91</v>
      </c>
      <c r="S48" s="9">
        <v>3.17</v>
      </c>
      <c r="T48" s="82">
        <v>14.4</v>
      </c>
      <c r="U48" s="91">
        <v>11.02</v>
      </c>
      <c r="V48" s="91">
        <v>9.4</v>
      </c>
      <c r="W48" s="91">
        <v>10.4</v>
      </c>
      <c r="X48" s="91">
        <v>49.4</v>
      </c>
    </row>
    <row r="49" spans="1:24" x14ac:dyDescent="0.15">
      <c r="A49" s="82" t="s">
        <v>11</v>
      </c>
      <c r="B49" s="159"/>
      <c r="C49" s="175"/>
      <c r="D49" s="159"/>
      <c r="E49" s="159"/>
      <c r="F49" s="7">
        <v>20</v>
      </c>
      <c r="G49" s="8"/>
      <c r="J49" s="8"/>
      <c r="N49" s="1">
        <v>9.08</v>
      </c>
      <c r="O49" s="13">
        <v>17.7</v>
      </c>
      <c r="P49" s="13">
        <v>13</v>
      </c>
      <c r="Q49" s="13">
        <v>43.5</v>
      </c>
      <c r="R49" s="13">
        <v>25.8</v>
      </c>
      <c r="S49" s="9">
        <v>1.710145</v>
      </c>
      <c r="T49" s="82">
        <v>26.7</v>
      </c>
      <c r="U49" s="91">
        <v>9.68</v>
      </c>
      <c r="V49" s="91">
        <v>0</v>
      </c>
      <c r="W49" s="91">
        <v>8.1199999999999992</v>
      </c>
      <c r="X49" s="91">
        <v>46.9</v>
      </c>
    </row>
    <row r="50" spans="1:24" x14ac:dyDescent="0.15">
      <c r="A50" s="82" t="s">
        <v>12</v>
      </c>
      <c r="B50" s="159"/>
      <c r="C50" s="175"/>
      <c r="D50" s="159"/>
      <c r="E50" s="159"/>
      <c r="F50" s="7">
        <v>20</v>
      </c>
      <c r="G50" s="8"/>
      <c r="J50" s="8"/>
      <c r="N50" s="1">
        <v>24.2</v>
      </c>
      <c r="O50" s="13">
        <v>45.6</v>
      </c>
      <c r="P50" s="13">
        <v>10.45</v>
      </c>
      <c r="Q50" s="13">
        <v>0</v>
      </c>
      <c r="R50" s="13">
        <v>44.7</v>
      </c>
      <c r="S50" s="9">
        <v>0.91356999999999999</v>
      </c>
      <c r="T50" s="82">
        <v>29.4</v>
      </c>
      <c r="U50" s="91">
        <v>0</v>
      </c>
      <c r="V50" s="91">
        <v>0</v>
      </c>
      <c r="W50" s="91">
        <v>0</v>
      </c>
      <c r="X50" s="91">
        <v>0.24</v>
      </c>
    </row>
    <row r="51" spans="1:24" x14ac:dyDescent="0.15">
      <c r="A51" s="82" t="s">
        <v>13</v>
      </c>
      <c r="B51" s="159"/>
      <c r="C51" s="175"/>
      <c r="D51" s="159"/>
      <c r="E51" s="159"/>
      <c r="F51" s="7">
        <v>13</v>
      </c>
      <c r="G51" s="8"/>
      <c r="J51" s="8"/>
      <c r="N51" s="1">
        <v>1.74</v>
      </c>
      <c r="O51" s="13">
        <v>4.5</v>
      </c>
      <c r="P51" s="13">
        <v>0.45</v>
      </c>
      <c r="Q51" s="13">
        <v>62.95</v>
      </c>
      <c r="R51" s="13">
        <v>32.1</v>
      </c>
      <c r="S51" s="9">
        <v>1.1346989999999999</v>
      </c>
      <c r="T51" s="82">
        <v>17.3</v>
      </c>
      <c r="U51" s="91">
        <v>2.6</v>
      </c>
      <c r="V51" s="91">
        <v>2.08</v>
      </c>
      <c r="W51" s="91">
        <v>2.6</v>
      </c>
      <c r="X51" s="91">
        <v>13.1</v>
      </c>
    </row>
    <row r="52" spans="1:24" x14ac:dyDescent="0.15">
      <c r="A52" s="82" t="s">
        <v>14</v>
      </c>
      <c r="B52" s="159"/>
      <c r="C52" s="175"/>
      <c r="D52" s="159"/>
      <c r="E52" s="159"/>
      <c r="F52" s="7">
        <v>20</v>
      </c>
      <c r="G52" s="8"/>
      <c r="J52" s="8"/>
      <c r="N52" s="1">
        <v>10.4</v>
      </c>
      <c r="O52" s="13">
        <v>20</v>
      </c>
      <c r="P52" s="13">
        <v>3.2</v>
      </c>
      <c r="Q52" s="13">
        <v>36.700000000000003</v>
      </c>
      <c r="R52" s="13">
        <v>40.1</v>
      </c>
      <c r="S52" s="9">
        <v>1.7599260000000001</v>
      </c>
      <c r="T52" s="82">
        <v>15.6</v>
      </c>
      <c r="U52" s="91">
        <v>8.56</v>
      </c>
      <c r="V52" s="91">
        <v>6.28</v>
      </c>
      <c r="W52" s="91">
        <v>4.76</v>
      </c>
      <c r="X52" s="91">
        <v>33.9</v>
      </c>
    </row>
    <row r="53" spans="1:24" x14ac:dyDescent="0.15">
      <c r="A53" s="82" t="s">
        <v>15</v>
      </c>
      <c r="B53" s="159"/>
      <c r="C53" s="175"/>
      <c r="D53" s="159"/>
      <c r="E53" s="159"/>
      <c r="F53" s="7">
        <v>51</v>
      </c>
      <c r="G53" s="8"/>
      <c r="J53" s="8"/>
      <c r="N53" s="1">
        <v>7.1</v>
      </c>
      <c r="O53" s="13">
        <v>13</v>
      </c>
      <c r="P53" s="13">
        <v>5.45</v>
      </c>
      <c r="Q53" s="13">
        <v>26.95</v>
      </c>
      <c r="R53" s="13">
        <v>54.6</v>
      </c>
      <c r="S53" s="9">
        <v>1.8022849999999999</v>
      </c>
      <c r="T53" s="82">
        <v>15.4</v>
      </c>
      <c r="U53" s="91">
        <v>8.5399999999999991</v>
      </c>
      <c r="V53" s="91">
        <v>7.4</v>
      </c>
      <c r="W53" s="91">
        <v>6.44</v>
      </c>
      <c r="X53" s="91">
        <v>36.5</v>
      </c>
    </row>
    <row r="54" spans="1:24" x14ac:dyDescent="0.15">
      <c r="A54" s="82" t="s">
        <v>16</v>
      </c>
      <c r="B54" s="159"/>
      <c r="C54" s="175"/>
      <c r="D54" s="159"/>
      <c r="E54" s="159"/>
      <c r="F54" s="7">
        <v>13</v>
      </c>
      <c r="G54" s="8"/>
      <c r="J54" s="8"/>
      <c r="N54" s="1">
        <v>3.22</v>
      </c>
      <c r="O54" s="13">
        <v>5</v>
      </c>
      <c r="P54" s="13">
        <v>0.6</v>
      </c>
      <c r="Q54" s="13">
        <v>59.6</v>
      </c>
      <c r="R54" s="13">
        <v>34.799999999999997</v>
      </c>
      <c r="S54" s="9">
        <v>2.1277870000000001</v>
      </c>
      <c r="T54" s="82">
        <v>4.8600000000000003</v>
      </c>
      <c r="U54" s="91">
        <v>2.04</v>
      </c>
      <c r="V54" s="91">
        <v>1.89</v>
      </c>
      <c r="W54" s="91">
        <v>3.1</v>
      </c>
      <c r="X54" s="91">
        <v>14.2</v>
      </c>
    </row>
  </sheetData>
  <mergeCells count="22">
    <mergeCell ref="G1:T1"/>
    <mergeCell ref="B29:B33"/>
    <mergeCell ref="C29:C41"/>
    <mergeCell ref="E29:E41"/>
    <mergeCell ref="B34:B41"/>
    <mergeCell ref="B21:B28"/>
    <mergeCell ref="B16:B20"/>
    <mergeCell ref="C16:C28"/>
    <mergeCell ref="E16:E28"/>
    <mergeCell ref="C1:E1"/>
    <mergeCell ref="B42:B46"/>
    <mergeCell ref="C42:C54"/>
    <mergeCell ref="E42:E54"/>
    <mergeCell ref="B47:B54"/>
    <mergeCell ref="B3:B7"/>
    <mergeCell ref="C3:C15"/>
    <mergeCell ref="E3:E15"/>
    <mergeCell ref="B8:B15"/>
    <mergeCell ref="D3:D15"/>
    <mergeCell ref="D16:D28"/>
    <mergeCell ref="D29:D41"/>
    <mergeCell ref="D42:D54"/>
  </mergeCells>
  <pageMargins left="0.7" right="0.7" top="0.75" bottom="0.75" header="0.3" footer="0.3"/>
  <pageSetup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BB52C-A465-4B4E-88AE-159B2B59D613}">
  <dimension ref="A1:K18"/>
  <sheetViews>
    <sheetView workbookViewId="0">
      <selection activeCell="A7" sqref="A7:XFD7"/>
    </sheetView>
  </sheetViews>
  <sheetFormatPr baseColWidth="10" defaultColWidth="14.83203125" defaultRowHeight="14" x14ac:dyDescent="0.15"/>
  <cols>
    <col min="1" max="1" width="50.83203125" style="126" bestFit="1" customWidth="1"/>
    <col min="2" max="3" width="14.83203125" style="126"/>
    <col min="4" max="4" width="20" style="126" bestFit="1" customWidth="1"/>
    <col min="5" max="8" width="14.83203125" style="126"/>
    <col min="9" max="9" width="20" style="126" bestFit="1" customWidth="1"/>
    <col min="10" max="16384" width="14.83203125" style="126"/>
  </cols>
  <sheetData>
    <row r="1" spans="1:11" ht="15" thickBot="1" x14ac:dyDescent="0.2">
      <c r="B1" s="176" t="s">
        <v>266</v>
      </c>
      <c r="C1" s="177"/>
      <c r="D1" s="177"/>
      <c r="E1" s="177"/>
      <c r="F1" s="177"/>
      <c r="G1" s="177"/>
      <c r="H1" s="177"/>
      <c r="I1" s="177"/>
      <c r="J1" s="177"/>
      <c r="K1" s="178"/>
    </row>
    <row r="2" spans="1:11" x14ac:dyDescent="0.15">
      <c r="A2" s="169" t="s">
        <v>39</v>
      </c>
      <c r="B2" s="171" t="s">
        <v>267</v>
      </c>
      <c r="C2" s="172"/>
      <c r="D2" s="172"/>
      <c r="E2" s="172"/>
      <c r="F2" s="173"/>
      <c r="G2" s="171" t="s">
        <v>268</v>
      </c>
      <c r="H2" s="172"/>
      <c r="I2" s="172"/>
      <c r="J2" s="172"/>
      <c r="K2" s="173"/>
    </row>
    <row r="3" spans="1:11" ht="15" thickBot="1" x14ac:dyDescent="0.2">
      <c r="A3" s="170"/>
      <c r="B3" s="127" t="s">
        <v>232</v>
      </c>
      <c r="C3" s="128" t="s">
        <v>233</v>
      </c>
      <c r="D3" s="128" t="s">
        <v>234</v>
      </c>
      <c r="E3" s="128" t="s">
        <v>235</v>
      </c>
      <c r="F3" s="129" t="s">
        <v>236</v>
      </c>
      <c r="G3" s="127" t="s">
        <v>232</v>
      </c>
      <c r="H3" s="128" t="s">
        <v>233</v>
      </c>
      <c r="I3" s="128" t="s">
        <v>234</v>
      </c>
      <c r="J3" s="128" t="s">
        <v>235</v>
      </c>
      <c r="K3" s="129" t="s">
        <v>236</v>
      </c>
    </row>
    <row r="4" spans="1:11" ht="18" x14ac:dyDescent="0.15">
      <c r="A4" s="130" t="s">
        <v>259</v>
      </c>
      <c r="B4" s="143">
        <v>-0.38090000000000002</v>
      </c>
      <c r="C4" s="144">
        <v>0.19850000000000001</v>
      </c>
      <c r="D4" s="144">
        <v>1</v>
      </c>
      <c r="E4" s="144">
        <v>0.83030000000000004</v>
      </c>
      <c r="F4" s="133">
        <v>0.29780000000000001</v>
      </c>
      <c r="G4" s="146">
        <v>-0.3453</v>
      </c>
      <c r="H4" s="147">
        <v>0.245</v>
      </c>
      <c r="I4" s="147">
        <v>0.79359999999999997</v>
      </c>
      <c r="J4" s="147">
        <v>0.245</v>
      </c>
      <c r="K4" s="131">
        <v>0.245</v>
      </c>
    </row>
    <row r="5" spans="1:11" ht="18" x14ac:dyDescent="0.15">
      <c r="A5" s="130" t="s">
        <v>261</v>
      </c>
      <c r="B5" s="143">
        <v>-0.247</v>
      </c>
      <c r="C5" s="144">
        <v>0.41120000000000001</v>
      </c>
      <c r="D5" s="144">
        <v>1</v>
      </c>
      <c r="E5" s="144">
        <v>0.83030000000000004</v>
      </c>
      <c r="F5" s="133">
        <v>0.51400000000000001</v>
      </c>
      <c r="G5" s="148"/>
      <c r="H5" s="149"/>
      <c r="I5" s="149"/>
      <c r="J5" s="149"/>
      <c r="K5" s="138"/>
    </row>
    <row r="6" spans="1:11" ht="18" x14ac:dyDescent="0.15">
      <c r="A6" s="130" t="s">
        <v>260</v>
      </c>
      <c r="B6" s="143">
        <v>-0.7671</v>
      </c>
      <c r="C6" s="144">
        <v>3.3E-3</v>
      </c>
      <c r="D6" s="144">
        <v>4.2900000000000001E-2</v>
      </c>
      <c r="E6" s="144">
        <v>4.2900000000000001E-2</v>
      </c>
      <c r="F6" s="133">
        <v>1.6500000000000001E-2</v>
      </c>
      <c r="G6" s="148"/>
      <c r="H6" s="149"/>
      <c r="I6" s="149"/>
      <c r="J6" s="149"/>
      <c r="K6" s="138"/>
    </row>
    <row r="7" spans="1:11" ht="15" x14ac:dyDescent="0.15">
      <c r="A7" s="130" t="s">
        <v>262</v>
      </c>
      <c r="B7" s="143">
        <v>-0.55300000000000005</v>
      </c>
      <c r="C7" s="144">
        <v>0.10100000000000001</v>
      </c>
      <c r="D7" s="144">
        <v>0.90900000000000003</v>
      </c>
      <c r="E7" s="144">
        <v>0.83030000000000004</v>
      </c>
      <c r="F7" s="133">
        <v>0.21640000000000001</v>
      </c>
      <c r="G7" s="148"/>
      <c r="H7" s="149"/>
      <c r="I7" s="149"/>
      <c r="J7" s="149"/>
      <c r="K7" s="138"/>
    </row>
    <row r="8" spans="1:11" ht="15" x14ac:dyDescent="0.15">
      <c r="A8" s="130" t="s">
        <v>269</v>
      </c>
      <c r="B8" s="143">
        <v>0.127</v>
      </c>
      <c r="C8" s="144">
        <v>0.67789999999999995</v>
      </c>
      <c r="D8" s="144">
        <v>1</v>
      </c>
      <c r="E8" s="144">
        <v>0.83030000000000004</v>
      </c>
      <c r="F8" s="133">
        <v>0.72629999999999995</v>
      </c>
      <c r="G8" s="143">
        <v>0.49630000000000002</v>
      </c>
      <c r="H8" s="144">
        <v>8.6699999999999999E-2</v>
      </c>
      <c r="I8" s="144">
        <v>0.69359999999999999</v>
      </c>
      <c r="J8" s="144">
        <v>0.245</v>
      </c>
      <c r="K8" s="133">
        <v>0.17879999999999999</v>
      </c>
    </row>
    <row r="9" spans="1:11" x14ac:dyDescent="0.15">
      <c r="A9" s="130" t="s">
        <v>270</v>
      </c>
      <c r="B9" s="143">
        <v>-6.6360000000000002E-2</v>
      </c>
      <c r="C9" s="144">
        <v>0.83030000000000004</v>
      </c>
      <c r="D9" s="144">
        <v>1</v>
      </c>
      <c r="E9" s="144">
        <v>0.83030000000000004</v>
      </c>
      <c r="F9" s="133">
        <v>0.83030000000000004</v>
      </c>
      <c r="G9" s="143">
        <v>0.47320000000000001</v>
      </c>
      <c r="H9" s="144">
        <v>0.1043</v>
      </c>
      <c r="I9" s="144">
        <v>0.69359999999999999</v>
      </c>
      <c r="J9" s="144">
        <v>0.245</v>
      </c>
      <c r="K9" s="133">
        <v>0.17879999999999999</v>
      </c>
    </row>
    <row r="10" spans="1:11" x14ac:dyDescent="0.15">
      <c r="A10" s="130" t="s">
        <v>271</v>
      </c>
      <c r="B10" s="143">
        <v>0.1991</v>
      </c>
      <c r="C10" s="144">
        <v>0.51129999999999998</v>
      </c>
      <c r="D10" s="144">
        <v>1</v>
      </c>
      <c r="E10" s="144">
        <v>0.83030000000000004</v>
      </c>
      <c r="F10" s="133">
        <v>0.59</v>
      </c>
      <c r="G10" s="143">
        <v>0.37509999999999999</v>
      </c>
      <c r="H10" s="144">
        <v>0.20569999999999999</v>
      </c>
      <c r="I10" s="144">
        <v>0.79359999999999997</v>
      </c>
      <c r="J10" s="144">
        <v>0.245</v>
      </c>
      <c r="K10" s="133">
        <v>0.22439999999999999</v>
      </c>
    </row>
    <row r="11" spans="1:11" x14ac:dyDescent="0.15">
      <c r="A11" s="130" t="s">
        <v>272</v>
      </c>
      <c r="B11" s="143">
        <v>-0.53090000000000004</v>
      </c>
      <c r="C11" s="144">
        <v>6.4500000000000002E-2</v>
      </c>
      <c r="D11" s="144">
        <v>0.64500000000000002</v>
      </c>
      <c r="E11" s="144">
        <v>0.64500000000000002</v>
      </c>
      <c r="F11" s="133">
        <v>0.1613</v>
      </c>
      <c r="G11" s="143">
        <v>-0.83389999999999997</v>
      </c>
      <c r="H11" s="144">
        <v>6.9999999999999999E-4</v>
      </c>
      <c r="I11" s="144">
        <v>8.3999999999999995E-3</v>
      </c>
      <c r="J11" s="144">
        <v>8.3999999999999995E-3</v>
      </c>
      <c r="K11" s="133">
        <v>5.4000000000000003E-3</v>
      </c>
    </row>
    <row r="12" spans="1:11" x14ac:dyDescent="0.15">
      <c r="A12" s="130" t="s">
        <v>273</v>
      </c>
      <c r="B12" s="143">
        <v>0.79630000000000001</v>
      </c>
      <c r="C12" s="144">
        <v>1.9E-3</v>
      </c>
      <c r="D12" s="144">
        <v>2.6599999999999999E-2</v>
      </c>
      <c r="E12" s="144">
        <v>2.6599999999999999E-2</v>
      </c>
      <c r="F12" s="133">
        <v>1.43E-2</v>
      </c>
      <c r="G12" s="143">
        <v>0.82809999999999995</v>
      </c>
      <c r="H12" s="144">
        <v>8.9999999999999998E-4</v>
      </c>
      <c r="I12" s="144">
        <v>9.9000000000000008E-3</v>
      </c>
      <c r="J12" s="144">
        <v>9.9000000000000008E-3</v>
      </c>
      <c r="K12" s="133">
        <v>5.4000000000000003E-3</v>
      </c>
    </row>
    <row r="13" spans="1:11" ht="18" x14ac:dyDescent="0.25">
      <c r="A13" s="132" t="s">
        <v>265</v>
      </c>
      <c r="B13" s="143">
        <v>0.64659999999999995</v>
      </c>
      <c r="C13" s="144">
        <v>1.9900000000000001E-2</v>
      </c>
      <c r="D13" s="144">
        <v>0.21890000000000001</v>
      </c>
      <c r="E13" s="144">
        <v>0.21890000000000001</v>
      </c>
      <c r="F13" s="133">
        <v>5.9700000000000003E-2</v>
      </c>
      <c r="G13" s="143">
        <v>0.37990000000000002</v>
      </c>
      <c r="H13" s="144">
        <v>0.19839999999999999</v>
      </c>
      <c r="I13" s="144">
        <v>0.79359999999999997</v>
      </c>
      <c r="J13" s="144">
        <v>0.245</v>
      </c>
      <c r="K13" s="133">
        <v>0.22439999999999999</v>
      </c>
    </row>
    <row r="14" spans="1:11" ht="15" x14ac:dyDescent="0.15">
      <c r="A14" s="132" t="s">
        <v>264</v>
      </c>
      <c r="B14" s="143">
        <v>0.82809999999999995</v>
      </c>
      <c r="C14" s="144">
        <v>8.9999999999999998E-4</v>
      </c>
      <c r="D14" s="144">
        <v>1.35E-2</v>
      </c>
      <c r="E14" s="144">
        <v>0.13500000000000001</v>
      </c>
      <c r="F14" s="133">
        <v>1.35E-2</v>
      </c>
      <c r="G14" s="143">
        <v>0.72709999999999997</v>
      </c>
      <c r="H14" s="144">
        <v>6.6E-3</v>
      </c>
      <c r="I14" s="144">
        <v>6.6000000000000003E-2</v>
      </c>
      <c r="J14" s="144">
        <v>6.6000000000000003E-2</v>
      </c>
      <c r="K14" s="133">
        <v>2.64E-2</v>
      </c>
    </row>
    <row r="15" spans="1:11" ht="15" x14ac:dyDescent="0.15">
      <c r="A15" s="132" t="s">
        <v>274</v>
      </c>
      <c r="B15" s="143">
        <v>0.30009999999999998</v>
      </c>
      <c r="C15" s="144">
        <v>0.3165</v>
      </c>
      <c r="D15" s="144">
        <v>1</v>
      </c>
      <c r="E15" s="144">
        <v>0.83030000000000004</v>
      </c>
      <c r="F15" s="133">
        <v>0.43159999999999998</v>
      </c>
      <c r="G15" s="143">
        <v>0.49259999999999998</v>
      </c>
      <c r="H15" s="144">
        <v>8.8800000000000004E-2</v>
      </c>
      <c r="I15" s="144">
        <v>0.69359999999999999</v>
      </c>
      <c r="J15" s="144">
        <v>0.245</v>
      </c>
      <c r="K15" s="133">
        <v>0.17760000000000001</v>
      </c>
    </row>
    <row r="16" spans="1:11" ht="15" x14ac:dyDescent="0.15">
      <c r="A16" s="132" t="s">
        <v>275</v>
      </c>
      <c r="B16" s="143">
        <v>0.39350000000000002</v>
      </c>
      <c r="C16" s="144">
        <v>0.18179999999999999</v>
      </c>
      <c r="D16" s="144">
        <v>1</v>
      </c>
      <c r="E16" s="144">
        <v>0.83030000000000004</v>
      </c>
      <c r="F16" s="133">
        <v>0.29780000000000001</v>
      </c>
      <c r="G16" s="143">
        <v>0.37890000000000001</v>
      </c>
      <c r="H16" s="144">
        <v>0.1991</v>
      </c>
      <c r="I16" s="144">
        <v>0.79359999999999997</v>
      </c>
      <c r="J16" s="144">
        <v>0.245</v>
      </c>
      <c r="K16" s="133">
        <v>0.22439999999999999</v>
      </c>
    </row>
    <row r="17" spans="1:11" ht="15" x14ac:dyDescent="0.15">
      <c r="A17" s="132" t="s">
        <v>276</v>
      </c>
      <c r="B17" s="143">
        <v>0.42570000000000002</v>
      </c>
      <c r="C17" s="144">
        <v>0.14660000000000001</v>
      </c>
      <c r="D17" s="144">
        <v>1</v>
      </c>
      <c r="E17" s="144">
        <v>0.83030000000000004</v>
      </c>
      <c r="F17" s="133">
        <v>0.27489999999999998</v>
      </c>
      <c r="G17" s="143">
        <v>0.41749999999999998</v>
      </c>
      <c r="H17" s="144">
        <v>0.155</v>
      </c>
      <c r="I17" s="144">
        <v>0.77500000000000002</v>
      </c>
      <c r="J17" s="144">
        <v>0.245</v>
      </c>
      <c r="K17" s="133">
        <v>0.22439999999999999</v>
      </c>
    </row>
    <row r="18" spans="1:11" ht="16" thickBot="1" x14ac:dyDescent="0.2">
      <c r="A18" s="134" t="s">
        <v>277</v>
      </c>
      <c r="B18" s="145">
        <v>0.71940000000000004</v>
      </c>
      <c r="C18" s="140">
        <v>7.4000000000000003E-3</v>
      </c>
      <c r="D18" s="140">
        <v>8.8800000000000004E-2</v>
      </c>
      <c r="E18" s="140">
        <v>8.8800000000000004E-2</v>
      </c>
      <c r="F18" s="137">
        <v>2.7799999999999998E-2</v>
      </c>
      <c r="G18" s="145">
        <v>0.6694</v>
      </c>
      <c r="H18" s="140">
        <v>1.4800000000000001E-2</v>
      </c>
      <c r="I18" s="140">
        <v>0.1132</v>
      </c>
      <c r="J18" s="140">
        <v>0.1132</v>
      </c>
      <c r="K18" s="137">
        <v>4.4400000000000002E-2</v>
      </c>
    </row>
  </sheetData>
  <mergeCells count="4">
    <mergeCell ref="B1:K1"/>
    <mergeCell ref="A2:A3"/>
    <mergeCell ref="B2:F2"/>
    <mergeCell ref="G2:K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D2842-B14F-7B4E-ACF0-8F8C4F62427F}">
  <dimension ref="A2:N117"/>
  <sheetViews>
    <sheetView workbookViewId="0">
      <selection activeCell="C117" sqref="C117"/>
    </sheetView>
  </sheetViews>
  <sheetFormatPr baseColWidth="10" defaultRowHeight="16" x14ac:dyDescent="0.2"/>
  <cols>
    <col min="1" max="1" width="10.83203125" style="47"/>
    <col min="2" max="2" width="18.33203125" style="47" bestFit="1" customWidth="1"/>
    <col min="3" max="4" width="10.83203125" style="47"/>
    <col min="5" max="5" width="14.33203125" style="47" bestFit="1" customWidth="1"/>
    <col min="6" max="7" width="13.83203125" style="47" bestFit="1" customWidth="1"/>
    <col min="8" max="8" width="13.33203125" style="47" bestFit="1" customWidth="1"/>
    <col min="9" max="16384" width="10.83203125" style="47"/>
  </cols>
  <sheetData>
    <row r="2" spans="1:14" s="42" customFormat="1" x14ac:dyDescent="0.2">
      <c r="A2" s="52" t="s">
        <v>154</v>
      </c>
    </row>
    <row r="3" spans="1:14" s="42" customFormat="1" x14ac:dyDescent="0.2">
      <c r="A3" s="43" t="s">
        <v>8</v>
      </c>
      <c r="B3" s="66" t="s">
        <v>9</v>
      </c>
      <c r="C3" s="66" t="s">
        <v>12</v>
      </c>
      <c r="D3" s="66" t="s">
        <v>13</v>
      </c>
      <c r="E3" s="66" t="s">
        <v>10</v>
      </c>
      <c r="F3" s="66" t="s">
        <v>11</v>
      </c>
      <c r="G3" s="66" t="s">
        <v>16</v>
      </c>
      <c r="H3" s="66" t="s">
        <v>15</v>
      </c>
      <c r="I3" s="66" t="s">
        <v>14</v>
      </c>
      <c r="J3" s="66" t="s">
        <v>0</v>
      </c>
      <c r="K3" s="66" t="s">
        <v>1</v>
      </c>
      <c r="L3" s="66" t="s">
        <v>3</v>
      </c>
      <c r="M3" s="66" t="s">
        <v>2</v>
      </c>
      <c r="N3" s="66" t="s">
        <v>4</v>
      </c>
    </row>
    <row r="4" spans="1:14" s="42" customFormat="1" x14ac:dyDescent="0.2">
      <c r="A4" s="44">
        <v>-14</v>
      </c>
      <c r="B4" s="45">
        <v>81.099999999999994</v>
      </c>
      <c r="C4" s="45">
        <v>59</v>
      </c>
      <c r="D4" s="45">
        <v>87.5</v>
      </c>
      <c r="E4" s="45">
        <v>89.2</v>
      </c>
      <c r="F4" s="45">
        <v>89.4</v>
      </c>
      <c r="G4" s="45">
        <v>88.6</v>
      </c>
      <c r="H4" s="45">
        <v>85.6</v>
      </c>
      <c r="I4" s="45">
        <v>86.5</v>
      </c>
      <c r="J4" s="46">
        <v>87.6</v>
      </c>
      <c r="K4" s="46">
        <v>88.3</v>
      </c>
      <c r="L4" s="46">
        <v>73.599999999999994</v>
      </c>
      <c r="M4" s="46">
        <v>73.400000000000006</v>
      </c>
      <c r="N4" s="46">
        <v>78.8</v>
      </c>
    </row>
    <row r="5" spans="1:14" s="42" customFormat="1" x14ac:dyDescent="0.2">
      <c r="A5" s="44">
        <v>35</v>
      </c>
      <c r="B5" s="45">
        <v>41.7</v>
      </c>
      <c r="C5" s="45">
        <v>43.2</v>
      </c>
      <c r="D5" s="45">
        <v>75</v>
      </c>
      <c r="E5" s="45">
        <v>37.5</v>
      </c>
      <c r="F5" s="45">
        <v>39.799999999999997</v>
      </c>
      <c r="G5" s="45">
        <v>40</v>
      </c>
      <c r="H5" s="45">
        <v>36.4</v>
      </c>
      <c r="I5" s="45">
        <v>75</v>
      </c>
      <c r="J5" s="46">
        <v>50</v>
      </c>
      <c r="K5" s="46">
        <v>46.7</v>
      </c>
      <c r="L5" s="46"/>
      <c r="M5" s="46">
        <v>41.2</v>
      </c>
      <c r="N5" s="46">
        <v>66.7</v>
      </c>
    </row>
    <row r="6" spans="1:14" s="42" customFormat="1" x14ac:dyDescent="0.2">
      <c r="A6" s="44">
        <v>77</v>
      </c>
      <c r="B6" s="45">
        <v>79.099999999999994</v>
      </c>
      <c r="C6" s="45">
        <v>77</v>
      </c>
      <c r="D6" s="45">
        <v>79.3</v>
      </c>
      <c r="E6" s="45">
        <v>59.6</v>
      </c>
      <c r="F6" s="45">
        <v>71.599999999999994</v>
      </c>
      <c r="G6" s="45">
        <v>81.5</v>
      </c>
      <c r="H6" s="45">
        <v>90.5</v>
      </c>
      <c r="I6" s="45">
        <v>89.7</v>
      </c>
      <c r="J6" s="46">
        <v>56.9</v>
      </c>
      <c r="K6" s="46">
        <v>64</v>
      </c>
      <c r="L6" s="46">
        <v>21.2</v>
      </c>
      <c r="M6" s="46">
        <v>65.900000000000006</v>
      </c>
      <c r="N6" s="46">
        <v>75.900000000000006</v>
      </c>
    </row>
    <row r="7" spans="1:14" s="42" customFormat="1" x14ac:dyDescent="0.2">
      <c r="A7" s="44">
        <v>161</v>
      </c>
      <c r="B7" s="45">
        <v>53.9</v>
      </c>
      <c r="C7" s="45">
        <v>75.8</v>
      </c>
      <c r="D7" s="45">
        <v>65.2</v>
      </c>
      <c r="E7" s="45">
        <v>73</v>
      </c>
      <c r="F7" s="45">
        <v>76.099999999999994</v>
      </c>
      <c r="G7" s="45">
        <v>78.3</v>
      </c>
      <c r="H7" s="45">
        <v>80.099999999999994</v>
      </c>
      <c r="I7" s="45">
        <v>77.8</v>
      </c>
      <c r="J7" s="46">
        <v>65</v>
      </c>
      <c r="K7" s="46">
        <v>78.099999999999994</v>
      </c>
      <c r="L7" s="46">
        <v>81</v>
      </c>
      <c r="M7" s="46">
        <v>47.2</v>
      </c>
      <c r="N7" s="46">
        <v>43.7</v>
      </c>
    </row>
    <row r="8" spans="1:14" s="42" customFormat="1" x14ac:dyDescent="0.2">
      <c r="A8" s="44">
        <v>217</v>
      </c>
      <c r="B8" s="45">
        <v>76.7</v>
      </c>
      <c r="C8" s="45">
        <v>20</v>
      </c>
      <c r="D8" s="45">
        <v>87.5</v>
      </c>
      <c r="E8" s="45">
        <v>85.1</v>
      </c>
      <c r="F8" s="45">
        <v>85.9</v>
      </c>
      <c r="G8" s="45">
        <v>82.8</v>
      </c>
      <c r="H8" s="45">
        <v>77.099999999999994</v>
      </c>
      <c r="I8" s="45">
        <v>91.8</v>
      </c>
      <c r="J8" s="46">
        <v>62.2</v>
      </c>
      <c r="K8" s="46">
        <v>81.900000000000006</v>
      </c>
      <c r="L8" s="46">
        <v>72.7</v>
      </c>
      <c r="M8" s="46">
        <v>78.400000000000006</v>
      </c>
      <c r="N8" s="46">
        <v>69</v>
      </c>
    </row>
    <row r="9" spans="1:14" s="42" customFormat="1" x14ac:dyDescent="0.2">
      <c r="A9" s="44">
        <v>288</v>
      </c>
      <c r="B9" s="45">
        <v>84.3</v>
      </c>
      <c r="C9" s="45">
        <v>87.9</v>
      </c>
      <c r="D9" s="45">
        <v>91.6</v>
      </c>
      <c r="E9" s="45">
        <v>79.8</v>
      </c>
      <c r="F9" s="45">
        <v>79.8</v>
      </c>
      <c r="G9" s="45">
        <v>84.1</v>
      </c>
      <c r="H9" s="45">
        <v>89</v>
      </c>
      <c r="I9" s="45">
        <v>90.1</v>
      </c>
      <c r="J9" s="46">
        <v>50.6</v>
      </c>
      <c r="K9" s="46">
        <v>79.2</v>
      </c>
      <c r="L9" s="46">
        <v>60.2</v>
      </c>
      <c r="M9" s="46">
        <v>82</v>
      </c>
      <c r="N9" s="46">
        <v>84</v>
      </c>
    </row>
    <row r="10" spans="1:14" s="42" customFormat="1" x14ac:dyDescent="0.2">
      <c r="A10" s="44">
        <v>374</v>
      </c>
      <c r="B10" s="45">
        <v>64.5</v>
      </c>
      <c r="C10" s="45">
        <v>74.3</v>
      </c>
      <c r="D10" s="45">
        <v>75</v>
      </c>
      <c r="E10" s="45">
        <v>56.6</v>
      </c>
      <c r="F10" s="45">
        <v>67.599999999999994</v>
      </c>
      <c r="G10" s="45">
        <v>87.9</v>
      </c>
      <c r="H10" s="45">
        <v>90.2</v>
      </c>
      <c r="I10" s="45">
        <v>65.099999999999994</v>
      </c>
      <c r="J10" s="46">
        <v>76.900000000000006</v>
      </c>
      <c r="K10" s="46">
        <v>88.8</v>
      </c>
      <c r="L10" s="46">
        <v>67.099999999999994</v>
      </c>
      <c r="M10" s="46">
        <v>56.9</v>
      </c>
      <c r="N10" s="46">
        <v>63.7</v>
      </c>
    </row>
    <row r="13" spans="1:14" s="42" customFormat="1" x14ac:dyDescent="0.2">
      <c r="A13" s="52" t="s">
        <v>155</v>
      </c>
    </row>
    <row r="14" spans="1:14" s="42" customFormat="1" x14ac:dyDescent="0.2">
      <c r="A14" s="43" t="s">
        <v>8</v>
      </c>
      <c r="B14" s="66" t="s">
        <v>9</v>
      </c>
      <c r="C14" s="66" t="s">
        <v>12</v>
      </c>
      <c r="D14" s="66" t="s">
        <v>13</v>
      </c>
      <c r="E14" s="66" t="s">
        <v>10</v>
      </c>
      <c r="F14" s="66" t="s">
        <v>11</v>
      </c>
      <c r="G14" s="66" t="s">
        <v>16</v>
      </c>
      <c r="H14" s="66" t="s">
        <v>15</v>
      </c>
      <c r="I14" s="66" t="s">
        <v>14</v>
      </c>
      <c r="J14" s="66" t="s">
        <v>0</v>
      </c>
      <c r="K14" s="66" t="s">
        <v>1</v>
      </c>
      <c r="L14" s="66" t="s">
        <v>3</v>
      </c>
      <c r="M14" s="66" t="s">
        <v>2</v>
      </c>
      <c r="N14" s="66" t="s">
        <v>4</v>
      </c>
    </row>
    <row r="15" spans="1:14" s="42" customFormat="1" x14ac:dyDescent="0.2">
      <c r="A15" s="44">
        <v>-14</v>
      </c>
      <c r="B15" s="45">
        <v>97.6</v>
      </c>
      <c r="C15" s="45">
        <v>95.8</v>
      </c>
      <c r="D15" s="45">
        <v>96.8</v>
      </c>
      <c r="E15" s="45">
        <v>95.8</v>
      </c>
      <c r="F15" s="45">
        <v>97.9</v>
      </c>
      <c r="G15" s="45">
        <v>96.2</v>
      </c>
      <c r="H15" s="45">
        <v>97.4</v>
      </c>
      <c r="I15" s="45">
        <v>95</v>
      </c>
      <c r="J15" s="46">
        <v>95.8</v>
      </c>
      <c r="K15" s="46">
        <v>96.3</v>
      </c>
      <c r="L15" s="46">
        <v>85.4</v>
      </c>
      <c r="M15" s="46">
        <v>87.5</v>
      </c>
      <c r="N15" s="46">
        <v>96.9</v>
      </c>
    </row>
    <row r="16" spans="1:14" s="42" customFormat="1" x14ac:dyDescent="0.2">
      <c r="A16" s="44">
        <v>35</v>
      </c>
      <c r="B16" s="45">
        <v>25</v>
      </c>
      <c r="C16" s="45">
        <v>40.700000000000003</v>
      </c>
      <c r="D16" s="45">
        <v>75</v>
      </c>
      <c r="E16" s="45">
        <v>50</v>
      </c>
      <c r="F16" s="45">
        <v>58.5</v>
      </c>
      <c r="G16" s="45">
        <v>20</v>
      </c>
      <c r="H16" s="45">
        <v>81.8</v>
      </c>
      <c r="I16" s="45">
        <v>100</v>
      </c>
      <c r="J16" s="46">
        <v>50</v>
      </c>
      <c r="K16" s="46">
        <v>73.3</v>
      </c>
      <c r="L16" s="46"/>
      <c r="M16" s="46">
        <v>58.8</v>
      </c>
      <c r="N16" s="46">
        <v>66.7</v>
      </c>
    </row>
    <row r="17" spans="1:14" s="42" customFormat="1" x14ac:dyDescent="0.2">
      <c r="A17" s="44">
        <v>77</v>
      </c>
      <c r="B17" s="45">
        <v>90.1</v>
      </c>
      <c r="C17" s="45">
        <v>83.2</v>
      </c>
      <c r="D17" s="45">
        <v>90.4</v>
      </c>
      <c r="E17" s="45">
        <v>93.8</v>
      </c>
      <c r="F17" s="45">
        <v>83.3</v>
      </c>
      <c r="G17" s="45">
        <v>92</v>
      </c>
      <c r="H17" s="45">
        <v>94.2</v>
      </c>
      <c r="I17" s="45">
        <v>92.6</v>
      </c>
      <c r="J17" s="46">
        <v>56.8</v>
      </c>
      <c r="K17" s="46">
        <v>64</v>
      </c>
      <c r="L17" s="46">
        <v>39.700000000000003</v>
      </c>
      <c r="M17" s="46">
        <v>81.7</v>
      </c>
      <c r="N17" s="46">
        <v>83.7</v>
      </c>
    </row>
    <row r="18" spans="1:14" s="42" customFormat="1" x14ac:dyDescent="0.2">
      <c r="A18" s="44">
        <v>161</v>
      </c>
      <c r="B18" s="45">
        <v>89.5</v>
      </c>
      <c r="C18" s="45">
        <v>84.2</v>
      </c>
      <c r="D18" s="45">
        <v>87</v>
      </c>
      <c r="E18" s="45">
        <v>97.3</v>
      </c>
      <c r="F18" s="45">
        <v>98.3</v>
      </c>
      <c r="G18" s="45">
        <v>96.9</v>
      </c>
      <c r="H18" s="45">
        <v>92.3</v>
      </c>
      <c r="I18" s="45">
        <v>96.3</v>
      </c>
      <c r="J18" s="46">
        <v>77.5</v>
      </c>
      <c r="K18" s="46">
        <v>93.8</v>
      </c>
      <c r="L18" s="46">
        <v>83.3</v>
      </c>
      <c r="M18" s="46">
        <v>82.7</v>
      </c>
      <c r="N18" s="46">
        <v>87.2</v>
      </c>
    </row>
    <row r="19" spans="1:14" s="42" customFormat="1" x14ac:dyDescent="0.2">
      <c r="A19" s="44">
        <v>217</v>
      </c>
      <c r="B19" s="45">
        <v>96</v>
      </c>
      <c r="C19" s="45">
        <v>60</v>
      </c>
      <c r="D19" s="45">
        <v>95.2</v>
      </c>
      <c r="E19" s="45">
        <v>97.4</v>
      </c>
      <c r="F19" s="45">
        <v>96</v>
      </c>
      <c r="G19" s="45">
        <v>94.8</v>
      </c>
      <c r="H19" s="45">
        <v>97.7</v>
      </c>
      <c r="I19" s="45">
        <v>95.9</v>
      </c>
      <c r="J19" s="46">
        <v>83.3</v>
      </c>
      <c r="K19" s="46">
        <v>92.2</v>
      </c>
      <c r="L19" s="46">
        <v>83.9</v>
      </c>
      <c r="M19" s="46">
        <v>92.4</v>
      </c>
      <c r="N19" s="46">
        <v>97</v>
      </c>
    </row>
    <row r="20" spans="1:14" s="42" customFormat="1" x14ac:dyDescent="0.2">
      <c r="A20" s="44">
        <v>288</v>
      </c>
      <c r="B20" s="45">
        <v>95</v>
      </c>
      <c r="C20" s="45">
        <v>90.8</v>
      </c>
      <c r="D20" s="45">
        <v>94.6</v>
      </c>
      <c r="E20" s="45">
        <v>96.4</v>
      </c>
      <c r="F20" s="45">
        <v>98.9</v>
      </c>
      <c r="G20" s="45">
        <v>97.7</v>
      </c>
      <c r="H20" s="45">
        <v>99.2</v>
      </c>
      <c r="I20" s="45">
        <v>99.5</v>
      </c>
      <c r="J20" s="46">
        <v>56.8</v>
      </c>
      <c r="K20" s="46">
        <v>94.4</v>
      </c>
      <c r="L20" s="46">
        <v>91.1</v>
      </c>
      <c r="M20" s="46">
        <v>93.1</v>
      </c>
      <c r="N20" s="46">
        <v>92.9</v>
      </c>
    </row>
    <row r="21" spans="1:14" s="42" customFormat="1" x14ac:dyDescent="0.2">
      <c r="A21" s="44">
        <v>374</v>
      </c>
      <c r="B21" s="45">
        <v>92.2</v>
      </c>
      <c r="C21" s="45">
        <v>86.8</v>
      </c>
      <c r="D21" s="45">
        <v>92.4</v>
      </c>
      <c r="E21" s="45">
        <v>89.4</v>
      </c>
      <c r="F21" s="45">
        <v>89.2</v>
      </c>
      <c r="G21" s="45">
        <v>88.7</v>
      </c>
      <c r="H21" s="45">
        <v>92.3</v>
      </c>
      <c r="I21" s="45">
        <v>81.099999999999994</v>
      </c>
      <c r="J21" s="46">
        <v>93.6</v>
      </c>
      <c r="K21" s="46">
        <v>98.3</v>
      </c>
      <c r="L21" s="46">
        <v>91.3</v>
      </c>
      <c r="M21" s="46">
        <v>84.8</v>
      </c>
      <c r="N21" s="46">
        <v>94</v>
      </c>
    </row>
    <row r="25" spans="1:14" x14ac:dyDescent="0.2">
      <c r="A25" s="67"/>
      <c r="B25" s="67"/>
      <c r="C25" s="67"/>
      <c r="D25" s="67"/>
      <c r="E25" s="158" t="s">
        <v>153</v>
      </c>
      <c r="F25" s="158"/>
      <c r="G25" s="158"/>
      <c r="H25" s="158"/>
    </row>
    <row r="26" spans="1:14" x14ac:dyDescent="0.2">
      <c r="A26" s="67" t="s">
        <v>143</v>
      </c>
      <c r="B26" s="67" t="s">
        <v>7</v>
      </c>
      <c r="C26" s="67" t="s">
        <v>144</v>
      </c>
      <c r="D26" s="67" t="s">
        <v>145</v>
      </c>
      <c r="E26" s="67" t="s">
        <v>149</v>
      </c>
      <c r="F26" s="67" t="s">
        <v>150</v>
      </c>
      <c r="G26" s="67" t="s">
        <v>151</v>
      </c>
      <c r="H26" s="67" t="s">
        <v>152</v>
      </c>
    </row>
    <row r="27" spans="1:14" x14ac:dyDescent="0.2">
      <c r="A27" s="48" t="s">
        <v>9</v>
      </c>
      <c r="B27" s="48" t="s">
        <v>148</v>
      </c>
      <c r="C27" s="49">
        <v>-14</v>
      </c>
      <c r="D27" s="49" t="s">
        <v>146</v>
      </c>
      <c r="E27" s="49">
        <v>7.67</v>
      </c>
      <c r="F27" s="49">
        <v>9.59</v>
      </c>
      <c r="G27" s="49">
        <v>11.9</v>
      </c>
      <c r="H27" s="49">
        <v>70.900000000000006</v>
      </c>
    </row>
    <row r="28" spans="1:14" x14ac:dyDescent="0.2">
      <c r="A28" s="48" t="s">
        <v>12</v>
      </c>
      <c r="B28" s="48" t="s">
        <v>148</v>
      </c>
      <c r="C28" s="49">
        <v>-14</v>
      </c>
      <c r="D28" s="49" t="s">
        <v>146</v>
      </c>
      <c r="E28" s="49">
        <v>4.79</v>
      </c>
      <c r="F28" s="49">
        <v>13</v>
      </c>
      <c r="G28" s="49">
        <v>4.9800000000000004</v>
      </c>
      <c r="H28" s="49">
        <v>77.2</v>
      </c>
    </row>
    <row r="29" spans="1:14" x14ac:dyDescent="0.2">
      <c r="A29" s="48" t="s">
        <v>13</v>
      </c>
      <c r="B29" s="48" t="s">
        <v>148</v>
      </c>
      <c r="C29" s="49">
        <v>-14</v>
      </c>
      <c r="D29" s="49" t="s">
        <v>146</v>
      </c>
      <c r="E29" s="49">
        <v>7.87</v>
      </c>
      <c r="F29" s="49">
        <v>5.98</v>
      </c>
      <c r="G29" s="49">
        <v>8.75</v>
      </c>
      <c r="H29" s="49">
        <v>77.400000000000006</v>
      </c>
    </row>
    <row r="30" spans="1:14" x14ac:dyDescent="0.2">
      <c r="A30" s="48" t="s">
        <v>10</v>
      </c>
      <c r="B30" s="48" t="s">
        <v>148</v>
      </c>
      <c r="C30" s="49">
        <v>-14</v>
      </c>
      <c r="D30" s="49" t="s">
        <v>146</v>
      </c>
      <c r="E30" s="49">
        <v>3.94</v>
      </c>
      <c r="F30" s="49">
        <v>3.07</v>
      </c>
      <c r="G30" s="49">
        <v>6.56</v>
      </c>
      <c r="H30" s="49">
        <v>86.4</v>
      </c>
    </row>
    <row r="31" spans="1:14" x14ac:dyDescent="0.2">
      <c r="A31" s="48" t="s">
        <v>11</v>
      </c>
      <c r="B31" s="48" t="s">
        <v>148</v>
      </c>
      <c r="C31" s="49">
        <v>-14</v>
      </c>
      <c r="D31" s="49" t="s">
        <v>146</v>
      </c>
      <c r="E31" s="49">
        <v>2.95</v>
      </c>
      <c r="F31" s="49">
        <v>3.04</v>
      </c>
      <c r="G31" s="49">
        <v>6.74</v>
      </c>
      <c r="H31" s="49">
        <v>87.3</v>
      </c>
    </row>
    <row r="32" spans="1:14" x14ac:dyDescent="0.2">
      <c r="A32" s="48" t="s">
        <v>16</v>
      </c>
      <c r="B32" s="48" t="s">
        <v>148</v>
      </c>
      <c r="C32" s="49">
        <v>-14</v>
      </c>
      <c r="D32" s="49" t="s">
        <v>146</v>
      </c>
      <c r="E32" s="49">
        <v>10.6</v>
      </c>
      <c r="F32" s="49">
        <v>6.83</v>
      </c>
      <c r="G32" s="49">
        <v>12.5</v>
      </c>
      <c r="H32" s="49">
        <v>70.099999999999994</v>
      </c>
    </row>
    <row r="33" spans="1:8" x14ac:dyDescent="0.2">
      <c r="A33" s="48" t="s">
        <v>15</v>
      </c>
      <c r="B33" s="48" t="s">
        <v>148</v>
      </c>
      <c r="C33" s="49">
        <v>-14</v>
      </c>
      <c r="D33" s="49" t="s">
        <v>146</v>
      </c>
      <c r="E33" s="49">
        <v>3.31</v>
      </c>
      <c r="F33" s="49">
        <v>10.1</v>
      </c>
      <c r="G33" s="49">
        <v>7.07</v>
      </c>
      <c r="H33" s="49">
        <v>79.5</v>
      </c>
    </row>
    <row r="34" spans="1:8" x14ac:dyDescent="0.2">
      <c r="A34" s="48" t="s">
        <v>14</v>
      </c>
      <c r="B34" s="48" t="s">
        <v>148</v>
      </c>
      <c r="C34" s="49">
        <v>-14</v>
      </c>
      <c r="D34" s="49" t="s">
        <v>146</v>
      </c>
      <c r="E34" s="49">
        <v>8.4700000000000006</v>
      </c>
      <c r="F34" s="49">
        <v>2.4300000000000002</v>
      </c>
      <c r="G34" s="49">
        <v>14.9</v>
      </c>
      <c r="H34" s="49">
        <v>74.2</v>
      </c>
    </row>
    <row r="35" spans="1:8" x14ac:dyDescent="0.2">
      <c r="A35" s="48" t="s">
        <v>147</v>
      </c>
      <c r="B35" s="48" t="s">
        <v>148</v>
      </c>
      <c r="C35" s="49">
        <v>-14</v>
      </c>
      <c r="D35" s="49" t="s">
        <v>146</v>
      </c>
      <c r="E35" s="49">
        <v>12.8</v>
      </c>
      <c r="F35" s="49">
        <v>12.4</v>
      </c>
      <c r="G35" s="49">
        <v>6.96</v>
      </c>
      <c r="H35" s="49">
        <v>69.2</v>
      </c>
    </row>
    <row r="36" spans="1:8" x14ac:dyDescent="0.2">
      <c r="A36" s="50" t="s">
        <v>0</v>
      </c>
      <c r="B36" s="50" t="s">
        <v>159</v>
      </c>
      <c r="C36" s="51">
        <v>-14</v>
      </c>
      <c r="D36" s="51" t="s">
        <v>146</v>
      </c>
      <c r="E36" s="51">
        <v>5.36</v>
      </c>
      <c r="F36" s="51">
        <v>6.53</v>
      </c>
      <c r="G36" s="51">
        <v>5.99</v>
      </c>
      <c r="H36" s="51">
        <v>82.1</v>
      </c>
    </row>
    <row r="37" spans="1:8" x14ac:dyDescent="0.2">
      <c r="A37" s="50" t="s">
        <v>1</v>
      </c>
      <c r="B37" s="50" t="s">
        <v>159</v>
      </c>
      <c r="C37" s="51">
        <v>-14</v>
      </c>
      <c r="D37" s="51" t="s">
        <v>146</v>
      </c>
      <c r="E37" s="51">
        <v>8.74</v>
      </c>
      <c r="F37" s="51">
        <v>10</v>
      </c>
      <c r="G37" s="51">
        <v>9.3699999999999992</v>
      </c>
      <c r="H37" s="51">
        <v>71.900000000000006</v>
      </c>
    </row>
    <row r="38" spans="1:8" x14ac:dyDescent="0.2">
      <c r="A38" s="50" t="s">
        <v>3</v>
      </c>
      <c r="B38" s="50" t="s">
        <v>159</v>
      </c>
      <c r="C38" s="51">
        <v>-14</v>
      </c>
      <c r="D38" s="51" t="s">
        <v>146</v>
      </c>
      <c r="E38" s="51">
        <v>6.21</v>
      </c>
      <c r="F38" s="51">
        <v>10.3</v>
      </c>
      <c r="G38" s="51">
        <v>5.15</v>
      </c>
      <c r="H38" s="51">
        <v>78.3</v>
      </c>
    </row>
    <row r="39" spans="1:8" x14ac:dyDescent="0.2">
      <c r="A39" s="50" t="s">
        <v>2</v>
      </c>
      <c r="B39" s="50" t="s">
        <v>159</v>
      </c>
      <c r="C39" s="51">
        <v>-14</v>
      </c>
      <c r="D39" s="51" t="s">
        <v>146</v>
      </c>
      <c r="E39" s="51">
        <v>2.93</v>
      </c>
      <c r="F39" s="51">
        <v>11.1</v>
      </c>
      <c r="G39" s="51">
        <v>4.3600000000000003</v>
      </c>
      <c r="H39" s="51">
        <v>81.599999999999994</v>
      </c>
    </row>
    <row r="40" spans="1:8" x14ac:dyDescent="0.2">
      <c r="A40" s="50" t="s">
        <v>4</v>
      </c>
      <c r="B40" s="50" t="s">
        <v>159</v>
      </c>
      <c r="C40" s="51">
        <v>-14</v>
      </c>
      <c r="D40" s="51" t="s">
        <v>146</v>
      </c>
      <c r="E40" s="51">
        <v>4.75</v>
      </c>
      <c r="F40" s="51">
        <v>6.96</v>
      </c>
      <c r="G40" s="51">
        <v>14.6</v>
      </c>
      <c r="H40" s="51">
        <v>73.7</v>
      </c>
    </row>
    <row r="41" spans="1:8" x14ac:dyDescent="0.2">
      <c r="A41" s="48" t="s">
        <v>9</v>
      </c>
      <c r="B41" s="48" t="s">
        <v>148</v>
      </c>
      <c r="C41" s="49">
        <v>35</v>
      </c>
      <c r="D41" s="49" t="s">
        <v>146</v>
      </c>
      <c r="E41" s="49">
        <v>0.33500000000000002</v>
      </c>
      <c r="F41" s="49">
        <v>2.21</v>
      </c>
      <c r="G41" s="49">
        <v>2.3199999999999998</v>
      </c>
      <c r="H41" s="49">
        <v>95.1</v>
      </c>
    </row>
    <row r="42" spans="1:8" x14ac:dyDescent="0.2">
      <c r="A42" s="48" t="s">
        <v>12</v>
      </c>
      <c r="B42" s="48" t="s">
        <v>148</v>
      </c>
      <c r="C42" s="49">
        <v>35</v>
      </c>
      <c r="D42" s="49" t="s">
        <v>146</v>
      </c>
      <c r="E42" s="49">
        <v>0.747</v>
      </c>
      <c r="F42" s="49">
        <v>3.15</v>
      </c>
      <c r="G42" s="49">
        <v>2.16</v>
      </c>
      <c r="H42" s="49">
        <v>93.9</v>
      </c>
    </row>
    <row r="43" spans="1:8" x14ac:dyDescent="0.2">
      <c r="A43" s="48" t="s">
        <v>13</v>
      </c>
      <c r="B43" s="48" t="s">
        <v>148</v>
      </c>
      <c r="C43" s="49">
        <v>35</v>
      </c>
      <c r="D43" s="49" t="s">
        <v>146</v>
      </c>
      <c r="E43" s="49">
        <v>0.223</v>
      </c>
      <c r="F43" s="49">
        <v>0.26100000000000001</v>
      </c>
      <c r="G43" s="49">
        <v>4.0999999999999996</v>
      </c>
      <c r="H43" s="49">
        <v>95.4</v>
      </c>
    </row>
    <row r="44" spans="1:8" x14ac:dyDescent="0.2">
      <c r="A44" s="48" t="s">
        <v>10</v>
      </c>
      <c r="B44" s="48" t="s">
        <v>148</v>
      </c>
      <c r="C44" s="49">
        <v>35</v>
      </c>
      <c r="D44" s="49" t="s">
        <v>146</v>
      </c>
      <c r="E44" s="49">
        <v>0.38300000000000001</v>
      </c>
      <c r="F44" s="49">
        <v>1.72</v>
      </c>
      <c r="G44" s="49">
        <v>3.14</v>
      </c>
      <c r="H44" s="49">
        <v>94.8</v>
      </c>
    </row>
    <row r="45" spans="1:8" x14ac:dyDescent="0.2">
      <c r="A45" s="48" t="s">
        <v>11</v>
      </c>
      <c r="B45" s="48" t="s">
        <v>148</v>
      </c>
      <c r="C45" s="49">
        <v>35</v>
      </c>
      <c r="D45" s="49" t="s">
        <v>146</v>
      </c>
      <c r="E45" s="49">
        <v>5.74</v>
      </c>
      <c r="F45" s="49">
        <v>10.8</v>
      </c>
      <c r="G45" s="49">
        <v>6.37</v>
      </c>
      <c r="H45" s="49">
        <v>77.099999999999994</v>
      </c>
    </row>
    <row r="46" spans="1:8" x14ac:dyDescent="0.2">
      <c r="A46" s="48" t="s">
        <v>16</v>
      </c>
      <c r="B46" s="48" t="s">
        <v>148</v>
      </c>
      <c r="C46" s="49">
        <v>35</v>
      </c>
      <c r="D46" s="49" t="s">
        <v>146</v>
      </c>
      <c r="E46" s="49">
        <v>0.13400000000000001</v>
      </c>
      <c r="F46" s="49">
        <v>1.01</v>
      </c>
      <c r="G46" s="49">
        <v>0.84099999999999997</v>
      </c>
      <c r="H46" s="49">
        <v>98</v>
      </c>
    </row>
    <row r="47" spans="1:8" x14ac:dyDescent="0.2">
      <c r="A47" s="48" t="s">
        <v>15</v>
      </c>
      <c r="B47" s="48" t="s">
        <v>148</v>
      </c>
      <c r="C47" s="49">
        <v>35</v>
      </c>
      <c r="D47" s="49" t="s">
        <v>146</v>
      </c>
      <c r="E47" s="49">
        <v>3.45</v>
      </c>
      <c r="F47" s="49">
        <v>7.84</v>
      </c>
      <c r="G47" s="49">
        <v>2.35</v>
      </c>
      <c r="H47" s="49">
        <v>86.4</v>
      </c>
    </row>
    <row r="48" spans="1:8" x14ac:dyDescent="0.2">
      <c r="A48" s="48" t="s">
        <v>14</v>
      </c>
      <c r="B48" s="48" t="s">
        <v>148</v>
      </c>
      <c r="C48" s="49">
        <v>35</v>
      </c>
      <c r="D48" s="49" t="s">
        <v>146</v>
      </c>
      <c r="E48" s="49">
        <v>0.31</v>
      </c>
      <c r="F48" s="49">
        <v>0.61899999999999999</v>
      </c>
      <c r="G48" s="49">
        <v>1.67</v>
      </c>
      <c r="H48" s="49">
        <v>97.4</v>
      </c>
    </row>
    <row r="49" spans="1:8" x14ac:dyDescent="0.2">
      <c r="A49" s="50" t="s">
        <v>0</v>
      </c>
      <c r="B49" s="50" t="s">
        <v>159</v>
      </c>
      <c r="C49" s="51">
        <v>35</v>
      </c>
      <c r="D49" s="51" t="s">
        <v>146</v>
      </c>
      <c r="E49" s="51">
        <v>0.113</v>
      </c>
      <c r="F49" s="51">
        <v>1.02</v>
      </c>
      <c r="G49" s="51">
        <v>2.66</v>
      </c>
      <c r="H49" s="51">
        <v>96.2</v>
      </c>
    </row>
    <row r="50" spans="1:8" x14ac:dyDescent="0.2">
      <c r="A50" s="50" t="s">
        <v>1</v>
      </c>
      <c r="B50" s="50" t="s">
        <v>159</v>
      </c>
      <c r="C50" s="51">
        <v>35</v>
      </c>
      <c r="D50" s="51" t="s">
        <v>146</v>
      </c>
      <c r="E50" s="51">
        <v>3.08</v>
      </c>
      <c r="F50" s="51">
        <v>4.7699999999999996</v>
      </c>
      <c r="G50" s="51">
        <v>9.5399999999999991</v>
      </c>
      <c r="H50" s="51">
        <v>82.6</v>
      </c>
    </row>
    <row r="51" spans="1:8" x14ac:dyDescent="0.2">
      <c r="A51" s="50" t="s">
        <v>2</v>
      </c>
      <c r="B51" s="50" t="s">
        <v>159</v>
      </c>
      <c r="C51" s="51">
        <v>35</v>
      </c>
      <c r="D51" s="51" t="s">
        <v>146</v>
      </c>
      <c r="E51" s="51">
        <v>0.24399999999999999</v>
      </c>
      <c r="F51" s="51">
        <v>1.35</v>
      </c>
      <c r="G51" s="51">
        <v>5.05</v>
      </c>
      <c r="H51" s="51">
        <v>93.4</v>
      </c>
    </row>
    <row r="52" spans="1:8" x14ac:dyDescent="0.2">
      <c r="A52" s="50" t="s">
        <v>4</v>
      </c>
      <c r="B52" s="50" t="s">
        <v>159</v>
      </c>
      <c r="C52" s="51">
        <v>35</v>
      </c>
      <c r="D52" s="51" t="s">
        <v>146</v>
      </c>
      <c r="E52" s="51">
        <v>2.37</v>
      </c>
      <c r="F52" s="51">
        <v>1.28</v>
      </c>
      <c r="G52" s="51">
        <v>28.6</v>
      </c>
      <c r="H52" s="51">
        <v>67.7</v>
      </c>
    </row>
    <row r="53" spans="1:8" x14ac:dyDescent="0.2">
      <c r="A53" s="48" t="s">
        <v>9</v>
      </c>
      <c r="B53" s="48" t="s">
        <v>148</v>
      </c>
      <c r="C53" s="49">
        <v>77</v>
      </c>
      <c r="D53" s="49" t="s">
        <v>146</v>
      </c>
      <c r="E53" s="49">
        <v>3.72</v>
      </c>
      <c r="F53" s="49">
        <v>4.37</v>
      </c>
      <c r="G53" s="49">
        <v>5.61</v>
      </c>
      <c r="H53" s="49">
        <v>86.3</v>
      </c>
    </row>
    <row r="54" spans="1:8" x14ac:dyDescent="0.2">
      <c r="A54" s="48" t="s">
        <v>12</v>
      </c>
      <c r="B54" s="48" t="s">
        <v>148</v>
      </c>
      <c r="C54" s="49">
        <v>77</v>
      </c>
      <c r="D54" s="49" t="s">
        <v>146</v>
      </c>
      <c r="E54" s="49">
        <v>1.39</v>
      </c>
      <c r="F54" s="49">
        <v>6.71</v>
      </c>
      <c r="G54" s="49">
        <v>1.82</v>
      </c>
      <c r="H54" s="49">
        <v>90.1</v>
      </c>
    </row>
    <row r="55" spans="1:8" x14ac:dyDescent="0.2">
      <c r="A55" s="48" t="s">
        <v>13</v>
      </c>
      <c r="B55" s="48" t="s">
        <v>148</v>
      </c>
      <c r="C55" s="49">
        <v>77</v>
      </c>
      <c r="D55" s="49" t="s">
        <v>146</v>
      </c>
      <c r="E55" s="49">
        <v>2.79</v>
      </c>
      <c r="F55" s="49">
        <v>3.78</v>
      </c>
      <c r="G55" s="49">
        <v>2.9</v>
      </c>
      <c r="H55" s="49">
        <v>90.5</v>
      </c>
    </row>
    <row r="56" spans="1:8" x14ac:dyDescent="0.2">
      <c r="A56" s="48" t="s">
        <v>10</v>
      </c>
      <c r="B56" s="48" t="s">
        <v>148</v>
      </c>
      <c r="C56" s="49">
        <v>77</v>
      </c>
      <c r="D56" s="49" t="s">
        <v>146</v>
      </c>
      <c r="E56" s="49">
        <v>7.23</v>
      </c>
      <c r="F56" s="49">
        <v>8.58</v>
      </c>
      <c r="G56" s="49">
        <v>4.29</v>
      </c>
      <c r="H56" s="49">
        <v>79.900000000000006</v>
      </c>
    </row>
    <row r="57" spans="1:8" x14ac:dyDescent="0.2">
      <c r="A57" s="48" t="s">
        <v>11</v>
      </c>
      <c r="B57" s="48" t="s">
        <v>148</v>
      </c>
      <c r="C57" s="49">
        <v>77</v>
      </c>
      <c r="D57" s="49" t="s">
        <v>146</v>
      </c>
      <c r="E57" s="49">
        <v>4.4400000000000004</v>
      </c>
      <c r="F57" s="49">
        <v>9.39</v>
      </c>
      <c r="G57" s="49">
        <v>5.33</v>
      </c>
      <c r="H57" s="49">
        <v>80.8</v>
      </c>
    </row>
    <row r="58" spans="1:8" x14ac:dyDescent="0.2">
      <c r="A58" s="48" t="s">
        <v>16</v>
      </c>
      <c r="B58" s="48" t="s">
        <v>148</v>
      </c>
      <c r="C58" s="49">
        <v>77</v>
      </c>
      <c r="D58" s="49" t="s">
        <v>146</v>
      </c>
      <c r="E58" s="49">
        <v>7.04</v>
      </c>
      <c r="F58" s="49">
        <v>11</v>
      </c>
      <c r="G58" s="49">
        <v>3.59</v>
      </c>
      <c r="H58" s="49">
        <v>78.400000000000006</v>
      </c>
    </row>
    <row r="59" spans="1:8" x14ac:dyDescent="0.2">
      <c r="A59" s="48" t="s">
        <v>15</v>
      </c>
      <c r="B59" s="48" t="s">
        <v>148</v>
      </c>
      <c r="C59" s="49">
        <v>77</v>
      </c>
      <c r="D59" s="49" t="s">
        <v>146</v>
      </c>
      <c r="E59" s="49">
        <v>8.4</v>
      </c>
      <c r="F59" s="49">
        <v>13</v>
      </c>
      <c r="G59" s="49">
        <v>9.68</v>
      </c>
      <c r="H59" s="49">
        <v>68.900000000000006</v>
      </c>
    </row>
    <row r="60" spans="1:8" x14ac:dyDescent="0.2">
      <c r="A60" s="48" t="s">
        <v>14</v>
      </c>
      <c r="B60" s="48" t="s">
        <v>148</v>
      </c>
      <c r="C60" s="49">
        <v>77</v>
      </c>
      <c r="D60" s="49" t="s">
        <v>146</v>
      </c>
      <c r="E60" s="49">
        <v>3.08</v>
      </c>
      <c r="F60" s="49">
        <v>4.97</v>
      </c>
      <c r="G60" s="49">
        <v>4.3</v>
      </c>
      <c r="H60" s="49">
        <v>87.6</v>
      </c>
    </row>
    <row r="61" spans="1:8" x14ac:dyDescent="0.2">
      <c r="A61" s="50" t="s">
        <v>0</v>
      </c>
      <c r="B61" s="50" t="s">
        <v>159</v>
      </c>
      <c r="C61" s="51">
        <v>77</v>
      </c>
      <c r="D61" s="51" t="s">
        <v>146</v>
      </c>
      <c r="E61" s="51">
        <v>10.1</v>
      </c>
      <c r="F61" s="51">
        <v>7.84</v>
      </c>
      <c r="G61" s="51">
        <v>6.61</v>
      </c>
      <c r="H61" s="51">
        <v>75.400000000000006</v>
      </c>
    </row>
    <row r="62" spans="1:8" x14ac:dyDescent="0.2">
      <c r="A62" s="50" t="s">
        <v>1</v>
      </c>
      <c r="B62" s="50" t="s">
        <v>159</v>
      </c>
      <c r="C62" s="51">
        <v>77</v>
      </c>
      <c r="D62" s="51" t="s">
        <v>146</v>
      </c>
      <c r="E62" s="51">
        <v>1.72</v>
      </c>
      <c r="F62" s="51">
        <v>5.73</v>
      </c>
      <c r="G62" s="51">
        <v>4.17</v>
      </c>
      <c r="H62" s="51">
        <v>88.4</v>
      </c>
    </row>
    <row r="63" spans="1:8" x14ac:dyDescent="0.2">
      <c r="A63" s="50" t="s">
        <v>3</v>
      </c>
      <c r="B63" s="50" t="s">
        <v>159</v>
      </c>
      <c r="C63" s="51">
        <v>77</v>
      </c>
      <c r="D63" s="51" t="s">
        <v>146</v>
      </c>
      <c r="E63" s="51">
        <v>1.66</v>
      </c>
      <c r="F63" s="51">
        <v>5.62</v>
      </c>
      <c r="G63" s="51">
        <v>6.21</v>
      </c>
      <c r="H63" s="51">
        <v>86.5</v>
      </c>
    </row>
    <row r="64" spans="1:8" x14ac:dyDescent="0.2">
      <c r="A64" s="50" t="s">
        <v>2</v>
      </c>
      <c r="B64" s="50" t="s">
        <v>159</v>
      </c>
      <c r="C64" s="51">
        <v>77</v>
      </c>
      <c r="D64" s="51" t="s">
        <v>146</v>
      </c>
      <c r="E64" s="51">
        <v>4.99</v>
      </c>
      <c r="F64" s="51">
        <v>6.43</v>
      </c>
      <c r="G64" s="51">
        <v>4.8600000000000003</v>
      </c>
      <c r="H64" s="51">
        <v>83.7</v>
      </c>
    </row>
    <row r="65" spans="1:8" x14ac:dyDescent="0.2">
      <c r="A65" s="50" t="s">
        <v>4</v>
      </c>
      <c r="B65" s="50" t="s">
        <v>159</v>
      </c>
      <c r="C65" s="51">
        <v>77</v>
      </c>
      <c r="D65" s="51" t="s">
        <v>146</v>
      </c>
      <c r="E65" s="51">
        <v>2.15</v>
      </c>
      <c r="F65" s="51">
        <v>6.23</v>
      </c>
      <c r="G65" s="51">
        <v>4.26</v>
      </c>
      <c r="H65" s="51">
        <v>87.4</v>
      </c>
    </row>
    <row r="66" spans="1:8" x14ac:dyDescent="0.2">
      <c r="A66" s="48" t="s">
        <v>9</v>
      </c>
      <c r="B66" s="48" t="s">
        <v>148</v>
      </c>
      <c r="C66" s="49">
        <v>161</v>
      </c>
      <c r="D66" s="49" t="s">
        <v>146</v>
      </c>
      <c r="E66" s="49">
        <v>4.37</v>
      </c>
      <c r="F66" s="49">
        <v>7.37</v>
      </c>
      <c r="G66" s="49">
        <v>11.1</v>
      </c>
      <c r="H66" s="49">
        <v>77.099999999999994</v>
      </c>
    </row>
    <row r="67" spans="1:8" x14ac:dyDescent="0.2">
      <c r="A67" s="48" t="s">
        <v>12</v>
      </c>
      <c r="B67" s="48" t="s">
        <v>148</v>
      </c>
      <c r="C67" s="49">
        <v>161</v>
      </c>
      <c r="D67" s="49" t="s">
        <v>146</v>
      </c>
      <c r="E67" s="49">
        <v>3.64</v>
      </c>
      <c r="F67" s="49">
        <v>12.5</v>
      </c>
      <c r="G67" s="49">
        <v>4.71</v>
      </c>
      <c r="H67" s="49">
        <v>79.2</v>
      </c>
    </row>
    <row r="68" spans="1:8" x14ac:dyDescent="0.2">
      <c r="A68" s="48" t="s">
        <v>13</v>
      </c>
      <c r="B68" s="48" t="s">
        <v>148</v>
      </c>
      <c r="C68" s="49">
        <v>161</v>
      </c>
      <c r="D68" s="49" t="s">
        <v>146</v>
      </c>
      <c r="E68" s="49">
        <v>2.81</v>
      </c>
      <c r="F68" s="49">
        <v>4.42</v>
      </c>
      <c r="G68" s="49">
        <v>2.94</v>
      </c>
      <c r="H68" s="49">
        <v>89.8</v>
      </c>
    </row>
    <row r="69" spans="1:8" x14ac:dyDescent="0.2">
      <c r="A69" s="48" t="s">
        <v>10</v>
      </c>
      <c r="B69" s="48" t="s">
        <v>148</v>
      </c>
      <c r="C69" s="49">
        <v>161</v>
      </c>
      <c r="D69" s="49" t="s">
        <v>146</v>
      </c>
      <c r="E69" s="49">
        <v>0.91900000000000004</v>
      </c>
      <c r="F69" s="49">
        <v>4.7699999999999996</v>
      </c>
      <c r="G69" s="49">
        <v>2.95</v>
      </c>
      <c r="H69" s="49">
        <v>91.4</v>
      </c>
    </row>
    <row r="70" spans="1:8" x14ac:dyDescent="0.2">
      <c r="A70" s="48" t="s">
        <v>11</v>
      </c>
      <c r="B70" s="48" t="s">
        <v>148</v>
      </c>
      <c r="C70" s="49">
        <v>161</v>
      </c>
      <c r="D70" s="49" t="s">
        <v>146</v>
      </c>
      <c r="E70" s="49">
        <v>1.54</v>
      </c>
      <c r="F70" s="49">
        <v>3.3</v>
      </c>
      <c r="G70" s="49">
        <v>3.19</v>
      </c>
      <c r="H70" s="49">
        <v>92</v>
      </c>
    </row>
    <row r="71" spans="1:8" x14ac:dyDescent="0.2">
      <c r="A71" s="48" t="s">
        <v>16</v>
      </c>
      <c r="B71" s="48" t="s">
        <v>148</v>
      </c>
      <c r="C71" s="49">
        <v>161</v>
      </c>
      <c r="D71" s="49" t="s">
        <v>146</v>
      </c>
      <c r="E71" s="49">
        <v>5.4</v>
      </c>
      <c r="F71" s="49">
        <v>9.81</v>
      </c>
      <c r="G71" s="49">
        <v>3.63</v>
      </c>
      <c r="H71" s="49">
        <v>81</v>
      </c>
    </row>
    <row r="72" spans="1:8" x14ac:dyDescent="0.2">
      <c r="A72" s="48" t="s">
        <v>15</v>
      </c>
      <c r="B72" s="48" t="s">
        <v>148</v>
      </c>
      <c r="C72" s="49">
        <v>161</v>
      </c>
      <c r="D72" s="49" t="s">
        <v>146</v>
      </c>
      <c r="E72" s="49">
        <v>2.11</v>
      </c>
      <c r="F72" s="49">
        <v>8.81</v>
      </c>
      <c r="G72" s="49">
        <v>2.69</v>
      </c>
      <c r="H72" s="49">
        <v>85.7</v>
      </c>
    </row>
    <row r="73" spans="1:8" x14ac:dyDescent="0.2">
      <c r="A73" s="48" t="s">
        <v>14</v>
      </c>
      <c r="B73" s="48" t="s">
        <v>148</v>
      </c>
      <c r="C73" s="49">
        <v>161</v>
      </c>
      <c r="D73" s="49" t="s">
        <v>146</v>
      </c>
      <c r="E73" s="49">
        <v>2.2799999999999998</v>
      </c>
      <c r="F73" s="49">
        <v>4.1100000000000003</v>
      </c>
      <c r="G73" s="49">
        <v>2.68</v>
      </c>
      <c r="H73" s="49">
        <v>90.5</v>
      </c>
    </row>
    <row r="74" spans="1:8" x14ac:dyDescent="0.2">
      <c r="A74" s="50" t="s">
        <v>0</v>
      </c>
      <c r="B74" s="50" t="s">
        <v>159</v>
      </c>
      <c r="C74" s="51">
        <v>161</v>
      </c>
      <c r="D74" s="51" t="s">
        <v>146</v>
      </c>
      <c r="E74" s="51">
        <v>4.2</v>
      </c>
      <c r="F74" s="51">
        <v>6.14</v>
      </c>
      <c r="G74" s="51">
        <v>3.1</v>
      </c>
      <c r="H74" s="51">
        <v>86.6</v>
      </c>
    </row>
    <row r="75" spans="1:8" x14ac:dyDescent="0.2">
      <c r="A75" s="50" t="s">
        <v>1</v>
      </c>
      <c r="B75" s="50" t="s">
        <v>159</v>
      </c>
      <c r="C75" s="51">
        <v>161</v>
      </c>
      <c r="D75" s="51" t="s">
        <v>146</v>
      </c>
      <c r="E75" s="51">
        <v>3.42</v>
      </c>
      <c r="F75" s="51">
        <v>9.0299999999999994</v>
      </c>
      <c r="G75" s="51">
        <v>4.74</v>
      </c>
      <c r="H75" s="51">
        <v>82.8</v>
      </c>
    </row>
    <row r="76" spans="1:8" x14ac:dyDescent="0.2">
      <c r="A76" s="50" t="s">
        <v>3</v>
      </c>
      <c r="B76" s="50" t="s">
        <v>159</v>
      </c>
      <c r="C76" s="51">
        <v>161</v>
      </c>
      <c r="D76" s="51" t="s">
        <v>146</v>
      </c>
      <c r="E76" s="51">
        <v>1.83</v>
      </c>
      <c r="F76" s="51">
        <v>7.47</v>
      </c>
      <c r="G76" s="51">
        <v>5.28</v>
      </c>
      <c r="H76" s="51">
        <v>85.4</v>
      </c>
    </row>
    <row r="77" spans="1:8" x14ac:dyDescent="0.2">
      <c r="A77" s="50" t="s">
        <v>2</v>
      </c>
      <c r="B77" s="50" t="s">
        <v>159</v>
      </c>
      <c r="C77" s="51">
        <v>161</v>
      </c>
      <c r="D77" s="51" t="s">
        <v>146</v>
      </c>
      <c r="E77" s="51">
        <v>4.49</v>
      </c>
      <c r="F77" s="51">
        <v>10.8</v>
      </c>
      <c r="G77" s="51">
        <v>5.59</v>
      </c>
      <c r="H77" s="51">
        <v>79.099999999999994</v>
      </c>
    </row>
    <row r="78" spans="1:8" x14ac:dyDescent="0.2">
      <c r="A78" s="50" t="s">
        <v>4</v>
      </c>
      <c r="B78" s="50" t="s">
        <v>159</v>
      </c>
      <c r="C78" s="51">
        <v>161</v>
      </c>
      <c r="D78" s="51" t="s">
        <v>146</v>
      </c>
      <c r="E78" s="51">
        <v>4.5199999999999996</v>
      </c>
      <c r="F78" s="51">
        <v>16.899999999999999</v>
      </c>
      <c r="G78" s="51">
        <v>2.92</v>
      </c>
      <c r="H78" s="51">
        <v>75.599999999999994</v>
      </c>
    </row>
    <row r="79" spans="1:8" x14ac:dyDescent="0.2">
      <c r="A79" s="48" t="s">
        <v>9</v>
      </c>
      <c r="B79" s="48" t="s">
        <v>148</v>
      </c>
      <c r="C79" s="49">
        <v>217</v>
      </c>
      <c r="D79" s="49" t="s">
        <v>146</v>
      </c>
      <c r="E79" s="49">
        <v>6.91</v>
      </c>
      <c r="F79" s="49">
        <v>8.51</v>
      </c>
      <c r="G79" s="49">
        <v>9.67</v>
      </c>
      <c r="H79" s="49">
        <v>74.900000000000006</v>
      </c>
    </row>
    <row r="80" spans="1:8" x14ac:dyDescent="0.2">
      <c r="A80" s="48" t="s">
        <v>12</v>
      </c>
      <c r="B80" s="48" t="s">
        <v>148</v>
      </c>
      <c r="C80" s="49">
        <v>217</v>
      </c>
      <c r="D80" s="49" t="s">
        <v>146</v>
      </c>
      <c r="E80" s="49">
        <v>4</v>
      </c>
      <c r="F80" s="49">
        <v>9.1999999999999993</v>
      </c>
      <c r="G80" s="49">
        <v>5.6</v>
      </c>
      <c r="H80" s="49">
        <v>81.2</v>
      </c>
    </row>
    <row r="81" spans="1:8" x14ac:dyDescent="0.2">
      <c r="A81" s="48" t="s">
        <v>13</v>
      </c>
      <c r="B81" s="48" t="s">
        <v>148</v>
      </c>
      <c r="C81" s="49">
        <v>217</v>
      </c>
      <c r="D81" s="49" t="s">
        <v>146</v>
      </c>
      <c r="E81" s="49">
        <v>1.87</v>
      </c>
      <c r="F81" s="49">
        <v>2.88</v>
      </c>
      <c r="G81" s="49">
        <v>2.42</v>
      </c>
      <c r="H81" s="49">
        <v>92.8</v>
      </c>
    </row>
    <row r="82" spans="1:8" x14ac:dyDescent="0.2">
      <c r="A82" s="48" t="s">
        <v>10</v>
      </c>
      <c r="B82" s="48" t="s">
        <v>148</v>
      </c>
      <c r="C82" s="49">
        <v>217</v>
      </c>
      <c r="D82" s="49" t="s">
        <v>146</v>
      </c>
      <c r="E82" s="49">
        <v>1.2</v>
      </c>
      <c r="F82" s="49">
        <v>5.23</v>
      </c>
      <c r="G82" s="49">
        <v>1.54</v>
      </c>
      <c r="H82" s="49">
        <v>92</v>
      </c>
    </row>
    <row r="83" spans="1:8" x14ac:dyDescent="0.2">
      <c r="A83" s="48" t="s">
        <v>11</v>
      </c>
      <c r="B83" s="48" t="s">
        <v>148</v>
      </c>
      <c r="C83" s="49">
        <v>217</v>
      </c>
      <c r="D83" s="49" t="s">
        <v>146</v>
      </c>
      <c r="E83" s="49">
        <v>5.1100000000000003</v>
      </c>
      <c r="F83" s="49">
        <v>5.15</v>
      </c>
      <c r="G83" s="49">
        <v>8.59</v>
      </c>
      <c r="H83" s="49">
        <v>81.2</v>
      </c>
    </row>
    <row r="84" spans="1:8" x14ac:dyDescent="0.2">
      <c r="A84" s="48" t="s">
        <v>16</v>
      </c>
      <c r="B84" s="48" t="s">
        <v>148</v>
      </c>
      <c r="C84" s="49">
        <v>217</v>
      </c>
      <c r="D84" s="49" t="s">
        <v>146</v>
      </c>
      <c r="E84" s="49">
        <v>3.82</v>
      </c>
      <c r="F84" s="49">
        <v>5.42</v>
      </c>
      <c r="G84" s="49">
        <v>3.13</v>
      </c>
      <c r="H84" s="49">
        <v>87.6</v>
      </c>
    </row>
    <row r="85" spans="1:8" x14ac:dyDescent="0.2">
      <c r="A85" s="48" t="s">
        <v>15</v>
      </c>
      <c r="B85" s="48" t="s">
        <v>148</v>
      </c>
      <c r="C85" s="49">
        <v>217</v>
      </c>
      <c r="D85" s="49" t="s">
        <v>146</v>
      </c>
      <c r="E85" s="49">
        <v>3.08</v>
      </c>
      <c r="F85" s="49">
        <v>11.9</v>
      </c>
      <c r="G85" s="49">
        <v>3.74</v>
      </c>
      <c r="H85" s="49">
        <v>81.3</v>
      </c>
    </row>
    <row r="86" spans="1:8" x14ac:dyDescent="0.2">
      <c r="A86" s="48" t="s">
        <v>14</v>
      </c>
      <c r="B86" s="48" t="s">
        <v>148</v>
      </c>
      <c r="C86" s="49">
        <v>217</v>
      </c>
      <c r="D86" s="49" t="s">
        <v>146</v>
      </c>
      <c r="E86" s="49">
        <v>2.93</v>
      </c>
      <c r="F86" s="49">
        <v>4.43</v>
      </c>
      <c r="G86" s="49">
        <v>4.13</v>
      </c>
      <c r="H86" s="49">
        <v>88.5</v>
      </c>
    </row>
    <row r="87" spans="1:8" x14ac:dyDescent="0.2">
      <c r="A87" s="50" t="s">
        <v>0</v>
      </c>
      <c r="B87" s="50" t="s">
        <v>159</v>
      </c>
      <c r="C87" s="51">
        <v>217</v>
      </c>
      <c r="D87" s="51" t="s">
        <v>146</v>
      </c>
      <c r="E87" s="51">
        <v>3.29</v>
      </c>
      <c r="F87" s="51">
        <v>5.52</v>
      </c>
      <c r="G87" s="51">
        <v>2.98</v>
      </c>
      <c r="H87" s="51">
        <v>88.2</v>
      </c>
    </row>
    <row r="88" spans="1:8" x14ac:dyDescent="0.2">
      <c r="A88" s="50" t="s">
        <v>1</v>
      </c>
      <c r="B88" s="50" t="s">
        <v>159</v>
      </c>
      <c r="C88" s="51">
        <v>217</v>
      </c>
      <c r="D88" s="51" t="s">
        <v>146</v>
      </c>
      <c r="E88" s="51">
        <v>1.95</v>
      </c>
      <c r="F88" s="51">
        <v>7.55</v>
      </c>
      <c r="G88" s="51">
        <v>3.81</v>
      </c>
      <c r="H88" s="51">
        <v>86.7</v>
      </c>
    </row>
    <row r="89" spans="1:8" x14ac:dyDescent="0.2">
      <c r="A89" s="50" t="s">
        <v>3</v>
      </c>
      <c r="B89" s="50" t="s">
        <v>159</v>
      </c>
      <c r="C89" s="51">
        <v>217</v>
      </c>
      <c r="D89" s="51" t="s">
        <v>146</v>
      </c>
      <c r="E89" s="51">
        <v>0.89600000000000002</v>
      </c>
      <c r="F89" s="51">
        <v>3.56</v>
      </c>
      <c r="G89" s="51">
        <v>2.0699999999999998</v>
      </c>
      <c r="H89" s="51">
        <v>93.5</v>
      </c>
    </row>
    <row r="90" spans="1:8" x14ac:dyDescent="0.2">
      <c r="A90" s="50" t="s">
        <v>2</v>
      </c>
      <c r="B90" s="50" t="s">
        <v>159</v>
      </c>
      <c r="C90" s="51">
        <v>217</v>
      </c>
      <c r="D90" s="51" t="s">
        <v>146</v>
      </c>
      <c r="E90" s="51">
        <v>4.43</v>
      </c>
      <c r="F90" s="51">
        <v>14.2</v>
      </c>
      <c r="G90" s="51">
        <v>3.8</v>
      </c>
      <c r="H90" s="51">
        <v>77.599999999999994</v>
      </c>
    </row>
    <row r="91" spans="1:8" x14ac:dyDescent="0.2">
      <c r="A91" s="50" t="s">
        <v>4</v>
      </c>
      <c r="B91" s="50" t="s">
        <v>159</v>
      </c>
      <c r="C91" s="51">
        <v>217</v>
      </c>
      <c r="D91" s="51" t="s">
        <v>146</v>
      </c>
      <c r="E91" s="51">
        <v>3.88</v>
      </c>
      <c r="F91" s="51">
        <v>15.3</v>
      </c>
      <c r="G91" s="51">
        <v>2.36</v>
      </c>
      <c r="H91" s="51">
        <v>78.5</v>
      </c>
    </row>
    <row r="92" spans="1:8" x14ac:dyDescent="0.2">
      <c r="A92" s="48" t="s">
        <v>9</v>
      </c>
      <c r="B92" s="48" t="s">
        <v>148</v>
      </c>
      <c r="C92" s="49">
        <v>288</v>
      </c>
      <c r="D92" s="49" t="s">
        <v>146</v>
      </c>
      <c r="E92" s="49">
        <v>8.5500000000000007</v>
      </c>
      <c r="F92" s="49">
        <v>8.7100000000000009</v>
      </c>
      <c r="G92" s="49">
        <v>10.5</v>
      </c>
      <c r="H92" s="49">
        <v>72.2</v>
      </c>
    </row>
    <row r="93" spans="1:8" x14ac:dyDescent="0.2">
      <c r="A93" s="48" t="s">
        <v>12</v>
      </c>
      <c r="B93" s="48" t="s">
        <v>148</v>
      </c>
      <c r="C93" s="49">
        <v>288</v>
      </c>
      <c r="D93" s="49" t="s">
        <v>146</v>
      </c>
      <c r="E93" s="49">
        <v>5.33</v>
      </c>
      <c r="F93" s="49">
        <v>11.2</v>
      </c>
      <c r="G93" s="49">
        <v>8.98</v>
      </c>
      <c r="H93" s="49">
        <v>74.400000000000006</v>
      </c>
    </row>
    <row r="94" spans="1:8" x14ac:dyDescent="0.2">
      <c r="A94" s="48" t="s">
        <v>13</v>
      </c>
      <c r="B94" s="48" t="s">
        <v>148</v>
      </c>
      <c r="C94" s="49">
        <v>288</v>
      </c>
      <c r="D94" s="49" t="s">
        <v>146</v>
      </c>
      <c r="E94" s="49">
        <v>2.87</v>
      </c>
      <c r="F94" s="49">
        <v>4.0999999999999996</v>
      </c>
      <c r="G94" s="49">
        <v>5.21</v>
      </c>
      <c r="H94" s="49">
        <v>87.8</v>
      </c>
    </row>
    <row r="95" spans="1:8" x14ac:dyDescent="0.2">
      <c r="A95" s="48" t="s">
        <v>10</v>
      </c>
      <c r="B95" s="48" t="s">
        <v>148</v>
      </c>
      <c r="C95" s="49">
        <v>288</v>
      </c>
      <c r="D95" s="49" t="s">
        <v>146</v>
      </c>
      <c r="E95" s="49">
        <v>3.37</v>
      </c>
      <c r="F95" s="49">
        <v>7.91</v>
      </c>
      <c r="G95" s="49">
        <v>3.12</v>
      </c>
      <c r="H95" s="49">
        <v>85.6</v>
      </c>
    </row>
    <row r="96" spans="1:8" x14ac:dyDescent="0.2">
      <c r="A96" s="48" t="s">
        <v>11</v>
      </c>
      <c r="B96" s="48" t="s">
        <v>148</v>
      </c>
      <c r="C96" s="49">
        <v>288</v>
      </c>
      <c r="D96" s="49" t="s">
        <v>146</v>
      </c>
      <c r="E96" s="49">
        <v>2.81</v>
      </c>
      <c r="F96" s="49">
        <v>3.98</v>
      </c>
      <c r="G96" s="49">
        <v>4.6500000000000004</v>
      </c>
      <c r="H96" s="49">
        <v>88.6</v>
      </c>
    </row>
    <row r="97" spans="1:8" x14ac:dyDescent="0.2">
      <c r="A97" s="48" t="s">
        <v>16</v>
      </c>
      <c r="B97" s="48" t="s">
        <v>148</v>
      </c>
      <c r="C97" s="49">
        <v>288</v>
      </c>
      <c r="D97" s="49" t="s">
        <v>146</v>
      </c>
      <c r="E97" s="49">
        <v>6.73</v>
      </c>
      <c r="F97" s="49">
        <v>5.79</v>
      </c>
      <c r="G97" s="49">
        <v>6.63</v>
      </c>
      <c r="H97" s="49">
        <v>80.8</v>
      </c>
    </row>
    <row r="98" spans="1:8" x14ac:dyDescent="0.2">
      <c r="A98" s="48" t="s">
        <v>15</v>
      </c>
      <c r="B98" s="48" t="s">
        <v>148</v>
      </c>
      <c r="C98" s="49">
        <v>288</v>
      </c>
      <c r="D98" s="49" t="s">
        <v>146</v>
      </c>
      <c r="E98" s="49">
        <v>4.24</v>
      </c>
      <c r="F98" s="49">
        <v>10</v>
      </c>
      <c r="G98" s="49">
        <v>7.99</v>
      </c>
      <c r="H98" s="49">
        <v>77.7</v>
      </c>
    </row>
    <row r="99" spans="1:8" x14ac:dyDescent="0.2">
      <c r="A99" s="48" t="s">
        <v>14</v>
      </c>
      <c r="B99" s="48" t="s">
        <v>148</v>
      </c>
      <c r="C99" s="49">
        <v>288</v>
      </c>
      <c r="D99" s="49" t="s">
        <v>146</v>
      </c>
      <c r="E99" s="49">
        <v>5.93</v>
      </c>
      <c r="F99" s="49">
        <v>5.24</v>
      </c>
      <c r="G99" s="49">
        <v>7.52</v>
      </c>
      <c r="H99" s="49">
        <v>81.3</v>
      </c>
    </row>
    <row r="100" spans="1:8" x14ac:dyDescent="0.2">
      <c r="A100" s="50" t="s">
        <v>0</v>
      </c>
      <c r="B100" s="50" t="s">
        <v>159</v>
      </c>
      <c r="C100" s="51">
        <v>288</v>
      </c>
      <c r="D100" s="51" t="s">
        <v>146</v>
      </c>
      <c r="E100" s="51">
        <v>0.69299999999999995</v>
      </c>
      <c r="F100" s="51">
        <v>2.84</v>
      </c>
      <c r="G100" s="51">
        <v>1.94</v>
      </c>
      <c r="H100" s="51">
        <v>94.5</v>
      </c>
    </row>
    <row r="101" spans="1:8" x14ac:dyDescent="0.2">
      <c r="A101" s="50" t="s">
        <v>1</v>
      </c>
      <c r="B101" s="50" t="s">
        <v>159</v>
      </c>
      <c r="C101" s="51">
        <v>288</v>
      </c>
      <c r="D101" s="51" t="s">
        <v>146</v>
      </c>
      <c r="E101" s="51">
        <v>2.0699999999999998</v>
      </c>
      <c r="F101" s="51">
        <v>9.25</v>
      </c>
      <c r="G101" s="51">
        <v>3.55</v>
      </c>
      <c r="H101" s="51">
        <v>85.1</v>
      </c>
    </row>
    <row r="102" spans="1:8" x14ac:dyDescent="0.2">
      <c r="A102" s="50" t="s">
        <v>3</v>
      </c>
      <c r="B102" s="50" t="s">
        <v>159</v>
      </c>
      <c r="C102" s="51">
        <v>288</v>
      </c>
      <c r="D102" s="51" t="s">
        <v>146</v>
      </c>
      <c r="E102" s="51">
        <v>3.85</v>
      </c>
      <c r="F102" s="51">
        <v>7.56</v>
      </c>
      <c r="G102" s="51">
        <v>4.24</v>
      </c>
      <c r="H102" s="51">
        <v>84.3</v>
      </c>
    </row>
    <row r="103" spans="1:8" x14ac:dyDescent="0.2">
      <c r="A103" s="50" t="s">
        <v>2</v>
      </c>
      <c r="B103" s="50" t="s">
        <v>159</v>
      </c>
      <c r="C103" s="51">
        <v>288</v>
      </c>
      <c r="D103" s="51" t="s">
        <v>146</v>
      </c>
      <c r="E103" s="51">
        <v>7.65</v>
      </c>
      <c r="F103" s="51">
        <v>10.7</v>
      </c>
      <c r="G103" s="51">
        <v>7.76</v>
      </c>
      <c r="H103" s="51">
        <v>73.900000000000006</v>
      </c>
    </row>
    <row r="104" spans="1:8" x14ac:dyDescent="0.2">
      <c r="A104" s="50" t="s">
        <v>4</v>
      </c>
      <c r="B104" s="50" t="s">
        <v>159</v>
      </c>
      <c r="C104" s="51">
        <v>288</v>
      </c>
      <c r="D104" s="51" t="s">
        <v>146</v>
      </c>
      <c r="E104" s="51">
        <v>4.74</v>
      </c>
      <c r="F104" s="51">
        <v>14.5</v>
      </c>
      <c r="G104" s="51">
        <v>4.13</v>
      </c>
      <c r="H104" s="51">
        <v>76.7</v>
      </c>
    </row>
    <row r="105" spans="1:8" x14ac:dyDescent="0.2">
      <c r="A105" s="48" t="s">
        <v>9</v>
      </c>
      <c r="B105" s="48" t="s">
        <v>148</v>
      </c>
      <c r="C105" s="49">
        <v>374</v>
      </c>
      <c r="D105" s="49" t="s">
        <v>146</v>
      </c>
      <c r="E105" s="49">
        <v>8.56</v>
      </c>
      <c r="F105" s="49">
        <v>10.1</v>
      </c>
      <c r="G105" s="49">
        <v>7.08</v>
      </c>
      <c r="H105" s="49">
        <v>74.3</v>
      </c>
    </row>
    <row r="106" spans="1:8" x14ac:dyDescent="0.2">
      <c r="A106" s="48" t="s">
        <v>12</v>
      </c>
      <c r="B106" s="48" t="s">
        <v>148</v>
      </c>
      <c r="C106" s="49">
        <v>374</v>
      </c>
      <c r="D106" s="49" t="s">
        <v>146</v>
      </c>
      <c r="E106" s="49">
        <v>2.0499999999999998</v>
      </c>
      <c r="F106" s="49">
        <v>9.67</v>
      </c>
      <c r="G106" s="49">
        <v>3.01</v>
      </c>
      <c r="H106" s="49">
        <v>85.3</v>
      </c>
    </row>
    <row r="107" spans="1:8" x14ac:dyDescent="0.2">
      <c r="A107" s="48" t="s">
        <v>13</v>
      </c>
      <c r="B107" s="48" t="s">
        <v>148</v>
      </c>
      <c r="C107" s="49">
        <v>374</v>
      </c>
      <c r="D107" s="49" t="s">
        <v>146</v>
      </c>
      <c r="E107" s="49">
        <v>1.93</v>
      </c>
      <c r="F107" s="49">
        <v>2.91</v>
      </c>
      <c r="G107" s="49">
        <v>2.63</v>
      </c>
      <c r="H107" s="49">
        <v>92.5</v>
      </c>
    </row>
    <row r="108" spans="1:8" x14ac:dyDescent="0.2">
      <c r="A108" s="48" t="s">
        <v>10</v>
      </c>
      <c r="B108" s="48" t="s">
        <v>148</v>
      </c>
      <c r="C108" s="49">
        <v>374</v>
      </c>
      <c r="D108" s="49" t="s">
        <v>146</v>
      </c>
      <c r="E108" s="49">
        <v>2.1800000000000002</v>
      </c>
      <c r="F108" s="49">
        <v>4.47</v>
      </c>
      <c r="G108" s="49">
        <v>2.72</v>
      </c>
      <c r="H108" s="49">
        <v>90.6</v>
      </c>
    </row>
    <row r="109" spans="1:8" x14ac:dyDescent="0.2">
      <c r="A109" s="48" t="s">
        <v>11</v>
      </c>
      <c r="B109" s="48" t="s">
        <v>148</v>
      </c>
      <c r="C109" s="49">
        <v>374</v>
      </c>
      <c r="D109" s="49" t="s">
        <v>146</v>
      </c>
      <c r="E109" s="49">
        <v>2.37</v>
      </c>
      <c r="F109" s="49">
        <v>3.74</v>
      </c>
      <c r="G109" s="49">
        <v>5.44</v>
      </c>
      <c r="H109" s="49">
        <v>88.5</v>
      </c>
    </row>
    <row r="110" spans="1:8" x14ac:dyDescent="0.2">
      <c r="A110" s="48" t="s">
        <v>16</v>
      </c>
      <c r="B110" s="48" t="s">
        <v>148</v>
      </c>
      <c r="C110" s="49">
        <v>374</v>
      </c>
      <c r="D110" s="49" t="s">
        <v>146</v>
      </c>
      <c r="E110" s="49">
        <v>5.67</v>
      </c>
      <c r="F110" s="49">
        <v>6.98</v>
      </c>
      <c r="G110" s="49">
        <v>3.44</v>
      </c>
      <c r="H110" s="49">
        <v>83.9</v>
      </c>
    </row>
    <row r="111" spans="1:8" x14ac:dyDescent="0.2">
      <c r="A111" s="48" t="s">
        <v>15</v>
      </c>
      <c r="B111" s="48" t="s">
        <v>148</v>
      </c>
      <c r="C111" s="49">
        <v>374</v>
      </c>
      <c r="D111" s="49" t="s">
        <v>146</v>
      </c>
      <c r="E111" s="49">
        <v>4.62</v>
      </c>
      <c r="F111" s="49">
        <v>10.4</v>
      </c>
      <c r="G111" s="49">
        <v>5.05</v>
      </c>
      <c r="H111" s="49">
        <v>79.900000000000006</v>
      </c>
    </row>
    <row r="112" spans="1:8" x14ac:dyDescent="0.2">
      <c r="A112" s="48" t="s">
        <v>14</v>
      </c>
      <c r="B112" s="48" t="s">
        <v>148</v>
      </c>
      <c r="C112" s="49">
        <v>374</v>
      </c>
      <c r="D112" s="49" t="s">
        <v>146</v>
      </c>
      <c r="E112" s="49">
        <v>3.17</v>
      </c>
      <c r="F112" s="49">
        <v>4.0999999999999996</v>
      </c>
      <c r="G112" s="49">
        <v>4.38</v>
      </c>
      <c r="H112" s="49">
        <v>88.3</v>
      </c>
    </row>
    <row r="113" spans="1:8" x14ac:dyDescent="0.2">
      <c r="A113" s="50" t="s">
        <v>0</v>
      </c>
      <c r="B113" s="50" t="s">
        <v>159</v>
      </c>
      <c r="C113" s="51">
        <v>374</v>
      </c>
      <c r="D113" s="51" t="s">
        <v>146</v>
      </c>
      <c r="E113" s="51">
        <v>5.12</v>
      </c>
      <c r="F113" s="51">
        <v>6.55</v>
      </c>
      <c r="G113" s="51">
        <v>6.73</v>
      </c>
      <c r="H113" s="51">
        <v>81.599999999999994</v>
      </c>
    </row>
    <row r="114" spans="1:8" x14ac:dyDescent="0.2">
      <c r="A114" s="50" t="s">
        <v>1</v>
      </c>
      <c r="B114" s="50" t="s">
        <v>159</v>
      </c>
      <c r="C114" s="51">
        <v>374</v>
      </c>
      <c r="D114" s="51" t="s">
        <v>146</v>
      </c>
      <c r="E114" s="51">
        <v>4.29</v>
      </c>
      <c r="F114" s="51">
        <v>6.54</v>
      </c>
      <c r="G114" s="51">
        <v>7.05</v>
      </c>
      <c r="H114" s="51">
        <v>82.1</v>
      </c>
    </row>
    <row r="115" spans="1:8" x14ac:dyDescent="0.2">
      <c r="A115" s="50" t="s">
        <v>3</v>
      </c>
      <c r="B115" s="50" t="s">
        <v>159</v>
      </c>
      <c r="C115" s="51">
        <v>374</v>
      </c>
      <c r="D115" s="51" t="s">
        <v>146</v>
      </c>
      <c r="E115" s="51">
        <v>2.37</v>
      </c>
      <c r="F115" s="51">
        <v>7.2</v>
      </c>
      <c r="G115" s="51">
        <v>3.21</v>
      </c>
      <c r="H115" s="51">
        <v>87.2</v>
      </c>
    </row>
    <row r="116" spans="1:8" x14ac:dyDescent="0.2">
      <c r="A116" s="50" t="s">
        <v>2</v>
      </c>
      <c r="B116" s="50" t="s">
        <v>159</v>
      </c>
      <c r="C116" s="51">
        <v>374</v>
      </c>
      <c r="D116" s="51" t="s">
        <v>146</v>
      </c>
      <c r="E116" s="51">
        <v>4.25</v>
      </c>
      <c r="F116" s="51">
        <v>10.199999999999999</v>
      </c>
      <c r="G116" s="51">
        <v>4.25</v>
      </c>
      <c r="H116" s="51">
        <v>81.3</v>
      </c>
    </row>
    <row r="117" spans="1:8" x14ac:dyDescent="0.2">
      <c r="A117" s="50" t="s">
        <v>4</v>
      </c>
      <c r="B117" s="50" t="s">
        <v>159</v>
      </c>
      <c r="C117" s="51">
        <v>374</v>
      </c>
      <c r="D117" s="51" t="s">
        <v>146</v>
      </c>
      <c r="E117" s="51">
        <v>7.07</v>
      </c>
      <c r="F117" s="51">
        <v>12.4</v>
      </c>
      <c r="G117" s="51">
        <v>3.66</v>
      </c>
      <c r="H117" s="51">
        <v>76.8</v>
      </c>
    </row>
  </sheetData>
  <mergeCells count="1">
    <mergeCell ref="E25:H2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30D1C-283F-244E-B083-2EDF665FFF8F}">
  <dimension ref="A1:E146"/>
  <sheetViews>
    <sheetView topLeftCell="A97" workbookViewId="0">
      <selection sqref="A1:XFD1048576"/>
    </sheetView>
  </sheetViews>
  <sheetFormatPr baseColWidth="10" defaultRowHeight="16" x14ac:dyDescent="0.2"/>
  <cols>
    <col min="1" max="1" width="10.1640625" bestFit="1" customWidth="1"/>
    <col min="2" max="2" width="20.33203125" bestFit="1" customWidth="1"/>
    <col min="3" max="3" width="34.6640625" bestFit="1" customWidth="1"/>
    <col min="4" max="4" width="26.83203125" bestFit="1" customWidth="1"/>
    <col min="5" max="5" width="24.83203125" bestFit="1" customWidth="1"/>
  </cols>
  <sheetData>
    <row r="1" spans="1:5" x14ac:dyDescent="0.2">
      <c r="A1" t="s">
        <v>278</v>
      </c>
      <c r="B1" t="s">
        <v>279</v>
      </c>
      <c r="C1" t="s">
        <v>280</v>
      </c>
      <c r="D1" t="s">
        <v>281</v>
      </c>
      <c r="E1" t="s">
        <v>282</v>
      </c>
    </row>
    <row r="2" spans="1:5" x14ac:dyDescent="0.2">
      <c r="A2" s="151" t="s">
        <v>88</v>
      </c>
      <c r="B2" s="151" t="s">
        <v>283</v>
      </c>
      <c r="C2">
        <v>0.83580581019664901</v>
      </c>
      <c r="D2" s="152">
        <v>7.6774853923134806E-5</v>
      </c>
      <c r="E2">
        <v>9.6438053920714696E-4</v>
      </c>
    </row>
    <row r="3" spans="1:5" x14ac:dyDescent="0.2">
      <c r="A3" s="151" t="s">
        <v>84</v>
      </c>
      <c r="B3" s="151" t="s">
        <v>283</v>
      </c>
      <c r="C3">
        <v>1.4002431304354199</v>
      </c>
      <c r="D3" s="152">
        <v>5.0473795319980698E-10</v>
      </c>
      <c r="E3" s="152">
        <v>2.8428144073769801E-8</v>
      </c>
    </row>
    <row r="4" spans="1:5" x14ac:dyDescent="0.2">
      <c r="A4" s="151" t="s">
        <v>73</v>
      </c>
      <c r="B4" s="151" t="s">
        <v>283</v>
      </c>
      <c r="C4">
        <v>3.7740748942941802</v>
      </c>
      <c r="D4" s="152">
        <v>3.9594708294068802E-19</v>
      </c>
      <c r="E4" s="152">
        <v>8.9616023105575795E-17</v>
      </c>
    </row>
    <row r="5" spans="1:5" x14ac:dyDescent="0.2">
      <c r="A5" s="151" t="s">
        <v>80</v>
      </c>
      <c r="B5" s="151" t="s">
        <v>283</v>
      </c>
      <c r="C5">
        <v>3.2696630150714601</v>
      </c>
      <c r="D5" s="152">
        <v>2.0441115107688E-13</v>
      </c>
      <c r="E5" s="152">
        <v>2.44932655731533E-11</v>
      </c>
    </row>
    <row r="6" spans="1:5" x14ac:dyDescent="0.2">
      <c r="A6" s="151" t="s">
        <v>87</v>
      </c>
      <c r="B6" s="151" t="s">
        <v>283</v>
      </c>
      <c r="C6">
        <v>2.6090321848710598</v>
      </c>
      <c r="D6" s="152">
        <v>6.2835419156126802E-12</v>
      </c>
      <c r="E6" s="152">
        <v>5.6056532330378201E-10</v>
      </c>
    </row>
    <row r="7" spans="1:5" x14ac:dyDescent="0.2">
      <c r="A7" s="151" t="s">
        <v>67</v>
      </c>
      <c r="B7" s="151" t="s">
        <v>283</v>
      </c>
      <c r="C7">
        <v>1.55920263194486</v>
      </c>
      <c r="D7" s="152">
        <v>2.9846943054264299E-21</v>
      </c>
      <c r="E7" s="152">
        <v>8.8973009270540994E-19</v>
      </c>
    </row>
    <row r="8" spans="1:5" x14ac:dyDescent="0.2">
      <c r="A8" s="151" t="s">
        <v>92</v>
      </c>
      <c r="B8" s="151" t="s">
        <v>283</v>
      </c>
      <c r="C8">
        <v>7.63371765295265</v>
      </c>
      <c r="D8" s="152">
        <v>9.3815530592085499E-47</v>
      </c>
      <c r="E8" s="152">
        <v>2.8665335372411698E-43</v>
      </c>
    </row>
    <row r="9" spans="1:5" x14ac:dyDescent="0.2">
      <c r="A9" s="151" t="s">
        <v>82</v>
      </c>
      <c r="B9" s="151" t="s">
        <v>283</v>
      </c>
      <c r="C9">
        <v>1.51450227529937</v>
      </c>
      <c r="D9" s="152">
        <v>9.4945199468808794E-13</v>
      </c>
      <c r="E9" s="152">
        <v>1.0269205556705999E-10</v>
      </c>
    </row>
    <row r="10" spans="1:5" x14ac:dyDescent="0.2">
      <c r="A10" s="151" t="s">
        <v>75</v>
      </c>
      <c r="B10" s="151" t="s">
        <v>283</v>
      </c>
      <c r="C10">
        <v>5.6355398105882299</v>
      </c>
      <c r="D10" s="152">
        <v>2.4231484204956701E-26</v>
      </c>
      <c r="E10" s="152">
        <v>1.05770428554636E-23</v>
      </c>
    </row>
    <row r="11" spans="1:5" x14ac:dyDescent="0.2">
      <c r="A11" s="151" t="s">
        <v>86</v>
      </c>
      <c r="B11" s="151" t="s">
        <v>283</v>
      </c>
      <c r="C11">
        <v>4.5936135739762403</v>
      </c>
      <c r="D11" s="152">
        <v>1.2677425399869799E-24</v>
      </c>
      <c r="E11" s="152">
        <v>4.9981772012002897E-22</v>
      </c>
    </row>
    <row r="12" spans="1:5" x14ac:dyDescent="0.2">
      <c r="A12" s="151" t="s">
        <v>65</v>
      </c>
      <c r="B12" s="151" t="s">
        <v>283</v>
      </c>
      <c r="C12">
        <v>2.4975183677415398</v>
      </c>
      <c r="D12" s="152">
        <v>2.5518878553766699E-28</v>
      </c>
      <c r="E12" s="152">
        <v>1.4176896985642601E-25</v>
      </c>
    </row>
    <row r="13" spans="1:5" x14ac:dyDescent="0.2">
      <c r="A13" s="151" t="s">
        <v>62</v>
      </c>
      <c r="B13" s="151" t="s">
        <v>283</v>
      </c>
      <c r="C13">
        <v>5.6906479232215696</v>
      </c>
      <c r="D13" s="152">
        <v>5.4154037325363395E-26</v>
      </c>
      <c r="E13" s="152">
        <v>2.2062354806353001E-23</v>
      </c>
    </row>
    <row r="14" spans="1:5" x14ac:dyDescent="0.2">
      <c r="A14" s="151" t="s">
        <v>66</v>
      </c>
      <c r="B14" s="151" t="s">
        <v>283</v>
      </c>
      <c r="C14">
        <v>5.00454422669781</v>
      </c>
      <c r="D14" s="152">
        <v>7.20564755866408E-27</v>
      </c>
      <c r="E14" s="152">
        <v>3.5226969784796999E-24</v>
      </c>
    </row>
    <row r="15" spans="1:5" x14ac:dyDescent="0.2">
      <c r="A15" s="151" t="s">
        <v>91</v>
      </c>
      <c r="B15" s="151" t="s">
        <v>283</v>
      </c>
      <c r="C15">
        <v>-1.37324093375577E-2</v>
      </c>
      <c r="D15">
        <v>0.97552431143988705</v>
      </c>
      <c r="E15">
        <v>0.98858625314524695</v>
      </c>
    </row>
    <row r="16" spans="1:5" x14ac:dyDescent="0.2">
      <c r="A16" s="151" t="s">
        <v>76</v>
      </c>
      <c r="B16" s="151" t="s">
        <v>283</v>
      </c>
      <c r="C16">
        <v>3.4957012005148802</v>
      </c>
      <c r="D16" s="152">
        <v>1.1469962652539E-21</v>
      </c>
      <c r="E16" s="152">
        <v>3.5945098343418199E-19</v>
      </c>
    </row>
    <row r="17" spans="1:5" x14ac:dyDescent="0.2">
      <c r="A17" s="151" t="s">
        <v>68</v>
      </c>
      <c r="B17" s="151" t="s">
        <v>283</v>
      </c>
      <c r="C17">
        <v>6.68524896104518</v>
      </c>
      <c r="D17" s="152">
        <v>6.7349926532875204E-42</v>
      </c>
      <c r="E17" s="152">
        <v>1.37191800347467E-38</v>
      </c>
    </row>
    <row r="18" spans="1:5" x14ac:dyDescent="0.2">
      <c r="A18" s="151" t="s">
        <v>74</v>
      </c>
      <c r="B18" s="151" t="s">
        <v>283</v>
      </c>
      <c r="C18">
        <v>1.6077967787779399</v>
      </c>
      <c r="D18" s="152">
        <v>2.0856911843923498E-18</v>
      </c>
      <c r="E18" s="152">
        <v>4.47216099221812E-16</v>
      </c>
    </row>
    <row r="19" spans="1:5" x14ac:dyDescent="0.2">
      <c r="A19" s="151" t="s">
        <v>78</v>
      </c>
      <c r="B19" s="151" t="s">
        <v>283</v>
      </c>
      <c r="C19">
        <v>5.2400722733600498</v>
      </c>
      <c r="D19" s="152">
        <v>1.25678765272528E-31</v>
      </c>
      <c r="E19" s="152">
        <v>1.2800382243007E-28</v>
      </c>
    </row>
    <row r="20" spans="1:5" x14ac:dyDescent="0.2">
      <c r="A20" s="151" t="s">
        <v>70</v>
      </c>
      <c r="B20" s="151" t="s">
        <v>283</v>
      </c>
      <c r="C20">
        <v>3.8748921322953902</v>
      </c>
      <c r="D20" s="152">
        <v>1.9699782108692E-36</v>
      </c>
      <c r="E20" s="152">
        <v>3.00963421165541E-33</v>
      </c>
    </row>
    <row r="21" spans="1:5" x14ac:dyDescent="0.2">
      <c r="A21" s="151" t="s">
        <v>69</v>
      </c>
      <c r="B21" s="151" t="s">
        <v>283</v>
      </c>
      <c r="C21">
        <v>4.7030457568437898</v>
      </c>
      <c r="D21" s="152">
        <v>9.4786463340417794E-50</v>
      </c>
      <c r="E21" s="152">
        <v>3.8616005164886202E-46</v>
      </c>
    </row>
    <row r="22" spans="1:5" x14ac:dyDescent="0.2">
      <c r="A22" s="151" t="s">
        <v>72</v>
      </c>
      <c r="B22" s="151" t="s">
        <v>283</v>
      </c>
      <c r="C22">
        <v>4.1626353042081297</v>
      </c>
      <c r="D22" s="152">
        <v>3.16300636709336E-36</v>
      </c>
      <c r="E22" s="152">
        <v>4.29536264651279E-33</v>
      </c>
    </row>
    <row r="23" spans="1:5" x14ac:dyDescent="0.2">
      <c r="A23" s="151" t="s">
        <v>81</v>
      </c>
      <c r="B23" s="151" t="s">
        <v>283</v>
      </c>
      <c r="C23">
        <v>3.9248258840472499</v>
      </c>
      <c r="D23" s="152">
        <v>6.6952142392593596E-20</v>
      </c>
      <c r="E23" s="152">
        <v>1.7047689256714102E-17</v>
      </c>
    </row>
    <row r="24" spans="1:5" x14ac:dyDescent="0.2">
      <c r="A24" s="151" t="s">
        <v>71</v>
      </c>
      <c r="B24" s="151" t="s">
        <v>283</v>
      </c>
      <c r="C24">
        <v>4.7684280887904098</v>
      </c>
      <c r="D24" s="152">
        <v>2.4521792336551801E-19</v>
      </c>
      <c r="E24" s="152">
        <v>5.7635643449487697E-17</v>
      </c>
    </row>
    <row r="25" spans="1:5" x14ac:dyDescent="0.2">
      <c r="A25" s="151" t="s">
        <v>79</v>
      </c>
      <c r="B25" s="151" t="s">
        <v>283</v>
      </c>
      <c r="C25">
        <v>2.4398631994239599</v>
      </c>
      <c r="D25" s="152">
        <v>2.2421822939942299E-27</v>
      </c>
      <c r="E25" s="152">
        <v>1.19147617379119E-24</v>
      </c>
    </row>
    <row r="26" spans="1:5" x14ac:dyDescent="0.2">
      <c r="A26" s="151" t="s">
        <v>90</v>
      </c>
      <c r="B26" s="151" t="s">
        <v>283</v>
      </c>
      <c r="C26">
        <v>1.24774059859288</v>
      </c>
      <c r="D26" s="152">
        <v>3.04697282675132E-20</v>
      </c>
      <c r="E26" s="152">
        <v>8.0956743235988303E-18</v>
      </c>
    </row>
    <row r="27" spans="1:5" x14ac:dyDescent="0.2">
      <c r="A27" s="151" t="s">
        <v>89</v>
      </c>
      <c r="B27" s="151" t="s">
        <v>283</v>
      </c>
      <c r="C27">
        <v>-0.517737430994201</v>
      </c>
      <c r="D27">
        <v>7.6994786808059407E-2</v>
      </c>
      <c r="E27">
        <v>0.20903080480064001</v>
      </c>
    </row>
    <row r="28" spans="1:5" x14ac:dyDescent="0.2">
      <c r="A28" s="151" t="s">
        <v>83</v>
      </c>
      <c r="B28" s="151" t="s">
        <v>283</v>
      </c>
      <c r="C28">
        <v>2.0051814678831601</v>
      </c>
      <c r="D28" s="152">
        <v>2.74400840835149E-22</v>
      </c>
      <c r="E28" s="152">
        <v>9.0641272342897005E-20</v>
      </c>
    </row>
    <row r="29" spans="1:5" x14ac:dyDescent="0.2">
      <c r="A29" s="151" t="s">
        <v>85</v>
      </c>
      <c r="B29" s="151" t="s">
        <v>283</v>
      </c>
      <c r="C29">
        <v>1.69969579322755</v>
      </c>
      <c r="D29" s="152">
        <v>2.4146938544508901E-11</v>
      </c>
      <c r="E29" s="152">
        <v>1.8217523635246199E-9</v>
      </c>
    </row>
    <row r="30" spans="1:5" x14ac:dyDescent="0.2">
      <c r="A30" s="151" t="s">
        <v>77</v>
      </c>
      <c r="B30" s="151" t="s">
        <v>283</v>
      </c>
      <c r="C30">
        <v>1.6303227661103901</v>
      </c>
      <c r="D30" s="152">
        <v>1.8217426355919099E-11</v>
      </c>
      <c r="E30" s="152">
        <v>1.41817442625505E-9</v>
      </c>
    </row>
    <row r="31" spans="1:5" x14ac:dyDescent="0.2">
      <c r="A31" s="151" t="s">
        <v>88</v>
      </c>
      <c r="B31" s="151" t="s">
        <v>284</v>
      </c>
      <c r="C31">
        <v>0.71399598048175195</v>
      </c>
      <c r="D31">
        <v>7.3918010821649401E-4</v>
      </c>
      <c r="E31">
        <v>2.2271039346122901E-3</v>
      </c>
    </row>
    <row r="32" spans="1:5" x14ac:dyDescent="0.2">
      <c r="A32" s="151" t="s">
        <v>84</v>
      </c>
      <c r="B32" s="151" t="s">
        <v>284</v>
      </c>
      <c r="C32">
        <v>-5.6829499581437001E-2</v>
      </c>
      <c r="D32">
        <v>0.80103042585648798</v>
      </c>
      <c r="E32">
        <v>0.85503772767479802</v>
      </c>
    </row>
    <row r="33" spans="1:5" x14ac:dyDescent="0.2">
      <c r="A33" s="151" t="s">
        <v>73</v>
      </c>
      <c r="B33" s="151" t="s">
        <v>284</v>
      </c>
      <c r="C33">
        <v>-0.86782161383401701</v>
      </c>
      <c r="D33">
        <v>5.5562957502001797E-2</v>
      </c>
      <c r="E33">
        <v>9.9019112242331897E-2</v>
      </c>
    </row>
    <row r="34" spans="1:5" x14ac:dyDescent="0.2">
      <c r="A34" s="151" t="s">
        <v>80</v>
      </c>
      <c r="B34" s="151" t="s">
        <v>284</v>
      </c>
      <c r="C34">
        <v>0.521774299266617</v>
      </c>
      <c r="D34">
        <v>0.24126890024141301</v>
      </c>
      <c r="E34">
        <v>0.33676679100828499</v>
      </c>
    </row>
    <row r="35" spans="1:5" x14ac:dyDescent="0.2">
      <c r="A35" s="151" t="s">
        <v>87</v>
      </c>
      <c r="B35" s="151" t="s">
        <v>284</v>
      </c>
      <c r="C35">
        <v>0.56904220300907704</v>
      </c>
      <c r="D35">
        <v>0.13495986489777101</v>
      </c>
      <c r="E35">
        <v>0.20841161678450101</v>
      </c>
    </row>
    <row r="36" spans="1:5" x14ac:dyDescent="0.2">
      <c r="A36" s="151" t="s">
        <v>67</v>
      </c>
      <c r="B36" s="151" t="s">
        <v>284</v>
      </c>
      <c r="C36">
        <v>-0.13869267962287099</v>
      </c>
      <c r="D36">
        <v>0.40080185489273401</v>
      </c>
      <c r="E36">
        <v>0.50695932821115297</v>
      </c>
    </row>
    <row r="37" spans="1:5" x14ac:dyDescent="0.2">
      <c r="A37" s="151" t="s">
        <v>92</v>
      </c>
      <c r="B37" s="151" t="s">
        <v>284</v>
      </c>
      <c r="C37">
        <v>0.46220460745374697</v>
      </c>
      <c r="D37">
        <v>0.38623977677371801</v>
      </c>
      <c r="E37">
        <v>0.492067762435831</v>
      </c>
    </row>
    <row r="38" spans="1:5" x14ac:dyDescent="0.2">
      <c r="A38" s="151" t="s">
        <v>82</v>
      </c>
      <c r="B38" s="151" t="s">
        <v>284</v>
      </c>
      <c r="C38">
        <v>0.60195640758697599</v>
      </c>
      <c r="D38">
        <v>4.6585948644047599E-3</v>
      </c>
      <c r="E38">
        <v>1.1498354406249099E-2</v>
      </c>
    </row>
    <row r="39" spans="1:5" x14ac:dyDescent="0.2">
      <c r="A39" s="151" t="s">
        <v>75</v>
      </c>
      <c r="B39" s="151" t="s">
        <v>284</v>
      </c>
      <c r="C39">
        <v>1.6238506321960899</v>
      </c>
      <c r="D39">
        <v>2.2527229419340598E-3</v>
      </c>
      <c r="E39">
        <v>6.0072611784908201E-3</v>
      </c>
    </row>
    <row r="40" spans="1:5" x14ac:dyDescent="0.2">
      <c r="A40" s="151" t="s">
        <v>86</v>
      </c>
      <c r="B40" s="151" t="s">
        <v>284</v>
      </c>
      <c r="C40">
        <v>0.97316266390796502</v>
      </c>
      <c r="D40">
        <v>3.0057365248457101E-2</v>
      </c>
      <c r="E40">
        <v>5.8506798495780901E-2</v>
      </c>
    </row>
    <row r="41" spans="1:5" x14ac:dyDescent="0.2">
      <c r="A41" s="151" t="s">
        <v>65</v>
      </c>
      <c r="B41" s="151" t="s">
        <v>284</v>
      </c>
      <c r="C41">
        <v>0.62782862933074202</v>
      </c>
      <c r="D41">
        <v>5.7865607966550601E-3</v>
      </c>
      <c r="E41">
        <v>1.38920844767681E-2</v>
      </c>
    </row>
    <row r="42" spans="1:5" x14ac:dyDescent="0.2">
      <c r="A42" s="151" t="s">
        <v>62</v>
      </c>
      <c r="B42" s="151" t="s">
        <v>284</v>
      </c>
      <c r="C42">
        <v>0.69548168808150801</v>
      </c>
      <c r="D42">
        <v>0.19792048865762199</v>
      </c>
      <c r="E42">
        <v>0.28604893012038202</v>
      </c>
    </row>
    <row r="43" spans="1:5" x14ac:dyDescent="0.2">
      <c r="A43" s="151" t="s">
        <v>66</v>
      </c>
      <c r="B43" s="151" t="s">
        <v>284</v>
      </c>
      <c r="C43">
        <v>0.81653813229153804</v>
      </c>
      <c r="D43">
        <v>8.0191024819727494E-2</v>
      </c>
      <c r="E43">
        <v>0.135178636998768</v>
      </c>
    </row>
    <row r="44" spans="1:5" x14ac:dyDescent="0.2">
      <c r="A44" s="151" t="s">
        <v>91</v>
      </c>
      <c r="B44" s="151" t="s">
        <v>284</v>
      </c>
      <c r="C44">
        <v>-0.94735954441178305</v>
      </c>
      <c r="D44">
        <v>5.6620400002260998E-2</v>
      </c>
      <c r="E44">
        <v>0.10063753583527001</v>
      </c>
    </row>
    <row r="45" spans="1:5" x14ac:dyDescent="0.2">
      <c r="A45" s="151" t="s">
        <v>76</v>
      </c>
      <c r="B45" s="151" t="s">
        <v>284</v>
      </c>
      <c r="C45">
        <v>1.2284006052613801</v>
      </c>
      <c r="D45">
        <v>7.8933907566654303E-4</v>
      </c>
      <c r="E45">
        <v>2.3626676515861398E-3</v>
      </c>
    </row>
    <row r="46" spans="1:5" x14ac:dyDescent="0.2">
      <c r="A46" s="151" t="s">
        <v>68</v>
      </c>
      <c r="B46" s="151" t="s">
        <v>284</v>
      </c>
      <c r="C46">
        <v>5.3989160962259801E-2</v>
      </c>
      <c r="D46">
        <v>0.91361171888915405</v>
      </c>
      <c r="E46">
        <v>0.93852573753066104</v>
      </c>
    </row>
    <row r="47" spans="1:5" x14ac:dyDescent="0.2">
      <c r="A47" s="151" t="s">
        <v>74</v>
      </c>
      <c r="B47" s="151" t="s">
        <v>284</v>
      </c>
      <c r="C47">
        <v>-0.55330574480151595</v>
      </c>
      <c r="D47">
        <v>2.7279123968290699E-3</v>
      </c>
      <c r="E47">
        <v>7.1420895295557498E-3</v>
      </c>
    </row>
    <row r="48" spans="1:5" x14ac:dyDescent="0.2">
      <c r="A48" s="151" t="s">
        <v>78</v>
      </c>
      <c r="B48" s="151" t="s">
        <v>284</v>
      </c>
      <c r="C48">
        <v>1.0370030301569499</v>
      </c>
      <c r="D48">
        <v>2.06678911494457E-2</v>
      </c>
      <c r="E48">
        <v>4.2131839860273801E-2</v>
      </c>
    </row>
    <row r="49" spans="1:5" x14ac:dyDescent="0.2">
      <c r="A49" s="151" t="s">
        <v>70</v>
      </c>
      <c r="B49" s="151" t="s">
        <v>284</v>
      </c>
      <c r="C49">
        <v>0.87063532406372102</v>
      </c>
      <c r="D49">
        <v>4.65931131858471E-3</v>
      </c>
      <c r="E49">
        <v>1.1498354406249099E-2</v>
      </c>
    </row>
    <row r="50" spans="1:5" x14ac:dyDescent="0.2">
      <c r="A50" s="151" t="s">
        <v>69</v>
      </c>
      <c r="B50" s="151" t="s">
        <v>284</v>
      </c>
      <c r="C50">
        <v>-5.3399173098340802E-2</v>
      </c>
      <c r="D50">
        <v>0.86831081203517402</v>
      </c>
      <c r="E50">
        <v>0.90475630321021905</v>
      </c>
    </row>
    <row r="51" spans="1:5" x14ac:dyDescent="0.2">
      <c r="A51" s="151" t="s">
        <v>72</v>
      </c>
      <c r="B51" s="151" t="s">
        <v>284</v>
      </c>
      <c r="C51">
        <v>0.30335397574975798</v>
      </c>
      <c r="D51">
        <v>0.36051190119465598</v>
      </c>
      <c r="E51">
        <v>0.46475244436534202</v>
      </c>
    </row>
    <row r="52" spans="1:5" x14ac:dyDescent="0.2">
      <c r="A52" s="151" t="s">
        <v>81</v>
      </c>
      <c r="B52" s="151" t="s">
        <v>284</v>
      </c>
      <c r="C52">
        <v>0.71790700121531004</v>
      </c>
      <c r="D52">
        <v>9.5039167547902995E-2</v>
      </c>
      <c r="E52">
        <v>0.15573972082312501</v>
      </c>
    </row>
    <row r="53" spans="1:5" x14ac:dyDescent="0.2">
      <c r="A53" s="151" t="s">
        <v>71</v>
      </c>
      <c r="B53" s="151" t="s">
        <v>284</v>
      </c>
      <c r="C53">
        <v>1.03556643479525</v>
      </c>
      <c r="D53">
        <v>5.11096651267808E-2</v>
      </c>
      <c r="E53">
        <v>9.2328997312243796E-2</v>
      </c>
    </row>
    <row r="54" spans="1:5" x14ac:dyDescent="0.2">
      <c r="A54" s="151" t="s">
        <v>79</v>
      </c>
      <c r="B54" s="151" t="s">
        <v>284</v>
      </c>
      <c r="C54">
        <v>0.115944564437948</v>
      </c>
      <c r="D54">
        <v>0.62505745122857104</v>
      </c>
      <c r="E54">
        <v>0.71206402520106205</v>
      </c>
    </row>
    <row r="55" spans="1:5" x14ac:dyDescent="0.2">
      <c r="A55" s="151" t="s">
        <v>90</v>
      </c>
      <c r="B55" s="151" t="s">
        <v>284</v>
      </c>
      <c r="C55">
        <v>0.29648446115375499</v>
      </c>
      <c r="D55">
        <v>2.8970366055991899E-2</v>
      </c>
      <c r="E55">
        <v>5.6675186871108098E-2</v>
      </c>
    </row>
    <row r="56" spans="1:5" x14ac:dyDescent="0.2">
      <c r="A56" s="151" t="s">
        <v>89</v>
      </c>
      <c r="B56" s="151" t="s">
        <v>284</v>
      </c>
      <c r="C56">
        <v>-6.15290637028367E-2</v>
      </c>
      <c r="D56">
        <v>0.83324923027992104</v>
      </c>
      <c r="E56">
        <v>0.87888134245451999</v>
      </c>
    </row>
    <row r="57" spans="1:5" x14ac:dyDescent="0.2">
      <c r="A57" s="151" t="s">
        <v>83</v>
      </c>
      <c r="B57" s="151" t="s">
        <v>284</v>
      </c>
      <c r="C57">
        <v>0.54307151532657105</v>
      </c>
      <c r="D57">
        <v>8.6502880185977196E-3</v>
      </c>
      <c r="E57">
        <v>1.9703519285470299E-2</v>
      </c>
    </row>
    <row r="58" spans="1:5" x14ac:dyDescent="0.2">
      <c r="A58" s="151" t="s">
        <v>85</v>
      </c>
      <c r="B58" s="151" t="s">
        <v>284</v>
      </c>
      <c r="C58">
        <v>0.46934290832189102</v>
      </c>
      <c r="D58">
        <v>6.5341985180817505E-2</v>
      </c>
      <c r="E58">
        <v>0.113632063298834</v>
      </c>
    </row>
    <row r="59" spans="1:5" x14ac:dyDescent="0.2">
      <c r="A59" s="151" t="s">
        <v>77</v>
      </c>
      <c r="B59" s="151" t="s">
        <v>284</v>
      </c>
      <c r="C59">
        <v>1.0214007224356401</v>
      </c>
      <c r="D59" s="152">
        <v>2.58330241248887E-5</v>
      </c>
      <c r="E59">
        <v>1.10437040384371E-4</v>
      </c>
    </row>
    <row r="60" spans="1:5" x14ac:dyDescent="0.2">
      <c r="A60" s="151" t="s">
        <v>88</v>
      </c>
      <c r="B60" s="151" t="s">
        <v>285</v>
      </c>
      <c r="C60">
        <v>0.35949903417058798</v>
      </c>
      <c r="D60">
        <v>8.9330407272868395E-2</v>
      </c>
      <c r="E60">
        <v>0.36145859414053799</v>
      </c>
    </row>
    <row r="61" spans="1:5" x14ac:dyDescent="0.2">
      <c r="A61" s="151" t="s">
        <v>84</v>
      </c>
      <c r="B61" s="151" t="s">
        <v>285</v>
      </c>
      <c r="C61">
        <v>-3.8260445469011299E-2</v>
      </c>
      <c r="D61">
        <v>0.86522404585130297</v>
      </c>
      <c r="E61">
        <v>0.95497424243734697</v>
      </c>
    </row>
    <row r="62" spans="1:5" x14ac:dyDescent="0.2">
      <c r="A62" s="151" t="s">
        <v>73</v>
      </c>
      <c r="B62" s="151" t="s">
        <v>285</v>
      </c>
      <c r="C62">
        <v>0.89900231190450497</v>
      </c>
      <c r="D62">
        <v>3.6157353437843098E-2</v>
      </c>
      <c r="E62">
        <v>0.235843207497796</v>
      </c>
    </row>
    <row r="63" spans="1:5" x14ac:dyDescent="0.2">
      <c r="A63" s="151" t="s">
        <v>80</v>
      </c>
      <c r="B63" s="151" t="s">
        <v>285</v>
      </c>
      <c r="C63">
        <v>1.2674609127471901</v>
      </c>
      <c r="D63">
        <v>4.4115597406494504E-3</v>
      </c>
      <c r="E63">
        <v>7.8085916477667605E-2</v>
      </c>
    </row>
    <row r="64" spans="1:5" x14ac:dyDescent="0.2">
      <c r="A64" s="151" t="s">
        <v>87</v>
      </c>
      <c r="B64" s="151" t="s">
        <v>285</v>
      </c>
      <c r="C64">
        <v>1.33164163494948</v>
      </c>
      <c r="D64">
        <v>4.5759495323213501E-4</v>
      </c>
      <c r="E64">
        <v>2.0218917748367999E-2</v>
      </c>
    </row>
    <row r="65" spans="1:5" x14ac:dyDescent="0.2">
      <c r="A65" s="151" t="s">
        <v>67</v>
      </c>
      <c r="B65" s="151" t="s">
        <v>285</v>
      </c>
      <c r="C65">
        <v>0.317160885399909</v>
      </c>
      <c r="D65">
        <v>5.4447956601906801E-2</v>
      </c>
      <c r="E65">
        <v>0.2872906334634</v>
      </c>
    </row>
    <row r="66" spans="1:5" x14ac:dyDescent="0.2">
      <c r="A66" s="151" t="s">
        <v>92</v>
      </c>
      <c r="B66" s="151" t="s">
        <v>285</v>
      </c>
      <c r="C66">
        <v>1.92892372206715</v>
      </c>
      <c r="D66">
        <v>2.8939510704942501E-4</v>
      </c>
      <c r="E66">
        <v>1.5405925898968401E-2</v>
      </c>
    </row>
    <row r="67" spans="1:5" x14ac:dyDescent="0.2">
      <c r="A67" s="151" t="s">
        <v>82</v>
      </c>
      <c r="B67" s="151" t="s">
        <v>285</v>
      </c>
      <c r="C67">
        <v>0.47512670874816698</v>
      </c>
      <c r="D67">
        <v>2.54409145504664E-2</v>
      </c>
      <c r="E67">
        <v>0.19682666584768599</v>
      </c>
    </row>
    <row r="68" spans="1:5" x14ac:dyDescent="0.2">
      <c r="A68" s="151" t="s">
        <v>75</v>
      </c>
      <c r="B68" s="151" t="s">
        <v>285</v>
      </c>
      <c r="C68">
        <v>2.6670256677195598</v>
      </c>
      <c r="D68" s="152">
        <v>5.1005443862478802E-7</v>
      </c>
      <c r="E68">
        <v>2.53539560533072E-4</v>
      </c>
    </row>
    <row r="69" spans="1:5" x14ac:dyDescent="0.2">
      <c r="A69" s="151" t="s">
        <v>86</v>
      </c>
      <c r="B69" s="151" t="s">
        <v>285</v>
      </c>
      <c r="C69">
        <v>1.9035482770358401</v>
      </c>
      <c r="D69" s="152">
        <v>2.1938239404095099E-5</v>
      </c>
      <c r="E69">
        <v>3.4058248226869498E-3</v>
      </c>
    </row>
    <row r="70" spans="1:5" x14ac:dyDescent="0.2">
      <c r="A70" s="151" t="s">
        <v>65</v>
      </c>
      <c r="B70" s="151" t="s">
        <v>285</v>
      </c>
      <c r="C70">
        <v>0.43210276847253098</v>
      </c>
      <c r="D70">
        <v>5.7421064458230302E-2</v>
      </c>
      <c r="E70">
        <v>0.29516402003975101</v>
      </c>
    </row>
    <row r="71" spans="1:5" x14ac:dyDescent="0.2">
      <c r="A71" s="151" t="s">
        <v>62</v>
      </c>
      <c r="B71" s="151" t="s">
        <v>285</v>
      </c>
      <c r="C71">
        <v>1.6442201053368299</v>
      </c>
      <c r="D71">
        <v>2.3237559273519299E-3</v>
      </c>
      <c r="E71">
        <v>5.3006516660245799E-2</v>
      </c>
    </row>
    <row r="72" spans="1:5" x14ac:dyDescent="0.2">
      <c r="A72" s="151" t="s">
        <v>66</v>
      </c>
      <c r="B72" s="151" t="s">
        <v>285</v>
      </c>
      <c r="C72">
        <v>1.5391128327331001</v>
      </c>
      <c r="D72">
        <v>9.6950490947578802E-4</v>
      </c>
      <c r="E72">
        <v>3.1091918199048801E-2</v>
      </c>
    </row>
    <row r="73" spans="1:5" x14ac:dyDescent="0.2">
      <c r="A73" s="151" t="s">
        <v>91</v>
      </c>
      <c r="B73" s="151" t="s">
        <v>285</v>
      </c>
      <c r="C73">
        <v>-7.8400646185937298E-2</v>
      </c>
      <c r="D73">
        <v>0.86182211427583399</v>
      </c>
      <c r="E73">
        <v>0.95360419127320295</v>
      </c>
    </row>
    <row r="74" spans="1:5" x14ac:dyDescent="0.2">
      <c r="A74" s="151" t="s">
        <v>76</v>
      </c>
      <c r="B74" s="151" t="s">
        <v>285</v>
      </c>
      <c r="C74">
        <v>1.4080057311230001</v>
      </c>
      <c r="D74">
        <v>1.1872232387249101E-4</v>
      </c>
      <c r="E74">
        <v>8.5322730349326002E-3</v>
      </c>
    </row>
    <row r="75" spans="1:5" x14ac:dyDescent="0.2">
      <c r="A75" s="151" t="s">
        <v>68</v>
      </c>
      <c r="B75" s="151" t="s">
        <v>285</v>
      </c>
      <c r="C75">
        <v>1.85255856303264</v>
      </c>
      <c r="D75">
        <v>1.7677161884302399E-4</v>
      </c>
      <c r="E75">
        <v>1.1378994220402901E-2</v>
      </c>
    </row>
    <row r="76" spans="1:5" x14ac:dyDescent="0.2">
      <c r="A76" s="151" t="s">
        <v>74</v>
      </c>
      <c r="B76" s="151" t="s">
        <v>285</v>
      </c>
      <c r="C76">
        <v>0.24930273432253999</v>
      </c>
      <c r="D76">
        <v>0.17549706903267301</v>
      </c>
      <c r="E76">
        <v>0.49795572163820601</v>
      </c>
    </row>
    <row r="77" spans="1:5" x14ac:dyDescent="0.2">
      <c r="A77" s="151" t="s">
        <v>78</v>
      </c>
      <c r="B77" s="151" t="s">
        <v>285</v>
      </c>
      <c r="C77">
        <v>1.51621568964373</v>
      </c>
      <c r="D77">
        <v>7.1335524514992601E-4</v>
      </c>
      <c r="E77">
        <v>2.67583144871157E-2</v>
      </c>
    </row>
    <row r="78" spans="1:5" x14ac:dyDescent="0.2">
      <c r="A78" s="151" t="s">
        <v>70</v>
      </c>
      <c r="B78" s="151" t="s">
        <v>285</v>
      </c>
      <c r="C78">
        <v>1.0712908384729001</v>
      </c>
      <c r="D78">
        <v>4.9607366054104101E-4</v>
      </c>
      <c r="E78">
        <v>2.13651941164427E-2</v>
      </c>
    </row>
    <row r="79" spans="1:5" x14ac:dyDescent="0.2">
      <c r="A79" s="151" t="s">
        <v>69</v>
      </c>
      <c r="B79" s="151" t="s">
        <v>285</v>
      </c>
      <c r="C79">
        <v>0.694571468756363</v>
      </c>
      <c r="D79">
        <v>2.9676364819666699E-2</v>
      </c>
      <c r="E79">
        <v>0.21254789999655799</v>
      </c>
    </row>
    <row r="80" spans="1:5" x14ac:dyDescent="0.2">
      <c r="A80" s="151" t="s">
        <v>72</v>
      </c>
      <c r="B80" s="151" t="s">
        <v>285</v>
      </c>
      <c r="C80">
        <v>1.1655661201840799</v>
      </c>
      <c r="D80">
        <v>4.3691901872536102E-4</v>
      </c>
      <c r="E80">
        <v>1.9744105656793801E-2</v>
      </c>
    </row>
    <row r="81" spans="1:5" x14ac:dyDescent="0.2">
      <c r="A81" s="151" t="s">
        <v>81</v>
      </c>
      <c r="B81" s="151" t="s">
        <v>285</v>
      </c>
      <c r="C81">
        <v>1.01448358069712</v>
      </c>
      <c r="D81">
        <v>1.8294768587265701E-2</v>
      </c>
      <c r="E81">
        <v>0.16699050439638799</v>
      </c>
    </row>
    <row r="82" spans="1:5" x14ac:dyDescent="0.2">
      <c r="A82" s="151" t="s">
        <v>71</v>
      </c>
      <c r="B82" s="151" t="s">
        <v>285</v>
      </c>
      <c r="C82">
        <v>1.54606291118404</v>
      </c>
      <c r="D82">
        <v>3.5740598270506199E-3</v>
      </c>
      <c r="E82">
        <v>6.8086844420525205E-2</v>
      </c>
    </row>
    <row r="83" spans="1:5" x14ac:dyDescent="0.2">
      <c r="A83" s="151" t="s">
        <v>79</v>
      </c>
      <c r="B83" s="151" t="s">
        <v>285</v>
      </c>
      <c r="C83">
        <v>0.86649379922891301</v>
      </c>
      <c r="D83">
        <v>1.62764757706818E-4</v>
      </c>
      <c r="E83">
        <v>1.07280859637698E-2</v>
      </c>
    </row>
    <row r="84" spans="1:5" x14ac:dyDescent="0.2">
      <c r="A84" s="151" t="s">
        <v>90</v>
      </c>
      <c r="B84" s="151" t="s">
        <v>285</v>
      </c>
      <c r="C84">
        <v>0.15982231409738101</v>
      </c>
      <c r="D84">
        <v>0.238868672426959</v>
      </c>
      <c r="E84">
        <v>0.57199985187748204</v>
      </c>
    </row>
    <row r="85" spans="1:5" x14ac:dyDescent="0.2">
      <c r="A85" s="151" t="s">
        <v>89</v>
      </c>
      <c r="B85" s="151" t="s">
        <v>285</v>
      </c>
      <c r="C85">
        <v>0.276514817628561</v>
      </c>
      <c r="D85">
        <v>0.33971377589345803</v>
      </c>
      <c r="E85">
        <v>0.67046229453263595</v>
      </c>
    </row>
    <row r="86" spans="1:5" x14ac:dyDescent="0.2">
      <c r="A86" s="151" t="s">
        <v>83</v>
      </c>
      <c r="B86" s="151" t="s">
        <v>285</v>
      </c>
      <c r="C86">
        <v>0.68909709589777202</v>
      </c>
      <c r="D86">
        <v>8.5776712241392595E-4</v>
      </c>
      <c r="E86">
        <v>2.9237605058280401E-2</v>
      </c>
    </row>
    <row r="87" spans="1:5" x14ac:dyDescent="0.2">
      <c r="A87" s="151" t="s">
        <v>85</v>
      </c>
      <c r="B87" s="151" t="s">
        <v>285</v>
      </c>
      <c r="C87">
        <v>0.641171946725132</v>
      </c>
      <c r="D87">
        <v>1.17922566883811E-2</v>
      </c>
      <c r="E87">
        <v>0.13271851159659101</v>
      </c>
    </row>
    <row r="88" spans="1:5" x14ac:dyDescent="0.2">
      <c r="A88" s="151" t="s">
        <v>77</v>
      </c>
      <c r="B88" s="151" t="s">
        <v>285</v>
      </c>
      <c r="C88">
        <v>0.37167198689039599</v>
      </c>
      <c r="D88">
        <v>0.125887529018886</v>
      </c>
      <c r="E88">
        <v>0.42702252521902401</v>
      </c>
    </row>
    <row r="89" spans="1:5" x14ac:dyDescent="0.2">
      <c r="A89" s="151" t="s">
        <v>88</v>
      </c>
      <c r="B89" s="151" t="s">
        <v>286</v>
      </c>
      <c r="C89">
        <v>-0.121809829714897</v>
      </c>
      <c r="D89">
        <v>0.56403954584821603</v>
      </c>
      <c r="E89">
        <v>0.67087577611579796</v>
      </c>
    </row>
    <row r="90" spans="1:5" x14ac:dyDescent="0.2">
      <c r="A90" s="151" t="s">
        <v>84</v>
      </c>
      <c r="B90" s="151" t="s">
        <v>286</v>
      </c>
      <c r="C90">
        <v>-1.4570726300168499</v>
      </c>
      <c r="D90" s="152">
        <v>1.0019109291132499E-10</v>
      </c>
      <c r="E90" s="152">
        <v>2.38836481482902E-9</v>
      </c>
    </row>
    <row r="91" spans="1:5" x14ac:dyDescent="0.2">
      <c r="A91" s="151" t="s">
        <v>73</v>
      </c>
      <c r="B91" s="151" t="s">
        <v>286</v>
      </c>
      <c r="C91">
        <v>-4.6418965081282</v>
      </c>
      <c r="D91" s="152">
        <v>6.6740930366597699E-26</v>
      </c>
      <c r="E91" s="152">
        <v>2.38646498153706E-23</v>
      </c>
    </row>
    <row r="92" spans="1:5" x14ac:dyDescent="0.2">
      <c r="A92" s="151" t="s">
        <v>80</v>
      </c>
      <c r="B92" s="151" t="s">
        <v>286</v>
      </c>
      <c r="C92">
        <v>-2.74788871580484</v>
      </c>
      <c r="D92" s="152">
        <v>6.66306176926485E-10</v>
      </c>
      <c r="E92" s="152">
        <v>1.30497993806494E-8</v>
      </c>
    </row>
    <row r="93" spans="1:5" x14ac:dyDescent="0.2">
      <c r="A93" s="151" t="s">
        <v>87</v>
      </c>
      <c r="B93" s="151" t="s">
        <v>286</v>
      </c>
      <c r="C93">
        <v>-2.03998998186198</v>
      </c>
      <c r="D93" s="152">
        <v>7.5710779578326794E-8</v>
      </c>
      <c r="E93" s="152">
        <v>9.3813901626015795E-7</v>
      </c>
    </row>
    <row r="94" spans="1:5" x14ac:dyDescent="0.2">
      <c r="A94" s="151" t="s">
        <v>67</v>
      </c>
      <c r="B94" s="151" t="s">
        <v>286</v>
      </c>
      <c r="C94">
        <v>-1.69789531156773</v>
      </c>
      <c r="D94" s="152">
        <v>7.2713518615783098E-25</v>
      </c>
      <c r="E94" s="152">
        <v>2.4594856364230399E-22</v>
      </c>
    </row>
    <row r="95" spans="1:5" x14ac:dyDescent="0.2">
      <c r="A95" s="151" t="s">
        <v>92</v>
      </c>
      <c r="B95" s="151" t="s">
        <v>286</v>
      </c>
      <c r="C95">
        <v>-7.1715130454989104</v>
      </c>
      <c r="D95" s="152">
        <v>1.7556647395269E-41</v>
      </c>
      <c r="E95" s="152">
        <v>3.6620240358632001E-38</v>
      </c>
    </row>
    <row r="96" spans="1:5" x14ac:dyDescent="0.2">
      <c r="A96" s="151" t="s">
        <v>82</v>
      </c>
      <c r="B96" s="151" t="s">
        <v>286</v>
      </c>
      <c r="C96">
        <v>-0.91254586771239798</v>
      </c>
      <c r="D96" s="152">
        <v>1.68410799153115E-5</v>
      </c>
      <c r="E96">
        <v>1.15235710847525E-4</v>
      </c>
    </row>
    <row r="97" spans="1:5" x14ac:dyDescent="0.2">
      <c r="A97" s="151" t="s">
        <v>75</v>
      </c>
      <c r="B97" s="151" t="s">
        <v>286</v>
      </c>
      <c r="C97">
        <v>-4.0116891783921398</v>
      </c>
      <c r="D97" s="152">
        <v>3.5087887321286999E-14</v>
      </c>
      <c r="E97" s="152">
        <v>1.7706649589754299E-12</v>
      </c>
    </row>
    <row r="98" spans="1:5" x14ac:dyDescent="0.2">
      <c r="A98" s="151" t="s">
        <v>86</v>
      </c>
      <c r="B98" s="151" t="s">
        <v>286</v>
      </c>
      <c r="C98">
        <v>-3.6204509100682798</v>
      </c>
      <c r="D98" s="152">
        <v>6.7640802773568801E-16</v>
      </c>
      <c r="E98" s="152">
        <v>4.7557564421978199E-14</v>
      </c>
    </row>
    <row r="99" spans="1:5" x14ac:dyDescent="0.2">
      <c r="A99" s="151" t="s">
        <v>65</v>
      </c>
      <c r="B99" s="151" t="s">
        <v>286</v>
      </c>
      <c r="C99">
        <v>-1.8696897384108</v>
      </c>
      <c r="D99" s="152">
        <v>1.3187460759149401E-16</v>
      </c>
      <c r="E99" s="152">
        <v>1.09298722781957E-14</v>
      </c>
    </row>
    <row r="100" spans="1:5" x14ac:dyDescent="0.2">
      <c r="A100" s="151" t="s">
        <v>62</v>
      </c>
      <c r="B100" s="151" t="s">
        <v>286</v>
      </c>
      <c r="C100">
        <v>-4.9951662351400596</v>
      </c>
      <c r="D100" s="152">
        <v>2.0937673050173801E-20</v>
      </c>
      <c r="E100" s="152">
        <v>3.3168984585180501E-18</v>
      </c>
    </row>
    <row r="101" spans="1:5" x14ac:dyDescent="0.2">
      <c r="A101" s="151" t="s">
        <v>66</v>
      </c>
      <c r="B101" s="151" t="s">
        <v>286</v>
      </c>
      <c r="C101">
        <v>-4.18800609440627</v>
      </c>
      <c r="D101" s="152">
        <v>2.6172445177465001E-19</v>
      </c>
      <c r="E101" s="152">
        <v>3.5603059934344998E-17</v>
      </c>
    </row>
    <row r="102" spans="1:5" x14ac:dyDescent="0.2">
      <c r="A102" s="151" t="s">
        <v>91</v>
      </c>
      <c r="B102" s="151" t="s">
        <v>286</v>
      </c>
      <c r="C102">
        <v>-0.93362713507422601</v>
      </c>
      <c r="D102">
        <v>6.1301994617992198E-2</v>
      </c>
      <c r="E102">
        <v>0.11785538673603101</v>
      </c>
    </row>
    <row r="103" spans="1:5" x14ac:dyDescent="0.2">
      <c r="A103" s="151" t="s">
        <v>76</v>
      </c>
      <c r="B103" s="151" t="s">
        <v>286</v>
      </c>
      <c r="C103">
        <v>-2.2673005952534901</v>
      </c>
      <c r="D103" s="152">
        <v>5.3313284675989598E-10</v>
      </c>
      <c r="E103" s="152">
        <v>1.0761544479355001E-8</v>
      </c>
    </row>
    <row r="104" spans="1:5" x14ac:dyDescent="0.2">
      <c r="A104" s="151" t="s">
        <v>68</v>
      </c>
      <c r="B104" s="151" t="s">
        <v>286</v>
      </c>
      <c r="C104">
        <v>-6.6312598000829199</v>
      </c>
      <c r="D104" s="152">
        <v>4.42011453411738E-41</v>
      </c>
      <c r="E104" s="152">
        <v>7.9025333420684297E-38</v>
      </c>
    </row>
    <row r="105" spans="1:5" x14ac:dyDescent="0.2">
      <c r="A105" s="151" t="s">
        <v>74</v>
      </c>
      <c r="B105" s="151" t="s">
        <v>286</v>
      </c>
      <c r="C105">
        <v>-2.1611025235794501</v>
      </c>
      <c r="D105" s="152">
        <v>9.0496632140136705E-32</v>
      </c>
      <c r="E105" s="152">
        <v>7.07853344521132E-29</v>
      </c>
    </row>
    <row r="106" spans="1:5" x14ac:dyDescent="0.2">
      <c r="A106" s="151" t="s">
        <v>78</v>
      </c>
      <c r="B106" s="151" t="s">
        <v>286</v>
      </c>
      <c r="C106">
        <v>-4.2030692432030996</v>
      </c>
      <c r="D106" s="152">
        <v>6.0159936939978097E-21</v>
      </c>
      <c r="E106" s="152">
        <v>1.0038688144051001E-18</v>
      </c>
    </row>
    <row r="107" spans="1:5" x14ac:dyDescent="0.2">
      <c r="A107" s="151" t="s">
        <v>70</v>
      </c>
      <c r="B107" s="151" t="s">
        <v>286</v>
      </c>
      <c r="C107">
        <v>-3.0042568082316699</v>
      </c>
      <c r="D107" s="152">
        <v>1.4104531808218601E-22</v>
      </c>
      <c r="E107" s="152">
        <v>2.9918341623704303E-20</v>
      </c>
    </row>
    <row r="108" spans="1:5" x14ac:dyDescent="0.2">
      <c r="A108" s="151" t="s">
        <v>69</v>
      </c>
      <c r="B108" s="151" t="s">
        <v>286</v>
      </c>
      <c r="C108">
        <v>-4.7564449299421296</v>
      </c>
      <c r="D108" s="152">
        <v>2.1944037216412799E-50</v>
      </c>
      <c r="E108" s="152">
        <v>6.86574064408516E-47</v>
      </c>
    </row>
    <row r="109" spans="1:5" x14ac:dyDescent="0.2">
      <c r="A109" s="151" t="s">
        <v>72</v>
      </c>
      <c r="B109" s="151" t="s">
        <v>286</v>
      </c>
      <c r="C109">
        <v>-3.85928132845837</v>
      </c>
      <c r="D109" s="152">
        <v>2.2711016197707899E-31</v>
      </c>
      <c r="E109" s="152">
        <v>1.5790464873017501E-28</v>
      </c>
    </row>
    <row r="110" spans="1:5" x14ac:dyDescent="0.2">
      <c r="A110" s="151" t="s">
        <v>81</v>
      </c>
      <c r="B110" s="151" t="s">
        <v>286</v>
      </c>
      <c r="C110">
        <v>-3.2069188828319399</v>
      </c>
      <c r="D110" s="152">
        <v>8.4368125439350503E-14</v>
      </c>
      <c r="E110" s="152">
        <v>3.99949655255103E-12</v>
      </c>
    </row>
    <row r="111" spans="1:5" x14ac:dyDescent="0.2">
      <c r="A111" s="151" t="s">
        <v>71</v>
      </c>
      <c r="B111" s="151" t="s">
        <v>286</v>
      </c>
      <c r="C111">
        <v>-3.73286165399516</v>
      </c>
      <c r="D111" s="152">
        <v>1.8803752135366598E-12</v>
      </c>
      <c r="E111" s="152">
        <v>6.9011424625839705E-11</v>
      </c>
    </row>
    <row r="112" spans="1:5" x14ac:dyDescent="0.2">
      <c r="A112" s="151" t="s">
        <v>79</v>
      </c>
      <c r="B112" s="151" t="s">
        <v>286</v>
      </c>
      <c r="C112">
        <v>-2.3239186349860201</v>
      </c>
      <c r="D112" s="152">
        <v>2.20319937033866E-24</v>
      </c>
      <c r="E112" s="152">
        <v>6.8932600299470903E-22</v>
      </c>
    </row>
    <row r="113" spans="1:5" x14ac:dyDescent="0.2">
      <c r="A113" s="151" t="s">
        <v>90</v>
      </c>
      <c r="B113" s="151" t="s">
        <v>286</v>
      </c>
      <c r="C113">
        <v>-0.95125613743912396</v>
      </c>
      <c r="D113" s="152">
        <v>2.1440469992567401E-12</v>
      </c>
      <c r="E113" s="152">
        <v>7.7776081726661102E-11</v>
      </c>
    </row>
    <row r="114" spans="1:5" x14ac:dyDescent="0.2">
      <c r="A114" s="151" t="s">
        <v>89</v>
      </c>
      <c r="B114" s="151" t="s">
        <v>286</v>
      </c>
      <c r="C114">
        <v>0.45620836729136499</v>
      </c>
      <c r="D114">
        <v>0.121874079702307</v>
      </c>
      <c r="E114">
        <v>0.20555413039305201</v>
      </c>
    </row>
    <row r="115" spans="1:5" x14ac:dyDescent="0.2">
      <c r="A115" s="151" t="s">
        <v>83</v>
      </c>
      <c r="B115" s="151" t="s">
        <v>286</v>
      </c>
      <c r="C115">
        <v>-1.4621099525565899</v>
      </c>
      <c r="D115" s="152">
        <v>1.42542949274655E-12</v>
      </c>
      <c r="E115" s="152">
        <v>5.3571321626795801E-11</v>
      </c>
    </row>
    <row r="116" spans="1:5" x14ac:dyDescent="0.2">
      <c r="A116" s="151" t="s">
        <v>85</v>
      </c>
      <c r="B116" s="151" t="s">
        <v>286</v>
      </c>
      <c r="C116">
        <v>-1.23035288490566</v>
      </c>
      <c r="D116" s="152">
        <v>1.3345127656671701E-6</v>
      </c>
      <c r="E116" s="152">
        <v>1.23166867716258E-5</v>
      </c>
    </row>
    <row r="117" spans="1:5" x14ac:dyDescent="0.2">
      <c r="A117" s="151" t="s">
        <v>77</v>
      </c>
      <c r="B117" s="151" t="s">
        <v>286</v>
      </c>
      <c r="C117">
        <v>-0.608922043674752</v>
      </c>
      <c r="D117">
        <v>1.20252443820172E-2</v>
      </c>
      <c r="E117">
        <v>3.0923626441793299E-2</v>
      </c>
    </row>
    <row r="118" spans="1:5" x14ac:dyDescent="0.2">
      <c r="A118" s="151" t="s">
        <v>88</v>
      </c>
      <c r="B118" s="151" t="s">
        <v>287</v>
      </c>
      <c r="C118">
        <v>-0.47630677602606097</v>
      </c>
      <c r="D118">
        <v>2.41093751403464E-2</v>
      </c>
      <c r="E118">
        <v>0.12081376915347</v>
      </c>
    </row>
    <row r="119" spans="1:5" x14ac:dyDescent="0.2">
      <c r="A119" s="151" t="s">
        <v>84</v>
      </c>
      <c r="B119" s="151" t="s">
        <v>287</v>
      </c>
      <c r="C119">
        <v>-1.43850357590443</v>
      </c>
      <c r="D119" s="152">
        <v>1.6972019133505599E-10</v>
      </c>
      <c r="E119" s="152">
        <v>1.8195791039447799E-8</v>
      </c>
    </row>
    <row r="120" spans="1:5" x14ac:dyDescent="0.2">
      <c r="A120" s="151" t="s">
        <v>73</v>
      </c>
      <c r="B120" s="151" t="s">
        <v>287</v>
      </c>
      <c r="C120">
        <v>-2.8750725823896799</v>
      </c>
      <c r="D120" s="152">
        <v>4.7372194660815604E-12</v>
      </c>
      <c r="E120" s="152">
        <v>7.0607678432254596E-10</v>
      </c>
    </row>
    <row r="121" spans="1:5" x14ac:dyDescent="0.2">
      <c r="A121" s="151" t="s">
        <v>80</v>
      </c>
      <c r="B121" s="151" t="s">
        <v>287</v>
      </c>
      <c r="C121">
        <v>-2.00220210232427</v>
      </c>
      <c r="D121" s="152">
        <v>6.8122818946849199E-6</v>
      </c>
      <c r="E121">
        <v>1.83391430213302E-4</v>
      </c>
    </row>
    <row r="122" spans="1:5" x14ac:dyDescent="0.2">
      <c r="A122" s="151" t="s">
        <v>87</v>
      </c>
      <c r="B122" s="151" t="s">
        <v>287</v>
      </c>
      <c r="C122">
        <v>-1.2773905499215701</v>
      </c>
      <c r="D122">
        <v>7.4324937941484305E-4</v>
      </c>
      <c r="E122">
        <v>8.7476765046877198E-3</v>
      </c>
    </row>
    <row r="123" spans="1:5" x14ac:dyDescent="0.2">
      <c r="A123" s="151" t="s">
        <v>67</v>
      </c>
      <c r="B123" s="151" t="s">
        <v>287</v>
      </c>
      <c r="C123">
        <v>-1.24204174654495</v>
      </c>
      <c r="D123" s="152">
        <v>4.7010645403660798E-14</v>
      </c>
      <c r="E123" s="152">
        <v>1.2768091291634301E-11</v>
      </c>
    </row>
    <row r="124" spans="1:5" x14ac:dyDescent="0.2">
      <c r="A124" s="151" t="s">
        <v>92</v>
      </c>
      <c r="B124" s="151" t="s">
        <v>287</v>
      </c>
      <c r="C124">
        <v>-5.7047939308855096</v>
      </c>
      <c r="D124" s="152">
        <v>5.43557550296589E-27</v>
      </c>
      <c r="E124" s="152">
        <v>9.4905148281784395E-24</v>
      </c>
    </row>
    <row r="125" spans="1:5" x14ac:dyDescent="0.2">
      <c r="A125" s="151" t="s">
        <v>82</v>
      </c>
      <c r="B125" s="151" t="s">
        <v>287</v>
      </c>
      <c r="C125">
        <v>-1.0393755665512101</v>
      </c>
      <c r="D125" s="152">
        <v>9.4072064091336099E-7</v>
      </c>
      <c r="E125" s="152">
        <v>3.4526990009738998E-5</v>
      </c>
    </row>
    <row r="126" spans="1:5" x14ac:dyDescent="0.2">
      <c r="A126" s="151" t="s">
        <v>75</v>
      </c>
      <c r="B126" s="151" t="s">
        <v>287</v>
      </c>
      <c r="C126">
        <v>-2.9685141428686701</v>
      </c>
      <c r="D126" s="152">
        <v>1.9820649835944799E-8</v>
      </c>
      <c r="E126" s="152">
        <v>1.23595909334142E-6</v>
      </c>
    </row>
    <row r="127" spans="1:5" x14ac:dyDescent="0.2">
      <c r="A127" s="151" t="s">
        <v>86</v>
      </c>
      <c r="B127" s="151" t="s">
        <v>287</v>
      </c>
      <c r="C127">
        <v>-2.6900652969404</v>
      </c>
      <c r="D127" s="152">
        <v>1.96215497317578E-9</v>
      </c>
      <c r="E127" s="152">
        <v>1.5488251728732201E-7</v>
      </c>
    </row>
    <row r="128" spans="1:5" x14ac:dyDescent="0.2">
      <c r="A128" s="151" t="s">
        <v>65</v>
      </c>
      <c r="B128" s="151" t="s">
        <v>287</v>
      </c>
      <c r="C128">
        <v>-2.0654155992690102</v>
      </c>
      <c r="D128" s="152">
        <v>6.1557954253518502E-20</v>
      </c>
      <c r="E128" s="152">
        <v>4.42565480521472E-17</v>
      </c>
    </row>
    <row r="129" spans="1:5" x14ac:dyDescent="0.2">
      <c r="A129" s="151" t="s">
        <v>62</v>
      </c>
      <c r="B129" s="151" t="s">
        <v>287</v>
      </c>
      <c r="C129">
        <v>-4.0464278178847399</v>
      </c>
      <c r="D129" s="152">
        <v>6.2364434254815599E-14</v>
      </c>
      <c r="E129" s="152">
        <v>1.6217406711964999E-11</v>
      </c>
    </row>
    <row r="130" spans="1:5" x14ac:dyDescent="0.2">
      <c r="A130" s="151" t="s">
        <v>66</v>
      </c>
      <c r="B130" s="151" t="s">
        <v>287</v>
      </c>
      <c r="C130">
        <v>-3.4654313939647099</v>
      </c>
      <c r="D130" s="152">
        <v>1.03067844640015E-13</v>
      </c>
      <c r="E130" s="152">
        <v>2.5708065248781001E-11</v>
      </c>
    </row>
    <row r="131" spans="1:5" x14ac:dyDescent="0.2">
      <c r="A131" s="151" t="s">
        <v>91</v>
      </c>
      <c r="B131" s="151" t="s">
        <v>287</v>
      </c>
      <c r="C131">
        <v>-6.4668236848379704E-2</v>
      </c>
      <c r="D131">
        <v>0.88638996441096995</v>
      </c>
      <c r="E131">
        <v>0.95190278771854597</v>
      </c>
    </row>
    <row r="132" spans="1:5" x14ac:dyDescent="0.2">
      <c r="A132" s="151" t="s">
        <v>76</v>
      </c>
      <c r="B132" s="151" t="s">
        <v>287</v>
      </c>
      <c r="C132">
        <v>-2.0876954693918801</v>
      </c>
      <c r="D132" s="152">
        <v>1.0690294230744099E-8</v>
      </c>
      <c r="E132" s="152">
        <v>7.2976465050846803E-7</v>
      </c>
    </row>
    <row r="133" spans="1:5" x14ac:dyDescent="0.2">
      <c r="A133" s="151" t="s">
        <v>68</v>
      </c>
      <c r="B133" s="151" t="s">
        <v>287</v>
      </c>
      <c r="C133">
        <v>-4.8326903980125397</v>
      </c>
      <c r="D133" s="152">
        <v>6.4444372709337699E-23</v>
      </c>
      <c r="E133" s="152">
        <v>7.1603556659411405E-20</v>
      </c>
    </row>
    <row r="134" spans="1:5" x14ac:dyDescent="0.2">
      <c r="A134" s="151" t="s">
        <v>74</v>
      </c>
      <c r="B134" s="151" t="s">
        <v>287</v>
      </c>
      <c r="C134">
        <v>-1.3584940444553999</v>
      </c>
      <c r="D134" s="152">
        <v>1.3879732362340899E-13</v>
      </c>
      <c r="E134" s="152">
        <v>3.39276177865061E-11</v>
      </c>
    </row>
    <row r="135" spans="1:5" x14ac:dyDescent="0.2">
      <c r="A135" s="151" t="s">
        <v>78</v>
      </c>
      <c r="B135" s="151" t="s">
        <v>287</v>
      </c>
      <c r="C135">
        <v>-3.72385658371631</v>
      </c>
      <c r="D135" s="152">
        <v>8.6646704945912703E-17</v>
      </c>
      <c r="E135" s="152">
        <v>3.9222075105516502E-14</v>
      </c>
    </row>
    <row r="136" spans="1:5" x14ac:dyDescent="0.2">
      <c r="A136" s="151" t="s">
        <v>70</v>
      </c>
      <c r="B136" s="151" t="s">
        <v>287</v>
      </c>
      <c r="C136">
        <v>-2.8036012938224899</v>
      </c>
      <c r="D136" s="152">
        <v>7.0513902161596101E-20</v>
      </c>
      <c r="E136" s="152">
        <v>4.78789395677237E-17</v>
      </c>
    </row>
    <row r="137" spans="1:5" x14ac:dyDescent="0.2">
      <c r="A137" s="151" t="s">
        <v>69</v>
      </c>
      <c r="B137" s="151" t="s">
        <v>287</v>
      </c>
      <c r="C137">
        <v>-4.00847428808743</v>
      </c>
      <c r="D137" s="152">
        <v>7.1056027771528597E-37</v>
      </c>
      <c r="E137" s="152">
        <v>2.89482257141207E-33</v>
      </c>
    </row>
    <row r="138" spans="1:5" x14ac:dyDescent="0.2">
      <c r="A138" s="151" t="s">
        <v>72</v>
      </c>
      <c r="B138" s="151" t="s">
        <v>287</v>
      </c>
      <c r="C138">
        <v>-2.9970691840240402</v>
      </c>
      <c r="D138" s="152">
        <v>1.3448347830317501E-19</v>
      </c>
      <c r="E138" s="152">
        <v>8.6508266937968397E-17</v>
      </c>
    </row>
    <row r="139" spans="1:5" x14ac:dyDescent="0.2">
      <c r="A139" s="151" t="s">
        <v>81</v>
      </c>
      <c r="B139" s="151" t="s">
        <v>287</v>
      </c>
      <c r="C139">
        <v>-2.9103423033501401</v>
      </c>
      <c r="D139" s="152">
        <v>1.2465919396967E-11</v>
      </c>
      <c r="E139" s="152">
        <v>1.7512467456290901E-9</v>
      </c>
    </row>
    <row r="140" spans="1:5" x14ac:dyDescent="0.2">
      <c r="A140" s="151" t="s">
        <v>71</v>
      </c>
      <c r="B140" s="151" t="s">
        <v>287</v>
      </c>
      <c r="C140">
        <v>-3.22236517760637</v>
      </c>
      <c r="D140" s="152">
        <v>1.18110644749429E-9</v>
      </c>
      <c r="E140" s="152">
        <v>9.9555055181208797E-8</v>
      </c>
    </row>
    <row r="141" spans="1:5" x14ac:dyDescent="0.2">
      <c r="A141" s="151" t="s">
        <v>79</v>
      </c>
      <c r="B141" s="151" t="s">
        <v>287</v>
      </c>
      <c r="C141">
        <v>-1.57336940019505</v>
      </c>
      <c r="D141" s="152">
        <v>9.0216838932090096E-13</v>
      </c>
      <c r="E141" s="152">
        <v>1.67065182640607E-10</v>
      </c>
    </row>
    <row r="142" spans="1:5" x14ac:dyDescent="0.2">
      <c r="A142" s="151" t="s">
        <v>90</v>
      </c>
      <c r="B142" s="151" t="s">
        <v>287</v>
      </c>
      <c r="C142">
        <v>-1.0879182844955</v>
      </c>
      <c r="D142" s="152">
        <v>9.1357303437722609E-16</v>
      </c>
      <c r="E142" s="152">
        <v>3.2840263606348399E-13</v>
      </c>
    </row>
    <row r="143" spans="1:5" x14ac:dyDescent="0.2">
      <c r="A143" s="151" t="s">
        <v>89</v>
      </c>
      <c r="B143" s="151" t="s">
        <v>287</v>
      </c>
      <c r="C143">
        <v>0.794252248622762</v>
      </c>
      <c r="D143">
        <v>6.58521756306689E-3</v>
      </c>
      <c r="E143">
        <v>4.7122089611126197E-2</v>
      </c>
    </row>
    <row r="144" spans="1:5" x14ac:dyDescent="0.2">
      <c r="A144" s="151" t="s">
        <v>83</v>
      </c>
      <c r="B144" s="151" t="s">
        <v>287</v>
      </c>
      <c r="C144">
        <v>-1.3160843719853901</v>
      </c>
      <c r="D144" s="152">
        <v>1.79505244981828E-10</v>
      </c>
      <c r="E144" s="152">
        <v>1.8875657584890001E-8</v>
      </c>
    </row>
    <row r="145" spans="1:5" x14ac:dyDescent="0.2">
      <c r="A145" s="151" t="s">
        <v>85</v>
      </c>
      <c r="B145" s="151" t="s">
        <v>287</v>
      </c>
      <c r="C145">
        <v>-1.05852384650242</v>
      </c>
      <c r="D145" s="152">
        <v>3.1755090469084301E-5</v>
      </c>
      <c r="E145">
        <v>6.7380332589088302E-4</v>
      </c>
    </row>
    <row r="146" spans="1:5" x14ac:dyDescent="0.2">
      <c r="A146" s="151" t="s">
        <v>77</v>
      </c>
      <c r="B146" s="151" t="s">
        <v>287</v>
      </c>
      <c r="C146">
        <v>-1.2586507792199899</v>
      </c>
      <c r="D146" s="152">
        <v>2.10905107028636E-7</v>
      </c>
      <c r="E146" s="152">
        <v>9.9141623773230203E-6</v>
      </c>
    </row>
  </sheetData>
  <conditionalFormatting sqref="D1:E1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E1783-6392-0045-B27E-3C99838702FB}">
  <dimension ref="A2:Q47"/>
  <sheetViews>
    <sheetView workbookViewId="0">
      <selection activeCell="B43" sqref="B43:N43"/>
    </sheetView>
  </sheetViews>
  <sheetFormatPr baseColWidth="10" defaultRowHeight="16" x14ac:dyDescent="0.2"/>
  <cols>
    <col min="1" max="1" width="10.83203125" style="72"/>
    <col min="2" max="16384" width="10.83203125" style="41"/>
  </cols>
  <sheetData>
    <row r="2" spans="1:14" x14ac:dyDescent="0.2">
      <c r="A2" s="69" t="s">
        <v>158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x14ac:dyDescent="0.2">
      <c r="A3" s="69"/>
      <c r="B3" s="158" t="s">
        <v>168</v>
      </c>
      <c r="C3" s="158"/>
      <c r="D3" s="158"/>
      <c r="E3" s="158"/>
      <c r="F3" s="158"/>
      <c r="G3" s="158"/>
      <c r="H3" s="158"/>
      <c r="I3" s="158"/>
      <c r="J3" s="158" t="s">
        <v>185</v>
      </c>
      <c r="K3" s="158"/>
      <c r="L3" s="158"/>
      <c r="M3" s="158"/>
      <c r="N3" s="158"/>
    </row>
    <row r="4" spans="1:14" x14ac:dyDescent="0.2">
      <c r="A4" s="69" t="s">
        <v>8</v>
      </c>
      <c r="B4" s="54" t="s">
        <v>9</v>
      </c>
      <c r="C4" s="54" t="s">
        <v>12</v>
      </c>
      <c r="D4" s="54" t="s">
        <v>13</v>
      </c>
      <c r="E4" s="54" t="s">
        <v>10</v>
      </c>
      <c r="F4" s="54" t="s">
        <v>11</v>
      </c>
      <c r="G4" s="54" t="s">
        <v>16</v>
      </c>
      <c r="H4" s="54" t="s">
        <v>15</v>
      </c>
      <c r="I4" s="54" t="s">
        <v>14</v>
      </c>
      <c r="J4" s="54" t="s">
        <v>0</v>
      </c>
      <c r="K4" s="54" t="s">
        <v>1</v>
      </c>
      <c r="L4" s="54" t="s">
        <v>3</v>
      </c>
      <c r="M4" s="54" t="s">
        <v>2</v>
      </c>
      <c r="N4" s="54" t="s">
        <v>4</v>
      </c>
    </row>
    <row r="5" spans="1:14" x14ac:dyDescent="0.2">
      <c r="A5" s="69">
        <v>-14</v>
      </c>
      <c r="B5" s="49">
        <v>17.5</v>
      </c>
      <c r="C5" s="49">
        <v>41.7</v>
      </c>
      <c r="D5" s="49">
        <v>35.9</v>
      </c>
      <c r="E5" s="49">
        <v>47.7</v>
      </c>
      <c r="F5" s="49">
        <v>22.6</v>
      </c>
      <c r="G5" s="49">
        <v>18.600000000000001</v>
      </c>
      <c r="H5" s="49">
        <v>72.099999999999994</v>
      </c>
      <c r="I5" s="49">
        <v>48.7</v>
      </c>
      <c r="J5" s="51">
        <v>52.5</v>
      </c>
      <c r="K5" s="51">
        <v>70.099999999999994</v>
      </c>
      <c r="L5" s="51">
        <v>55</v>
      </c>
      <c r="M5" s="51">
        <v>22.3</v>
      </c>
      <c r="N5" s="51">
        <v>38.1</v>
      </c>
    </row>
    <row r="6" spans="1:14" x14ac:dyDescent="0.2">
      <c r="A6" s="69">
        <v>35</v>
      </c>
      <c r="B6" s="49">
        <v>26.8</v>
      </c>
      <c r="C6" s="49">
        <v>48.1</v>
      </c>
      <c r="D6" s="49">
        <v>41.4</v>
      </c>
      <c r="E6" s="49">
        <v>44.1</v>
      </c>
      <c r="F6" s="49">
        <v>19.899999999999999</v>
      </c>
      <c r="G6" s="49">
        <v>15.3</v>
      </c>
      <c r="H6" s="49">
        <v>64.900000000000006</v>
      </c>
      <c r="I6" s="49">
        <v>12.6</v>
      </c>
      <c r="J6" s="51">
        <v>33.6</v>
      </c>
      <c r="K6" s="51">
        <v>74.2</v>
      </c>
      <c r="L6" s="51">
        <v>56.8</v>
      </c>
      <c r="M6" s="51">
        <v>50.3</v>
      </c>
      <c r="N6" s="51">
        <v>49.1</v>
      </c>
    </row>
    <row r="7" spans="1:14" x14ac:dyDescent="0.2">
      <c r="A7" s="69">
        <v>77</v>
      </c>
      <c r="B7" s="49">
        <v>15.7</v>
      </c>
      <c r="C7" s="49">
        <v>37.4</v>
      </c>
      <c r="D7" s="49">
        <v>24.1</v>
      </c>
      <c r="E7" s="49">
        <v>49.6</v>
      </c>
      <c r="F7" s="49">
        <v>32.5</v>
      </c>
      <c r="G7" s="49">
        <v>23.8</v>
      </c>
      <c r="H7" s="49">
        <v>65.8</v>
      </c>
      <c r="I7" s="49">
        <v>31.3</v>
      </c>
      <c r="J7" s="51">
        <v>33.299999999999997</v>
      </c>
      <c r="K7" s="51">
        <v>61.7</v>
      </c>
      <c r="L7" s="51">
        <v>44.1</v>
      </c>
      <c r="M7" s="51">
        <v>49.1</v>
      </c>
      <c r="N7" s="51">
        <v>18.899999999999999</v>
      </c>
    </row>
    <row r="8" spans="1:14" x14ac:dyDescent="0.2">
      <c r="A8" s="69">
        <v>161</v>
      </c>
      <c r="B8" s="49">
        <v>21.3</v>
      </c>
      <c r="C8" s="49">
        <v>36.4</v>
      </c>
      <c r="D8" s="49">
        <v>41.5</v>
      </c>
      <c r="E8" s="49">
        <v>44</v>
      </c>
      <c r="F8" s="49">
        <v>30</v>
      </c>
      <c r="G8" s="49">
        <v>40.9</v>
      </c>
      <c r="H8" s="49">
        <v>64.400000000000006</v>
      </c>
      <c r="I8" s="49">
        <v>44.9</v>
      </c>
      <c r="J8" s="51">
        <v>30.5</v>
      </c>
      <c r="K8" s="51">
        <v>54.8</v>
      </c>
      <c r="L8" s="51">
        <v>42.4</v>
      </c>
      <c r="M8" s="51">
        <v>46.4</v>
      </c>
      <c r="N8" s="51">
        <v>19.100000000000001</v>
      </c>
    </row>
    <row r="9" spans="1:14" x14ac:dyDescent="0.2">
      <c r="A9" s="69">
        <v>217</v>
      </c>
      <c r="B9" s="49">
        <v>20.399999999999999</v>
      </c>
      <c r="C9" s="49">
        <v>58</v>
      </c>
      <c r="D9" s="49">
        <v>50</v>
      </c>
      <c r="E9" s="49">
        <v>29.2</v>
      </c>
      <c r="F9" s="49">
        <v>28.3</v>
      </c>
      <c r="G9" s="49">
        <v>16.899999999999999</v>
      </c>
      <c r="H9" s="49">
        <v>37.299999999999997</v>
      </c>
      <c r="I9" s="49">
        <v>40.700000000000003</v>
      </c>
      <c r="J9" s="51">
        <v>48.1</v>
      </c>
      <c r="K9" s="51">
        <v>58.4</v>
      </c>
      <c r="L9" s="51">
        <v>39.1</v>
      </c>
      <c r="M9" s="51">
        <v>23.2</v>
      </c>
      <c r="N9" s="51">
        <v>40.799999999999997</v>
      </c>
    </row>
    <row r="10" spans="1:14" x14ac:dyDescent="0.2">
      <c r="A10" s="69">
        <v>288</v>
      </c>
      <c r="B10" s="49">
        <v>18.5</v>
      </c>
      <c r="C10" s="49">
        <v>55.8</v>
      </c>
      <c r="D10" s="49">
        <v>31.1</v>
      </c>
      <c r="E10" s="49">
        <v>32</v>
      </c>
      <c r="F10" s="49">
        <v>17.5</v>
      </c>
      <c r="G10" s="49">
        <v>68</v>
      </c>
      <c r="H10" s="49">
        <v>52.9</v>
      </c>
      <c r="I10" s="49">
        <v>43.5</v>
      </c>
      <c r="J10" s="51">
        <v>39.6</v>
      </c>
      <c r="K10" s="51">
        <v>67.900000000000006</v>
      </c>
      <c r="L10" s="51">
        <v>37.6</v>
      </c>
      <c r="M10" s="51">
        <v>26.1</v>
      </c>
      <c r="N10" s="51">
        <v>36.700000000000003</v>
      </c>
    </row>
    <row r="11" spans="1:14" x14ac:dyDescent="0.2">
      <c r="A11" s="69">
        <v>374</v>
      </c>
      <c r="B11" s="49">
        <v>24.7</v>
      </c>
      <c r="C11" s="49">
        <v>43.5</v>
      </c>
      <c r="D11" s="49">
        <v>35.1</v>
      </c>
      <c r="E11" s="49">
        <v>34.1</v>
      </c>
      <c r="F11" s="49">
        <v>13.9</v>
      </c>
      <c r="G11" s="49">
        <v>35.299999999999997</v>
      </c>
      <c r="H11" s="49">
        <v>48.6</v>
      </c>
      <c r="I11" s="49">
        <v>26.3</v>
      </c>
      <c r="J11" s="51">
        <v>35.4</v>
      </c>
      <c r="K11" s="51">
        <v>67.7</v>
      </c>
      <c r="L11" s="51">
        <v>37.6</v>
      </c>
      <c r="M11" s="51">
        <v>37.4</v>
      </c>
      <c r="N11" s="51">
        <v>43.8</v>
      </c>
    </row>
    <row r="12" spans="1:14" s="71" customFormat="1" x14ac:dyDescent="0.2">
      <c r="A12" s="70"/>
    </row>
    <row r="13" spans="1:14" x14ac:dyDescent="0.2">
      <c r="A13" s="69" t="s">
        <v>157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</row>
    <row r="14" spans="1:14" x14ac:dyDescent="0.2">
      <c r="A14" s="69"/>
      <c r="B14" s="158" t="s">
        <v>168</v>
      </c>
      <c r="C14" s="158"/>
      <c r="D14" s="158"/>
      <c r="E14" s="158"/>
      <c r="F14" s="158"/>
      <c r="G14" s="158"/>
      <c r="H14" s="158"/>
      <c r="I14" s="158"/>
      <c r="J14" s="158" t="s">
        <v>185</v>
      </c>
      <c r="K14" s="158"/>
      <c r="L14" s="158"/>
      <c r="M14" s="158"/>
      <c r="N14" s="158"/>
    </row>
    <row r="15" spans="1:14" x14ac:dyDescent="0.2">
      <c r="A15" s="75" t="s">
        <v>8</v>
      </c>
      <c r="B15" s="54" t="s">
        <v>9</v>
      </c>
      <c r="C15" s="54" t="s">
        <v>12</v>
      </c>
      <c r="D15" s="54" t="s">
        <v>13</v>
      </c>
      <c r="E15" s="54" t="s">
        <v>10</v>
      </c>
      <c r="F15" s="54" t="s">
        <v>11</v>
      </c>
      <c r="G15" s="54" t="s">
        <v>16</v>
      </c>
      <c r="H15" s="54" t="s">
        <v>15</v>
      </c>
      <c r="I15" s="54" t="s">
        <v>14</v>
      </c>
      <c r="J15" s="54" t="s">
        <v>0</v>
      </c>
      <c r="K15" s="54" t="s">
        <v>1</v>
      </c>
      <c r="L15" s="54" t="s">
        <v>3</v>
      </c>
      <c r="M15" s="54" t="s">
        <v>2</v>
      </c>
      <c r="N15" s="54" t="s">
        <v>4</v>
      </c>
    </row>
    <row r="16" spans="1:14" x14ac:dyDescent="0.2">
      <c r="A16" s="69">
        <v>-14</v>
      </c>
      <c r="B16" s="49">
        <v>1.32</v>
      </c>
      <c r="C16" s="49">
        <v>4.37</v>
      </c>
      <c r="D16" s="49">
        <v>7.7</v>
      </c>
      <c r="E16" s="49">
        <v>1.47</v>
      </c>
      <c r="F16" s="49">
        <v>2.0099999999999998</v>
      </c>
      <c r="G16" s="49">
        <v>2.73</v>
      </c>
      <c r="H16" s="49">
        <v>3.02</v>
      </c>
      <c r="I16" s="49">
        <v>1.58</v>
      </c>
      <c r="J16" s="51">
        <v>2.69</v>
      </c>
      <c r="K16" s="51">
        <v>3.17</v>
      </c>
      <c r="L16" s="51">
        <v>1.62</v>
      </c>
      <c r="M16" s="51">
        <v>2.72</v>
      </c>
      <c r="N16" s="51">
        <v>6.01</v>
      </c>
    </row>
    <row r="17" spans="1:14" x14ac:dyDescent="0.2">
      <c r="A17" s="69">
        <v>35</v>
      </c>
      <c r="B17" s="49">
        <v>0.82799999999999996</v>
      </c>
      <c r="C17" s="49">
        <v>4.5999999999999996</v>
      </c>
      <c r="D17" s="49">
        <v>2.2200000000000002</v>
      </c>
      <c r="E17" s="49">
        <v>2.21</v>
      </c>
      <c r="F17" s="49">
        <v>2.2999999999999998</v>
      </c>
      <c r="G17" s="49">
        <v>2.52</v>
      </c>
      <c r="H17" s="49">
        <v>2.33</v>
      </c>
      <c r="I17" s="49">
        <v>1.89</v>
      </c>
      <c r="J17" s="51">
        <v>3.36</v>
      </c>
      <c r="K17" s="51">
        <v>6.67</v>
      </c>
      <c r="L17" s="51">
        <v>3.69</v>
      </c>
      <c r="M17" s="51">
        <v>4.9400000000000004</v>
      </c>
      <c r="N17" s="51">
        <v>2.58</v>
      </c>
    </row>
    <row r="18" spans="1:14" x14ac:dyDescent="0.2">
      <c r="A18" s="69">
        <v>77</v>
      </c>
      <c r="B18" s="49">
        <v>1.1299999999999999</v>
      </c>
      <c r="C18" s="49">
        <v>5.48</v>
      </c>
      <c r="D18" s="49">
        <v>2.99</v>
      </c>
      <c r="E18" s="49"/>
      <c r="F18" s="49"/>
      <c r="G18" s="49"/>
      <c r="H18" s="49"/>
      <c r="I18" s="49"/>
      <c r="J18" s="51">
        <v>2.41</v>
      </c>
      <c r="K18" s="51">
        <v>2.36</v>
      </c>
      <c r="L18" s="51">
        <v>1.65</v>
      </c>
      <c r="M18" s="51">
        <v>3.72</v>
      </c>
      <c r="N18" s="51">
        <v>1.8</v>
      </c>
    </row>
    <row r="19" spans="1:14" x14ac:dyDescent="0.2">
      <c r="A19" s="69">
        <v>161</v>
      </c>
      <c r="B19" s="49">
        <v>1.17</v>
      </c>
      <c r="C19" s="49">
        <v>3.24</v>
      </c>
      <c r="D19" s="49">
        <v>3.94</v>
      </c>
      <c r="E19" s="49">
        <v>1.96</v>
      </c>
      <c r="F19" s="49">
        <v>1.67</v>
      </c>
      <c r="G19" s="49">
        <v>2.13</v>
      </c>
      <c r="H19" s="49">
        <v>2.4900000000000002</v>
      </c>
      <c r="I19" s="49">
        <v>3.81</v>
      </c>
      <c r="J19" s="51">
        <v>1.26</v>
      </c>
      <c r="K19" s="51">
        <v>3.22</v>
      </c>
      <c r="L19" s="51">
        <v>4.28</v>
      </c>
      <c r="M19" s="51">
        <v>2.11</v>
      </c>
      <c r="N19" s="51">
        <v>2.2200000000000002</v>
      </c>
    </row>
    <row r="20" spans="1:14" x14ac:dyDescent="0.2">
      <c r="A20" s="69">
        <v>217</v>
      </c>
      <c r="B20" s="49">
        <v>0.55400000000000005</v>
      </c>
      <c r="C20" s="49"/>
      <c r="D20" s="49">
        <v>1.92</v>
      </c>
      <c r="E20" s="49">
        <v>2.38</v>
      </c>
      <c r="F20" s="49">
        <v>1.95</v>
      </c>
      <c r="G20" s="49">
        <v>1.48</v>
      </c>
      <c r="H20" s="49">
        <v>2.85</v>
      </c>
      <c r="I20" s="49">
        <v>1.1499999999999999</v>
      </c>
      <c r="J20" s="51">
        <v>0.91300000000000003</v>
      </c>
      <c r="K20" s="51">
        <v>1.91</v>
      </c>
      <c r="L20" s="51">
        <v>2.4700000000000002</v>
      </c>
      <c r="M20" s="51">
        <v>1.67</v>
      </c>
      <c r="N20" s="51">
        <v>2.58</v>
      </c>
    </row>
    <row r="21" spans="1:14" x14ac:dyDescent="0.2">
      <c r="A21" s="69">
        <v>288</v>
      </c>
      <c r="B21" s="49">
        <v>1.39</v>
      </c>
      <c r="C21" s="49">
        <v>2.95</v>
      </c>
      <c r="D21" s="49">
        <v>1.6</v>
      </c>
      <c r="E21" s="49">
        <v>1.58</v>
      </c>
      <c r="F21" s="49">
        <v>1.98</v>
      </c>
      <c r="G21" s="49">
        <v>2.09</v>
      </c>
      <c r="H21" s="49">
        <v>2.15</v>
      </c>
      <c r="I21" s="49">
        <v>1.75</v>
      </c>
      <c r="J21" s="51">
        <v>2.0299999999999998</v>
      </c>
      <c r="K21" s="51">
        <v>3.81</v>
      </c>
      <c r="L21" s="51">
        <v>2.2999999999999998</v>
      </c>
      <c r="M21" s="51">
        <v>1.5</v>
      </c>
      <c r="N21" s="51">
        <v>1.35</v>
      </c>
    </row>
    <row r="22" spans="1:14" x14ac:dyDescent="0.2">
      <c r="A22" s="69">
        <v>374</v>
      </c>
      <c r="B22" s="49">
        <v>1.41</v>
      </c>
      <c r="C22" s="49">
        <v>6.79</v>
      </c>
      <c r="D22" s="49">
        <v>2.4300000000000002</v>
      </c>
      <c r="E22" s="49">
        <v>1.34</v>
      </c>
      <c r="F22" s="49">
        <v>1.58</v>
      </c>
      <c r="G22" s="49">
        <v>1.84</v>
      </c>
      <c r="H22" s="49">
        <v>3.1</v>
      </c>
      <c r="I22" s="49">
        <v>1.3</v>
      </c>
      <c r="J22" s="51">
        <v>2.21</v>
      </c>
      <c r="K22" s="51">
        <v>6.3</v>
      </c>
      <c r="L22" s="51">
        <v>2.88</v>
      </c>
      <c r="M22" s="51">
        <v>2.29</v>
      </c>
      <c r="N22" s="51">
        <v>1.77</v>
      </c>
    </row>
    <row r="24" spans="1:14" x14ac:dyDescent="0.2">
      <c r="A24" s="69" t="s">
        <v>156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</row>
    <row r="25" spans="1:14" x14ac:dyDescent="0.2">
      <c r="A25" s="69"/>
      <c r="B25" s="158" t="s">
        <v>168</v>
      </c>
      <c r="C25" s="158"/>
      <c r="D25" s="158"/>
      <c r="E25" s="158"/>
      <c r="F25" s="158"/>
      <c r="G25" s="158"/>
      <c r="H25" s="158"/>
      <c r="I25" s="158"/>
      <c r="J25" s="158" t="s">
        <v>185</v>
      </c>
      <c r="K25" s="158"/>
      <c r="L25" s="158"/>
      <c r="M25" s="158"/>
      <c r="N25" s="158"/>
    </row>
    <row r="26" spans="1:14" x14ac:dyDescent="0.2">
      <c r="A26" s="75" t="s">
        <v>8</v>
      </c>
      <c r="B26" s="54" t="s">
        <v>9</v>
      </c>
      <c r="C26" s="54" t="s">
        <v>12</v>
      </c>
      <c r="D26" s="54" t="s">
        <v>13</v>
      </c>
      <c r="E26" s="54" t="s">
        <v>10</v>
      </c>
      <c r="F26" s="54" t="s">
        <v>11</v>
      </c>
      <c r="G26" s="54" t="s">
        <v>16</v>
      </c>
      <c r="H26" s="54" t="s">
        <v>15</v>
      </c>
      <c r="I26" s="54" t="s">
        <v>14</v>
      </c>
      <c r="J26" s="54" t="s">
        <v>0</v>
      </c>
      <c r="K26" s="54" t="s">
        <v>1</v>
      </c>
      <c r="L26" s="54" t="s">
        <v>3</v>
      </c>
      <c r="M26" s="54" t="s">
        <v>2</v>
      </c>
      <c r="N26" s="54" t="s">
        <v>4</v>
      </c>
    </row>
    <row r="27" spans="1:14" x14ac:dyDescent="0.2">
      <c r="A27" s="69">
        <v>35</v>
      </c>
      <c r="B27" s="49">
        <v>21.3</v>
      </c>
      <c r="C27" s="49">
        <v>38.6</v>
      </c>
      <c r="D27" s="49">
        <v>15</v>
      </c>
      <c r="E27" s="49">
        <v>12.9</v>
      </c>
      <c r="F27" s="49">
        <v>5.27</v>
      </c>
      <c r="G27" s="49">
        <v>14.9</v>
      </c>
      <c r="H27" s="49">
        <v>11.1</v>
      </c>
      <c r="I27" s="49">
        <v>11.5</v>
      </c>
      <c r="J27" s="51">
        <v>8.14</v>
      </c>
      <c r="K27" s="51">
        <v>42.3</v>
      </c>
      <c r="L27" s="51">
        <v>33.6</v>
      </c>
      <c r="M27" s="51">
        <v>4.92</v>
      </c>
      <c r="N27" s="51">
        <v>22.9</v>
      </c>
    </row>
    <row r="28" spans="1:14" x14ac:dyDescent="0.2">
      <c r="A28" s="69">
        <v>217</v>
      </c>
      <c r="B28" s="49">
        <v>2.2599999999999998</v>
      </c>
      <c r="C28" s="49">
        <v>7.24</v>
      </c>
      <c r="D28" s="49">
        <v>6.27</v>
      </c>
      <c r="E28" s="49">
        <v>2.5099999999999998</v>
      </c>
      <c r="F28" s="49">
        <v>0.74</v>
      </c>
      <c r="G28" s="49">
        <v>1.67</v>
      </c>
      <c r="H28" s="49">
        <v>0.89800000000000002</v>
      </c>
      <c r="I28" s="49">
        <v>3.09</v>
      </c>
      <c r="J28" s="51">
        <v>3.82</v>
      </c>
      <c r="K28" s="51">
        <v>3.13</v>
      </c>
      <c r="L28" s="51">
        <v>7.22</v>
      </c>
      <c r="M28" s="51">
        <v>3.25</v>
      </c>
      <c r="N28" s="51">
        <v>5.3</v>
      </c>
    </row>
    <row r="29" spans="1:14" x14ac:dyDescent="0.2">
      <c r="A29" s="69">
        <v>374</v>
      </c>
      <c r="B29" s="49">
        <v>2.63</v>
      </c>
      <c r="C29" s="49">
        <v>6.96</v>
      </c>
      <c r="D29" s="49">
        <v>5.85</v>
      </c>
      <c r="E29" s="49">
        <v>3.79</v>
      </c>
      <c r="F29" s="49">
        <v>6</v>
      </c>
      <c r="G29" s="49">
        <v>5.88</v>
      </c>
      <c r="H29" s="49">
        <v>4.26</v>
      </c>
      <c r="I29" s="49">
        <v>2.85</v>
      </c>
      <c r="J29" s="51">
        <v>4.04</v>
      </c>
      <c r="K29" s="51">
        <v>5.77</v>
      </c>
      <c r="L29" s="51">
        <v>1.58</v>
      </c>
      <c r="M29" s="51">
        <v>3.8</v>
      </c>
      <c r="N29" s="51">
        <v>4.75</v>
      </c>
    </row>
    <row r="33" spans="1:17" x14ac:dyDescent="0.2">
      <c r="A33" s="69" t="s">
        <v>160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</row>
    <row r="34" spans="1:17" x14ac:dyDescent="0.2">
      <c r="A34" s="75"/>
      <c r="B34" s="158" t="s">
        <v>168</v>
      </c>
      <c r="C34" s="158"/>
      <c r="D34" s="158"/>
      <c r="E34" s="158"/>
      <c r="F34" s="158"/>
      <c r="G34" s="158"/>
      <c r="H34" s="158"/>
      <c r="I34" s="158"/>
      <c r="J34" s="158" t="s">
        <v>185</v>
      </c>
      <c r="K34" s="158"/>
      <c r="L34" s="158"/>
      <c r="M34" s="158"/>
      <c r="N34" s="158"/>
      <c r="O34" s="73"/>
      <c r="P34" s="73"/>
      <c r="Q34" s="73"/>
    </row>
    <row r="35" spans="1:17" x14ac:dyDescent="0.2">
      <c r="A35" s="75" t="s">
        <v>8</v>
      </c>
      <c r="B35" s="55" t="s">
        <v>9</v>
      </c>
      <c r="C35" s="55" t="s">
        <v>10</v>
      </c>
      <c r="D35" s="55" t="s">
        <v>11</v>
      </c>
      <c r="E35" s="55" t="s">
        <v>16</v>
      </c>
      <c r="F35" s="55" t="s">
        <v>12</v>
      </c>
      <c r="G35" s="55" t="s">
        <v>13</v>
      </c>
      <c r="H35" s="55" t="s">
        <v>14</v>
      </c>
      <c r="I35" s="55" t="s">
        <v>15</v>
      </c>
      <c r="J35" s="55" t="s">
        <v>2</v>
      </c>
      <c r="K35" s="55" t="s">
        <v>0</v>
      </c>
      <c r="L35" s="55" t="s">
        <v>1</v>
      </c>
      <c r="M35" s="55" t="s">
        <v>4</v>
      </c>
      <c r="N35" s="55" t="s">
        <v>3</v>
      </c>
      <c r="O35" s="73"/>
      <c r="P35" s="73"/>
      <c r="Q35" s="73"/>
    </row>
    <row r="36" spans="1:17" x14ac:dyDescent="0.2">
      <c r="A36" s="75">
        <v>35</v>
      </c>
      <c r="B36" s="76">
        <v>3.3</v>
      </c>
      <c r="C36" s="76"/>
      <c r="D36" s="76">
        <v>133.30000000000001</v>
      </c>
      <c r="E36" s="76">
        <v>11.7</v>
      </c>
      <c r="F36" s="76">
        <v>102.5</v>
      </c>
      <c r="G36" s="76">
        <v>-3.3</v>
      </c>
      <c r="H36" s="76">
        <v>177.5</v>
      </c>
      <c r="I36" s="76">
        <v>205</v>
      </c>
      <c r="J36" s="77">
        <v>2.5</v>
      </c>
      <c r="K36" s="77">
        <v>30</v>
      </c>
      <c r="L36" s="77">
        <v>583.33000000000004</v>
      </c>
      <c r="M36" s="77">
        <v>-8.33</v>
      </c>
      <c r="N36" s="77">
        <v>507.5</v>
      </c>
      <c r="O36" s="73"/>
      <c r="P36" s="73"/>
      <c r="Q36" s="73"/>
    </row>
    <row r="37" spans="1:17" x14ac:dyDescent="0.2">
      <c r="A37" s="75">
        <v>217</v>
      </c>
      <c r="B37" s="76">
        <v>272.5</v>
      </c>
      <c r="C37" s="76">
        <v>228.3</v>
      </c>
      <c r="D37" s="76">
        <v>172.5</v>
      </c>
      <c r="E37" s="76">
        <v>916.3</v>
      </c>
      <c r="F37" s="76">
        <v>18.3</v>
      </c>
      <c r="G37" s="76">
        <v>-11.3</v>
      </c>
      <c r="H37" s="76">
        <v>477.5</v>
      </c>
      <c r="I37" s="76">
        <v>506.7</v>
      </c>
      <c r="J37" s="77">
        <v>50</v>
      </c>
      <c r="K37" s="77">
        <v>71.25</v>
      </c>
      <c r="L37" s="77">
        <v>286.67</v>
      </c>
      <c r="M37" s="77"/>
      <c r="N37" s="77">
        <v>400</v>
      </c>
      <c r="O37" s="73"/>
      <c r="P37" s="73"/>
      <c r="Q37" s="73"/>
    </row>
    <row r="38" spans="1:17" x14ac:dyDescent="0.2">
      <c r="A38" s="75">
        <v>374</v>
      </c>
      <c r="B38" s="76">
        <v>98.3</v>
      </c>
      <c r="C38" s="76">
        <v>436.7</v>
      </c>
      <c r="D38" s="76">
        <v>305</v>
      </c>
      <c r="E38" s="76">
        <v>0</v>
      </c>
      <c r="F38" s="76">
        <v>1218.8</v>
      </c>
      <c r="G38" s="76">
        <v>100.8</v>
      </c>
      <c r="H38" s="76">
        <v>1198.3</v>
      </c>
      <c r="I38" s="76">
        <v>345.8</v>
      </c>
      <c r="J38" s="77"/>
      <c r="K38" s="77">
        <v>140</v>
      </c>
      <c r="L38" s="77">
        <v>305</v>
      </c>
      <c r="M38" s="77">
        <v>296.67</v>
      </c>
      <c r="N38" s="77">
        <v>337.5</v>
      </c>
      <c r="O38" s="73"/>
      <c r="P38" s="73"/>
      <c r="Q38" s="73"/>
    </row>
    <row r="42" spans="1:17" x14ac:dyDescent="0.2">
      <c r="A42" s="69" t="s">
        <v>161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</row>
    <row r="43" spans="1:17" x14ac:dyDescent="0.2">
      <c r="A43" s="75"/>
      <c r="B43" s="158" t="s">
        <v>168</v>
      </c>
      <c r="C43" s="158"/>
      <c r="D43" s="158"/>
      <c r="E43" s="158"/>
      <c r="F43" s="158"/>
      <c r="G43" s="158"/>
      <c r="H43" s="158"/>
      <c r="I43" s="158"/>
      <c r="J43" s="158" t="s">
        <v>185</v>
      </c>
      <c r="K43" s="158"/>
      <c r="L43" s="158"/>
      <c r="M43" s="158"/>
      <c r="N43" s="158"/>
      <c r="O43" s="73"/>
      <c r="P43" s="73"/>
      <c r="Q43" s="73"/>
    </row>
    <row r="44" spans="1:17" x14ac:dyDescent="0.2">
      <c r="A44" s="75" t="s">
        <v>8</v>
      </c>
      <c r="B44" s="55" t="s">
        <v>9</v>
      </c>
      <c r="C44" s="55" t="s">
        <v>10</v>
      </c>
      <c r="D44" s="55" t="s">
        <v>11</v>
      </c>
      <c r="E44" s="55" t="s">
        <v>16</v>
      </c>
      <c r="F44" s="55" t="s">
        <v>12</v>
      </c>
      <c r="G44" s="55" t="s">
        <v>13</v>
      </c>
      <c r="H44" s="55" t="s">
        <v>14</v>
      </c>
      <c r="I44" s="55" t="s">
        <v>15</v>
      </c>
      <c r="J44" s="55" t="s">
        <v>2</v>
      </c>
      <c r="K44" s="55" t="s">
        <v>0</v>
      </c>
      <c r="L44" s="55" t="s">
        <v>1</v>
      </c>
      <c r="M44" s="55" t="s">
        <v>4</v>
      </c>
      <c r="N44" s="55" t="s">
        <v>3</v>
      </c>
      <c r="O44" s="73"/>
      <c r="P44" s="73"/>
      <c r="Q44" s="73"/>
    </row>
    <row r="45" spans="1:17" x14ac:dyDescent="0.2">
      <c r="A45" s="75">
        <v>35</v>
      </c>
      <c r="B45" s="76">
        <v>-7.5</v>
      </c>
      <c r="C45" s="76"/>
      <c r="D45" s="76">
        <v>121.7</v>
      </c>
      <c r="E45" s="76">
        <v>15.8</v>
      </c>
      <c r="F45" s="76">
        <v>39.200000000000003</v>
      </c>
      <c r="G45" s="76">
        <v>-4.2</v>
      </c>
      <c r="H45" s="76">
        <v>235</v>
      </c>
      <c r="I45" s="76">
        <v>662.5</v>
      </c>
      <c r="J45" s="77">
        <v>30.83</v>
      </c>
      <c r="K45" s="77">
        <v>94.17</v>
      </c>
      <c r="L45" s="77">
        <v>240</v>
      </c>
      <c r="M45" s="77">
        <v>-12.5</v>
      </c>
      <c r="N45" s="77">
        <v>221.67</v>
      </c>
      <c r="O45" s="73"/>
      <c r="P45" s="73"/>
      <c r="Q45" s="73"/>
    </row>
    <row r="46" spans="1:17" x14ac:dyDescent="0.2">
      <c r="A46" s="75">
        <v>217</v>
      </c>
      <c r="B46" s="76">
        <v>26.7</v>
      </c>
      <c r="C46" s="76">
        <v>12.5</v>
      </c>
      <c r="D46" s="76">
        <v>64.2</v>
      </c>
      <c r="E46" s="76">
        <v>45</v>
      </c>
      <c r="F46" s="76">
        <v>8.3000000000000007</v>
      </c>
      <c r="G46" s="76"/>
      <c r="H46" s="76">
        <v>71.7</v>
      </c>
      <c r="I46" s="76">
        <v>120.8</v>
      </c>
      <c r="J46" s="77">
        <v>45</v>
      </c>
      <c r="K46" s="77">
        <v>67.08</v>
      </c>
      <c r="L46" s="77">
        <v>62.5</v>
      </c>
      <c r="M46" s="77"/>
      <c r="N46" s="77">
        <v>33.33</v>
      </c>
      <c r="O46" s="73"/>
      <c r="P46" s="73"/>
      <c r="Q46" s="73"/>
    </row>
    <row r="47" spans="1:17" x14ac:dyDescent="0.2">
      <c r="A47" s="75">
        <v>374</v>
      </c>
      <c r="B47" s="76">
        <v>0.8</v>
      </c>
      <c r="C47" s="76">
        <v>50</v>
      </c>
      <c r="D47" s="76">
        <v>131.69999999999999</v>
      </c>
      <c r="E47" s="76">
        <v>0</v>
      </c>
      <c r="F47" s="76">
        <v>236.3</v>
      </c>
      <c r="G47" s="76">
        <v>79.2</v>
      </c>
      <c r="H47" s="76">
        <v>175</v>
      </c>
      <c r="I47" s="76">
        <v>80</v>
      </c>
      <c r="J47" s="77"/>
      <c r="K47" s="77">
        <v>69.17</v>
      </c>
      <c r="L47" s="77">
        <v>78.33</v>
      </c>
      <c r="M47" s="77">
        <v>45.83</v>
      </c>
      <c r="N47" s="77">
        <v>42.5</v>
      </c>
      <c r="O47" s="73"/>
      <c r="P47" s="73"/>
      <c r="Q47" s="73"/>
    </row>
  </sheetData>
  <mergeCells count="10">
    <mergeCell ref="B34:I34"/>
    <mergeCell ref="B43:I43"/>
    <mergeCell ref="J34:N34"/>
    <mergeCell ref="J43:N43"/>
    <mergeCell ref="B3:I3"/>
    <mergeCell ref="J3:N3"/>
    <mergeCell ref="J14:N14"/>
    <mergeCell ref="J25:N25"/>
    <mergeCell ref="B25:I25"/>
    <mergeCell ref="B14:I1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6E470-820D-F54E-B02A-49CC74D09844}">
  <dimension ref="A1:N38"/>
  <sheetViews>
    <sheetView workbookViewId="0">
      <selection activeCell="Q1" sqref="Q1"/>
    </sheetView>
  </sheetViews>
  <sheetFormatPr baseColWidth="10" defaultRowHeight="16" x14ac:dyDescent="0.2"/>
  <sheetData>
    <row r="1" spans="1:14" x14ac:dyDescent="0.2">
      <c r="A1" s="69" t="s">
        <v>205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x14ac:dyDescent="0.2">
      <c r="A2" s="74"/>
      <c r="B2" s="158" t="s">
        <v>185</v>
      </c>
      <c r="C2" s="158"/>
      <c r="D2" s="158"/>
      <c r="E2" s="158"/>
      <c r="F2" s="158"/>
      <c r="G2" s="158" t="s">
        <v>168</v>
      </c>
      <c r="H2" s="158"/>
      <c r="I2" s="158"/>
      <c r="J2" s="158"/>
      <c r="K2" s="158"/>
      <c r="L2" s="158"/>
      <c r="M2" s="158"/>
      <c r="N2" s="158"/>
    </row>
    <row r="3" spans="1:14" x14ac:dyDescent="0.2">
      <c r="A3" s="69" t="s">
        <v>8</v>
      </c>
      <c r="B3" s="78" t="s">
        <v>0</v>
      </c>
      <c r="C3" s="78" t="s">
        <v>1</v>
      </c>
      <c r="D3" s="78" t="s">
        <v>3</v>
      </c>
      <c r="E3" s="78" t="s">
        <v>4</v>
      </c>
      <c r="F3" s="78" t="s">
        <v>2</v>
      </c>
      <c r="G3" s="78" t="s">
        <v>9</v>
      </c>
      <c r="H3" s="78" t="s">
        <v>10</v>
      </c>
      <c r="I3" s="78" t="s">
        <v>11</v>
      </c>
      <c r="J3" s="78" t="s">
        <v>12</v>
      </c>
      <c r="K3" s="78" t="s">
        <v>13</v>
      </c>
      <c r="L3" s="78" t="s">
        <v>14</v>
      </c>
      <c r="M3" s="78" t="s">
        <v>15</v>
      </c>
      <c r="N3" s="78" t="s">
        <v>16</v>
      </c>
    </row>
    <row r="4" spans="1:14" x14ac:dyDescent="0.2">
      <c r="A4" s="69">
        <v>28</v>
      </c>
      <c r="B4" s="111">
        <v>2.2504</v>
      </c>
      <c r="C4" s="111">
        <v>5.3931999999999993</v>
      </c>
      <c r="D4" s="111">
        <v>9.8939999999999984</v>
      </c>
      <c r="E4" s="111">
        <v>4.4231999999999996</v>
      </c>
      <c r="F4" s="111">
        <v>15.4133</v>
      </c>
      <c r="G4" s="112">
        <v>2.1631</v>
      </c>
      <c r="H4" s="112">
        <v>5.8006000000000002</v>
      </c>
      <c r="I4" s="112">
        <v>17.1205</v>
      </c>
      <c r="J4" s="112">
        <v>0.22891999999999998</v>
      </c>
      <c r="K4" s="112">
        <v>4.5105000000000004</v>
      </c>
      <c r="L4" s="112">
        <v>2.5705</v>
      </c>
      <c r="M4" s="112">
        <v>7.76</v>
      </c>
      <c r="N4" s="112">
        <v>1.1931</v>
      </c>
    </row>
    <row r="5" spans="1:14" x14ac:dyDescent="0.2">
      <c r="A5" s="69">
        <v>77</v>
      </c>
      <c r="B5" s="111">
        <v>3.4531999999999998</v>
      </c>
      <c r="C5" s="111">
        <v>8.3032000000000004</v>
      </c>
      <c r="D5" s="111">
        <v>5.4805000000000001</v>
      </c>
      <c r="E5" s="111">
        <v>8.6814999999999998</v>
      </c>
      <c r="F5" s="111">
        <v>3.1621999999999999</v>
      </c>
      <c r="G5" s="112">
        <v>5.4805000000000001</v>
      </c>
      <c r="H5" s="112">
        <v>6.7706</v>
      </c>
      <c r="I5" s="112">
        <v>3.395</v>
      </c>
      <c r="J5" s="112">
        <v>19.380600000000001</v>
      </c>
      <c r="K5" s="112">
        <v>8.7005119999999998</v>
      </c>
      <c r="L5" s="112">
        <v>5.4805000000000001</v>
      </c>
      <c r="M5" s="112">
        <v>0.22309999999999999</v>
      </c>
      <c r="N5" s="112">
        <v>8.6814999999999998</v>
      </c>
    </row>
    <row r="6" spans="1:14" x14ac:dyDescent="0.2">
      <c r="A6" s="69">
        <v>217</v>
      </c>
      <c r="B6" s="111">
        <v>3.6859999999999999</v>
      </c>
      <c r="C6" s="111">
        <v>1.1931</v>
      </c>
      <c r="D6" s="111">
        <v>8.3904999999999994</v>
      </c>
      <c r="E6" s="111">
        <v>4.5105000000000004</v>
      </c>
      <c r="F6" s="111">
        <v>5.4319999999999995</v>
      </c>
      <c r="G6" s="112">
        <v>3.68</v>
      </c>
      <c r="H6" s="112">
        <v>0.23</v>
      </c>
      <c r="I6" s="112">
        <v>0.65</v>
      </c>
      <c r="J6" s="112">
        <v>20.3</v>
      </c>
      <c r="K6" s="112">
        <v>3.7829999999999999</v>
      </c>
      <c r="L6" s="112">
        <v>9.1723199999999991</v>
      </c>
      <c r="M6" s="112">
        <v>0.65</v>
      </c>
      <c r="N6" s="112">
        <v>6.1692</v>
      </c>
    </row>
    <row r="7" spans="1:14" x14ac:dyDescent="0.2">
      <c r="A7" s="69">
        <v>374</v>
      </c>
      <c r="B7" s="111">
        <v>4.4231999999999996</v>
      </c>
      <c r="C7" s="111">
        <v>2.5219999999999998</v>
      </c>
      <c r="D7" s="111">
        <v>4.5105000000000004</v>
      </c>
      <c r="E7" s="111">
        <v>3.5404999999999998</v>
      </c>
      <c r="F7" s="111">
        <v>2.2309999999999999</v>
      </c>
      <c r="G7" s="112">
        <v>4.4231999999999996</v>
      </c>
      <c r="H7" s="112">
        <v>0.34919999999999995</v>
      </c>
      <c r="I7" s="112">
        <v>4.4231999999999996</v>
      </c>
      <c r="J7" s="112">
        <v>23.28</v>
      </c>
      <c r="K7" s="112">
        <v>2.2426399999999997</v>
      </c>
      <c r="L7" s="112">
        <v>7.3622999999999994</v>
      </c>
      <c r="M7" s="112">
        <v>5.82</v>
      </c>
      <c r="N7" s="112">
        <v>3.5502000000000002</v>
      </c>
    </row>
    <row r="8" spans="1:14" x14ac:dyDescent="0.2">
      <c r="A8" s="69">
        <v>415</v>
      </c>
      <c r="B8" s="111">
        <v>7.6532999999999998</v>
      </c>
      <c r="C8" s="111">
        <v>5.5193000000000003</v>
      </c>
      <c r="D8" s="111">
        <v>3.1621999999999999</v>
      </c>
      <c r="E8" s="111">
        <v>18.332999999999998</v>
      </c>
      <c r="F8" s="111">
        <v>1.8332999999999999</v>
      </c>
      <c r="G8" s="112">
        <v>8.3323</v>
      </c>
      <c r="H8" s="112">
        <v>19.632999999999999</v>
      </c>
      <c r="I8" s="112">
        <v>2.5219999999999998</v>
      </c>
      <c r="J8" s="112">
        <v>2.5705</v>
      </c>
      <c r="K8" s="112">
        <v>0.22309999999999999</v>
      </c>
      <c r="L8" s="112">
        <v>7.76</v>
      </c>
      <c r="M8" s="112">
        <v>2.2504</v>
      </c>
      <c r="N8" s="112">
        <v>2.8983599999999998</v>
      </c>
    </row>
    <row r="9" spans="1:14" x14ac:dyDescent="0.2">
      <c r="A9" s="47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</row>
    <row r="10" spans="1:14" x14ac:dyDescent="0.2">
      <c r="A10" s="47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</row>
    <row r="11" spans="1:14" x14ac:dyDescent="0.2">
      <c r="A11" s="69" t="s">
        <v>206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</row>
    <row r="12" spans="1:14" x14ac:dyDescent="0.2">
      <c r="A12" s="74"/>
      <c r="B12" s="158" t="s">
        <v>185</v>
      </c>
      <c r="C12" s="158"/>
      <c r="D12" s="158"/>
      <c r="E12" s="158"/>
      <c r="F12" s="158"/>
      <c r="G12" s="158" t="s">
        <v>168</v>
      </c>
      <c r="H12" s="158"/>
      <c r="I12" s="158"/>
      <c r="J12" s="158"/>
      <c r="K12" s="158"/>
      <c r="L12" s="158"/>
      <c r="M12" s="158"/>
      <c r="N12" s="158"/>
    </row>
    <row r="13" spans="1:14" x14ac:dyDescent="0.2">
      <c r="A13" s="69" t="s">
        <v>8</v>
      </c>
      <c r="B13" s="78" t="s">
        <v>0</v>
      </c>
      <c r="C13" s="78" t="s">
        <v>1</v>
      </c>
      <c r="D13" s="78" t="s">
        <v>3</v>
      </c>
      <c r="E13" s="78" t="s">
        <v>4</v>
      </c>
      <c r="F13" s="78" t="s">
        <v>2</v>
      </c>
      <c r="G13" s="78" t="s">
        <v>9</v>
      </c>
      <c r="H13" s="78" t="s">
        <v>10</v>
      </c>
      <c r="I13" s="78" t="s">
        <v>11</v>
      </c>
      <c r="J13" s="78" t="s">
        <v>12</v>
      </c>
      <c r="K13" s="78" t="s">
        <v>13</v>
      </c>
      <c r="L13" s="78" t="s">
        <v>14</v>
      </c>
      <c r="M13" s="78" t="s">
        <v>15</v>
      </c>
      <c r="N13" s="78" t="s">
        <v>16</v>
      </c>
    </row>
    <row r="14" spans="1:14" x14ac:dyDescent="0.2">
      <c r="A14" s="69">
        <v>28</v>
      </c>
      <c r="B14" s="111">
        <v>23.614187999999999</v>
      </c>
      <c r="C14" s="111">
        <v>41.394989999999993</v>
      </c>
      <c r="D14" s="111">
        <v>35.68188</v>
      </c>
      <c r="E14" s="111">
        <v>50.345528999999992</v>
      </c>
      <c r="F14" s="111">
        <v>36.714249000000002</v>
      </c>
      <c r="G14" s="112">
        <v>23.65428</v>
      </c>
      <c r="H14" s="112">
        <v>12.328290000000001</v>
      </c>
      <c r="I14" s="112">
        <v>22.351289999999999</v>
      </c>
      <c r="J14" s="112">
        <v>36.208187729999992</v>
      </c>
      <c r="K14" s="112">
        <v>20.364362553599999</v>
      </c>
      <c r="L14" s="112">
        <v>32.697090738000007</v>
      </c>
      <c r="M14" s="112">
        <v>12.388427999999999</v>
      </c>
      <c r="N14" s="112">
        <v>25.65888</v>
      </c>
    </row>
    <row r="15" spans="1:14" x14ac:dyDescent="0.2">
      <c r="A15" s="69">
        <v>77</v>
      </c>
      <c r="B15" s="111">
        <v>13.591188000000001</v>
      </c>
      <c r="C15" s="111">
        <v>33.677280000000003</v>
      </c>
      <c r="D15" s="111">
        <v>14.593488000000001</v>
      </c>
      <c r="E15" s="111">
        <v>14.723787</v>
      </c>
      <c r="F15" s="111">
        <v>39.069653999999993</v>
      </c>
      <c r="G15" s="112">
        <v>33.075899999999997</v>
      </c>
      <c r="H15" s="112">
        <v>18.602687999999997</v>
      </c>
      <c r="I15" s="112">
        <v>29.868539999999999</v>
      </c>
      <c r="J15" s="112">
        <v>25.239148833600002</v>
      </c>
      <c r="K15" s="112">
        <v>19.398810880799996</v>
      </c>
      <c r="L15" s="112">
        <v>21.4615803636</v>
      </c>
      <c r="M15" s="112">
        <v>23.353590000000001</v>
      </c>
      <c r="N15" s="112">
        <v>12.328290000000001</v>
      </c>
    </row>
    <row r="16" spans="1:14" x14ac:dyDescent="0.2">
      <c r="A16" s="69">
        <v>217</v>
      </c>
      <c r="B16" s="111">
        <v>9.6220799999999986</v>
      </c>
      <c r="C16" s="111">
        <v>12.328290000000001</v>
      </c>
      <c r="D16" s="111">
        <v>10.343736</v>
      </c>
      <c r="E16" s="111">
        <v>15.014454000000001</v>
      </c>
      <c r="F16" s="111">
        <v>20.406827999999997</v>
      </c>
      <c r="G16" s="112">
        <v>36.71</v>
      </c>
      <c r="H16" s="112">
        <v>47.68</v>
      </c>
      <c r="I16" s="112">
        <v>19.559999999999999</v>
      </c>
      <c r="J16" s="112">
        <v>20.689829999999997</v>
      </c>
      <c r="K16" s="112">
        <v>20.825194033800003</v>
      </c>
      <c r="L16" s="112">
        <v>23.370739353000001</v>
      </c>
      <c r="M16" s="112">
        <v>19.89</v>
      </c>
      <c r="N16" s="112">
        <v>18.642780000000002</v>
      </c>
    </row>
    <row r="17" spans="1:14" x14ac:dyDescent="0.2">
      <c r="A17" s="69">
        <v>374</v>
      </c>
      <c r="B17" s="111">
        <v>18.602687999999997</v>
      </c>
      <c r="C17" s="111">
        <v>10.674495</v>
      </c>
      <c r="D17" s="111">
        <v>3.9891539999999996</v>
      </c>
      <c r="E17" s="111">
        <v>16.938869999999998</v>
      </c>
      <c r="F17" s="111">
        <v>23.65428</v>
      </c>
      <c r="G17" s="112">
        <v>45.704880000000003</v>
      </c>
      <c r="H17" s="112">
        <v>19.023654000000001</v>
      </c>
      <c r="I17" s="112">
        <v>21.348990000000001</v>
      </c>
      <c r="J17" s="112">
        <v>26.843518415999998</v>
      </c>
      <c r="K17" s="112">
        <v>25.894340316000005</v>
      </c>
      <c r="L17" s="112">
        <v>32.433758463599993</v>
      </c>
      <c r="M17" s="112">
        <v>18.642780000000002</v>
      </c>
      <c r="N17" s="112">
        <v>15.635879999999998</v>
      </c>
    </row>
    <row r="18" spans="1:14" x14ac:dyDescent="0.2">
      <c r="A18" s="69">
        <v>415</v>
      </c>
      <c r="B18" s="111">
        <v>29.958746999999999</v>
      </c>
      <c r="C18" s="111">
        <v>18.943469999999998</v>
      </c>
      <c r="D18" s="111">
        <v>17.600387999999999</v>
      </c>
      <c r="E18" s="111">
        <v>18.642780000000002</v>
      </c>
      <c r="F18" s="111">
        <v>18.440315399999999</v>
      </c>
      <c r="G18" s="112">
        <v>23.65428</v>
      </c>
      <c r="H18" s="112">
        <v>23.65428</v>
      </c>
      <c r="I18" s="112">
        <v>28.715894999999996</v>
      </c>
      <c r="J18" s="112">
        <v>13.495779063000001</v>
      </c>
      <c r="K18" s="112">
        <v>24.467957163000001</v>
      </c>
      <c r="L18" s="112">
        <v>19.023654000000001</v>
      </c>
      <c r="M18" s="112">
        <v>18.632756999999998</v>
      </c>
      <c r="N18" s="112">
        <v>19.604987999999999</v>
      </c>
    </row>
    <row r="19" spans="1:14" x14ac:dyDescent="0.2">
      <c r="A19" s="47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</row>
    <row r="20" spans="1:14" x14ac:dyDescent="0.2">
      <c r="A20" s="47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</row>
    <row r="21" spans="1:14" x14ac:dyDescent="0.2">
      <c r="A21" s="69" t="s">
        <v>207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</row>
    <row r="22" spans="1:14" x14ac:dyDescent="0.2">
      <c r="A22" s="74"/>
      <c r="B22" s="158" t="s">
        <v>185</v>
      </c>
      <c r="C22" s="158"/>
      <c r="D22" s="158"/>
      <c r="E22" s="158"/>
      <c r="F22" s="158"/>
      <c r="G22" s="158" t="s">
        <v>168</v>
      </c>
      <c r="H22" s="158"/>
      <c r="I22" s="158"/>
      <c r="J22" s="158"/>
      <c r="K22" s="158"/>
      <c r="L22" s="158"/>
      <c r="M22" s="158"/>
      <c r="N22" s="158"/>
    </row>
    <row r="23" spans="1:14" x14ac:dyDescent="0.2">
      <c r="A23" s="69" t="s">
        <v>8</v>
      </c>
      <c r="B23" s="78" t="s">
        <v>0</v>
      </c>
      <c r="C23" s="78" t="s">
        <v>1</v>
      </c>
      <c r="D23" s="78" t="s">
        <v>3</v>
      </c>
      <c r="E23" s="78" t="s">
        <v>4</v>
      </c>
      <c r="F23" s="78" t="s">
        <v>2</v>
      </c>
      <c r="G23" s="78" t="s">
        <v>9</v>
      </c>
      <c r="H23" s="78" t="s">
        <v>10</v>
      </c>
      <c r="I23" s="78" t="s">
        <v>11</v>
      </c>
      <c r="J23" s="78" t="s">
        <v>12</v>
      </c>
      <c r="K23" s="78" t="s">
        <v>13</v>
      </c>
      <c r="L23" s="78" t="s">
        <v>14</v>
      </c>
      <c r="M23" s="78" t="s">
        <v>15</v>
      </c>
      <c r="N23" s="78" t="s">
        <v>16</v>
      </c>
    </row>
    <row r="24" spans="1:14" x14ac:dyDescent="0.2">
      <c r="A24" s="69">
        <v>28</v>
      </c>
      <c r="B24" s="111">
        <v>4.2891935908422676</v>
      </c>
      <c r="C24" s="111">
        <v>11.599761945926577</v>
      </c>
      <c r="D24" s="111">
        <v>10.151878799999999</v>
      </c>
      <c r="E24" s="111">
        <v>76.604035650416051</v>
      </c>
      <c r="F24" s="111">
        <v>34.894869966557017</v>
      </c>
      <c r="G24" s="112">
        <v>11.294392647070536</v>
      </c>
      <c r="H24" s="112">
        <v>8.1213455244486692</v>
      </c>
      <c r="I24" s="112">
        <v>82.169748677467652</v>
      </c>
      <c r="J24" s="112">
        <v>0.58871267729999988</v>
      </c>
      <c r="K24" s="112">
        <v>5.8092366270974853</v>
      </c>
      <c r="L24" s="112">
        <v>17.66956267059923</v>
      </c>
      <c r="M24" s="112">
        <v>14.551715920334473</v>
      </c>
      <c r="N24" s="112">
        <v>30.971479900815094</v>
      </c>
    </row>
    <row r="25" spans="1:14" x14ac:dyDescent="0.2">
      <c r="A25" s="69">
        <v>77</v>
      </c>
      <c r="B25" s="111">
        <v>3.6969259505388177</v>
      </c>
      <c r="C25" s="111">
        <v>8.6787954346460516</v>
      </c>
      <c r="D25" s="111">
        <v>5.5716298800000006</v>
      </c>
      <c r="E25" s="111">
        <v>8.7419228699999998</v>
      </c>
      <c r="F25" s="111">
        <v>40.701797585200524</v>
      </c>
      <c r="G25" s="112">
        <v>6.1759704687916175</v>
      </c>
      <c r="H25" s="112">
        <v>10.758391019720335</v>
      </c>
      <c r="I25" s="112">
        <v>5.0209007012027396</v>
      </c>
      <c r="J25" s="112">
        <v>97.618656615610334</v>
      </c>
      <c r="K25" s="112">
        <v>21.538463383673168</v>
      </c>
      <c r="L25" s="112">
        <v>7.3319676808953709</v>
      </c>
      <c r="M25" s="112">
        <v>38.690145665389053</v>
      </c>
      <c r="N25" s="112">
        <v>12.006087404892101</v>
      </c>
    </row>
    <row r="26" spans="1:14" x14ac:dyDescent="0.2">
      <c r="A26" s="69">
        <v>217</v>
      </c>
      <c r="B26" s="111">
        <v>3.7799456650669714</v>
      </c>
      <c r="C26" s="111">
        <v>1.3091560090240713</v>
      </c>
      <c r="D26" s="111">
        <v>8.4100323599999989</v>
      </c>
      <c r="E26" s="111">
        <v>4.6155395400000003</v>
      </c>
      <c r="F26" s="111">
        <v>5.5817482799999993</v>
      </c>
      <c r="G26" s="112">
        <v>55.44432719912777</v>
      </c>
      <c r="H26" s="112">
        <v>9.5175938816479544</v>
      </c>
      <c r="I26" s="112">
        <v>4.9629113235822091</v>
      </c>
      <c r="J26" s="112">
        <v>33.509161738774409</v>
      </c>
      <c r="K26" s="112">
        <v>7.9041128359306949</v>
      </c>
      <c r="L26" s="112">
        <v>25.20735820439814</v>
      </c>
      <c r="M26" s="112">
        <v>6.287324927961091</v>
      </c>
      <c r="N26" s="112">
        <v>9.2347409138597207</v>
      </c>
    </row>
    <row r="27" spans="1:14" x14ac:dyDescent="0.2">
      <c r="A27" s="69">
        <v>374</v>
      </c>
      <c r="B27" s="111">
        <v>5.2500705978461362</v>
      </c>
      <c r="C27" s="111">
        <v>2.6035249499999997</v>
      </c>
      <c r="D27" s="111">
        <v>4.5052865400000002</v>
      </c>
      <c r="E27" s="111">
        <v>3.6744836999999997</v>
      </c>
      <c r="F27" s="111">
        <v>2.4452327999999999</v>
      </c>
      <c r="G27" s="112">
        <v>7.6276785069588335</v>
      </c>
      <c r="H27" s="112">
        <v>6.2545808700042054</v>
      </c>
      <c r="I27" s="112">
        <v>11.490262761533746</v>
      </c>
      <c r="J27" s="112">
        <v>44.263552100043995</v>
      </c>
      <c r="K27" s="112">
        <v>15.279571017372966</v>
      </c>
      <c r="L27" s="112">
        <v>47.181689621940038</v>
      </c>
      <c r="M27" s="112">
        <v>18.073416372978329</v>
      </c>
      <c r="N27" s="112">
        <v>17.172206744760363</v>
      </c>
    </row>
    <row r="28" spans="1:14" x14ac:dyDescent="0.2">
      <c r="A28" s="69">
        <v>415</v>
      </c>
      <c r="B28" s="111">
        <v>7.8763544699999999</v>
      </c>
      <c r="C28" s="111">
        <v>6.5246712071622808</v>
      </c>
      <c r="D28" s="111">
        <v>5.4437904611057979</v>
      </c>
      <c r="E28" s="111">
        <v>18.336097799999997</v>
      </c>
      <c r="F28" s="111">
        <v>18.71711513820312</v>
      </c>
      <c r="G28" s="112">
        <v>8.7171707366586109</v>
      </c>
      <c r="H28" s="112">
        <v>79.112089791730554</v>
      </c>
      <c r="I28" s="112">
        <v>15.960323210898265</v>
      </c>
      <c r="J28" s="112">
        <v>3.4658699999225075</v>
      </c>
      <c r="K28" s="112">
        <v>3.5292201296200396</v>
      </c>
      <c r="L28" s="112">
        <v>14.2404520452396</v>
      </c>
      <c r="M28" s="112">
        <v>12.641496683874013</v>
      </c>
      <c r="N28" s="112">
        <v>25.320435079268393</v>
      </c>
    </row>
    <row r="29" spans="1:14" x14ac:dyDescent="0.2">
      <c r="A29" s="47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</row>
    <row r="30" spans="1:14" x14ac:dyDescent="0.2">
      <c r="A30" s="47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</row>
    <row r="31" spans="1:14" x14ac:dyDescent="0.2">
      <c r="A31" s="69" t="s">
        <v>208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</row>
    <row r="32" spans="1:14" x14ac:dyDescent="0.2">
      <c r="A32" s="74"/>
      <c r="B32" s="158" t="s">
        <v>185</v>
      </c>
      <c r="C32" s="158"/>
      <c r="D32" s="158"/>
      <c r="E32" s="158"/>
      <c r="F32" s="158"/>
      <c r="G32" s="158" t="s">
        <v>168</v>
      </c>
      <c r="H32" s="158"/>
      <c r="I32" s="158"/>
      <c r="J32" s="158"/>
      <c r="K32" s="158"/>
      <c r="L32" s="158"/>
      <c r="M32" s="158"/>
      <c r="N32" s="158"/>
    </row>
    <row r="33" spans="1:14" x14ac:dyDescent="0.2">
      <c r="A33" s="69" t="s">
        <v>8</v>
      </c>
      <c r="B33" s="78" t="s">
        <v>0</v>
      </c>
      <c r="C33" s="78" t="s">
        <v>1</v>
      </c>
      <c r="D33" s="78" t="s">
        <v>3</v>
      </c>
      <c r="E33" s="78" t="s">
        <v>4</v>
      </c>
      <c r="F33" s="78" t="s">
        <v>2</v>
      </c>
      <c r="G33" s="78" t="s">
        <v>9</v>
      </c>
      <c r="H33" s="78" t="s">
        <v>10</v>
      </c>
      <c r="I33" s="78" t="s">
        <v>11</v>
      </c>
      <c r="J33" s="78" t="s">
        <v>12</v>
      </c>
      <c r="K33" s="78" t="s">
        <v>13</v>
      </c>
      <c r="L33" s="78" t="s">
        <v>14</v>
      </c>
      <c r="M33" s="78" t="s">
        <v>15</v>
      </c>
      <c r="N33" s="78" t="s">
        <v>16</v>
      </c>
    </row>
    <row r="34" spans="1:14" x14ac:dyDescent="0.2">
      <c r="A34" s="69">
        <v>28</v>
      </c>
      <c r="B34" s="113">
        <f>LOG10(100*(B24-B4)/(B14-B4))</f>
        <v>0.97969500000000009</v>
      </c>
      <c r="C34" s="113">
        <f t="shared" ref="C34:N34" si="0">LOG10(100*(C24-C4)/(C14-C4))</f>
        <v>1.2365270000000002</v>
      </c>
      <c r="D34" s="113">
        <f t="shared" si="0"/>
        <v>4.8216373327664327E-16</v>
      </c>
      <c r="E34" s="113">
        <f t="shared" si="0"/>
        <v>2.1963979999999999</v>
      </c>
      <c r="F34" s="113">
        <f t="shared" si="0"/>
        <v>1.9612250000000002</v>
      </c>
      <c r="G34" s="114">
        <f t="shared" si="0"/>
        <v>1.6282720000000002</v>
      </c>
      <c r="H34" s="114">
        <f t="shared" si="0"/>
        <v>1.5508680000000001</v>
      </c>
      <c r="I34" s="114">
        <f t="shared" si="0"/>
        <v>3.0946750000000005</v>
      </c>
      <c r="J34" s="114">
        <f t="shared" si="0"/>
        <v>0</v>
      </c>
      <c r="K34" s="114">
        <f t="shared" si="0"/>
        <v>0.91338600000000003</v>
      </c>
      <c r="L34" s="114">
        <f t="shared" si="0"/>
        <v>1.7000000000000002</v>
      </c>
      <c r="M34" s="114">
        <f t="shared" si="0"/>
        <v>2.1665459999999999</v>
      </c>
      <c r="N34" s="114">
        <f t="shared" si="0"/>
        <v>2.0853420000000003</v>
      </c>
    </row>
    <row r="35" spans="1:14" x14ac:dyDescent="0.2">
      <c r="A35" s="69">
        <v>77</v>
      </c>
      <c r="B35" s="113">
        <f t="shared" ref="B35:N38" si="1">LOG10(100*(B25-B5)/(B15-B5))</f>
        <v>0.38094999999999996</v>
      </c>
      <c r="C35" s="113">
        <f t="shared" si="1"/>
        <v>0.17033000000000029</v>
      </c>
      <c r="D35" s="113">
        <f t="shared" si="1"/>
        <v>2.0250876797618981E-15</v>
      </c>
      <c r="E35" s="113">
        <f t="shared" si="1"/>
        <v>9.6432746655328696E-17</v>
      </c>
      <c r="F35" s="113">
        <f t="shared" si="1"/>
        <v>2.0193050000000006</v>
      </c>
      <c r="G35" s="114">
        <f t="shared" si="1"/>
        <v>0.40144200000000002</v>
      </c>
      <c r="H35" s="114">
        <f t="shared" si="1"/>
        <v>1.5276710000000002</v>
      </c>
      <c r="I35" s="114">
        <f t="shared" si="1"/>
        <v>0.78828200000000015</v>
      </c>
      <c r="J35" s="114">
        <f t="shared" si="1"/>
        <v>3.1256280000000003</v>
      </c>
      <c r="K35" s="114">
        <f t="shared" si="1"/>
        <v>2.0791810000000006</v>
      </c>
      <c r="L35" s="114">
        <f t="shared" si="1"/>
        <v>1.0639099999999999</v>
      </c>
      <c r="M35" s="114">
        <f t="shared" si="1"/>
        <v>2.220904</v>
      </c>
      <c r="N35" s="114">
        <f t="shared" si="1"/>
        <v>1.9598270000000004</v>
      </c>
    </row>
    <row r="36" spans="1:14" x14ac:dyDescent="0.2">
      <c r="A36" s="69">
        <v>217</v>
      </c>
      <c r="B36" s="113">
        <f t="shared" si="1"/>
        <v>0.19937699999999978</v>
      </c>
      <c r="C36" s="113">
        <f t="shared" si="1"/>
        <v>1.7969999999999813E-2</v>
      </c>
      <c r="D36" s="113">
        <f t="shared" si="1"/>
        <v>-1.1861227838605593E-14</v>
      </c>
      <c r="E36" s="113">
        <f t="shared" si="1"/>
        <v>-2.8929823996598625E-16</v>
      </c>
      <c r="F36" s="113">
        <f t="shared" si="1"/>
        <v>-4.339473599489794E-16</v>
      </c>
      <c r="G36" s="114">
        <f t="shared" si="1"/>
        <v>2.195122</v>
      </c>
      <c r="H36" s="114">
        <f t="shared" si="1"/>
        <v>1.2916669999999999</v>
      </c>
      <c r="I36" s="114">
        <f t="shared" si="1"/>
        <v>1.3580790000000003</v>
      </c>
      <c r="J36" s="114">
        <f t="shared" si="1"/>
        <v>3.53</v>
      </c>
      <c r="K36" s="114">
        <f t="shared" si="1"/>
        <v>1.383489</v>
      </c>
      <c r="L36" s="114">
        <f t="shared" si="1"/>
        <v>2.0528300000000006</v>
      </c>
      <c r="M36" s="114">
        <f t="shared" si="1"/>
        <v>1.4668680000000003</v>
      </c>
      <c r="N36" s="114">
        <f t="shared" si="1"/>
        <v>1.3905160000000003</v>
      </c>
    </row>
    <row r="37" spans="1:14" x14ac:dyDescent="0.2">
      <c r="A37" s="69">
        <v>374</v>
      </c>
      <c r="B37" s="113">
        <f t="shared" si="1"/>
        <v>0.76577700000000004</v>
      </c>
      <c r="C37" s="113">
        <f t="shared" si="1"/>
        <v>-3.8573098662131503E-16</v>
      </c>
      <c r="D37" s="113">
        <f t="shared" si="1"/>
        <v>1.8129356371201421E-14</v>
      </c>
      <c r="E37" s="113">
        <f t="shared" si="1"/>
        <v>-1.9286549331065747E-16</v>
      </c>
      <c r="F37" s="113">
        <f t="shared" si="1"/>
        <v>0</v>
      </c>
      <c r="G37" s="114">
        <f t="shared" si="1"/>
        <v>0.89000000000000012</v>
      </c>
      <c r="H37" s="114">
        <f t="shared" si="1"/>
        <v>1.5000000000000002</v>
      </c>
      <c r="I37" s="114">
        <f t="shared" si="1"/>
        <v>1.62069</v>
      </c>
      <c r="J37" s="114">
        <f t="shared" si="1"/>
        <v>2.7700000000000005</v>
      </c>
      <c r="K37" s="114">
        <f t="shared" si="1"/>
        <v>1.7413130000000001</v>
      </c>
      <c r="L37" s="114">
        <f t="shared" si="1"/>
        <v>2.2009150000000002</v>
      </c>
      <c r="M37" s="114">
        <f t="shared" si="1"/>
        <v>1.9802750000000002</v>
      </c>
      <c r="N37" s="114">
        <f t="shared" si="1"/>
        <v>2.0519700000000003</v>
      </c>
    </row>
    <row r="38" spans="1:14" x14ac:dyDescent="0.2">
      <c r="A38" s="69">
        <v>415</v>
      </c>
      <c r="B38" s="113">
        <f t="shared" si="1"/>
        <v>1.9286549331065737E-16</v>
      </c>
      <c r="C38" s="113">
        <f t="shared" si="1"/>
        <v>0.8744390000000003</v>
      </c>
      <c r="D38" s="113">
        <f t="shared" si="1"/>
        <v>1.1987250000000003</v>
      </c>
      <c r="E38" s="113">
        <f t="shared" si="1"/>
        <v>-1.3944175166362771E-13</v>
      </c>
      <c r="F38" s="113">
        <f t="shared" si="1"/>
        <v>2.0071789999999998</v>
      </c>
      <c r="G38" s="114">
        <f t="shared" si="1"/>
        <v>0.39999999999999913</v>
      </c>
      <c r="H38" s="114">
        <f t="shared" si="1"/>
        <v>3.1700000000000004</v>
      </c>
      <c r="I38" s="114">
        <f t="shared" si="1"/>
        <v>1.7101450000000002</v>
      </c>
      <c r="J38" s="114">
        <f t="shared" si="1"/>
        <v>0.91356999999999999</v>
      </c>
      <c r="K38" s="114">
        <f t="shared" si="1"/>
        <v>1.1346990000000001</v>
      </c>
      <c r="L38" s="114">
        <f t="shared" si="1"/>
        <v>1.7599260000000003</v>
      </c>
      <c r="M38" s="114">
        <f t="shared" si="1"/>
        <v>1.8022849999999999</v>
      </c>
      <c r="N38" s="114">
        <f t="shared" si="1"/>
        <v>2.1277870000000001</v>
      </c>
    </row>
  </sheetData>
  <mergeCells count="8">
    <mergeCell ref="B32:F32"/>
    <mergeCell ref="G32:N32"/>
    <mergeCell ref="B2:F2"/>
    <mergeCell ref="G2:N2"/>
    <mergeCell ref="B12:F12"/>
    <mergeCell ref="G12:N12"/>
    <mergeCell ref="B22:F22"/>
    <mergeCell ref="G22:N2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B6923-9E5B-904D-AD29-C178E9BF6FE8}">
  <dimension ref="A2:N53"/>
  <sheetViews>
    <sheetView workbookViewId="0">
      <selection activeCell="B48" sqref="B48:N48"/>
    </sheetView>
  </sheetViews>
  <sheetFormatPr baseColWidth="10" defaultRowHeight="16" x14ac:dyDescent="0.2"/>
  <cols>
    <col min="1" max="1" width="10.83203125" style="72"/>
    <col min="2" max="16384" width="10.83203125" style="41"/>
  </cols>
  <sheetData>
    <row r="2" spans="1:14" x14ac:dyDescent="0.2">
      <c r="A2" s="69" t="s">
        <v>162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x14ac:dyDescent="0.2">
      <c r="A3" s="69"/>
      <c r="B3" s="158" t="s">
        <v>185</v>
      </c>
      <c r="C3" s="158"/>
      <c r="D3" s="158"/>
      <c r="E3" s="158"/>
      <c r="F3" s="158"/>
      <c r="G3" s="158" t="s">
        <v>168</v>
      </c>
      <c r="H3" s="158"/>
      <c r="I3" s="158"/>
      <c r="J3" s="158"/>
      <c r="K3" s="158"/>
      <c r="L3" s="158"/>
      <c r="M3" s="158"/>
      <c r="N3" s="158"/>
    </row>
    <row r="4" spans="1:14" x14ac:dyDescent="0.2">
      <c r="A4" s="69" t="s">
        <v>8</v>
      </c>
      <c r="B4" s="78" t="s">
        <v>0</v>
      </c>
      <c r="C4" s="78" t="s">
        <v>1</v>
      </c>
      <c r="D4" s="78" t="s">
        <v>3</v>
      </c>
      <c r="E4" s="78" t="s">
        <v>4</v>
      </c>
      <c r="F4" s="78" t="s">
        <v>2</v>
      </c>
      <c r="G4" s="78" t="s">
        <v>9</v>
      </c>
      <c r="H4" s="78" t="s">
        <v>10</v>
      </c>
      <c r="I4" s="78" t="s">
        <v>11</v>
      </c>
      <c r="J4" s="78" t="s">
        <v>12</v>
      </c>
      <c r="K4" s="78" t="s">
        <v>13</v>
      </c>
      <c r="L4" s="78" t="s">
        <v>14</v>
      </c>
      <c r="M4" s="78" t="s">
        <v>15</v>
      </c>
      <c r="N4" s="78" t="s">
        <v>16</v>
      </c>
    </row>
    <row r="5" spans="1:14" x14ac:dyDescent="0.2">
      <c r="A5" s="69">
        <v>28</v>
      </c>
      <c r="B5" s="77">
        <v>99</v>
      </c>
      <c r="C5" s="77">
        <v>93.4</v>
      </c>
      <c r="D5" s="77">
        <v>68.8</v>
      </c>
      <c r="E5" s="77">
        <v>95.8</v>
      </c>
      <c r="F5" s="77">
        <v>95.3</v>
      </c>
      <c r="G5" s="76">
        <v>99.5</v>
      </c>
      <c r="H5" s="76">
        <v>94</v>
      </c>
      <c r="I5" s="76">
        <v>98.3</v>
      </c>
      <c r="J5" s="76">
        <v>23.2</v>
      </c>
      <c r="K5" s="76">
        <v>84.9</v>
      </c>
      <c r="L5" s="76">
        <v>98.9</v>
      </c>
      <c r="M5" s="76">
        <v>99.1</v>
      </c>
      <c r="N5" s="76">
        <v>85.3</v>
      </c>
    </row>
    <row r="6" spans="1:14" x14ac:dyDescent="0.2">
      <c r="A6" s="69">
        <v>77</v>
      </c>
      <c r="B6" s="77">
        <v>99.5</v>
      </c>
      <c r="C6" s="77">
        <v>63</v>
      </c>
      <c r="D6" s="77">
        <v>45.9</v>
      </c>
      <c r="E6" s="77">
        <v>98.5</v>
      </c>
      <c r="F6" s="77">
        <v>94.5</v>
      </c>
      <c r="G6" s="76">
        <v>96.7</v>
      </c>
      <c r="H6" s="76">
        <v>98.4</v>
      </c>
      <c r="I6" s="76">
        <v>99.5</v>
      </c>
      <c r="J6" s="76">
        <v>93.1</v>
      </c>
      <c r="K6" s="76">
        <v>96</v>
      </c>
      <c r="L6" s="76">
        <v>98.6</v>
      </c>
      <c r="M6" s="76">
        <v>83.3</v>
      </c>
      <c r="N6" s="76">
        <v>96.3</v>
      </c>
    </row>
    <row r="7" spans="1:14" x14ac:dyDescent="0.2">
      <c r="A7" s="69">
        <v>217</v>
      </c>
      <c r="B7" s="77">
        <v>98.8</v>
      </c>
      <c r="C7" s="77">
        <v>93.5</v>
      </c>
      <c r="D7" s="77">
        <v>83</v>
      </c>
      <c r="E7" s="77">
        <v>93.6</v>
      </c>
      <c r="F7" s="77">
        <v>99.5</v>
      </c>
      <c r="G7" s="76">
        <v>99.3</v>
      </c>
      <c r="H7" s="76">
        <v>78.400000000000006</v>
      </c>
      <c r="I7" s="76">
        <v>84.9</v>
      </c>
      <c r="J7" s="76">
        <v>99.3</v>
      </c>
      <c r="K7" s="76">
        <v>98.8</v>
      </c>
      <c r="L7" s="76">
        <v>99.9</v>
      </c>
      <c r="M7" s="76">
        <v>98.9</v>
      </c>
      <c r="N7" s="76">
        <v>64.8</v>
      </c>
    </row>
    <row r="8" spans="1:14" x14ac:dyDescent="0.2">
      <c r="A8" s="69">
        <v>374</v>
      </c>
      <c r="B8" s="77">
        <v>57.6</v>
      </c>
      <c r="C8" s="77">
        <v>84.2</v>
      </c>
      <c r="D8" s="77">
        <v>89</v>
      </c>
      <c r="E8" s="77">
        <v>99.6</v>
      </c>
      <c r="F8" s="77">
        <v>36</v>
      </c>
      <c r="G8" s="76">
        <v>95.6</v>
      </c>
      <c r="H8" s="76">
        <v>98.3</v>
      </c>
      <c r="I8" s="76">
        <v>98.7</v>
      </c>
      <c r="J8" s="76">
        <v>95</v>
      </c>
      <c r="K8" s="76">
        <v>81.099999999999994</v>
      </c>
      <c r="L8" s="76">
        <v>97.9</v>
      </c>
      <c r="M8" s="76">
        <v>79.900000000000006</v>
      </c>
      <c r="N8" s="76">
        <v>99.8</v>
      </c>
    </row>
    <row r="11" spans="1:14" x14ac:dyDescent="0.2">
      <c r="A11" s="69" t="s">
        <v>163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</row>
    <row r="12" spans="1:14" x14ac:dyDescent="0.2">
      <c r="A12" s="74"/>
      <c r="B12" s="158" t="s">
        <v>185</v>
      </c>
      <c r="C12" s="158"/>
      <c r="D12" s="158"/>
      <c r="E12" s="158"/>
      <c r="F12" s="158"/>
      <c r="G12" s="158" t="s">
        <v>168</v>
      </c>
      <c r="H12" s="158"/>
      <c r="I12" s="158"/>
      <c r="J12" s="158"/>
      <c r="K12" s="158"/>
      <c r="L12" s="158"/>
      <c r="M12" s="158"/>
      <c r="N12" s="158"/>
    </row>
    <row r="13" spans="1:14" x14ac:dyDescent="0.2">
      <c r="A13" s="69" t="s">
        <v>8</v>
      </c>
      <c r="B13" s="78" t="s">
        <v>0</v>
      </c>
      <c r="C13" s="78" t="s">
        <v>1</v>
      </c>
      <c r="D13" s="78" t="s">
        <v>3</v>
      </c>
      <c r="E13" s="78" t="s">
        <v>4</v>
      </c>
      <c r="F13" s="78" t="s">
        <v>2</v>
      </c>
      <c r="G13" s="78" t="s">
        <v>9</v>
      </c>
      <c r="H13" s="78" t="s">
        <v>10</v>
      </c>
      <c r="I13" s="78" t="s">
        <v>11</v>
      </c>
      <c r="J13" s="78" t="s">
        <v>12</v>
      </c>
      <c r="K13" s="78" t="s">
        <v>13</v>
      </c>
      <c r="L13" s="78" t="s">
        <v>14</v>
      </c>
      <c r="M13" s="78" t="s">
        <v>15</v>
      </c>
      <c r="N13" s="78" t="s">
        <v>16</v>
      </c>
    </row>
    <row r="14" spans="1:14" x14ac:dyDescent="0.2">
      <c r="A14" s="69">
        <v>28</v>
      </c>
      <c r="B14" s="77">
        <v>57.6</v>
      </c>
      <c r="C14" s="77">
        <v>66.7</v>
      </c>
      <c r="D14" s="77">
        <v>68.3</v>
      </c>
      <c r="E14" s="77">
        <v>54.3</v>
      </c>
      <c r="F14" s="77">
        <v>72.7</v>
      </c>
      <c r="G14" s="76">
        <v>54.9</v>
      </c>
      <c r="H14" s="76">
        <v>36.44</v>
      </c>
      <c r="I14" s="76">
        <v>33</v>
      </c>
      <c r="J14" s="76">
        <v>43.1</v>
      </c>
      <c r="K14" s="76">
        <v>62</v>
      </c>
      <c r="L14" s="76">
        <v>76.2</v>
      </c>
      <c r="M14" s="76">
        <v>28.2</v>
      </c>
      <c r="N14" s="76">
        <v>69.900000000000006</v>
      </c>
    </row>
    <row r="15" spans="1:14" x14ac:dyDescent="0.2">
      <c r="A15" s="69">
        <v>77</v>
      </c>
      <c r="B15" s="77">
        <v>59.7</v>
      </c>
      <c r="C15" s="77">
        <v>15.8</v>
      </c>
      <c r="D15" s="77">
        <v>12.7</v>
      </c>
      <c r="E15" s="77">
        <v>26.3</v>
      </c>
      <c r="F15" s="77">
        <v>11.7</v>
      </c>
      <c r="G15" s="76">
        <v>71.3</v>
      </c>
      <c r="H15" s="76">
        <v>17.2</v>
      </c>
      <c r="I15" s="76">
        <v>32.1</v>
      </c>
      <c r="J15" s="76">
        <v>67.8</v>
      </c>
      <c r="K15" s="76">
        <v>51.5</v>
      </c>
      <c r="L15" s="76">
        <v>77.7</v>
      </c>
      <c r="M15" s="76">
        <v>68.099999999999994</v>
      </c>
      <c r="N15" s="76">
        <v>32.9</v>
      </c>
    </row>
    <row r="16" spans="1:14" x14ac:dyDescent="0.2">
      <c r="A16" s="69">
        <v>217</v>
      </c>
      <c r="B16" s="77">
        <v>49.6</v>
      </c>
      <c r="C16" s="77">
        <v>62.8</v>
      </c>
      <c r="D16" s="77">
        <v>59.6</v>
      </c>
      <c r="E16" s="77">
        <v>6.24</v>
      </c>
      <c r="F16" s="77">
        <v>20.5</v>
      </c>
      <c r="G16" s="76">
        <v>2.48</v>
      </c>
      <c r="H16" s="76">
        <v>65</v>
      </c>
      <c r="I16" s="76">
        <v>2.82</v>
      </c>
      <c r="J16" s="76">
        <v>54.4</v>
      </c>
      <c r="K16" s="76">
        <v>30.3</v>
      </c>
      <c r="L16" s="76">
        <v>11.7</v>
      </c>
      <c r="M16" s="76">
        <v>7.7</v>
      </c>
      <c r="N16" s="76">
        <v>61.3</v>
      </c>
    </row>
    <row r="17" spans="1:14" x14ac:dyDescent="0.2">
      <c r="A17" s="69">
        <v>374</v>
      </c>
      <c r="B17" s="77">
        <v>18.7</v>
      </c>
      <c r="C17" s="77">
        <v>58.2</v>
      </c>
      <c r="D17" s="77">
        <v>45</v>
      </c>
      <c r="E17" s="77">
        <v>20.8</v>
      </c>
      <c r="F17" s="77">
        <v>9.69</v>
      </c>
      <c r="G17" s="76">
        <v>74.400000000000006</v>
      </c>
      <c r="H17" s="76">
        <v>21.8</v>
      </c>
      <c r="I17" s="76">
        <v>4.32</v>
      </c>
      <c r="J17" s="76">
        <v>71.2</v>
      </c>
      <c r="K17" s="76">
        <v>53.4</v>
      </c>
      <c r="L17" s="76">
        <v>0.22</v>
      </c>
      <c r="M17" s="76">
        <v>66.3</v>
      </c>
      <c r="N17" s="76">
        <v>11.6</v>
      </c>
    </row>
    <row r="20" spans="1:14" x14ac:dyDescent="0.2">
      <c r="A20" s="69" t="s">
        <v>164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</row>
    <row r="21" spans="1:14" x14ac:dyDescent="0.2">
      <c r="A21" s="74"/>
      <c r="B21" s="158" t="s">
        <v>185</v>
      </c>
      <c r="C21" s="158"/>
      <c r="D21" s="158"/>
      <c r="E21" s="158"/>
      <c r="F21" s="158"/>
      <c r="G21" s="158" t="s">
        <v>168</v>
      </c>
      <c r="H21" s="158"/>
      <c r="I21" s="158"/>
      <c r="J21" s="158"/>
      <c r="K21" s="158"/>
      <c r="L21" s="158"/>
      <c r="M21" s="158"/>
      <c r="N21" s="158"/>
    </row>
    <row r="22" spans="1:14" x14ac:dyDescent="0.2">
      <c r="A22" s="69" t="s">
        <v>8</v>
      </c>
      <c r="B22" s="78" t="s">
        <v>0</v>
      </c>
      <c r="C22" s="78" t="s">
        <v>1</v>
      </c>
      <c r="D22" s="78" t="s">
        <v>3</v>
      </c>
      <c r="E22" s="78" t="s">
        <v>4</v>
      </c>
      <c r="F22" s="78" t="s">
        <v>2</v>
      </c>
      <c r="G22" s="78" t="s">
        <v>9</v>
      </c>
      <c r="H22" s="78" t="s">
        <v>10</v>
      </c>
      <c r="I22" s="78" t="s">
        <v>11</v>
      </c>
      <c r="J22" s="78" t="s">
        <v>12</v>
      </c>
      <c r="K22" s="78" t="s">
        <v>13</v>
      </c>
      <c r="L22" s="78" t="s">
        <v>14</v>
      </c>
      <c r="M22" s="78" t="s">
        <v>15</v>
      </c>
      <c r="N22" s="78" t="s">
        <v>16</v>
      </c>
    </row>
    <row r="23" spans="1:14" x14ac:dyDescent="0.2">
      <c r="A23" s="69">
        <v>28</v>
      </c>
      <c r="B23" s="77">
        <v>7.69</v>
      </c>
      <c r="C23" s="77">
        <v>50.9</v>
      </c>
      <c r="D23" s="77">
        <v>47</v>
      </c>
      <c r="E23" s="77">
        <v>25</v>
      </c>
      <c r="F23" s="77">
        <v>48.3</v>
      </c>
      <c r="G23" s="76">
        <v>49.5</v>
      </c>
      <c r="H23" s="76">
        <v>0</v>
      </c>
      <c r="I23" s="76">
        <v>20.9</v>
      </c>
      <c r="J23" s="76">
        <v>26.8</v>
      </c>
      <c r="K23" s="76">
        <v>36.799999999999997</v>
      </c>
      <c r="L23" s="76">
        <v>58.6</v>
      </c>
      <c r="M23" s="76">
        <v>31.9</v>
      </c>
      <c r="N23" s="76">
        <v>23</v>
      </c>
    </row>
    <row r="24" spans="1:14" x14ac:dyDescent="0.2">
      <c r="A24" s="69">
        <v>77</v>
      </c>
      <c r="B24" s="77">
        <v>55.1</v>
      </c>
      <c r="C24" s="77">
        <v>27.4</v>
      </c>
      <c r="D24" s="77">
        <v>21.7</v>
      </c>
      <c r="E24" s="77">
        <v>54.8</v>
      </c>
      <c r="F24" s="77">
        <v>23.2</v>
      </c>
      <c r="G24" s="76">
        <v>37.700000000000003</v>
      </c>
      <c r="H24" s="76">
        <v>5.91</v>
      </c>
      <c r="I24" s="76">
        <v>29</v>
      </c>
      <c r="J24" s="76">
        <v>27.4</v>
      </c>
      <c r="K24" s="76">
        <v>40.5</v>
      </c>
      <c r="L24" s="76">
        <v>37.6</v>
      </c>
      <c r="M24" s="76">
        <v>42</v>
      </c>
      <c r="N24" s="76">
        <v>49.6</v>
      </c>
    </row>
    <row r="25" spans="1:14" x14ac:dyDescent="0.2">
      <c r="A25" s="69">
        <v>217</v>
      </c>
      <c r="B25" s="77">
        <v>45.5</v>
      </c>
      <c r="C25" s="77">
        <v>36.700000000000003</v>
      </c>
      <c r="D25" s="77">
        <v>19.7</v>
      </c>
      <c r="E25" s="77">
        <v>25.4</v>
      </c>
      <c r="F25" s="77">
        <v>44.9</v>
      </c>
      <c r="G25" s="76">
        <v>0.12</v>
      </c>
      <c r="H25" s="76">
        <v>47.1</v>
      </c>
      <c r="I25" s="76">
        <v>93.2</v>
      </c>
      <c r="J25" s="76">
        <v>57</v>
      </c>
      <c r="K25" s="76">
        <v>50.3</v>
      </c>
      <c r="L25" s="76">
        <v>0.5</v>
      </c>
      <c r="M25" s="76">
        <v>0.13</v>
      </c>
      <c r="N25" s="76">
        <v>24.8</v>
      </c>
    </row>
    <row r="26" spans="1:14" x14ac:dyDescent="0.2">
      <c r="A26" s="69">
        <v>374</v>
      </c>
      <c r="B26" s="77">
        <v>20.2</v>
      </c>
      <c r="C26" s="77">
        <v>40.1</v>
      </c>
      <c r="D26" s="77">
        <v>24</v>
      </c>
      <c r="E26" s="77">
        <v>42.6</v>
      </c>
      <c r="F26" s="77">
        <v>24.8</v>
      </c>
      <c r="G26" s="76">
        <v>24.3</v>
      </c>
      <c r="H26" s="76">
        <v>20.5</v>
      </c>
      <c r="I26" s="76">
        <v>0.34</v>
      </c>
      <c r="J26" s="76">
        <v>51</v>
      </c>
      <c r="K26" s="76">
        <v>36.9</v>
      </c>
      <c r="L26" s="76">
        <v>12.6</v>
      </c>
      <c r="M26" s="76">
        <v>29.5</v>
      </c>
      <c r="N26" s="76">
        <v>48.7</v>
      </c>
    </row>
    <row r="29" spans="1:14" x14ac:dyDescent="0.2">
      <c r="A29" s="69" t="s">
        <v>165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</row>
    <row r="30" spans="1:14" x14ac:dyDescent="0.2">
      <c r="A30" s="74"/>
      <c r="B30" s="158" t="s">
        <v>185</v>
      </c>
      <c r="C30" s="158"/>
      <c r="D30" s="158"/>
      <c r="E30" s="158"/>
      <c r="F30" s="158"/>
      <c r="G30" s="158" t="s">
        <v>168</v>
      </c>
      <c r="H30" s="158"/>
      <c r="I30" s="158"/>
      <c r="J30" s="158"/>
      <c r="K30" s="158"/>
      <c r="L30" s="158"/>
      <c r="M30" s="158"/>
      <c r="N30" s="158"/>
    </row>
    <row r="31" spans="1:14" x14ac:dyDescent="0.2">
      <c r="A31" s="69" t="s">
        <v>8</v>
      </c>
      <c r="B31" s="78" t="s">
        <v>0</v>
      </c>
      <c r="C31" s="78" t="s">
        <v>1</v>
      </c>
      <c r="D31" s="78" t="s">
        <v>3</v>
      </c>
      <c r="E31" s="78" t="s">
        <v>4</v>
      </c>
      <c r="F31" s="78" t="s">
        <v>2</v>
      </c>
      <c r="G31" s="78" t="s">
        <v>9</v>
      </c>
      <c r="H31" s="78" t="s">
        <v>10</v>
      </c>
      <c r="I31" s="78" t="s">
        <v>11</v>
      </c>
      <c r="J31" s="78" t="s">
        <v>12</v>
      </c>
      <c r="K31" s="78" t="s">
        <v>13</v>
      </c>
      <c r="L31" s="78" t="s">
        <v>14</v>
      </c>
      <c r="M31" s="78" t="s">
        <v>15</v>
      </c>
      <c r="N31" s="78" t="s">
        <v>16</v>
      </c>
    </row>
    <row r="32" spans="1:14" x14ac:dyDescent="0.2">
      <c r="A32" s="69">
        <v>28</v>
      </c>
      <c r="B32" s="77">
        <v>82.3</v>
      </c>
      <c r="C32" s="77">
        <v>87</v>
      </c>
      <c r="D32" s="77">
        <v>96.3</v>
      </c>
      <c r="E32" s="77">
        <v>95</v>
      </c>
      <c r="F32" s="77">
        <v>89.2</v>
      </c>
      <c r="G32" s="76">
        <v>98.1</v>
      </c>
      <c r="H32" s="76">
        <v>69.5</v>
      </c>
      <c r="I32" s="76">
        <v>56</v>
      </c>
      <c r="J32" s="76">
        <v>86.2</v>
      </c>
      <c r="K32" s="76">
        <v>95.6</v>
      </c>
      <c r="L32" s="76">
        <v>58.7</v>
      </c>
      <c r="M32" s="76">
        <v>78.900000000000006</v>
      </c>
      <c r="N32" s="76">
        <v>68</v>
      </c>
    </row>
    <row r="33" spans="1:14" x14ac:dyDescent="0.2">
      <c r="A33" s="69">
        <v>77</v>
      </c>
      <c r="B33" s="77">
        <v>95.9</v>
      </c>
      <c r="C33" s="77">
        <v>90.9</v>
      </c>
      <c r="D33" s="77">
        <v>99.3</v>
      </c>
      <c r="E33" s="77">
        <v>63.6</v>
      </c>
      <c r="F33" s="77">
        <v>64.900000000000006</v>
      </c>
      <c r="G33" s="76">
        <v>80</v>
      </c>
      <c r="H33" s="76">
        <v>78.099999999999994</v>
      </c>
      <c r="I33" s="76">
        <v>70.900000000000006</v>
      </c>
      <c r="J33" s="76">
        <v>89.1</v>
      </c>
      <c r="K33" s="76">
        <v>65</v>
      </c>
      <c r="L33" s="76">
        <v>89.8</v>
      </c>
      <c r="M33" s="76">
        <v>77.400000000000006</v>
      </c>
      <c r="N33" s="76">
        <v>53</v>
      </c>
    </row>
    <row r="34" spans="1:14" x14ac:dyDescent="0.2">
      <c r="A34" s="69">
        <v>217</v>
      </c>
      <c r="B34" s="77">
        <v>98.8</v>
      </c>
      <c r="C34" s="77">
        <v>94.3</v>
      </c>
      <c r="D34" s="77">
        <v>98.7</v>
      </c>
      <c r="E34" s="77">
        <v>61.5</v>
      </c>
      <c r="F34" s="77">
        <v>95.9</v>
      </c>
      <c r="G34" s="76">
        <v>95.6</v>
      </c>
      <c r="H34" s="76">
        <v>81.3</v>
      </c>
      <c r="I34" s="76">
        <v>72.599999999999994</v>
      </c>
      <c r="J34" s="76">
        <v>84.83</v>
      </c>
      <c r="K34" s="76">
        <v>89</v>
      </c>
      <c r="L34" s="76">
        <v>93.5</v>
      </c>
      <c r="M34" s="76">
        <v>99.4</v>
      </c>
      <c r="N34" s="76">
        <v>94.7</v>
      </c>
    </row>
    <row r="35" spans="1:14" x14ac:dyDescent="0.2">
      <c r="A35" s="69">
        <v>374</v>
      </c>
      <c r="B35" s="77">
        <v>96.1</v>
      </c>
      <c r="C35" s="77">
        <v>95.9</v>
      </c>
      <c r="D35" s="77">
        <v>92.5</v>
      </c>
      <c r="E35" s="77">
        <v>88</v>
      </c>
      <c r="F35" s="77">
        <v>71</v>
      </c>
      <c r="G35" s="76">
        <v>78</v>
      </c>
      <c r="H35" s="76">
        <v>80.8</v>
      </c>
      <c r="I35" s="76">
        <v>87.9</v>
      </c>
      <c r="J35" s="76">
        <v>71.7</v>
      </c>
      <c r="K35" s="76">
        <v>72.3</v>
      </c>
      <c r="L35" s="76">
        <v>72.2</v>
      </c>
      <c r="M35" s="76">
        <v>67</v>
      </c>
      <c r="N35" s="76">
        <v>75.599999999999994</v>
      </c>
    </row>
    <row r="38" spans="1:14" x14ac:dyDescent="0.2">
      <c r="A38" s="69" t="s">
        <v>166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</row>
    <row r="39" spans="1:14" x14ac:dyDescent="0.2">
      <c r="A39" s="74"/>
      <c r="B39" s="158" t="s">
        <v>185</v>
      </c>
      <c r="C39" s="158"/>
      <c r="D39" s="158"/>
      <c r="E39" s="158"/>
      <c r="F39" s="158"/>
      <c r="G39" s="158" t="s">
        <v>168</v>
      </c>
      <c r="H39" s="158"/>
      <c r="I39" s="158"/>
      <c r="J39" s="158"/>
      <c r="K39" s="158"/>
      <c r="L39" s="158"/>
      <c r="M39" s="158"/>
      <c r="N39" s="158"/>
    </row>
    <row r="40" spans="1:14" x14ac:dyDescent="0.2">
      <c r="A40" s="69" t="s">
        <v>8</v>
      </c>
      <c r="B40" s="78" t="s">
        <v>0</v>
      </c>
      <c r="C40" s="78" t="s">
        <v>1</v>
      </c>
      <c r="D40" s="78" t="s">
        <v>3</v>
      </c>
      <c r="E40" s="78" t="s">
        <v>4</v>
      </c>
      <c r="F40" s="78" t="s">
        <v>2</v>
      </c>
      <c r="G40" s="78" t="s">
        <v>9</v>
      </c>
      <c r="H40" s="78" t="s">
        <v>10</v>
      </c>
      <c r="I40" s="78" t="s">
        <v>11</v>
      </c>
      <c r="J40" s="78" t="s">
        <v>12</v>
      </c>
      <c r="K40" s="78" t="s">
        <v>13</v>
      </c>
      <c r="L40" s="78" t="s">
        <v>14</v>
      </c>
      <c r="M40" s="78" t="s">
        <v>15</v>
      </c>
      <c r="N40" s="78" t="s">
        <v>16</v>
      </c>
    </row>
    <row r="41" spans="1:14" x14ac:dyDescent="0.2">
      <c r="A41" s="69">
        <v>28</v>
      </c>
      <c r="B41" s="77">
        <v>2.17</v>
      </c>
      <c r="C41" s="77">
        <v>45.8</v>
      </c>
      <c r="D41" s="77">
        <v>32.200000000000003</v>
      </c>
      <c r="E41" s="77">
        <v>1.92</v>
      </c>
      <c r="F41" s="77">
        <v>48.7</v>
      </c>
      <c r="G41" s="76">
        <v>6.04</v>
      </c>
      <c r="H41" s="76">
        <v>0.36</v>
      </c>
      <c r="I41" s="76">
        <v>2.54</v>
      </c>
      <c r="J41" s="76">
        <v>6.05</v>
      </c>
      <c r="K41" s="76">
        <v>41.1</v>
      </c>
      <c r="L41" s="76">
        <v>52.5</v>
      </c>
      <c r="M41" s="76">
        <v>4.0999999999999996</v>
      </c>
      <c r="N41" s="76">
        <v>39.299999999999997</v>
      </c>
    </row>
    <row r="42" spans="1:14" x14ac:dyDescent="0.2">
      <c r="A42" s="69">
        <v>77</v>
      </c>
      <c r="B42" s="77">
        <v>4.3</v>
      </c>
      <c r="C42" s="77">
        <v>30.8</v>
      </c>
      <c r="D42" s="77">
        <v>12.6</v>
      </c>
      <c r="E42" s="77">
        <v>5.16</v>
      </c>
      <c r="F42" s="77">
        <v>10.7</v>
      </c>
      <c r="G42" s="76">
        <v>49.8</v>
      </c>
      <c r="H42" s="76">
        <v>1.57</v>
      </c>
      <c r="I42" s="76">
        <v>1.69</v>
      </c>
      <c r="J42" s="76">
        <v>39.799999999999997</v>
      </c>
      <c r="K42" s="76">
        <v>2.92</v>
      </c>
      <c r="L42" s="76">
        <v>47.2</v>
      </c>
      <c r="M42" s="76">
        <v>43.5</v>
      </c>
      <c r="N42" s="76">
        <v>3.07</v>
      </c>
    </row>
    <row r="43" spans="1:14" x14ac:dyDescent="0.2">
      <c r="A43" s="69">
        <v>217</v>
      </c>
      <c r="B43" s="77">
        <v>5.12</v>
      </c>
      <c r="C43" s="77">
        <v>37.9</v>
      </c>
      <c r="D43" s="77">
        <v>37.6</v>
      </c>
      <c r="E43" s="77">
        <v>7.93</v>
      </c>
      <c r="F43" s="77">
        <v>8.27</v>
      </c>
      <c r="G43" s="76">
        <v>0.32</v>
      </c>
      <c r="H43" s="76">
        <v>38.9</v>
      </c>
      <c r="I43" s="76">
        <v>16.8</v>
      </c>
      <c r="J43" s="76">
        <v>5.7</v>
      </c>
      <c r="K43" s="76">
        <v>7.48</v>
      </c>
      <c r="L43" s="76">
        <v>0.4</v>
      </c>
      <c r="M43" s="76">
        <v>0.12</v>
      </c>
      <c r="N43" s="76">
        <v>35.1</v>
      </c>
    </row>
    <row r="44" spans="1:14" x14ac:dyDescent="0.2">
      <c r="A44" s="69">
        <v>374</v>
      </c>
      <c r="B44" s="77">
        <v>16.100000000000001</v>
      </c>
      <c r="C44" s="77">
        <v>34.700000000000003</v>
      </c>
      <c r="D44" s="77">
        <v>32</v>
      </c>
      <c r="E44" s="77">
        <v>12.3</v>
      </c>
      <c r="F44" s="77">
        <v>11</v>
      </c>
      <c r="G44" s="76">
        <v>42.6</v>
      </c>
      <c r="H44" s="76">
        <v>3.1</v>
      </c>
      <c r="I44" s="76">
        <v>0.39</v>
      </c>
      <c r="J44" s="76">
        <v>37.1</v>
      </c>
      <c r="K44" s="76">
        <v>32.200000000000003</v>
      </c>
      <c r="L44" s="76">
        <v>1.0900000000000001</v>
      </c>
      <c r="M44" s="76">
        <v>39.700000000000003</v>
      </c>
      <c r="N44" s="76">
        <v>8.2100000000000009</v>
      </c>
    </row>
    <row r="47" spans="1:14" x14ac:dyDescent="0.2">
      <c r="A47" s="69" t="s">
        <v>167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</row>
    <row r="48" spans="1:14" x14ac:dyDescent="0.2">
      <c r="A48" s="74"/>
      <c r="B48" s="158" t="s">
        <v>185</v>
      </c>
      <c r="C48" s="158"/>
      <c r="D48" s="158"/>
      <c r="E48" s="158"/>
      <c r="F48" s="158"/>
      <c r="G48" s="158" t="s">
        <v>168</v>
      </c>
      <c r="H48" s="158"/>
      <c r="I48" s="158"/>
      <c r="J48" s="158"/>
      <c r="K48" s="158"/>
      <c r="L48" s="158"/>
      <c r="M48" s="158"/>
      <c r="N48" s="158"/>
    </row>
    <row r="49" spans="1:14" x14ac:dyDescent="0.2">
      <c r="A49" s="69" t="s">
        <v>8</v>
      </c>
      <c r="B49" s="78" t="s">
        <v>0</v>
      </c>
      <c r="C49" s="78" t="s">
        <v>1</v>
      </c>
      <c r="D49" s="78" t="s">
        <v>3</v>
      </c>
      <c r="E49" s="78" t="s">
        <v>4</v>
      </c>
      <c r="F49" s="78" t="s">
        <v>2</v>
      </c>
      <c r="G49" s="78" t="s">
        <v>9</v>
      </c>
      <c r="H49" s="78" t="s">
        <v>10</v>
      </c>
      <c r="I49" s="78" t="s">
        <v>11</v>
      </c>
      <c r="J49" s="78" t="s">
        <v>12</v>
      </c>
      <c r="K49" s="78" t="s">
        <v>13</v>
      </c>
      <c r="L49" s="78" t="s">
        <v>14</v>
      </c>
      <c r="M49" s="78" t="s">
        <v>15</v>
      </c>
      <c r="N49" s="78" t="s">
        <v>16</v>
      </c>
    </row>
    <row r="50" spans="1:14" x14ac:dyDescent="0.2">
      <c r="A50" s="69">
        <v>28</v>
      </c>
      <c r="B50" s="77">
        <v>3.26</v>
      </c>
      <c r="C50" s="77">
        <v>0.11</v>
      </c>
      <c r="D50" s="77">
        <v>0</v>
      </c>
      <c r="E50" s="77">
        <v>17.7</v>
      </c>
      <c r="F50" s="77">
        <v>17.899999999999999</v>
      </c>
      <c r="G50" s="76">
        <v>0.77</v>
      </c>
      <c r="H50" s="76">
        <v>5</v>
      </c>
      <c r="I50" s="76">
        <v>8.02</v>
      </c>
      <c r="J50" s="76">
        <v>1.75</v>
      </c>
      <c r="K50" s="76">
        <v>0</v>
      </c>
      <c r="L50" s="76">
        <v>0</v>
      </c>
      <c r="M50" s="76">
        <v>17.8</v>
      </c>
      <c r="N50" s="76">
        <v>4</v>
      </c>
    </row>
    <row r="51" spans="1:14" x14ac:dyDescent="0.2">
      <c r="A51" s="69">
        <v>77</v>
      </c>
      <c r="B51" s="77">
        <v>2.65</v>
      </c>
      <c r="C51" s="77">
        <v>4.72</v>
      </c>
      <c r="D51" s="77">
        <v>17.899999999999999</v>
      </c>
      <c r="E51" s="77">
        <v>5.21</v>
      </c>
      <c r="F51" s="77">
        <v>15.6</v>
      </c>
      <c r="G51" s="76">
        <v>0</v>
      </c>
      <c r="H51" s="76">
        <v>7.4</v>
      </c>
      <c r="I51" s="76">
        <v>0</v>
      </c>
      <c r="J51" s="76">
        <v>0</v>
      </c>
      <c r="K51" s="76">
        <v>6.87</v>
      </c>
      <c r="L51" s="76">
        <v>0</v>
      </c>
      <c r="M51" s="76">
        <v>0</v>
      </c>
      <c r="N51" s="76">
        <v>0</v>
      </c>
    </row>
    <row r="52" spans="1:14" x14ac:dyDescent="0.2">
      <c r="A52" s="69">
        <v>217</v>
      </c>
      <c r="B52" s="77">
        <v>1.56</v>
      </c>
      <c r="C52" s="77">
        <v>0</v>
      </c>
      <c r="D52" s="77">
        <v>8</v>
      </c>
      <c r="E52" s="77">
        <v>8.48</v>
      </c>
      <c r="F52" s="77">
        <v>9.06</v>
      </c>
      <c r="G52" s="76">
        <v>3.03</v>
      </c>
      <c r="H52" s="76">
        <v>42.8</v>
      </c>
      <c r="I52" s="76">
        <v>0.54</v>
      </c>
      <c r="J52" s="76">
        <v>1</v>
      </c>
      <c r="K52" s="76">
        <v>9.7000000000000003E-2</v>
      </c>
      <c r="L52" s="76">
        <v>0.28000000000000003</v>
      </c>
      <c r="M52" s="76">
        <v>7.09</v>
      </c>
      <c r="N52" s="76">
        <v>20.399999999999999</v>
      </c>
    </row>
    <row r="53" spans="1:14" x14ac:dyDescent="0.2">
      <c r="A53" s="69">
        <v>374</v>
      </c>
      <c r="B53" s="77">
        <v>0.23</v>
      </c>
      <c r="C53" s="77">
        <v>0.94</v>
      </c>
      <c r="D53" s="77">
        <v>0.15</v>
      </c>
      <c r="E53" s="77">
        <v>9.57</v>
      </c>
      <c r="F53" s="77">
        <v>2.48</v>
      </c>
      <c r="G53" s="76">
        <v>0.18</v>
      </c>
      <c r="H53" s="76">
        <v>0.85</v>
      </c>
      <c r="I53" s="76">
        <v>0</v>
      </c>
      <c r="J53" s="76">
        <v>0</v>
      </c>
      <c r="K53" s="76">
        <v>14.1</v>
      </c>
      <c r="L53" s="76">
        <v>4.17</v>
      </c>
      <c r="M53" s="76">
        <v>0.17</v>
      </c>
      <c r="N53" s="76">
        <v>0</v>
      </c>
    </row>
  </sheetData>
  <mergeCells count="12">
    <mergeCell ref="B30:F30"/>
    <mergeCell ref="G30:N30"/>
    <mergeCell ref="B39:F39"/>
    <mergeCell ref="G39:N39"/>
    <mergeCell ref="B48:F48"/>
    <mergeCell ref="G48:N48"/>
    <mergeCell ref="B3:F3"/>
    <mergeCell ref="G3:N3"/>
    <mergeCell ref="B12:F12"/>
    <mergeCell ref="G12:N12"/>
    <mergeCell ref="B21:F21"/>
    <mergeCell ref="G21:N2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25A2A-C182-C547-AF91-73924189724A}">
  <dimension ref="A2:N79"/>
  <sheetViews>
    <sheetView workbookViewId="0">
      <selection activeCell="M38" sqref="M38"/>
    </sheetView>
  </sheetViews>
  <sheetFormatPr baseColWidth="10" defaultRowHeight="16" x14ac:dyDescent="0.2"/>
  <cols>
    <col min="1" max="16384" width="10.83203125" style="42"/>
  </cols>
  <sheetData>
    <row r="2" spans="1:14" x14ac:dyDescent="0.2">
      <c r="A2" s="44" t="s">
        <v>196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</row>
    <row r="3" spans="1:14" x14ac:dyDescent="0.2">
      <c r="A3" s="101"/>
      <c r="B3" s="156" t="s">
        <v>185</v>
      </c>
      <c r="C3" s="156"/>
      <c r="D3" s="156"/>
      <c r="E3" s="156"/>
      <c r="F3" s="156"/>
      <c r="G3" s="156" t="s">
        <v>168</v>
      </c>
      <c r="H3" s="156"/>
      <c r="I3" s="156"/>
      <c r="J3" s="156"/>
      <c r="K3" s="156"/>
      <c r="L3" s="156"/>
      <c r="M3" s="156"/>
      <c r="N3" s="156"/>
    </row>
    <row r="4" spans="1:14" x14ac:dyDescent="0.2">
      <c r="A4" s="94" t="s">
        <v>8</v>
      </c>
      <c r="B4" s="78" t="s">
        <v>0</v>
      </c>
      <c r="C4" s="78" t="s">
        <v>1</v>
      </c>
      <c r="D4" s="78" t="s">
        <v>3</v>
      </c>
      <c r="E4" s="78" t="s">
        <v>4</v>
      </c>
      <c r="F4" s="78" t="s">
        <v>2</v>
      </c>
      <c r="G4" s="78" t="s">
        <v>9</v>
      </c>
      <c r="H4" s="78" t="s">
        <v>10</v>
      </c>
      <c r="I4" s="78" t="s">
        <v>11</v>
      </c>
      <c r="J4" s="78" t="s">
        <v>12</v>
      </c>
      <c r="K4" s="78" t="s">
        <v>13</v>
      </c>
      <c r="L4" s="78" t="s">
        <v>14</v>
      </c>
      <c r="M4" s="78" t="s">
        <v>15</v>
      </c>
      <c r="N4" s="78" t="s">
        <v>16</v>
      </c>
    </row>
    <row r="5" spans="1:14" x14ac:dyDescent="0.2">
      <c r="A5" s="94">
        <v>28</v>
      </c>
      <c r="B5" s="102">
        <v>0.97</v>
      </c>
      <c r="C5" s="46">
        <v>1.04</v>
      </c>
      <c r="D5" s="46">
        <v>0.9</v>
      </c>
      <c r="E5" s="46">
        <v>1.95</v>
      </c>
      <c r="F5" s="46">
        <v>0.91</v>
      </c>
      <c r="G5" s="45">
        <v>0.28999999999999998</v>
      </c>
      <c r="H5" s="45">
        <v>0.73</v>
      </c>
      <c r="I5" s="45">
        <v>0.21</v>
      </c>
      <c r="J5" s="45">
        <v>2.96</v>
      </c>
      <c r="K5" s="45">
        <v>2.19</v>
      </c>
      <c r="L5" s="45">
        <v>0.83</v>
      </c>
      <c r="M5" s="45">
        <v>1.23</v>
      </c>
      <c r="N5" s="45">
        <v>1.94</v>
      </c>
    </row>
    <row r="6" spans="1:14" x14ac:dyDescent="0.2">
      <c r="A6" s="94">
        <v>77</v>
      </c>
      <c r="B6" s="102">
        <v>0.99</v>
      </c>
      <c r="C6" s="46">
        <v>0.59</v>
      </c>
      <c r="D6" s="46">
        <v>0.67</v>
      </c>
      <c r="E6" s="46">
        <v>0.8</v>
      </c>
      <c r="F6" s="46">
        <v>0.38</v>
      </c>
      <c r="G6" s="45">
        <v>0.72</v>
      </c>
      <c r="H6" s="45">
        <v>0.33</v>
      </c>
      <c r="I6" s="45">
        <v>0.99</v>
      </c>
      <c r="J6" s="45">
        <v>1.37</v>
      </c>
      <c r="K6" s="45">
        <v>0.83</v>
      </c>
      <c r="L6" s="45">
        <v>2.2200000000000002</v>
      </c>
      <c r="M6" s="45">
        <v>1.1499999999999999</v>
      </c>
      <c r="N6" s="45">
        <v>0.94</v>
      </c>
    </row>
    <row r="7" spans="1:14" x14ac:dyDescent="0.2">
      <c r="A7" s="94">
        <v>217</v>
      </c>
      <c r="B7" s="102">
        <v>0.46</v>
      </c>
      <c r="C7" s="46">
        <v>1.04</v>
      </c>
      <c r="D7" s="46">
        <v>0.59</v>
      </c>
      <c r="E7" s="46">
        <v>1.06</v>
      </c>
      <c r="F7" s="46">
        <v>0.31</v>
      </c>
      <c r="G7" s="45">
        <v>3.3</v>
      </c>
      <c r="H7" s="45">
        <v>0.95</v>
      </c>
      <c r="I7" s="45">
        <v>0.9</v>
      </c>
      <c r="J7" s="45">
        <v>0.7</v>
      </c>
      <c r="K7" s="45">
        <v>9.68</v>
      </c>
      <c r="L7" s="45">
        <v>4.2699999999999996</v>
      </c>
      <c r="M7" s="45">
        <v>0.46</v>
      </c>
      <c r="N7" s="45">
        <v>1.23</v>
      </c>
    </row>
    <row r="8" spans="1:14" x14ac:dyDescent="0.2">
      <c r="A8" s="94">
        <v>374</v>
      </c>
      <c r="B8" s="102">
        <v>0.88</v>
      </c>
      <c r="C8" s="103">
        <v>0.89</v>
      </c>
      <c r="D8" s="46">
        <v>6.2E-2</v>
      </c>
      <c r="E8" s="46">
        <v>2.27</v>
      </c>
      <c r="F8" s="46">
        <v>0.46</v>
      </c>
      <c r="G8" s="45">
        <v>0.78</v>
      </c>
      <c r="H8" s="45">
        <v>0.18</v>
      </c>
      <c r="I8" s="45">
        <v>0.77</v>
      </c>
      <c r="J8" s="45">
        <v>1.7</v>
      </c>
      <c r="K8" s="45">
        <v>6.33</v>
      </c>
      <c r="L8" s="45">
        <v>0.57999999999999996</v>
      </c>
      <c r="M8" s="45">
        <v>0.63</v>
      </c>
      <c r="N8" s="45">
        <v>0.79</v>
      </c>
    </row>
    <row r="9" spans="1:14" x14ac:dyDescent="0.2">
      <c r="A9" s="94">
        <v>415</v>
      </c>
      <c r="B9" s="102">
        <v>0.56000000000000005</v>
      </c>
      <c r="C9" s="103">
        <v>0.78</v>
      </c>
      <c r="D9" s="46">
        <v>0.91</v>
      </c>
      <c r="E9" s="46">
        <v>0.52</v>
      </c>
      <c r="F9" s="46">
        <v>0.87</v>
      </c>
      <c r="G9" s="45">
        <v>4.82</v>
      </c>
      <c r="H9" s="45">
        <v>0.98</v>
      </c>
      <c r="I9" s="45">
        <v>0.45</v>
      </c>
      <c r="J9" s="45">
        <v>1.25</v>
      </c>
      <c r="K9" s="45">
        <v>6.11</v>
      </c>
      <c r="L9" s="45">
        <v>5.3999999999999999E-2</v>
      </c>
      <c r="M9" s="45">
        <v>0.26</v>
      </c>
      <c r="N9" s="45">
        <v>0.25</v>
      </c>
    </row>
    <row r="12" spans="1:14" x14ac:dyDescent="0.2">
      <c r="A12" s="44" t="s">
        <v>197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</row>
    <row r="13" spans="1:14" x14ac:dyDescent="0.2">
      <c r="A13" s="101"/>
      <c r="B13" s="156" t="s">
        <v>185</v>
      </c>
      <c r="C13" s="156"/>
      <c r="D13" s="156"/>
      <c r="E13" s="156"/>
      <c r="F13" s="156"/>
      <c r="G13" s="156" t="s">
        <v>168</v>
      </c>
      <c r="H13" s="156"/>
      <c r="I13" s="156"/>
      <c r="J13" s="156"/>
      <c r="K13" s="156"/>
      <c r="L13" s="156"/>
      <c r="M13" s="156"/>
      <c r="N13" s="156"/>
    </row>
    <row r="14" spans="1:14" x14ac:dyDescent="0.2">
      <c r="A14" s="94" t="s">
        <v>8</v>
      </c>
      <c r="B14" s="78" t="s">
        <v>0</v>
      </c>
      <c r="C14" s="78" t="s">
        <v>1</v>
      </c>
      <c r="D14" s="78" t="s">
        <v>3</v>
      </c>
      <c r="E14" s="78" t="s">
        <v>4</v>
      </c>
      <c r="F14" s="78" t="s">
        <v>2</v>
      </c>
      <c r="G14" s="78" t="s">
        <v>9</v>
      </c>
      <c r="H14" s="78" t="s">
        <v>10</v>
      </c>
      <c r="I14" s="78" t="s">
        <v>11</v>
      </c>
      <c r="J14" s="78" t="s">
        <v>12</v>
      </c>
      <c r="K14" s="78" t="s">
        <v>13</v>
      </c>
      <c r="L14" s="78" t="s">
        <v>14</v>
      </c>
      <c r="M14" s="78" t="s">
        <v>15</v>
      </c>
      <c r="N14" s="78" t="s">
        <v>16</v>
      </c>
    </row>
    <row r="15" spans="1:14" x14ac:dyDescent="0.2">
      <c r="A15" s="94">
        <v>28</v>
      </c>
      <c r="B15" s="46">
        <v>1.64</v>
      </c>
      <c r="C15" s="46">
        <v>0.2</v>
      </c>
      <c r="D15" s="46">
        <v>2.16</v>
      </c>
      <c r="E15" s="46">
        <v>2.13</v>
      </c>
      <c r="F15" s="46">
        <v>1.64</v>
      </c>
      <c r="G15" s="45">
        <v>0.6</v>
      </c>
      <c r="H15" s="45">
        <v>3.7</v>
      </c>
      <c r="I15" s="45">
        <v>0.65</v>
      </c>
      <c r="J15" s="45">
        <v>1.1399999999999999</v>
      </c>
      <c r="K15" s="45">
        <v>15.2</v>
      </c>
      <c r="L15" s="45">
        <v>0.79</v>
      </c>
      <c r="M15" s="45">
        <v>0.57999999999999996</v>
      </c>
      <c r="N15" s="45">
        <v>0.14000000000000001</v>
      </c>
    </row>
    <row r="16" spans="1:14" x14ac:dyDescent="0.2">
      <c r="A16" s="94">
        <v>77</v>
      </c>
      <c r="B16" s="46">
        <v>0.59</v>
      </c>
      <c r="C16" s="46">
        <v>0.62</v>
      </c>
      <c r="D16" s="46">
        <v>1.48</v>
      </c>
      <c r="E16" s="46">
        <v>0.68</v>
      </c>
      <c r="F16" s="46">
        <v>1.01</v>
      </c>
      <c r="G16" s="45">
        <v>3.77</v>
      </c>
      <c r="H16" s="45">
        <v>0.47</v>
      </c>
      <c r="I16" s="45">
        <v>1.1100000000000001</v>
      </c>
      <c r="J16" s="45">
        <v>0.63</v>
      </c>
      <c r="K16" s="45">
        <v>4.8499999999999996</v>
      </c>
      <c r="L16" s="45">
        <v>2.2599999999999998</v>
      </c>
      <c r="M16" s="45">
        <v>0.28999999999999998</v>
      </c>
      <c r="N16" s="45">
        <v>2.39</v>
      </c>
    </row>
    <row r="17" spans="1:14" x14ac:dyDescent="0.2">
      <c r="A17" s="94">
        <v>217</v>
      </c>
      <c r="B17" s="46">
        <v>0.87</v>
      </c>
      <c r="C17" s="46">
        <v>0.62</v>
      </c>
      <c r="D17" s="46">
        <v>0.36</v>
      </c>
      <c r="E17" s="46">
        <v>0.3</v>
      </c>
      <c r="F17" s="46">
        <v>0.49</v>
      </c>
      <c r="G17" s="45">
        <v>5.1999999999999998E-2</v>
      </c>
      <c r="H17" s="45">
        <v>0.47</v>
      </c>
      <c r="I17" s="45">
        <v>0.92</v>
      </c>
      <c r="J17" s="45">
        <v>0.76</v>
      </c>
      <c r="K17" s="45">
        <v>0.46</v>
      </c>
      <c r="L17" s="45">
        <v>0.89</v>
      </c>
      <c r="M17" s="45">
        <v>0.47</v>
      </c>
      <c r="N17" s="45">
        <v>3.26</v>
      </c>
    </row>
    <row r="18" spans="1:14" x14ac:dyDescent="0.2">
      <c r="A18" s="94">
        <v>374</v>
      </c>
      <c r="B18" s="46">
        <v>0.8</v>
      </c>
      <c r="C18" s="103">
        <v>0.48</v>
      </c>
      <c r="D18" s="46">
        <v>0.21</v>
      </c>
      <c r="E18" s="46">
        <v>0.2</v>
      </c>
      <c r="F18" s="46">
        <v>0.32</v>
      </c>
      <c r="G18" s="45">
        <v>1.42</v>
      </c>
      <c r="H18" s="45">
        <v>0.39</v>
      </c>
      <c r="I18" s="45">
        <v>3.1E-2</v>
      </c>
      <c r="J18" s="45">
        <v>1.21</v>
      </c>
      <c r="K18" s="45">
        <v>0.21</v>
      </c>
      <c r="L18" s="45">
        <v>2.2000000000000002</v>
      </c>
      <c r="M18" s="45">
        <v>1.1499999999999999</v>
      </c>
      <c r="N18" s="45">
        <v>2.62</v>
      </c>
    </row>
    <row r="19" spans="1:14" x14ac:dyDescent="0.2">
      <c r="A19" s="94">
        <v>415</v>
      </c>
      <c r="B19" s="46">
        <v>0.48</v>
      </c>
      <c r="C19" s="103">
        <v>0.56000000000000005</v>
      </c>
      <c r="D19" s="46">
        <v>0.14000000000000001</v>
      </c>
      <c r="E19" s="46">
        <v>0.75</v>
      </c>
      <c r="F19" s="46">
        <v>0.89</v>
      </c>
      <c r="G19" s="45">
        <v>0.18</v>
      </c>
      <c r="H19" s="45">
        <v>1.44</v>
      </c>
      <c r="I19" s="45">
        <v>1.2E-2</v>
      </c>
      <c r="J19" s="45">
        <v>0.21</v>
      </c>
      <c r="K19" s="45">
        <v>0.12</v>
      </c>
      <c r="L19" s="45">
        <v>0.9</v>
      </c>
      <c r="M19" s="45">
        <v>0.21</v>
      </c>
      <c r="N19" s="45">
        <v>0.33</v>
      </c>
    </row>
    <row r="22" spans="1:14" x14ac:dyDescent="0.2">
      <c r="A22" s="44" t="s">
        <v>198</v>
      </c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</row>
    <row r="23" spans="1:14" x14ac:dyDescent="0.2">
      <c r="A23" s="101"/>
      <c r="B23" s="156" t="s">
        <v>185</v>
      </c>
      <c r="C23" s="156"/>
      <c r="D23" s="156"/>
      <c r="E23" s="156"/>
      <c r="F23" s="156"/>
      <c r="G23" s="156" t="s">
        <v>168</v>
      </c>
      <c r="H23" s="156"/>
      <c r="I23" s="156"/>
      <c r="J23" s="156"/>
      <c r="K23" s="156"/>
      <c r="L23" s="156"/>
      <c r="M23" s="156"/>
      <c r="N23" s="156"/>
    </row>
    <row r="24" spans="1:14" x14ac:dyDescent="0.2">
      <c r="A24" s="94" t="s">
        <v>8</v>
      </c>
      <c r="B24" s="78" t="s">
        <v>0</v>
      </c>
      <c r="C24" s="78" t="s">
        <v>1</v>
      </c>
      <c r="D24" s="78" t="s">
        <v>3</v>
      </c>
      <c r="E24" s="78" t="s">
        <v>4</v>
      </c>
      <c r="F24" s="78" t="s">
        <v>2</v>
      </c>
      <c r="G24" s="78" t="s">
        <v>9</v>
      </c>
      <c r="H24" s="78" t="s">
        <v>10</v>
      </c>
      <c r="I24" s="78" t="s">
        <v>11</v>
      </c>
      <c r="J24" s="78" t="s">
        <v>12</v>
      </c>
      <c r="K24" s="78" t="s">
        <v>13</v>
      </c>
      <c r="L24" s="78" t="s">
        <v>14</v>
      </c>
      <c r="M24" s="78" t="s">
        <v>15</v>
      </c>
      <c r="N24" s="78" t="s">
        <v>16</v>
      </c>
    </row>
    <row r="25" spans="1:14" x14ac:dyDescent="0.2">
      <c r="A25" s="94">
        <v>28</v>
      </c>
      <c r="B25" s="46">
        <v>0.78</v>
      </c>
      <c r="C25" s="46">
        <v>0.45</v>
      </c>
      <c r="D25" s="46">
        <v>1</v>
      </c>
      <c r="E25" s="46">
        <v>4.72</v>
      </c>
      <c r="F25" s="46">
        <v>4.0199999999999996</v>
      </c>
      <c r="G25" s="45">
        <v>14</v>
      </c>
      <c r="H25" s="45">
        <v>1.31</v>
      </c>
      <c r="I25" s="45">
        <v>0.32</v>
      </c>
      <c r="J25" s="45">
        <v>0.35</v>
      </c>
      <c r="K25" s="45">
        <v>6.47</v>
      </c>
      <c r="L25" s="45">
        <v>0.73</v>
      </c>
      <c r="M25" s="45">
        <v>3.65</v>
      </c>
      <c r="N25" s="45">
        <v>0.2</v>
      </c>
    </row>
    <row r="26" spans="1:14" x14ac:dyDescent="0.2">
      <c r="A26" s="94">
        <v>77</v>
      </c>
      <c r="B26" s="46">
        <v>2.73</v>
      </c>
      <c r="C26" s="46">
        <v>3.49</v>
      </c>
      <c r="D26" s="46">
        <v>0.54</v>
      </c>
      <c r="E26" s="46">
        <v>10.199999999999999</v>
      </c>
      <c r="F26" s="46">
        <v>8.75</v>
      </c>
      <c r="G26" s="45">
        <v>3.38</v>
      </c>
      <c r="H26" s="45">
        <v>1.69</v>
      </c>
      <c r="I26" s="45">
        <v>4.68</v>
      </c>
      <c r="J26" s="45">
        <v>1.1100000000000001</v>
      </c>
      <c r="K26" s="45">
        <v>4.12</v>
      </c>
      <c r="L26" s="45">
        <v>0.4</v>
      </c>
      <c r="M26" s="45">
        <v>1.1200000000000001</v>
      </c>
      <c r="N26" s="45">
        <v>2.42</v>
      </c>
    </row>
    <row r="27" spans="1:14" x14ac:dyDescent="0.2">
      <c r="A27" s="94">
        <v>217</v>
      </c>
      <c r="B27" s="46">
        <v>0.35</v>
      </c>
      <c r="C27" s="46">
        <v>1.51</v>
      </c>
      <c r="D27" s="46">
        <v>4.34</v>
      </c>
      <c r="E27" s="46">
        <v>1.71</v>
      </c>
      <c r="F27" s="46">
        <v>3.79</v>
      </c>
      <c r="G27" s="45">
        <v>0.72</v>
      </c>
      <c r="H27" s="45">
        <v>0.77</v>
      </c>
      <c r="I27" s="45">
        <v>0.75</v>
      </c>
      <c r="J27" s="45">
        <v>0.96</v>
      </c>
      <c r="K27" s="45">
        <v>2.54</v>
      </c>
      <c r="L27" s="45">
        <v>9.2200000000000006</v>
      </c>
      <c r="M27" s="45">
        <v>1.64</v>
      </c>
      <c r="N27" s="45">
        <v>2.2650000000000001</v>
      </c>
    </row>
    <row r="28" spans="1:14" x14ac:dyDescent="0.2">
      <c r="A28" s="94">
        <v>374</v>
      </c>
      <c r="B28" s="46">
        <v>0.52</v>
      </c>
      <c r="C28" s="103">
        <v>2.56</v>
      </c>
      <c r="D28" s="46">
        <v>3.5</v>
      </c>
      <c r="E28" s="46">
        <v>0.37</v>
      </c>
      <c r="F28" s="46">
        <v>1.96</v>
      </c>
      <c r="G28" s="45">
        <v>6.8</v>
      </c>
      <c r="H28" s="104">
        <v>0.47</v>
      </c>
      <c r="I28" s="45">
        <v>1.21</v>
      </c>
      <c r="J28" s="45">
        <v>0.48</v>
      </c>
      <c r="K28" s="45">
        <v>1.1000000000000001</v>
      </c>
      <c r="L28" s="104">
        <v>0.86</v>
      </c>
      <c r="M28" s="45">
        <v>0.48</v>
      </c>
      <c r="N28" s="45">
        <v>3.88</v>
      </c>
    </row>
    <row r="29" spans="1:14" x14ac:dyDescent="0.2">
      <c r="A29" s="94">
        <v>415</v>
      </c>
      <c r="B29" s="46">
        <v>0.57999999999999996</v>
      </c>
      <c r="C29" s="103">
        <v>1.89</v>
      </c>
      <c r="D29" s="46">
        <v>0.35</v>
      </c>
      <c r="E29" s="46">
        <v>12.6</v>
      </c>
      <c r="F29" s="46">
        <v>1.47</v>
      </c>
      <c r="G29" s="45">
        <v>2.14</v>
      </c>
      <c r="H29" s="45">
        <v>0.14000000000000001</v>
      </c>
      <c r="I29" s="45">
        <v>5.65</v>
      </c>
      <c r="J29" s="45">
        <v>0.96</v>
      </c>
      <c r="K29" s="45">
        <v>0.9</v>
      </c>
      <c r="L29" s="104">
        <v>0.18</v>
      </c>
      <c r="M29" s="45">
        <v>2.73</v>
      </c>
      <c r="N29" s="45">
        <v>0.35</v>
      </c>
    </row>
    <row r="32" spans="1:14" x14ac:dyDescent="0.2">
      <c r="A32" s="44" t="s">
        <v>199</v>
      </c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</row>
    <row r="33" spans="1:14" x14ac:dyDescent="0.2">
      <c r="A33" s="101"/>
      <c r="B33" s="156" t="s">
        <v>185</v>
      </c>
      <c r="C33" s="156"/>
      <c r="D33" s="156"/>
      <c r="E33" s="156"/>
      <c r="F33" s="156"/>
      <c r="G33" s="156" t="s">
        <v>168</v>
      </c>
      <c r="H33" s="156"/>
      <c r="I33" s="156"/>
      <c r="J33" s="156"/>
      <c r="K33" s="156"/>
      <c r="L33" s="156"/>
      <c r="M33" s="156"/>
      <c r="N33" s="156"/>
    </row>
    <row r="34" spans="1:14" x14ac:dyDescent="0.2">
      <c r="A34" s="94" t="s">
        <v>8</v>
      </c>
      <c r="B34" s="78" t="s">
        <v>0</v>
      </c>
      <c r="C34" s="78" t="s">
        <v>1</v>
      </c>
      <c r="D34" s="78" t="s">
        <v>3</v>
      </c>
      <c r="E34" s="78" t="s">
        <v>4</v>
      </c>
      <c r="F34" s="78" t="s">
        <v>2</v>
      </c>
      <c r="G34" s="78" t="s">
        <v>9</v>
      </c>
      <c r="H34" s="78" t="s">
        <v>10</v>
      </c>
      <c r="I34" s="78" t="s">
        <v>11</v>
      </c>
      <c r="J34" s="78" t="s">
        <v>12</v>
      </c>
      <c r="K34" s="78" t="s">
        <v>13</v>
      </c>
      <c r="L34" s="78" t="s">
        <v>14</v>
      </c>
      <c r="M34" s="78" t="s">
        <v>15</v>
      </c>
      <c r="N34" s="78" t="s">
        <v>16</v>
      </c>
    </row>
    <row r="35" spans="1:14" x14ac:dyDescent="0.2">
      <c r="A35" s="94">
        <v>28</v>
      </c>
      <c r="B35" s="46">
        <v>7.9000000000000001E-2</v>
      </c>
      <c r="C35" s="46">
        <v>0.3</v>
      </c>
      <c r="D35" s="46">
        <v>0.14000000000000001</v>
      </c>
      <c r="E35" s="46">
        <v>2.23</v>
      </c>
      <c r="F35" s="46">
        <v>2.06</v>
      </c>
      <c r="G35" s="45">
        <v>0.84</v>
      </c>
      <c r="H35" s="45">
        <v>9.84</v>
      </c>
      <c r="I35" s="45">
        <v>3.31</v>
      </c>
      <c r="J35" s="45">
        <v>0.7</v>
      </c>
      <c r="K35" s="45">
        <v>0.45</v>
      </c>
      <c r="L35" s="45">
        <v>6.66</v>
      </c>
      <c r="M35" s="45">
        <v>1.23</v>
      </c>
      <c r="N35" s="104">
        <v>1.4</v>
      </c>
    </row>
    <row r="36" spans="1:14" x14ac:dyDescent="0.2">
      <c r="A36" s="94">
        <v>77</v>
      </c>
      <c r="B36" s="46">
        <v>0.49</v>
      </c>
      <c r="C36" s="102">
        <v>1.35</v>
      </c>
      <c r="D36" s="102">
        <v>2.4</v>
      </c>
      <c r="E36" s="46">
        <v>3.05</v>
      </c>
      <c r="F36" s="102">
        <v>0.31</v>
      </c>
      <c r="G36" s="45">
        <v>0.22</v>
      </c>
      <c r="H36" s="45">
        <v>7.5</v>
      </c>
      <c r="I36" s="45">
        <v>4.8099999999999996</v>
      </c>
      <c r="J36" s="45">
        <v>5.15</v>
      </c>
      <c r="K36" s="45">
        <v>0.41</v>
      </c>
      <c r="L36" s="45">
        <v>1.72</v>
      </c>
      <c r="M36" s="45">
        <v>1.45</v>
      </c>
      <c r="N36" s="45">
        <v>0.44</v>
      </c>
    </row>
    <row r="37" spans="1:14" x14ac:dyDescent="0.2">
      <c r="A37" s="94">
        <v>217</v>
      </c>
      <c r="B37" s="46">
        <v>1.6E-2</v>
      </c>
      <c r="C37" s="46">
        <v>0.28999999999999998</v>
      </c>
      <c r="D37" s="46">
        <v>0.49</v>
      </c>
      <c r="E37" s="46">
        <v>11.7</v>
      </c>
      <c r="F37" s="46">
        <v>2.5099999999999998</v>
      </c>
      <c r="G37" s="45">
        <v>12.2</v>
      </c>
      <c r="H37" s="45">
        <v>2.56</v>
      </c>
      <c r="I37" s="45">
        <v>5.56</v>
      </c>
      <c r="J37" s="45">
        <v>8.0299999999999994</v>
      </c>
      <c r="K37" s="45">
        <v>24.9</v>
      </c>
      <c r="L37" s="45">
        <v>4.3600000000000003</v>
      </c>
      <c r="M37" s="45">
        <v>1.57</v>
      </c>
      <c r="N37" s="45">
        <v>5.26</v>
      </c>
    </row>
    <row r="38" spans="1:14" x14ac:dyDescent="0.2">
      <c r="A38" s="94">
        <v>374</v>
      </c>
      <c r="B38" s="46">
        <v>2.9000000000000001E-2</v>
      </c>
      <c r="C38" s="103">
        <v>0.03</v>
      </c>
      <c r="D38" s="46">
        <v>0.15</v>
      </c>
      <c r="E38" s="46">
        <v>2.63</v>
      </c>
      <c r="F38" s="46">
        <v>1.46</v>
      </c>
      <c r="G38" s="45">
        <v>0.25</v>
      </c>
      <c r="H38" s="45">
        <v>4.3499999999999996</v>
      </c>
      <c r="I38" s="45">
        <v>0.1</v>
      </c>
      <c r="J38" s="45">
        <v>1.87</v>
      </c>
      <c r="K38" s="45">
        <v>14.1</v>
      </c>
      <c r="L38" s="45">
        <v>2.62</v>
      </c>
      <c r="M38" s="104">
        <v>2.11</v>
      </c>
      <c r="N38" s="104">
        <v>4.33</v>
      </c>
    </row>
    <row r="39" spans="1:14" x14ac:dyDescent="0.2">
      <c r="A39" s="94">
        <v>415</v>
      </c>
      <c r="B39" s="46">
        <v>1E-3</v>
      </c>
      <c r="C39" s="103">
        <v>0.35599999999999998</v>
      </c>
      <c r="D39" s="102">
        <v>0.63</v>
      </c>
      <c r="E39" s="46">
        <v>1.02</v>
      </c>
      <c r="F39" s="46">
        <v>0.23</v>
      </c>
      <c r="G39" s="45">
        <v>8.16</v>
      </c>
      <c r="H39" s="45">
        <v>2.33</v>
      </c>
      <c r="I39" s="45">
        <v>0.14000000000000001</v>
      </c>
      <c r="J39" s="45">
        <v>0.46</v>
      </c>
      <c r="K39" s="45">
        <v>14.4</v>
      </c>
      <c r="L39" s="45">
        <v>1.94</v>
      </c>
      <c r="M39" s="45">
        <v>5.08</v>
      </c>
      <c r="N39" s="104">
        <v>6.7</v>
      </c>
    </row>
    <row r="42" spans="1:14" x14ac:dyDescent="0.2">
      <c r="A42" s="44" t="s">
        <v>209</v>
      </c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</row>
    <row r="43" spans="1:14" x14ac:dyDescent="0.2">
      <c r="A43" s="101"/>
      <c r="B43" s="156" t="s">
        <v>159</v>
      </c>
      <c r="C43" s="156"/>
      <c r="D43" s="156"/>
      <c r="E43" s="156"/>
      <c r="F43" s="156"/>
      <c r="G43" s="156" t="s">
        <v>210</v>
      </c>
      <c r="H43" s="156"/>
      <c r="I43" s="156"/>
      <c r="J43" s="156"/>
      <c r="K43" s="156"/>
      <c r="L43" s="156"/>
      <c r="M43" s="156"/>
      <c r="N43" s="156"/>
    </row>
    <row r="44" spans="1:14" x14ac:dyDescent="0.2">
      <c r="A44" s="107" t="s">
        <v>8</v>
      </c>
      <c r="B44" s="78" t="s">
        <v>0</v>
      </c>
      <c r="C44" s="78" t="s">
        <v>1</v>
      </c>
      <c r="D44" s="78" t="s">
        <v>3</v>
      </c>
      <c r="E44" s="78" t="s">
        <v>4</v>
      </c>
      <c r="F44" s="78" t="s">
        <v>2</v>
      </c>
      <c r="G44" s="78" t="s">
        <v>9</v>
      </c>
      <c r="H44" s="78" t="s">
        <v>10</v>
      </c>
      <c r="I44" s="78" t="s">
        <v>11</v>
      </c>
      <c r="J44" s="78" t="s">
        <v>12</v>
      </c>
      <c r="K44" s="78" t="s">
        <v>13</v>
      </c>
      <c r="L44" s="78" t="s">
        <v>14</v>
      </c>
      <c r="M44" s="78" t="s">
        <v>15</v>
      </c>
      <c r="N44" s="78" t="s">
        <v>16</v>
      </c>
    </row>
    <row r="45" spans="1:14" x14ac:dyDescent="0.2">
      <c r="A45" s="107">
        <v>28</v>
      </c>
      <c r="B45" s="117">
        <v>4.76</v>
      </c>
      <c r="C45" s="115">
        <v>0.74</v>
      </c>
      <c r="D45" s="117">
        <v>1.54</v>
      </c>
      <c r="E45" s="117">
        <v>19.8</v>
      </c>
      <c r="F45" s="117">
        <v>28.6</v>
      </c>
      <c r="G45" s="118">
        <v>3.54</v>
      </c>
      <c r="H45" s="116">
        <v>12</v>
      </c>
      <c r="I45" s="118">
        <v>18.3</v>
      </c>
      <c r="J45" s="118">
        <v>2.29</v>
      </c>
      <c r="K45" s="116">
        <v>14</v>
      </c>
      <c r="L45" s="118">
        <v>13.9</v>
      </c>
      <c r="M45" s="118">
        <v>0.78</v>
      </c>
      <c r="N45" s="118">
        <v>76.099999999999994</v>
      </c>
    </row>
    <row r="46" spans="1:14" x14ac:dyDescent="0.2">
      <c r="A46" s="107">
        <v>77</v>
      </c>
      <c r="B46" s="117">
        <v>13.3</v>
      </c>
      <c r="C46" s="117">
        <v>51.7</v>
      </c>
      <c r="D46" s="117">
        <v>1.35</v>
      </c>
      <c r="E46" s="117">
        <v>7.6</v>
      </c>
      <c r="F46" s="117">
        <v>34.1</v>
      </c>
      <c r="G46" s="118">
        <v>0.34</v>
      </c>
      <c r="H46" s="118">
        <v>11.6</v>
      </c>
      <c r="I46" s="118">
        <v>8.23</v>
      </c>
      <c r="J46" s="118">
        <v>4.4000000000000004</v>
      </c>
      <c r="K46" s="116">
        <v>12.3</v>
      </c>
      <c r="L46" s="118">
        <v>1.96</v>
      </c>
      <c r="M46" s="118">
        <v>4.84</v>
      </c>
      <c r="N46" s="116">
        <v>14.65</v>
      </c>
    </row>
    <row r="47" spans="1:14" x14ac:dyDescent="0.2">
      <c r="A47" s="107">
        <v>217</v>
      </c>
      <c r="B47" s="117">
        <v>3.03</v>
      </c>
      <c r="C47" s="117">
        <v>0.61</v>
      </c>
      <c r="D47" s="117">
        <v>34.799999999999997</v>
      </c>
      <c r="E47" s="117">
        <v>59.8</v>
      </c>
      <c r="F47" s="117">
        <v>45.6</v>
      </c>
      <c r="G47" s="118">
        <v>11.8</v>
      </c>
      <c r="H47" s="118">
        <v>4.5599999999999996</v>
      </c>
      <c r="I47" s="118">
        <v>3.36</v>
      </c>
      <c r="J47" s="118">
        <v>4.51</v>
      </c>
      <c r="K47" s="116">
        <v>14.6</v>
      </c>
      <c r="L47" s="118">
        <v>16.7</v>
      </c>
      <c r="M47" s="118">
        <v>6.81</v>
      </c>
      <c r="N47" s="116">
        <v>33.6</v>
      </c>
    </row>
    <row r="48" spans="1:14" x14ac:dyDescent="0.2">
      <c r="A48" s="107">
        <v>374</v>
      </c>
      <c r="B48" s="115">
        <v>5</v>
      </c>
      <c r="C48" s="117">
        <v>3.81</v>
      </c>
      <c r="D48" s="117">
        <v>11.2</v>
      </c>
      <c r="E48" s="117">
        <v>12.2</v>
      </c>
      <c r="F48" s="117">
        <v>83</v>
      </c>
      <c r="G48" s="118">
        <v>0.71</v>
      </c>
      <c r="H48" s="116">
        <v>5.5</v>
      </c>
      <c r="I48" s="116">
        <v>5</v>
      </c>
      <c r="J48" s="118">
        <v>2.16</v>
      </c>
      <c r="K48" s="116">
        <v>0.98</v>
      </c>
      <c r="L48" s="118">
        <v>1</v>
      </c>
      <c r="M48" s="118">
        <v>1.53</v>
      </c>
      <c r="N48" s="116">
        <v>14.6</v>
      </c>
    </row>
    <row r="49" spans="1:14" x14ac:dyDescent="0.2">
      <c r="A49" s="107">
        <v>415</v>
      </c>
      <c r="B49" s="117">
        <v>1.79</v>
      </c>
      <c r="C49" s="117">
        <v>4.74</v>
      </c>
      <c r="D49" s="117">
        <v>77</v>
      </c>
      <c r="E49" s="117">
        <v>41.2</v>
      </c>
      <c r="F49" s="117">
        <v>2.88</v>
      </c>
      <c r="G49" s="118">
        <v>3.92</v>
      </c>
      <c r="H49" s="118">
        <v>1.35</v>
      </c>
      <c r="I49" s="116">
        <v>14</v>
      </c>
      <c r="J49" s="118">
        <v>24.2</v>
      </c>
      <c r="K49" s="116">
        <v>1.32</v>
      </c>
      <c r="L49" s="118">
        <v>1.52</v>
      </c>
      <c r="M49" s="118">
        <v>12.2</v>
      </c>
      <c r="N49" s="118">
        <v>14.4</v>
      </c>
    </row>
    <row r="52" spans="1:14" x14ac:dyDescent="0.2">
      <c r="A52" s="44" t="s">
        <v>211</v>
      </c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</row>
    <row r="53" spans="1:14" x14ac:dyDescent="0.2">
      <c r="A53" s="101"/>
      <c r="B53" s="156" t="s">
        <v>159</v>
      </c>
      <c r="C53" s="156"/>
      <c r="D53" s="156"/>
      <c r="E53" s="156"/>
      <c r="F53" s="156"/>
      <c r="G53" s="156" t="s">
        <v>210</v>
      </c>
      <c r="H53" s="156"/>
      <c r="I53" s="156"/>
      <c r="J53" s="156"/>
      <c r="K53" s="156"/>
      <c r="L53" s="156"/>
      <c r="M53" s="156"/>
      <c r="N53" s="156"/>
    </row>
    <row r="54" spans="1:14" x14ac:dyDescent="0.2">
      <c r="A54" s="107" t="s">
        <v>8</v>
      </c>
      <c r="B54" s="78" t="s">
        <v>0</v>
      </c>
      <c r="C54" s="78" t="s">
        <v>1</v>
      </c>
      <c r="D54" s="78" t="s">
        <v>3</v>
      </c>
      <c r="E54" s="78" t="s">
        <v>4</v>
      </c>
      <c r="F54" s="78" t="s">
        <v>2</v>
      </c>
      <c r="G54" s="78" t="s">
        <v>9</v>
      </c>
      <c r="H54" s="78" t="s">
        <v>10</v>
      </c>
      <c r="I54" s="78" t="s">
        <v>11</v>
      </c>
      <c r="J54" s="78" t="s">
        <v>12</v>
      </c>
      <c r="K54" s="78" t="s">
        <v>13</v>
      </c>
      <c r="L54" s="78" t="s">
        <v>14</v>
      </c>
      <c r="M54" s="78" t="s">
        <v>15</v>
      </c>
      <c r="N54" s="78" t="s">
        <v>16</v>
      </c>
    </row>
    <row r="55" spans="1:14" x14ac:dyDescent="0.2">
      <c r="A55" s="107">
        <v>28</v>
      </c>
      <c r="B55" s="117">
        <v>13.2</v>
      </c>
      <c r="C55" s="117">
        <v>6.37</v>
      </c>
      <c r="D55" s="117">
        <v>25.8</v>
      </c>
      <c r="E55" s="117">
        <v>51</v>
      </c>
      <c r="F55" s="117">
        <v>36.1</v>
      </c>
      <c r="G55" s="118">
        <v>86.4</v>
      </c>
      <c r="H55" s="116">
        <v>18</v>
      </c>
      <c r="I55" s="118">
        <v>61.5</v>
      </c>
      <c r="J55" s="118">
        <v>5.71</v>
      </c>
      <c r="K55" s="116">
        <v>45.65</v>
      </c>
      <c r="L55" s="118">
        <v>63.2</v>
      </c>
      <c r="M55" s="118">
        <v>12.5</v>
      </c>
      <c r="N55" s="118">
        <v>10.199999999999999</v>
      </c>
    </row>
    <row r="56" spans="1:14" x14ac:dyDescent="0.2">
      <c r="A56" s="107">
        <v>77</v>
      </c>
      <c r="B56" s="117">
        <v>26.7</v>
      </c>
      <c r="C56" s="117">
        <v>21.2</v>
      </c>
      <c r="D56" s="117">
        <v>30.9</v>
      </c>
      <c r="E56" s="117">
        <v>82.6</v>
      </c>
      <c r="F56" s="117">
        <v>52.6</v>
      </c>
      <c r="G56" s="118">
        <v>15.6</v>
      </c>
      <c r="H56" s="118">
        <v>80.2</v>
      </c>
      <c r="I56" s="118">
        <v>83.9</v>
      </c>
      <c r="J56" s="118">
        <v>69.8</v>
      </c>
      <c r="K56" s="116">
        <v>33.56</v>
      </c>
      <c r="L56" s="118">
        <v>19</v>
      </c>
      <c r="M56" s="118">
        <v>65.099999999999994</v>
      </c>
      <c r="N56" s="116">
        <v>35.6</v>
      </c>
    </row>
    <row r="57" spans="1:14" x14ac:dyDescent="0.2">
      <c r="A57" s="107">
        <v>217</v>
      </c>
      <c r="B57" s="117">
        <v>7.62</v>
      </c>
      <c r="C57" s="117">
        <v>14.6</v>
      </c>
      <c r="D57" s="117">
        <v>43.2</v>
      </c>
      <c r="E57" s="117">
        <v>25</v>
      </c>
      <c r="F57" s="117">
        <v>41</v>
      </c>
      <c r="G57" s="118">
        <v>52.9</v>
      </c>
      <c r="H57" s="118">
        <v>26.1</v>
      </c>
      <c r="I57" s="118">
        <v>46.2</v>
      </c>
      <c r="J57" s="118">
        <v>39.799999999999997</v>
      </c>
      <c r="K57" s="116">
        <v>14.9</v>
      </c>
      <c r="L57" s="118">
        <v>50</v>
      </c>
      <c r="M57" s="118">
        <v>80.3</v>
      </c>
      <c r="N57" s="116">
        <v>2.2999999999999998</v>
      </c>
    </row>
    <row r="58" spans="1:14" x14ac:dyDescent="0.2">
      <c r="A58" s="107">
        <v>374</v>
      </c>
      <c r="B58" s="115">
        <v>8.56</v>
      </c>
      <c r="C58" s="117">
        <v>15.2</v>
      </c>
      <c r="D58" s="117">
        <v>66.400000000000006</v>
      </c>
      <c r="E58" s="117">
        <v>77.099999999999994</v>
      </c>
      <c r="F58" s="117">
        <v>3.77</v>
      </c>
      <c r="G58" s="118">
        <v>66.900000000000006</v>
      </c>
      <c r="H58" s="116">
        <v>14.5</v>
      </c>
      <c r="I58" s="116">
        <v>6</v>
      </c>
      <c r="J58" s="118">
        <v>14.3</v>
      </c>
      <c r="K58" s="116">
        <v>28.65</v>
      </c>
      <c r="L58" s="118">
        <v>19.2</v>
      </c>
      <c r="M58" s="118">
        <v>9.27</v>
      </c>
      <c r="N58" s="116">
        <v>3.6</v>
      </c>
    </row>
    <row r="59" spans="1:14" x14ac:dyDescent="0.2">
      <c r="A59" s="107">
        <v>415</v>
      </c>
      <c r="B59" s="115">
        <v>75</v>
      </c>
      <c r="C59" s="117">
        <v>15.8</v>
      </c>
      <c r="D59" s="117">
        <v>16.5</v>
      </c>
      <c r="E59" s="117">
        <v>10</v>
      </c>
      <c r="F59" s="117">
        <v>18.399999999999999</v>
      </c>
      <c r="G59" s="118">
        <v>87.3</v>
      </c>
      <c r="H59" s="118">
        <v>26</v>
      </c>
      <c r="I59" s="116">
        <v>10</v>
      </c>
      <c r="J59" s="118">
        <v>13.4</v>
      </c>
      <c r="K59" s="116">
        <v>15.654</v>
      </c>
      <c r="L59" s="118">
        <v>24.8</v>
      </c>
      <c r="M59" s="118">
        <v>76.099999999999994</v>
      </c>
      <c r="N59" s="118">
        <v>82.5</v>
      </c>
    </row>
    <row r="62" spans="1:14" x14ac:dyDescent="0.2">
      <c r="A62" s="44" t="s">
        <v>212</v>
      </c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</row>
    <row r="63" spans="1:14" x14ac:dyDescent="0.2">
      <c r="A63" s="101"/>
      <c r="B63" s="156" t="s">
        <v>159</v>
      </c>
      <c r="C63" s="156"/>
      <c r="D63" s="156"/>
      <c r="E63" s="156"/>
      <c r="F63" s="156"/>
      <c r="G63" s="156" t="s">
        <v>210</v>
      </c>
      <c r="H63" s="156"/>
      <c r="I63" s="156"/>
      <c r="J63" s="156"/>
      <c r="K63" s="156"/>
      <c r="L63" s="156"/>
      <c r="M63" s="156"/>
      <c r="N63" s="156"/>
    </row>
    <row r="64" spans="1:14" x14ac:dyDescent="0.2">
      <c r="A64" s="107" t="s">
        <v>8</v>
      </c>
      <c r="B64" s="78" t="s">
        <v>0</v>
      </c>
      <c r="C64" s="78" t="s">
        <v>1</v>
      </c>
      <c r="D64" s="78" t="s">
        <v>3</v>
      </c>
      <c r="E64" s="78" t="s">
        <v>4</v>
      </c>
      <c r="F64" s="78" t="s">
        <v>2</v>
      </c>
      <c r="G64" s="78" t="s">
        <v>9</v>
      </c>
      <c r="H64" s="78" t="s">
        <v>10</v>
      </c>
      <c r="I64" s="78" t="s">
        <v>11</v>
      </c>
      <c r="J64" s="78" t="s">
        <v>12</v>
      </c>
      <c r="K64" s="78" t="s">
        <v>13</v>
      </c>
      <c r="L64" s="78" t="s">
        <v>14</v>
      </c>
      <c r="M64" s="78" t="s">
        <v>15</v>
      </c>
      <c r="N64" s="78" t="s">
        <v>16</v>
      </c>
    </row>
    <row r="65" spans="1:14" x14ac:dyDescent="0.2">
      <c r="A65" s="107">
        <v>28</v>
      </c>
      <c r="B65" s="117">
        <v>18.8</v>
      </c>
      <c r="C65" s="117">
        <v>37</v>
      </c>
      <c r="D65" s="117">
        <v>19.8</v>
      </c>
      <c r="E65" s="117">
        <v>5.37</v>
      </c>
      <c r="F65" s="117">
        <v>10.9</v>
      </c>
      <c r="G65" s="118">
        <v>4.8</v>
      </c>
      <c r="H65" s="116">
        <v>10</v>
      </c>
      <c r="I65" s="118">
        <v>4.8099999999999996</v>
      </c>
      <c r="J65" s="118">
        <v>14.3</v>
      </c>
      <c r="K65" s="116">
        <v>14.5</v>
      </c>
      <c r="L65" s="118">
        <v>3.64</v>
      </c>
      <c r="M65" s="118">
        <v>18</v>
      </c>
      <c r="N65" s="118">
        <v>2.62</v>
      </c>
    </row>
    <row r="66" spans="1:14" x14ac:dyDescent="0.2">
      <c r="A66" s="107">
        <v>77</v>
      </c>
      <c r="B66" s="117">
        <v>13.3</v>
      </c>
      <c r="C66" s="117">
        <v>5.93</v>
      </c>
      <c r="D66" s="117">
        <v>30.4</v>
      </c>
      <c r="E66" s="117">
        <v>4.0199999999999996</v>
      </c>
      <c r="F66" s="117">
        <v>4.75</v>
      </c>
      <c r="G66" s="118">
        <v>14.4</v>
      </c>
      <c r="H66" s="118">
        <v>0.48</v>
      </c>
      <c r="I66" s="118">
        <v>2.5299999999999998</v>
      </c>
      <c r="J66" s="118">
        <v>11.6</v>
      </c>
      <c r="K66" s="116">
        <v>18.5</v>
      </c>
      <c r="L66" s="118">
        <v>25.8</v>
      </c>
      <c r="M66" s="118">
        <v>16.100000000000001</v>
      </c>
      <c r="N66" s="116">
        <v>15.35</v>
      </c>
    </row>
    <row r="67" spans="1:14" x14ac:dyDescent="0.2">
      <c r="A67" s="107">
        <v>217</v>
      </c>
      <c r="B67" s="115">
        <v>71.2</v>
      </c>
      <c r="C67" s="117">
        <v>20.8</v>
      </c>
      <c r="D67" s="117">
        <v>1.29</v>
      </c>
      <c r="E67" s="117">
        <v>1.36</v>
      </c>
      <c r="F67" s="117">
        <v>4.28</v>
      </c>
      <c r="G67" s="118">
        <v>11.8</v>
      </c>
      <c r="H67" s="118">
        <v>16.5</v>
      </c>
      <c r="I67" s="118">
        <v>4.96</v>
      </c>
      <c r="J67" s="118">
        <v>24.6</v>
      </c>
      <c r="K67" s="116">
        <v>1</v>
      </c>
      <c r="L67" s="116">
        <v>0</v>
      </c>
      <c r="M67" s="118">
        <v>3.32</v>
      </c>
      <c r="N67" s="116">
        <v>24.2</v>
      </c>
    </row>
    <row r="68" spans="1:14" x14ac:dyDescent="0.2">
      <c r="A68" s="107">
        <v>374</v>
      </c>
      <c r="B68" s="115">
        <v>41.44</v>
      </c>
      <c r="C68" s="117">
        <v>14.3</v>
      </c>
      <c r="D68" s="117">
        <v>0.93</v>
      </c>
      <c r="E68" s="117">
        <v>1.52</v>
      </c>
      <c r="F68" s="115">
        <v>0</v>
      </c>
      <c r="G68" s="118">
        <v>14.4</v>
      </c>
      <c r="H68" s="116">
        <v>12</v>
      </c>
      <c r="I68" s="116">
        <v>24</v>
      </c>
      <c r="J68" s="118">
        <v>11.7</v>
      </c>
      <c r="K68" s="116">
        <v>3.65</v>
      </c>
      <c r="L68" s="118">
        <v>15.2</v>
      </c>
      <c r="M68" s="118">
        <v>22.2</v>
      </c>
      <c r="N68" s="116">
        <v>11.3</v>
      </c>
    </row>
    <row r="69" spans="1:14" x14ac:dyDescent="0.2">
      <c r="A69" s="107">
        <v>415</v>
      </c>
      <c r="B69" s="115">
        <v>17</v>
      </c>
      <c r="C69" s="117">
        <v>16.5</v>
      </c>
      <c r="D69" s="117">
        <v>2.2599999999999998</v>
      </c>
      <c r="E69" s="117">
        <v>2.5</v>
      </c>
      <c r="F69" s="117">
        <v>52.4</v>
      </c>
      <c r="G69" s="118">
        <v>0.98</v>
      </c>
      <c r="H69" s="118">
        <v>11.4</v>
      </c>
      <c r="I69" s="116">
        <v>14</v>
      </c>
      <c r="J69" s="118">
        <v>8.25</v>
      </c>
      <c r="K69" s="116">
        <v>14.65</v>
      </c>
      <c r="L69" s="118">
        <v>20.5</v>
      </c>
      <c r="M69" s="118">
        <v>4.93</v>
      </c>
      <c r="N69" s="118">
        <v>0.88</v>
      </c>
    </row>
    <row r="72" spans="1:14" x14ac:dyDescent="0.2">
      <c r="A72" s="44" t="s">
        <v>213</v>
      </c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</row>
    <row r="73" spans="1:14" x14ac:dyDescent="0.2">
      <c r="A73" s="101"/>
      <c r="B73" s="156" t="s">
        <v>159</v>
      </c>
      <c r="C73" s="156"/>
      <c r="D73" s="156"/>
      <c r="E73" s="156"/>
      <c r="F73" s="156"/>
      <c r="G73" s="156" t="s">
        <v>210</v>
      </c>
      <c r="H73" s="156"/>
      <c r="I73" s="156"/>
      <c r="J73" s="156"/>
      <c r="K73" s="156"/>
      <c r="L73" s="156"/>
      <c r="M73" s="156"/>
      <c r="N73" s="156"/>
    </row>
    <row r="74" spans="1:14" x14ac:dyDescent="0.2">
      <c r="A74" s="107" t="s">
        <v>8</v>
      </c>
      <c r="B74" s="78" t="s">
        <v>0</v>
      </c>
      <c r="C74" s="78" t="s">
        <v>1</v>
      </c>
      <c r="D74" s="78" t="s">
        <v>3</v>
      </c>
      <c r="E74" s="78" t="s">
        <v>4</v>
      </c>
      <c r="F74" s="78" t="s">
        <v>2</v>
      </c>
      <c r="G74" s="78" t="s">
        <v>9</v>
      </c>
      <c r="H74" s="78" t="s">
        <v>10</v>
      </c>
      <c r="I74" s="78" t="s">
        <v>11</v>
      </c>
      <c r="J74" s="78" t="s">
        <v>12</v>
      </c>
      <c r="K74" s="78" t="s">
        <v>13</v>
      </c>
      <c r="L74" s="78" t="s">
        <v>14</v>
      </c>
      <c r="M74" s="78" t="s">
        <v>15</v>
      </c>
      <c r="N74" s="78" t="s">
        <v>16</v>
      </c>
    </row>
    <row r="75" spans="1:14" x14ac:dyDescent="0.2">
      <c r="A75" s="107">
        <v>28</v>
      </c>
      <c r="B75" s="117">
        <v>63.3</v>
      </c>
      <c r="C75" s="117">
        <v>55.9</v>
      </c>
      <c r="D75" s="117">
        <v>52.8</v>
      </c>
      <c r="E75" s="117">
        <v>23.8</v>
      </c>
      <c r="F75" s="117">
        <v>24.4</v>
      </c>
      <c r="G75" s="118">
        <v>5.3</v>
      </c>
      <c r="H75" s="116">
        <v>60</v>
      </c>
      <c r="I75" s="118">
        <v>15.4</v>
      </c>
      <c r="J75" s="118">
        <v>77.7</v>
      </c>
      <c r="K75" s="116">
        <v>25.85</v>
      </c>
      <c r="L75" s="118">
        <v>19.3</v>
      </c>
      <c r="M75" s="118">
        <v>68.8</v>
      </c>
      <c r="N75" s="118">
        <v>11</v>
      </c>
    </row>
    <row r="76" spans="1:14" x14ac:dyDescent="0.2">
      <c r="A76" s="107">
        <v>77</v>
      </c>
      <c r="B76" s="117">
        <v>46.7</v>
      </c>
      <c r="C76" s="117">
        <v>21.2</v>
      </c>
      <c r="D76" s="117">
        <v>37.299999999999997</v>
      </c>
      <c r="E76" s="117">
        <v>5.81</v>
      </c>
      <c r="F76" s="117">
        <v>8.6199999999999992</v>
      </c>
      <c r="G76" s="118">
        <v>69.7</v>
      </c>
      <c r="H76" s="118">
        <v>7.73</v>
      </c>
      <c r="I76" s="118">
        <v>5.38</v>
      </c>
      <c r="J76" s="118">
        <v>14.2</v>
      </c>
      <c r="K76" s="116">
        <v>35.64</v>
      </c>
      <c r="L76" s="118">
        <v>53.3</v>
      </c>
      <c r="M76" s="118">
        <v>14</v>
      </c>
      <c r="N76" s="116">
        <v>34.399999999999991</v>
      </c>
    </row>
    <row r="77" spans="1:14" x14ac:dyDescent="0.2">
      <c r="A77" s="107">
        <v>217</v>
      </c>
      <c r="B77" s="115">
        <v>18.2</v>
      </c>
      <c r="C77" s="117">
        <v>64</v>
      </c>
      <c r="D77" s="117">
        <v>20.6</v>
      </c>
      <c r="E77" s="117">
        <v>13.9</v>
      </c>
      <c r="F77" s="117">
        <v>9.17</v>
      </c>
      <c r="G77" s="118">
        <v>23.5</v>
      </c>
      <c r="H77" s="118">
        <v>52.9</v>
      </c>
      <c r="I77" s="118">
        <v>45.5</v>
      </c>
      <c r="J77" s="118">
        <v>31.1</v>
      </c>
      <c r="K77" s="116">
        <v>69.5</v>
      </c>
      <c r="L77" s="118">
        <v>33.299999999999997</v>
      </c>
      <c r="M77" s="118">
        <v>9.6</v>
      </c>
      <c r="N77" s="116">
        <v>39.900000000000006</v>
      </c>
    </row>
    <row r="78" spans="1:14" x14ac:dyDescent="0.2">
      <c r="A78" s="107">
        <v>374</v>
      </c>
      <c r="B78" s="115">
        <v>45</v>
      </c>
      <c r="C78" s="117">
        <v>66.7</v>
      </c>
      <c r="D78" s="117">
        <v>21.5</v>
      </c>
      <c r="E78" s="117">
        <v>9.18</v>
      </c>
      <c r="F78" s="117">
        <v>13.2</v>
      </c>
      <c r="G78" s="118">
        <v>18</v>
      </c>
      <c r="H78" s="116">
        <v>68</v>
      </c>
      <c r="I78" s="116">
        <v>65</v>
      </c>
      <c r="J78" s="118">
        <v>71.900000000000006</v>
      </c>
      <c r="K78" s="116">
        <v>66.72</v>
      </c>
      <c r="L78" s="118">
        <v>64.5</v>
      </c>
      <c r="M78" s="118">
        <v>67</v>
      </c>
      <c r="N78" s="116">
        <v>70.500000000000014</v>
      </c>
    </row>
    <row r="79" spans="1:14" x14ac:dyDescent="0.2">
      <c r="A79" s="107">
        <v>415</v>
      </c>
      <c r="B79" s="115">
        <v>6.25</v>
      </c>
      <c r="C79" s="117">
        <v>62.9</v>
      </c>
      <c r="D79" s="117">
        <v>4.29</v>
      </c>
      <c r="E79" s="117">
        <v>46.2</v>
      </c>
      <c r="F79" s="115">
        <v>26.4</v>
      </c>
      <c r="G79" s="118">
        <v>7.84</v>
      </c>
      <c r="H79" s="118">
        <v>61.3</v>
      </c>
      <c r="I79" s="116">
        <v>62</v>
      </c>
      <c r="J79" s="118">
        <v>54.1</v>
      </c>
      <c r="K79" s="116">
        <v>68.376000000000005</v>
      </c>
      <c r="L79" s="118">
        <v>53.2</v>
      </c>
      <c r="M79" s="118">
        <v>6.7</v>
      </c>
      <c r="N79" s="118">
        <v>2.21</v>
      </c>
    </row>
  </sheetData>
  <mergeCells count="16">
    <mergeCell ref="B33:F33"/>
    <mergeCell ref="G33:N33"/>
    <mergeCell ref="B3:F3"/>
    <mergeCell ref="G3:N3"/>
    <mergeCell ref="B13:F13"/>
    <mergeCell ref="G13:N13"/>
    <mergeCell ref="B23:F23"/>
    <mergeCell ref="G23:N23"/>
    <mergeCell ref="B73:F73"/>
    <mergeCell ref="G73:N73"/>
    <mergeCell ref="B43:F43"/>
    <mergeCell ref="G43:N43"/>
    <mergeCell ref="B53:F53"/>
    <mergeCell ref="G53:N53"/>
    <mergeCell ref="B63:F63"/>
    <mergeCell ref="G63:N6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9C6E0-F142-C54B-9F3E-889A4CFCFE23}">
  <dimension ref="A2:AC59"/>
  <sheetViews>
    <sheetView tabSelected="1" workbookViewId="0">
      <selection sqref="A1:XFD16"/>
    </sheetView>
  </sheetViews>
  <sheetFormatPr baseColWidth="10" defaultRowHeight="16" x14ac:dyDescent="0.2"/>
  <cols>
    <col min="1" max="1" width="10.83203125" style="72"/>
    <col min="2" max="2" width="10.83203125" style="41"/>
    <col min="3" max="3" width="15" style="41" bestFit="1" customWidth="1"/>
    <col min="4" max="16384" width="10.83203125" style="41"/>
  </cols>
  <sheetData>
    <row r="2" spans="1:12" x14ac:dyDescent="0.2">
      <c r="A2" s="69"/>
      <c r="B2" s="158" t="s">
        <v>172</v>
      </c>
      <c r="C2" s="158"/>
      <c r="D2" s="158"/>
      <c r="E2" s="158"/>
      <c r="H2" s="69"/>
      <c r="I2" s="158" t="s">
        <v>221</v>
      </c>
      <c r="J2" s="158"/>
      <c r="K2" s="158"/>
      <c r="L2" s="158"/>
    </row>
    <row r="3" spans="1:12" x14ac:dyDescent="0.2">
      <c r="A3" s="69"/>
      <c r="B3" s="158" t="s">
        <v>5</v>
      </c>
      <c r="C3" s="158"/>
      <c r="D3" s="158" t="s">
        <v>168</v>
      </c>
      <c r="E3" s="158"/>
      <c r="H3" s="69"/>
      <c r="I3" s="158" t="s">
        <v>5</v>
      </c>
      <c r="J3" s="158"/>
      <c r="K3" s="158" t="s">
        <v>168</v>
      </c>
      <c r="L3" s="158"/>
    </row>
    <row r="4" spans="1:12" x14ac:dyDescent="0.2">
      <c r="A4" s="75" t="s">
        <v>143</v>
      </c>
      <c r="B4" s="90" t="s">
        <v>170</v>
      </c>
      <c r="C4" s="90" t="s">
        <v>171</v>
      </c>
      <c r="D4" s="90" t="s">
        <v>170</v>
      </c>
      <c r="E4" s="90" t="s">
        <v>171</v>
      </c>
      <c r="H4" s="75" t="s">
        <v>143</v>
      </c>
      <c r="I4" s="110" t="s">
        <v>170</v>
      </c>
      <c r="J4" s="110" t="s">
        <v>171</v>
      </c>
      <c r="K4" s="110" t="s">
        <v>170</v>
      </c>
      <c r="L4" s="110" t="s">
        <v>171</v>
      </c>
    </row>
    <row r="5" spans="1:12" x14ac:dyDescent="0.2">
      <c r="A5" s="95" t="s">
        <v>0</v>
      </c>
      <c r="B5" s="97">
        <v>32200000</v>
      </c>
      <c r="C5" s="97">
        <v>1000000</v>
      </c>
      <c r="D5" s="97"/>
      <c r="E5" s="97"/>
      <c r="H5" s="95" t="s">
        <v>0</v>
      </c>
      <c r="I5" s="120">
        <f>LOG10(B5)</f>
        <v>7.5078558716958312</v>
      </c>
      <c r="J5" s="120">
        <f t="shared" ref="J5:L17" si="0">LOG10(C5)</f>
        <v>6</v>
      </c>
      <c r="K5" s="120"/>
      <c r="L5" s="120"/>
    </row>
    <row r="6" spans="1:12" x14ac:dyDescent="0.2">
      <c r="A6" s="95" t="s">
        <v>1</v>
      </c>
      <c r="B6" s="97">
        <v>29200000</v>
      </c>
      <c r="C6" s="97">
        <v>350000</v>
      </c>
      <c r="D6" s="97"/>
      <c r="E6" s="97"/>
      <c r="H6" s="95" t="s">
        <v>1</v>
      </c>
      <c r="I6" s="120">
        <f t="shared" ref="I6:I9" si="1">LOG10(B6)</f>
        <v>7.4653828514484184</v>
      </c>
      <c r="J6" s="120">
        <f t="shared" si="0"/>
        <v>5.5440680443502757</v>
      </c>
      <c r="K6" s="120"/>
      <c r="L6" s="120"/>
    </row>
    <row r="7" spans="1:12" x14ac:dyDescent="0.2">
      <c r="A7" s="95" t="s">
        <v>3</v>
      </c>
      <c r="B7" s="97">
        <v>10800000</v>
      </c>
      <c r="C7" s="97">
        <v>110000</v>
      </c>
      <c r="D7" s="97"/>
      <c r="E7" s="97"/>
      <c r="H7" s="95" t="s">
        <v>3</v>
      </c>
      <c r="I7" s="120">
        <f t="shared" si="1"/>
        <v>7.0334237554869494</v>
      </c>
      <c r="J7" s="120">
        <f t="shared" si="0"/>
        <v>5.0413926851582254</v>
      </c>
      <c r="K7" s="120"/>
      <c r="L7" s="120"/>
    </row>
    <row r="8" spans="1:12" x14ac:dyDescent="0.2">
      <c r="A8" s="95" t="s">
        <v>4</v>
      </c>
      <c r="B8" s="97">
        <v>3250000</v>
      </c>
      <c r="C8" s="97">
        <v>440000</v>
      </c>
      <c r="D8" s="97"/>
      <c r="E8" s="97"/>
      <c r="H8" s="95" t="s">
        <v>4</v>
      </c>
      <c r="I8" s="120">
        <f t="shared" si="1"/>
        <v>6.5118833609788744</v>
      </c>
      <c r="J8" s="120">
        <f t="shared" si="0"/>
        <v>5.6434526764861879</v>
      </c>
      <c r="K8" s="120"/>
      <c r="L8" s="120"/>
    </row>
    <row r="9" spans="1:12" x14ac:dyDescent="0.2">
      <c r="A9" s="95" t="s">
        <v>2</v>
      </c>
      <c r="B9" s="97">
        <v>6860000</v>
      </c>
      <c r="C9" s="97">
        <v>220000</v>
      </c>
      <c r="D9" s="97"/>
      <c r="E9" s="97"/>
      <c r="H9" s="95" t="s">
        <v>2</v>
      </c>
      <c r="I9" s="120">
        <f t="shared" si="1"/>
        <v>6.836324115706752</v>
      </c>
      <c r="J9" s="120">
        <f t="shared" si="0"/>
        <v>5.3424226808222066</v>
      </c>
      <c r="K9" s="120"/>
      <c r="L9" s="120"/>
    </row>
    <row r="10" spans="1:12" x14ac:dyDescent="0.2">
      <c r="A10" s="96" t="s">
        <v>12</v>
      </c>
      <c r="B10" s="98"/>
      <c r="C10" s="98"/>
      <c r="D10" s="98">
        <v>552000</v>
      </c>
      <c r="E10" s="98">
        <v>770000</v>
      </c>
      <c r="H10" s="96" t="s">
        <v>12</v>
      </c>
      <c r="I10" s="98"/>
      <c r="J10" s="98"/>
      <c r="K10" s="121">
        <f t="shared" si="0"/>
        <v>5.7419390777291985</v>
      </c>
      <c r="L10" s="121">
        <f t="shared" si="0"/>
        <v>5.8864907251724823</v>
      </c>
    </row>
    <row r="11" spans="1:12" x14ac:dyDescent="0.2">
      <c r="A11" s="96" t="s">
        <v>13</v>
      </c>
      <c r="B11" s="98"/>
      <c r="C11" s="98"/>
      <c r="D11" s="98">
        <v>7790000</v>
      </c>
      <c r="E11" s="98">
        <v>1300000</v>
      </c>
      <c r="H11" s="96" t="s">
        <v>13</v>
      </c>
      <c r="I11" s="98"/>
      <c r="J11" s="98"/>
      <c r="K11" s="121">
        <f t="shared" si="0"/>
        <v>6.8915374576725643</v>
      </c>
      <c r="L11" s="121">
        <f t="shared" si="0"/>
        <v>6.1139433523068369</v>
      </c>
    </row>
    <row r="12" spans="1:12" x14ac:dyDescent="0.2">
      <c r="A12" s="96" t="s">
        <v>9</v>
      </c>
      <c r="B12" s="98"/>
      <c r="C12" s="98"/>
      <c r="D12" s="98">
        <v>3160000</v>
      </c>
      <c r="E12" s="98">
        <v>11000</v>
      </c>
      <c r="H12" s="96" t="s">
        <v>9</v>
      </c>
      <c r="I12" s="98"/>
      <c r="J12" s="98"/>
      <c r="K12" s="121">
        <f t="shared" si="0"/>
        <v>6.4996870826184034</v>
      </c>
      <c r="L12" s="121">
        <f t="shared" si="0"/>
        <v>4.0413926851582254</v>
      </c>
    </row>
    <row r="13" spans="1:12" x14ac:dyDescent="0.2">
      <c r="A13" s="96" t="s">
        <v>10</v>
      </c>
      <c r="B13" s="98"/>
      <c r="C13" s="98"/>
      <c r="D13" s="98">
        <v>21400000</v>
      </c>
      <c r="E13" s="98">
        <v>1600000</v>
      </c>
      <c r="H13" s="96" t="s">
        <v>10</v>
      </c>
      <c r="I13" s="98"/>
      <c r="J13" s="98"/>
      <c r="K13" s="121">
        <f t="shared" si="0"/>
        <v>7.330413773349191</v>
      </c>
      <c r="L13" s="121">
        <f t="shared" si="0"/>
        <v>6.204119982655925</v>
      </c>
    </row>
    <row r="14" spans="1:12" x14ac:dyDescent="0.2">
      <c r="A14" s="96" t="s">
        <v>11</v>
      </c>
      <c r="B14" s="98"/>
      <c r="C14" s="98"/>
      <c r="D14" s="98">
        <v>1820000</v>
      </c>
      <c r="E14" s="98">
        <v>48000</v>
      </c>
      <c r="H14" s="96" t="s">
        <v>11</v>
      </c>
      <c r="I14" s="98"/>
      <c r="J14" s="98"/>
      <c r="K14" s="121">
        <f t="shared" si="0"/>
        <v>6.2600713879850751</v>
      </c>
      <c r="L14" s="121">
        <f t="shared" si="0"/>
        <v>4.6812412373755876</v>
      </c>
    </row>
    <row r="15" spans="1:12" x14ac:dyDescent="0.2">
      <c r="A15" s="96" t="s">
        <v>14</v>
      </c>
      <c r="B15" s="98"/>
      <c r="C15" s="98"/>
      <c r="D15" s="98">
        <v>9450000</v>
      </c>
      <c r="E15" s="98">
        <v>24000</v>
      </c>
      <c r="H15" s="96" t="s">
        <v>14</v>
      </c>
      <c r="I15" s="98"/>
      <c r="J15" s="98"/>
      <c r="K15" s="121">
        <f t="shared" si="0"/>
        <v>6.9754318085092626</v>
      </c>
      <c r="L15" s="121">
        <f t="shared" si="0"/>
        <v>4.3802112417116064</v>
      </c>
    </row>
    <row r="16" spans="1:12" x14ac:dyDescent="0.2">
      <c r="A16" s="96" t="s">
        <v>16</v>
      </c>
      <c r="B16" s="98"/>
      <c r="C16" s="98"/>
      <c r="D16" s="98">
        <v>3100000</v>
      </c>
      <c r="E16" s="98">
        <v>60000</v>
      </c>
      <c r="H16" s="96" t="s">
        <v>16</v>
      </c>
      <c r="I16" s="98"/>
      <c r="J16" s="98"/>
      <c r="K16" s="121">
        <f t="shared" si="0"/>
        <v>6.4913616938342731</v>
      </c>
      <c r="L16" s="121">
        <f t="shared" si="0"/>
        <v>4.7781512503836439</v>
      </c>
    </row>
    <row r="17" spans="1:12" x14ac:dyDescent="0.2">
      <c r="A17" s="96" t="s">
        <v>15</v>
      </c>
      <c r="B17" s="98"/>
      <c r="C17" s="98"/>
      <c r="D17" s="98">
        <v>5730000</v>
      </c>
      <c r="E17" s="98">
        <v>90000</v>
      </c>
      <c r="H17" s="96" t="s">
        <v>15</v>
      </c>
      <c r="I17" s="98"/>
      <c r="J17" s="98"/>
      <c r="K17" s="121">
        <f t="shared" si="0"/>
        <v>6.7581546219673898</v>
      </c>
      <c r="L17" s="121">
        <f t="shared" si="0"/>
        <v>4.9542425094393252</v>
      </c>
    </row>
    <row r="18" spans="1:12" x14ac:dyDescent="0.2">
      <c r="H18" s="72"/>
    </row>
    <row r="19" spans="1:12" x14ac:dyDescent="0.2">
      <c r="H19" s="72"/>
    </row>
    <row r="20" spans="1:12" x14ac:dyDescent="0.2">
      <c r="A20" s="69"/>
      <c r="B20" s="158" t="s">
        <v>173</v>
      </c>
      <c r="C20" s="158"/>
      <c r="D20" s="158"/>
      <c r="E20" s="158"/>
      <c r="H20" s="69"/>
      <c r="I20" s="158" t="s">
        <v>222</v>
      </c>
      <c r="J20" s="158"/>
      <c r="K20" s="158"/>
      <c r="L20" s="158"/>
    </row>
    <row r="21" spans="1:12" x14ac:dyDescent="0.2">
      <c r="A21" s="69"/>
      <c r="B21" s="158" t="s">
        <v>5</v>
      </c>
      <c r="C21" s="158"/>
      <c r="D21" s="158" t="s">
        <v>168</v>
      </c>
      <c r="E21" s="158"/>
      <c r="H21" s="69"/>
      <c r="I21" s="158" t="s">
        <v>5</v>
      </c>
      <c r="J21" s="158"/>
      <c r="K21" s="158" t="s">
        <v>168</v>
      </c>
      <c r="L21" s="158"/>
    </row>
    <row r="22" spans="1:12" x14ac:dyDescent="0.2">
      <c r="A22" s="75" t="s">
        <v>143</v>
      </c>
      <c r="B22" s="90" t="s">
        <v>170</v>
      </c>
      <c r="C22" s="90" t="s">
        <v>171</v>
      </c>
      <c r="D22" s="90" t="s">
        <v>170</v>
      </c>
      <c r="E22" s="90" t="s">
        <v>171</v>
      </c>
      <c r="H22" s="75" t="s">
        <v>143</v>
      </c>
      <c r="I22" s="110" t="s">
        <v>170</v>
      </c>
      <c r="J22" s="110" t="s">
        <v>171</v>
      </c>
      <c r="K22" s="110" t="s">
        <v>170</v>
      </c>
      <c r="L22" s="110" t="s">
        <v>171</v>
      </c>
    </row>
    <row r="23" spans="1:12" x14ac:dyDescent="0.2">
      <c r="A23" s="95" t="s">
        <v>0</v>
      </c>
      <c r="B23" s="97">
        <v>4480000</v>
      </c>
      <c r="C23" s="97">
        <v>490000</v>
      </c>
      <c r="D23" s="97"/>
      <c r="E23" s="97"/>
      <c r="H23" s="95" t="s">
        <v>0</v>
      </c>
      <c r="I23" s="120">
        <f>LOG10(B23)</f>
        <v>6.6512780139981444</v>
      </c>
      <c r="J23" s="120">
        <f t="shared" ref="J23:L35" si="2">LOG10(C23)</f>
        <v>5.6901960800285138</v>
      </c>
      <c r="K23" s="120"/>
      <c r="L23" s="120"/>
    </row>
    <row r="24" spans="1:12" x14ac:dyDescent="0.2">
      <c r="A24" s="95" t="s">
        <v>1</v>
      </c>
      <c r="B24" s="97">
        <v>411000</v>
      </c>
      <c r="C24" s="97">
        <v>44000</v>
      </c>
      <c r="D24" s="97"/>
      <c r="E24" s="97"/>
      <c r="H24" s="95" t="s">
        <v>1</v>
      </c>
      <c r="I24" s="120">
        <f t="shared" ref="I24:I27" si="3">LOG10(B24)</f>
        <v>5.6138418218760693</v>
      </c>
      <c r="J24" s="120">
        <f t="shared" si="2"/>
        <v>4.6434526764861879</v>
      </c>
      <c r="K24" s="120"/>
      <c r="L24" s="120"/>
    </row>
    <row r="25" spans="1:12" x14ac:dyDescent="0.2">
      <c r="A25" s="95" t="s">
        <v>3</v>
      </c>
      <c r="B25" s="97">
        <v>20100</v>
      </c>
      <c r="C25" s="97">
        <v>280000</v>
      </c>
      <c r="D25" s="97"/>
      <c r="E25" s="97"/>
      <c r="H25" s="95" t="s">
        <v>3</v>
      </c>
      <c r="I25" s="120">
        <f t="shared" si="3"/>
        <v>4.3031960574204886</v>
      </c>
      <c r="J25" s="120">
        <f t="shared" si="2"/>
        <v>5.4471580313422194</v>
      </c>
      <c r="K25" s="120"/>
      <c r="L25" s="120"/>
    </row>
    <row r="26" spans="1:12" x14ac:dyDescent="0.2">
      <c r="A26" s="95" t="s">
        <v>4</v>
      </c>
      <c r="B26" s="97">
        <v>3250000</v>
      </c>
      <c r="C26" s="97">
        <v>23000</v>
      </c>
      <c r="D26" s="97"/>
      <c r="E26" s="97"/>
      <c r="H26" s="95" t="s">
        <v>4</v>
      </c>
      <c r="I26" s="120">
        <f t="shared" si="3"/>
        <v>6.5118833609788744</v>
      </c>
      <c r="J26" s="120">
        <f t="shared" si="2"/>
        <v>4.3617278360175931</v>
      </c>
      <c r="K26" s="120"/>
      <c r="L26" s="120"/>
    </row>
    <row r="27" spans="1:12" x14ac:dyDescent="0.2">
      <c r="A27" s="95" t="s">
        <v>2</v>
      </c>
      <c r="B27" s="97">
        <v>6860000</v>
      </c>
      <c r="C27" s="97">
        <v>150000</v>
      </c>
      <c r="D27" s="97"/>
      <c r="E27" s="97"/>
      <c r="H27" s="95" t="s">
        <v>2</v>
      </c>
      <c r="I27" s="120">
        <f t="shared" si="3"/>
        <v>6.836324115706752</v>
      </c>
      <c r="J27" s="120">
        <f t="shared" si="2"/>
        <v>5.1760912590556813</v>
      </c>
      <c r="K27" s="120"/>
      <c r="L27" s="120"/>
    </row>
    <row r="28" spans="1:12" x14ac:dyDescent="0.2">
      <c r="A28" s="96" t="s">
        <v>12</v>
      </c>
      <c r="B28" s="98"/>
      <c r="C28" s="98"/>
      <c r="D28" s="98">
        <v>469000</v>
      </c>
      <c r="E28" s="98">
        <v>57000</v>
      </c>
      <c r="H28" s="96" t="s">
        <v>12</v>
      </c>
      <c r="I28" s="98"/>
      <c r="J28" s="98"/>
      <c r="K28" s="121">
        <f t="shared" si="2"/>
        <v>5.6711728427150829</v>
      </c>
      <c r="L28" s="121">
        <f t="shared" si="2"/>
        <v>4.7558748556724915</v>
      </c>
    </row>
    <row r="29" spans="1:12" x14ac:dyDescent="0.2">
      <c r="A29" s="96" t="s">
        <v>13</v>
      </c>
      <c r="B29" s="98"/>
      <c r="C29" s="98"/>
      <c r="D29" s="98">
        <v>7790000</v>
      </c>
      <c r="E29" s="98">
        <v>1600000</v>
      </c>
      <c r="H29" s="96" t="s">
        <v>13</v>
      </c>
      <c r="I29" s="98"/>
      <c r="J29" s="98"/>
      <c r="K29" s="121">
        <f t="shared" si="2"/>
        <v>6.8915374576725643</v>
      </c>
      <c r="L29" s="121">
        <f t="shared" si="2"/>
        <v>6.204119982655925</v>
      </c>
    </row>
    <row r="30" spans="1:12" x14ac:dyDescent="0.2">
      <c r="A30" s="96" t="s">
        <v>9</v>
      </c>
      <c r="B30" s="98"/>
      <c r="C30" s="98"/>
      <c r="D30" s="98">
        <v>1360000</v>
      </c>
      <c r="E30" s="98">
        <v>90000</v>
      </c>
      <c r="H30" s="96" t="s">
        <v>9</v>
      </c>
      <c r="I30" s="98"/>
      <c r="J30" s="98"/>
      <c r="K30" s="121">
        <f t="shared" si="2"/>
        <v>6.1335389083702179</v>
      </c>
      <c r="L30" s="121">
        <f t="shared" si="2"/>
        <v>4.9542425094393252</v>
      </c>
    </row>
    <row r="31" spans="1:12" x14ac:dyDescent="0.2">
      <c r="A31" s="96" t="s">
        <v>10</v>
      </c>
      <c r="B31" s="98"/>
      <c r="C31" s="98"/>
      <c r="D31" s="98">
        <v>5390000</v>
      </c>
      <c r="E31" s="98">
        <v>950000</v>
      </c>
      <c r="H31" s="96" t="s">
        <v>10</v>
      </c>
      <c r="I31" s="98"/>
      <c r="J31" s="98"/>
      <c r="K31" s="121">
        <f t="shared" si="2"/>
        <v>6.7315887651867383</v>
      </c>
      <c r="L31" s="121">
        <f t="shared" si="2"/>
        <v>5.9777236052888476</v>
      </c>
    </row>
    <row r="32" spans="1:12" x14ac:dyDescent="0.2">
      <c r="A32" s="96" t="s">
        <v>11</v>
      </c>
      <c r="B32" s="98"/>
      <c r="C32" s="98"/>
      <c r="D32" s="98">
        <v>138000</v>
      </c>
      <c r="E32" s="98">
        <v>69000</v>
      </c>
      <c r="H32" s="96" t="s">
        <v>11</v>
      </c>
      <c r="I32" s="98"/>
      <c r="J32" s="98"/>
      <c r="K32" s="121">
        <f t="shared" si="2"/>
        <v>5.1398790864012369</v>
      </c>
      <c r="L32" s="121">
        <f t="shared" si="2"/>
        <v>4.8388490907372557</v>
      </c>
    </row>
    <row r="33" spans="1:29" x14ac:dyDescent="0.2">
      <c r="A33" s="96" t="s">
        <v>14</v>
      </c>
      <c r="B33" s="98"/>
      <c r="C33" s="98"/>
      <c r="D33" s="98">
        <v>8460000</v>
      </c>
      <c r="E33" s="98">
        <v>2000</v>
      </c>
      <c r="H33" s="96" t="s">
        <v>14</v>
      </c>
      <c r="I33" s="98"/>
      <c r="J33" s="98"/>
      <c r="K33" s="121">
        <f t="shared" si="2"/>
        <v>6.9273703630390235</v>
      </c>
      <c r="L33" s="121">
        <f t="shared" si="2"/>
        <v>3.3010299956639813</v>
      </c>
    </row>
    <row r="34" spans="1:29" x14ac:dyDescent="0.2">
      <c r="A34" s="96" t="s">
        <v>16</v>
      </c>
      <c r="B34" s="98"/>
      <c r="C34" s="98"/>
      <c r="D34" s="98">
        <v>1960000</v>
      </c>
      <c r="E34" s="98">
        <v>160000</v>
      </c>
      <c r="H34" s="96" t="s">
        <v>16</v>
      </c>
      <c r="I34" s="98"/>
      <c r="J34" s="98"/>
      <c r="K34" s="121">
        <f t="shared" si="2"/>
        <v>6.2922560713564764</v>
      </c>
      <c r="L34" s="121">
        <f t="shared" si="2"/>
        <v>5.204119982655925</v>
      </c>
    </row>
    <row r="35" spans="1:29" x14ac:dyDescent="0.2">
      <c r="A35" s="96" t="s">
        <v>15</v>
      </c>
      <c r="B35" s="98"/>
      <c r="C35" s="98"/>
      <c r="D35" s="98">
        <v>213000</v>
      </c>
      <c r="E35" s="98">
        <v>230</v>
      </c>
      <c r="H35" s="96" t="s">
        <v>15</v>
      </c>
      <c r="I35" s="98"/>
      <c r="J35" s="98"/>
      <c r="K35" s="121">
        <f t="shared" si="2"/>
        <v>5.3283796034387381</v>
      </c>
      <c r="L35" s="121">
        <f t="shared" si="2"/>
        <v>2.3617278360175931</v>
      </c>
    </row>
    <row r="39" spans="1:29" x14ac:dyDescent="0.2">
      <c r="A39" s="69" t="s">
        <v>174</v>
      </c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P39" s="69" t="s">
        <v>223</v>
      </c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</row>
    <row r="40" spans="1:29" x14ac:dyDescent="0.2">
      <c r="A40" s="75"/>
      <c r="B40" s="174" t="s">
        <v>168</v>
      </c>
      <c r="C40" s="174"/>
      <c r="D40" s="174"/>
      <c r="E40" s="174"/>
      <c r="F40" s="174"/>
      <c r="G40" s="174"/>
      <c r="H40" s="174"/>
      <c r="I40" s="174"/>
      <c r="J40" s="174" t="s">
        <v>5</v>
      </c>
      <c r="K40" s="174"/>
      <c r="L40" s="174"/>
      <c r="M40" s="174"/>
      <c r="N40" s="174"/>
      <c r="O40" s="73"/>
      <c r="P40" s="75"/>
      <c r="Q40" s="174" t="s">
        <v>168</v>
      </c>
      <c r="R40" s="174"/>
      <c r="S40" s="174"/>
      <c r="T40" s="174"/>
      <c r="U40" s="174"/>
      <c r="V40" s="174"/>
      <c r="W40" s="174"/>
      <c r="X40" s="174"/>
      <c r="Y40" s="174" t="s">
        <v>5</v>
      </c>
      <c r="Z40" s="174"/>
      <c r="AA40" s="174"/>
      <c r="AB40" s="174"/>
      <c r="AC40" s="174"/>
    </row>
    <row r="41" spans="1:29" x14ac:dyDescent="0.2">
      <c r="A41" s="75" t="s">
        <v>176</v>
      </c>
      <c r="B41" s="90" t="s">
        <v>9</v>
      </c>
      <c r="C41" s="90" t="s">
        <v>10</v>
      </c>
      <c r="D41" s="90" t="s">
        <v>11</v>
      </c>
      <c r="E41" s="90" t="s">
        <v>16</v>
      </c>
      <c r="F41" s="90" t="s">
        <v>12</v>
      </c>
      <c r="G41" s="90" t="s">
        <v>13</v>
      </c>
      <c r="H41" s="90" t="s">
        <v>15</v>
      </c>
      <c r="I41" s="90" t="s">
        <v>14</v>
      </c>
      <c r="J41" s="90" t="s">
        <v>2</v>
      </c>
      <c r="K41" s="90" t="s">
        <v>0</v>
      </c>
      <c r="L41" s="90" t="s">
        <v>1</v>
      </c>
      <c r="M41" s="90" t="s">
        <v>4</v>
      </c>
      <c r="N41" s="90" t="s">
        <v>3</v>
      </c>
      <c r="O41" s="73"/>
      <c r="P41" s="75" t="s">
        <v>176</v>
      </c>
      <c r="Q41" s="110" t="s">
        <v>9</v>
      </c>
      <c r="R41" s="110" t="s">
        <v>10</v>
      </c>
      <c r="S41" s="110" t="s">
        <v>11</v>
      </c>
      <c r="T41" s="110" t="s">
        <v>16</v>
      </c>
      <c r="U41" s="110" t="s">
        <v>12</v>
      </c>
      <c r="V41" s="110" t="s">
        <v>13</v>
      </c>
      <c r="W41" s="110" t="s">
        <v>15</v>
      </c>
      <c r="X41" s="110" t="s">
        <v>14</v>
      </c>
      <c r="Y41" s="110" t="s">
        <v>2</v>
      </c>
      <c r="Z41" s="110" t="s">
        <v>0</v>
      </c>
      <c r="AA41" s="110" t="s">
        <v>1</v>
      </c>
      <c r="AB41" s="110" t="s">
        <v>4</v>
      </c>
      <c r="AC41" s="110" t="s">
        <v>3</v>
      </c>
    </row>
    <row r="42" spans="1:29" x14ac:dyDescent="0.2">
      <c r="A42" s="75">
        <v>6</v>
      </c>
      <c r="B42" s="98">
        <v>30.7</v>
      </c>
      <c r="C42" s="98">
        <v>46.1</v>
      </c>
      <c r="D42" s="98">
        <v>56.5</v>
      </c>
      <c r="E42" s="98">
        <v>75.3</v>
      </c>
      <c r="F42" s="98">
        <v>6.63</v>
      </c>
      <c r="G42" s="98">
        <v>338</v>
      </c>
      <c r="H42" s="98">
        <v>11.8</v>
      </c>
      <c r="I42" s="98">
        <v>107</v>
      </c>
      <c r="J42" s="97">
        <v>34.200000000000003</v>
      </c>
      <c r="K42" s="97">
        <v>132</v>
      </c>
      <c r="L42" s="97">
        <v>43</v>
      </c>
      <c r="M42" s="97">
        <v>39.299999999999997</v>
      </c>
      <c r="N42" s="97">
        <v>34.299999999999997</v>
      </c>
      <c r="O42" s="99"/>
      <c r="P42" s="75">
        <v>6</v>
      </c>
      <c r="Q42" s="121">
        <f>LOG10(B42)</f>
        <v>1.4871383754771865</v>
      </c>
      <c r="R42" s="121">
        <f t="shared" ref="R42:AC44" si="4">LOG10(C42)</f>
        <v>1.6637009253896482</v>
      </c>
      <c r="S42" s="121">
        <f t="shared" si="4"/>
        <v>1.7520484478194385</v>
      </c>
      <c r="T42" s="121">
        <f t="shared" si="4"/>
        <v>1.8767949762007006</v>
      </c>
      <c r="U42" s="121">
        <f t="shared" si="4"/>
        <v>0.8215135284047731</v>
      </c>
      <c r="V42" s="121">
        <f t="shared" si="4"/>
        <v>2.5289167002776547</v>
      </c>
      <c r="W42" s="121">
        <f t="shared" si="4"/>
        <v>1.0718820073061255</v>
      </c>
      <c r="X42" s="121">
        <f t="shared" si="4"/>
        <v>2.0293837776852097</v>
      </c>
      <c r="Y42" s="120">
        <f t="shared" si="4"/>
        <v>1.5340261060561351</v>
      </c>
      <c r="Z42" s="120">
        <f t="shared" si="4"/>
        <v>2.12057393120585</v>
      </c>
      <c r="AA42" s="120">
        <f t="shared" si="4"/>
        <v>1.6334684555795864</v>
      </c>
      <c r="AB42" s="120">
        <f t="shared" si="4"/>
        <v>1.5943925503754266</v>
      </c>
      <c r="AC42" s="120">
        <f t="shared" si="4"/>
        <v>1.5352941200427705</v>
      </c>
    </row>
    <row r="43" spans="1:29" x14ac:dyDescent="0.2">
      <c r="A43" s="75">
        <v>20</v>
      </c>
      <c r="B43" s="98">
        <v>318.15230000000003</v>
      </c>
      <c r="C43" s="98">
        <v>537.97370000000001</v>
      </c>
      <c r="D43" s="98">
        <v>649.37670000000003</v>
      </c>
      <c r="E43" s="98">
        <v>775.96280000000002</v>
      </c>
      <c r="F43" s="98">
        <v>349.86669999999998</v>
      </c>
      <c r="G43" s="98">
        <v>3067.8130000000001</v>
      </c>
      <c r="H43" s="98">
        <v>323.53199999999998</v>
      </c>
      <c r="I43" s="98">
        <v>791.07560000000001</v>
      </c>
      <c r="J43" s="97">
        <v>960.82830000000001</v>
      </c>
      <c r="K43" s="97">
        <v>2076.0360000000001</v>
      </c>
      <c r="L43" s="97">
        <v>422.10719999999998</v>
      </c>
      <c r="M43" s="97">
        <v>1782.855</v>
      </c>
      <c r="N43" s="97">
        <v>527.74990000000003</v>
      </c>
      <c r="O43" s="99"/>
      <c r="P43" s="75">
        <v>20</v>
      </c>
      <c r="Q43" s="121">
        <f t="shared" ref="Q43:Q44" si="5">LOG10(B43)</f>
        <v>2.502635067203542</v>
      </c>
      <c r="R43" s="121">
        <f t="shared" si="4"/>
        <v>2.7307610447666444</v>
      </c>
      <c r="S43" s="121">
        <f t="shared" si="4"/>
        <v>2.8124967018400828</v>
      </c>
      <c r="T43" s="121">
        <f t="shared" si="4"/>
        <v>2.8898409014875988</v>
      </c>
      <c r="U43" s="121">
        <f t="shared" si="4"/>
        <v>2.5439026086890624</v>
      </c>
      <c r="V43" s="121">
        <f t="shared" si="4"/>
        <v>3.4868288834571075</v>
      </c>
      <c r="W43" s="121">
        <f t="shared" si="4"/>
        <v>2.5099172424579277</v>
      </c>
      <c r="X43" s="121">
        <f t="shared" si="4"/>
        <v>2.8982179893054356</v>
      </c>
      <c r="Y43" s="120">
        <f t="shared" si="4"/>
        <v>2.9826457861858935</v>
      </c>
      <c r="Z43" s="120">
        <f t="shared" si="4"/>
        <v>3.3172348802293055</v>
      </c>
      <c r="AA43" s="120">
        <f t="shared" si="4"/>
        <v>2.6254227600994477</v>
      </c>
      <c r="AB43" s="120">
        <f t="shared" si="4"/>
        <v>3.2511160233432745</v>
      </c>
      <c r="AC43" s="120">
        <f t="shared" si="4"/>
        <v>2.7224281596879796</v>
      </c>
    </row>
    <row r="44" spans="1:29" x14ac:dyDescent="0.2">
      <c r="A44" s="75">
        <v>133</v>
      </c>
      <c r="B44" s="98">
        <v>834.08720000000005</v>
      </c>
      <c r="C44" s="98">
        <v>6079.86</v>
      </c>
      <c r="D44" s="98">
        <v>1446.6010000000001</v>
      </c>
      <c r="E44" s="98">
        <v>4088.8009999999999</v>
      </c>
      <c r="F44" s="98">
        <v>230.9417</v>
      </c>
      <c r="G44" s="98">
        <v>2208.7370000000001</v>
      </c>
      <c r="H44" s="98">
        <v>305.44569999999999</v>
      </c>
      <c r="I44" s="98">
        <v>2683.4520000000002</v>
      </c>
      <c r="J44" s="97">
        <v>2399.4769999999999</v>
      </c>
      <c r="K44" s="97">
        <v>3327.8040000000001</v>
      </c>
      <c r="L44" s="97">
        <v>125.2448</v>
      </c>
      <c r="M44" s="97">
        <v>384.7647</v>
      </c>
      <c r="N44" s="97">
        <v>822.22109999999998</v>
      </c>
      <c r="O44" s="99"/>
      <c r="P44" s="75">
        <v>133</v>
      </c>
      <c r="Q44" s="121">
        <f t="shared" si="5"/>
        <v>2.9212114565120317</v>
      </c>
      <c r="R44" s="121">
        <f t="shared" si="4"/>
        <v>3.7838935789557131</v>
      </c>
      <c r="S44" s="121">
        <f t="shared" si="4"/>
        <v>3.1603487609783874</v>
      </c>
      <c r="T44" s="121">
        <f t="shared" si="4"/>
        <v>3.611595974162801</v>
      </c>
      <c r="U44" s="121">
        <f t="shared" si="4"/>
        <v>2.363502358403418</v>
      </c>
      <c r="V44" s="121">
        <f t="shared" si="4"/>
        <v>3.3441440063881065</v>
      </c>
      <c r="W44" s="121">
        <f t="shared" si="4"/>
        <v>2.4849340156051474</v>
      </c>
      <c r="X44" s="121">
        <f t="shared" si="4"/>
        <v>3.428693831290067</v>
      </c>
      <c r="Y44" s="120">
        <f t="shared" si="4"/>
        <v>3.3801165913924422</v>
      </c>
      <c r="Z44" s="120">
        <f t="shared" si="4"/>
        <v>3.5221577394260359</v>
      </c>
      <c r="AA44" s="120">
        <f t="shared" si="4"/>
        <v>2.0977597035757167</v>
      </c>
      <c r="AB44" s="120">
        <f t="shared" si="4"/>
        <v>2.5851952211141183</v>
      </c>
      <c r="AC44" s="120">
        <f t="shared" si="4"/>
        <v>2.9149886175379676</v>
      </c>
    </row>
    <row r="45" spans="1:29" x14ac:dyDescent="0.2">
      <c r="P45" s="72"/>
    </row>
    <row r="46" spans="1:29" x14ac:dyDescent="0.2">
      <c r="P46" s="72"/>
    </row>
    <row r="47" spans="1:29" x14ac:dyDescent="0.2">
      <c r="A47" s="69" t="s">
        <v>175</v>
      </c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P47" s="69" t="s">
        <v>224</v>
      </c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</row>
    <row r="48" spans="1:29" x14ac:dyDescent="0.2">
      <c r="A48" s="75"/>
      <c r="B48" s="174" t="s">
        <v>168</v>
      </c>
      <c r="C48" s="174"/>
      <c r="D48" s="174"/>
      <c r="E48" s="174"/>
      <c r="F48" s="174"/>
      <c r="G48" s="174"/>
      <c r="H48" s="174"/>
      <c r="I48" s="174"/>
      <c r="J48" s="174" t="s">
        <v>5</v>
      </c>
      <c r="K48" s="174"/>
      <c r="L48" s="174"/>
      <c r="M48" s="174"/>
      <c r="N48" s="174"/>
      <c r="O48" s="73"/>
      <c r="P48" s="75"/>
      <c r="Q48" s="174" t="s">
        <v>168</v>
      </c>
      <c r="R48" s="174"/>
      <c r="S48" s="174"/>
      <c r="T48" s="174"/>
      <c r="U48" s="174"/>
      <c r="V48" s="174"/>
      <c r="W48" s="174"/>
      <c r="X48" s="174"/>
      <c r="Y48" s="174" t="s">
        <v>5</v>
      </c>
      <c r="Z48" s="174"/>
      <c r="AA48" s="174"/>
      <c r="AB48" s="174"/>
      <c r="AC48" s="174"/>
    </row>
    <row r="49" spans="1:29" x14ac:dyDescent="0.2">
      <c r="A49" s="75" t="s">
        <v>176</v>
      </c>
      <c r="B49" s="90" t="s">
        <v>9</v>
      </c>
      <c r="C49" s="90" t="s">
        <v>10</v>
      </c>
      <c r="D49" s="90" t="s">
        <v>11</v>
      </c>
      <c r="E49" s="90" t="s">
        <v>16</v>
      </c>
      <c r="F49" s="90" t="s">
        <v>12</v>
      </c>
      <c r="G49" s="90" t="s">
        <v>13</v>
      </c>
      <c r="H49" s="90" t="s">
        <v>15</v>
      </c>
      <c r="I49" s="90" t="s">
        <v>14</v>
      </c>
      <c r="J49" s="90" t="s">
        <v>2</v>
      </c>
      <c r="K49" s="90" t="s">
        <v>0</v>
      </c>
      <c r="L49" s="90" t="s">
        <v>1</v>
      </c>
      <c r="M49" s="90" t="s">
        <v>4</v>
      </c>
      <c r="N49" s="90" t="s">
        <v>3</v>
      </c>
      <c r="O49" s="73"/>
      <c r="P49" s="75" t="s">
        <v>176</v>
      </c>
      <c r="Q49" s="110" t="s">
        <v>9</v>
      </c>
      <c r="R49" s="110" t="s">
        <v>10</v>
      </c>
      <c r="S49" s="110" t="s">
        <v>11</v>
      </c>
      <c r="T49" s="110" t="s">
        <v>16</v>
      </c>
      <c r="U49" s="110" t="s">
        <v>12</v>
      </c>
      <c r="V49" s="110" t="s">
        <v>13</v>
      </c>
      <c r="W49" s="110" t="s">
        <v>15</v>
      </c>
      <c r="X49" s="110" t="s">
        <v>14</v>
      </c>
      <c r="Y49" s="110" t="s">
        <v>2</v>
      </c>
      <c r="Z49" s="110" t="s">
        <v>0</v>
      </c>
      <c r="AA49" s="110" t="s">
        <v>1</v>
      </c>
      <c r="AB49" s="110" t="s">
        <v>4</v>
      </c>
      <c r="AC49" s="110" t="s">
        <v>3</v>
      </c>
    </row>
    <row r="50" spans="1:29" x14ac:dyDescent="0.2">
      <c r="A50" s="75">
        <v>6</v>
      </c>
      <c r="B50" s="98">
        <v>53.1</v>
      </c>
      <c r="C50" s="98">
        <v>107.7</v>
      </c>
      <c r="D50" s="98">
        <v>23.9</v>
      </c>
      <c r="E50" s="98">
        <v>69.400000000000006</v>
      </c>
      <c r="F50" s="98">
        <v>5</v>
      </c>
      <c r="G50" s="98">
        <v>152.6</v>
      </c>
      <c r="H50" s="98">
        <v>9</v>
      </c>
      <c r="I50" s="98">
        <v>133.4</v>
      </c>
      <c r="J50" s="97">
        <v>46.2</v>
      </c>
      <c r="K50" s="97"/>
      <c r="L50" s="97">
        <v>869.2</v>
      </c>
      <c r="M50" s="97">
        <v>10.4</v>
      </c>
      <c r="N50" s="97">
        <v>38.700000000000003</v>
      </c>
      <c r="O50" s="99"/>
      <c r="P50" s="75">
        <v>6</v>
      </c>
      <c r="Q50" s="121">
        <f>LOG10(B50)</f>
        <v>1.725094521081469</v>
      </c>
      <c r="R50" s="121">
        <f t="shared" ref="R50:AC52" si="6">LOG10(C50)</f>
        <v>2.0322157032979815</v>
      </c>
      <c r="S50" s="121">
        <f t="shared" si="6"/>
        <v>1.3783979009481377</v>
      </c>
      <c r="T50" s="121">
        <f t="shared" si="6"/>
        <v>1.841359470454855</v>
      </c>
      <c r="U50" s="121">
        <f t="shared" si="6"/>
        <v>0.69897000433601886</v>
      </c>
      <c r="V50" s="121">
        <f t="shared" si="6"/>
        <v>2.1835545336188615</v>
      </c>
      <c r="W50" s="121">
        <f t="shared" si="6"/>
        <v>0.95424250943932487</v>
      </c>
      <c r="X50" s="121">
        <f t="shared" si="6"/>
        <v>2.1251558295805304</v>
      </c>
      <c r="Y50" s="120">
        <f t="shared" si="6"/>
        <v>1.6646419755561255</v>
      </c>
      <c r="Z50" s="120"/>
      <c r="AA50" s="120">
        <f t="shared" si="6"/>
        <v>2.9391197176484871</v>
      </c>
      <c r="AB50" s="120">
        <f t="shared" si="6"/>
        <v>1.0170333392987803</v>
      </c>
      <c r="AC50" s="120">
        <f t="shared" si="6"/>
        <v>1.5877109650189114</v>
      </c>
    </row>
    <row r="51" spans="1:29" x14ac:dyDescent="0.2">
      <c r="A51" s="75">
        <v>20</v>
      </c>
      <c r="B51" s="98">
        <v>229</v>
      </c>
      <c r="C51" s="98">
        <v>1492.7</v>
      </c>
      <c r="D51" s="98">
        <v>412.8</v>
      </c>
      <c r="E51" s="98">
        <v>8033.1</v>
      </c>
      <c r="F51" s="98">
        <v>28.4</v>
      </c>
      <c r="G51" s="98">
        <v>81204.899999999994</v>
      </c>
      <c r="H51" s="98">
        <v>23.4</v>
      </c>
      <c r="I51" s="98">
        <v>20.9</v>
      </c>
      <c r="J51" s="97">
        <v>13487.7</v>
      </c>
      <c r="K51" s="97">
        <v>47892.6</v>
      </c>
      <c r="L51" s="97">
        <v>24245.8</v>
      </c>
      <c r="M51" s="97">
        <v>5409.2</v>
      </c>
      <c r="N51" s="97">
        <v>2194.8000000000002</v>
      </c>
      <c r="O51" s="99"/>
      <c r="P51" s="75">
        <v>20</v>
      </c>
      <c r="Q51" s="121">
        <f t="shared" ref="Q51:Q52" si="7">LOG10(B51)</f>
        <v>2.3598354823398879</v>
      </c>
      <c r="R51" s="121">
        <f t="shared" si="6"/>
        <v>3.1739725328179622</v>
      </c>
      <c r="S51" s="121">
        <f t="shared" si="6"/>
        <v>2.6157396886191551</v>
      </c>
      <c r="T51" s="121">
        <f t="shared" si="6"/>
        <v>3.9048831733094613</v>
      </c>
      <c r="U51" s="121">
        <f t="shared" si="6"/>
        <v>1.4533183400470377</v>
      </c>
      <c r="V51" s="121">
        <f t="shared" si="6"/>
        <v>4.9095822358760977</v>
      </c>
      <c r="W51" s="121">
        <f t="shared" si="6"/>
        <v>1.3692158574101427</v>
      </c>
      <c r="X51" s="121">
        <f t="shared" si="6"/>
        <v>1.320146286111054</v>
      </c>
      <c r="Y51" s="120">
        <f t="shared" si="6"/>
        <v>4.1299378975984657</v>
      </c>
      <c r="Z51" s="120">
        <f t="shared" si="6"/>
        <v>4.6802684147206666</v>
      </c>
      <c r="AA51" s="120">
        <f t="shared" si="6"/>
        <v>4.3846365184104448</v>
      </c>
      <c r="AB51" s="120">
        <f t="shared" si="6"/>
        <v>3.7331330393623081</v>
      </c>
      <c r="AC51" s="120">
        <f t="shared" si="6"/>
        <v>3.3413949515240415</v>
      </c>
    </row>
    <row r="52" spans="1:29" x14ac:dyDescent="0.2">
      <c r="A52" s="75">
        <v>133</v>
      </c>
      <c r="B52" s="98">
        <v>13299.1</v>
      </c>
      <c r="C52" s="98">
        <v>31897.1</v>
      </c>
      <c r="D52" s="98">
        <v>22270.2</v>
      </c>
      <c r="E52" s="98">
        <v>102640.5</v>
      </c>
      <c r="F52" s="98">
        <v>3689.1</v>
      </c>
      <c r="G52" s="98">
        <v>52008.3</v>
      </c>
      <c r="H52" s="98">
        <v>17.2</v>
      </c>
      <c r="I52" s="98">
        <v>2921.5</v>
      </c>
      <c r="J52" s="97">
        <v>28484.3</v>
      </c>
      <c r="K52" s="97">
        <v>73095.3</v>
      </c>
      <c r="L52" s="97">
        <v>19.5</v>
      </c>
      <c r="M52" s="97">
        <v>90.6</v>
      </c>
      <c r="N52" s="97">
        <v>9649.7999999999993</v>
      </c>
      <c r="O52" s="99"/>
      <c r="P52" s="75">
        <v>133</v>
      </c>
      <c r="Q52" s="121">
        <f t="shared" si="7"/>
        <v>4.1238222516242988</v>
      </c>
      <c r="R52" s="121">
        <f t="shared" si="6"/>
        <v>4.5037511999459303</v>
      </c>
      <c r="S52" s="121">
        <f t="shared" si="6"/>
        <v>4.3477241172812926</v>
      </c>
      <c r="T52" s="121">
        <f t="shared" si="6"/>
        <v>5.0113187589817594</v>
      </c>
      <c r="U52" s="121">
        <f t="shared" si="6"/>
        <v>3.5669204277558264</v>
      </c>
      <c r="V52" s="121">
        <f t="shared" si="6"/>
        <v>4.7160726581838777</v>
      </c>
      <c r="W52" s="121">
        <f t="shared" si="6"/>
        <v>1.2355284469075489</v>
      </c>
      <c r="X52" s="121">
        <f t="shared" si="6"/>
        <v>3.4656058906462865</v>
      </c>
      <c r="Y52" s="120">
        <f t="shared" si="6"/>
        <v>4.4546055511624454</v>
      </c>
      <c r="Z52" s="120">
        <f t="shared" si="6"/>
        <v>4.8638894528855321</v>
      </c>
      <c r="AA52" s="120">
        <f t="shared" si="6"/>
        <v>1.2900346113625181</v>
      </c>
      <c r="AB52" s="120">
        <f t="shared" si="6"/>
        <v>1.9571281976768131</v>
      </c>
      <c r="AC52" s="120">
        <f t="shared" si="6"/>
        <v>3.9845183123286128</v>
      </c>
    </row>
    <row r="55" spans="1:29" x14ac:dyDescent="0.2">
      <c r="A55" s="69" t="s">
        <v>160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</row>
    <row r="56" spans="1:29" x14ac:dyDescent="0.2">
      <c r="A56" s="75"/>
      <c r="B56" s="174" t="s">
        <v>168</v>
      </c>
      <c r="C56" s="174"/>
      <c r="D56" s="174"/>
      <c r="E56" s="174"/>
      <c r="F56" s="174"/>
      <c r="G56" s="174"/>
      <c r="H56" s="174"/>
      <c r="I56" s="174"/>
      <c r="J56" s="174" t="s">
        <v>5</v>
      </c>
      <c r="K56" s="174"/>
      <c r="L56" s="174"/>
      <c r="M56" s="174"/>
      <c r="N56" s="174"/>
      <c r="O56" s="73"/>
      <c r="P56" s="73"/>
      <c r="Q56" s="73"/>
    </row>
    <row r="57" spans="1:29" x14ac:dyDescent="0.2">
      <c r="A57" s="75" t="s">
        <v>176</v>
      </c>
      <c r="B57" s="90" t="s">
        <v>9</v>
      </c>
      <c r="C57" s="90" t="s">
        <v>10</v>
      </c>
      <c r="D57" s="90" t="s">
        <v>11</v>
      </c>
      <c r="E57" s="90" t="s">
        <v>16</v>
      </c>
      <c r="F57" s="90" t="s">
        <v>12</v>
      </c>
      <c r="G57" s="90" t="s">
        <v>13</v>
      </c>
      <c r="H57" s="90" t="s">
        <v>14</v>
      </c>
      <c r="I57" s="90" t="s">
        <v>15</v>
      </c>
      <c r="J57" s="90" t="s">
        <v>2</v>
      </c>
      <c r="K57" s="90" t="s">
        <v>0</v>
      </c>
      <c r="L57" s="90" t="s">
        <v>1</v>
      </c>
      <c r="M57" s="90" t="s">
        <v>4</v>
      </c>
      <c r="N57" s="90" t="s">
        <v>3</v>
      </c>
      <c r="O57" s="73"/>
      <c r="P57" s="73"/>
      <c r="Q57" s="73"/>
    </row>
    <row r="58" spans="1:29" x14ac:dyDescent="0.2">
      <c r="A58" s="75">
        <v>20</v>
      </c>
      <c r="B58" s="76">
        <v>1042.5</v>
      </c>
      <c r="C58" s="76"/>
      <c r="D58" s="76">
        <v>175.8</v>
      </c>
      <c r="E58" s="76">
        <v>680</v>
      </c>
      <c r="F58" s="76">
        <v>465.8</v>
      </c>
      <c r="G58" s="76">
        <v>337.5</v>
      </c>
      <c r="H58" s="76">
        <v>716.3</v>
      </c>
      <c r="I58" s="76">
        <v>492.5</v>
      </c>
      <c r="J58" s="77">
        <v>603.75</v>
      </c>
      <c r="K58" s="77">
        <v>481.25</v>
      </c>
      <c r="L58" s="77">
        <v>938.33</v>
      </c>
      <c r="M58" s="77">
        <v>686.25</v>
      </c>
      <c r="N58" s="77">
        <v>388.33</v>
      </c>
      <c r="O58" s="73"/>
      <c r="P58" s="73"/>
      <c r="Q58" s="73"/>
    </row>
    <row r="59" spans="1:29" x14ac:dyDescent="0.2">
      <c r="A59" s="75">
        <v>132</v>
      </c>
      <c r="B59" s="76">
        <v>70</v>
      </c>
      <c r="C59" s="76">
        <v>392.5</v>
      </c>
      <c r="D59" s="76">
        <v>344.2</v>
      </c>
      <c r="E59" s="76">
        <v>60.8</v>
      </c>
      <c r="F59" s="76">
        <v>1084.2</v>
      </c>
      <c r="G59" s="76">
        <v>58.8</v>
      </c>
      <c r="H59" s="76">
        <v>1245</v>
      </c>
      <c r="I59" s="76">
        <v>475</v>
      </c>
      <c r="J59" s="77">
        <v>21.67</v>
      </c>
      <c r="K59" s="77">
        <v>182.5</v>
      </c>
      <c r="L59" s="77">
        <v>1214.17</v>
      </c>
      <c r="M59" s="77">
        <v>615</v>
      </c>
      <c r="N59" s="77">
        <v>67.5</v>
      </c>
      <c r="O59" s="73"/>
      <c r="P59" s="73"/>
      <c r="Q59" s="73"/>
    </row>
  </sheetData>
  <mergeCells count="22">
    <mergeCell ref="Q40:X40"/>
    <mergeCell ref="Y40:AC40"/>
    <mergeCell ref="Q48:X48"/>
    <mergeCell ref="Y48:AC48"/>
    <mergeCell ref="I2:L2"/>
    <mergeCell ref="I3:J3"/>
    <mergeCell ref="K3:L3"/>
    <mergeCell ref="I20:L20"/>
    <mergeCell ref="I21:J21"/>
    <mergeCell ref="K21:L21"/>
    <mergeCell ref="B56:I56"/>
    <mergeCell ref="J56:N56"/>
    <mergeCell ref="B40:I40"/>
    <mergeCell ref="B48:I48"/>
    <mergeCell ref="J40:N40"/>
    <mergeCell ref="J48:N48"/>
    <mergeCell ref="B21:C21"/>
    <mergeCell ref="D21:E21"/>
    <mergeCell ref="D3:E3"/>
    <mergeCell ref="B3:C3"/>
    <mergeCell ref="B2:E2"/>
    <mergeCell ref="B20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</vt:i4>
      </vt:variant>
    </vt:vector>
  </HeadingPairs>
  <TitlesOfParts>
    <vt:vector size="22" baseType="lpstr">
      <vt:lpstr>Fig. 1b,c</vt:lpstr>
      <vt:lpstr>Fig. 1f</vt:lpstr>
      <vt:lpstr>Fig. 2h</vt:lpstr>
      <vt:lpstr>Fig. 2h statistics</vt:lpstr>
      <vt:lpstr>Fig. 3a-f,h,i</vt:lpstr>
      <vt:lpstr>Fig. 3j</vt:lpstr>
      <vt:lpstr>Fig. 3j statistics</vt:lpstr>
      <vt:lpstr>Fig. 4a,b,c,d</vt:lpstr>
      <vt:lpstr>Fig. 5a</vt:lpstr>
      <vt:lpstr>Fig. 5b,c,d</vt:lpstr>
      <vt:lpstr>Fig 5e</vt:lpstr>
      <vt:lpstr>Fig. 5e statistics</vt:lpstr>
      <vt:lpstr>Suppl Fig. 3</vt:lpstr>
      <vt:lpstr>Suppl Fig. 4</vt:lpstr>
      <vt:lpstr>Suppl Fig. 5</vt:lpstr>
      <vt:lpstr>Suppl Fig. 6</vt:lpstr>
      <vt:lpstr>Suppl Fig. 7</vt:lpstr>
      <vt:lpstr>Suppl Fig. 9</vt:lpstr>
      <vt:lpstr>Suppl Fig. 10</vt:lpstr>
      <vt:lpstr>'Fig. 5a'!D6_37_Combined_Annot_444TT_DESeq2_results</vt:lpstr>
      <vt:lpstr>'Fig. 1f'!Mirko_ISGs_Ig_IFNaVsControl1_7_19_16_DESeq2_results</vt:lpstr>
      <vt:lpstr>'Suppl Fig. 4'!PaxPlaceboMergedISGStats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Harper, Justin L.</dc:creator>
  <cp:lastModifiedBy>Harper, Justin L.</cp:lastModifiedBy>
  <dcterms:created xsi:type="dcterms:W3CDTF">2020-01-23T19:00:52Z</dcterms:created>
  <dcterms:modified xsi:type="dcterms:W3CDTF">2021-03-01T20:03:23Z</dcterms:modified>
</cp:coreProperties>
</file>