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kis/Google Drive/CHD6 paper/final revision/"/>
    </mc:Choice>
  </mc:AlternateContent>
  <xr:revisionPtr revIDLastSave="0" documentId="13_ncr:1_{CCC46A5C-8209-8144-87E0-BA825BC67354}" xr6:coauthVersionLast="46" xr6:coauthVersionMax="46" xr10:uidLastSave="{00000000-0000-0000-0000-000000000000}"/>
  <bookViews>
    <workbookView xWindow="5540" yWindow="1140" windowWidth="28060" windowHeight="16100" firstSheet="17" activeTab="23" xr2:uid="{00000000-000D-0000-FFFF-FFFF00000000}"/>
  </bookViews>
  <sheets>
    <sheet name="Fig1e" sheetId="20" r:id="rId1"/>
    <sheet name="Fig3a" sheetId="3" r:id="rId2"/>
    <sheet name="Fig3b" sheetId="12" r:id="rId3"/>
    <sheet name="Fig3c" sheetId="30" r:id="rId4"/>
    <sheet name="Fig3d" sheetId="29" r:id="rId5"/>
    <sheet name="Fig3f" sheetId="18" r:id="rId6"/>
    <sheet name="Fig3g" sheetId="19" r:id="rId7"/>
    <sheet name="Fig3h" sheetId="13" r:id="rId8"/>
    <sheet name="Fig3i" sheetId="14" r:id="rId9"/>
    <sheet name="Fig4c" sheetId="4" r:id="rId10"/>
    <sheet name="Fig4f" sheetId="5" r:id="rId11"/>
    <sheet name="Fig4j" sheetId="15" r:id="rId12"/>
    <sheet name="SupplFig1h" sheetId="31" r:id="rId13"/>
    <sheet name="SupplFig1l" sheetId="21" r:id="rId14"/>
    <sheet name="SupplFig2e" sheetId="17" r:id="rId15"/>
    <sheet name="SupplFig2f" sheetId="6" r:id="rId16"/>
    <sheet name="SupplFig2l" sheetId="32" r:id="rId17"/>
    <sheet name="SupplFig3a" sheetId="23" r:id="rId18"/>
    <sheet name="SupplFig3b" sheetId="39" r:id="rId19"/>
    <sheet name="SupplFig3c" sheetId="24" r:id="rId20"/>
    <sheet name="SupplFig3d" sheetId="7" r:id="rId21"/>
    <sheet name="SupplFig3e" sheetId="8" r:id="rId22"/>
    <sheet name="SupplFig3f" sheetId="25" r:id="rId23"/>
    <sheet name="SupplFig3g" sheetId="22" r:id="rId24"/>
    <sheet name="SupplFig3h" sheetId="26" r:id="rId25"/>
    <sheet name="SupplFig3i" sheetId="27" r:id="rId26"/>
    <sheet name="SupplFig3j" sheetId="28" r:id="rId27"/>
    <sheet name="SupplFig3k" sheetId="9" r:id="rId28"/>
    <sheet name="SupplFig3l" sheetId="37" r:id="rId29"/>
    <sheet name="SupplFig3m" sheetId="38" r:id="rId30"/>
    <sheet name="SupplFig5b" sheetId="33" r:id="rId31"/>
    <sheet name="SupplFig5c" sheetId="34" r:id="rId32"/>
    <sheet name="SupplFig5d" sheetId="35" r:id="rId33"/>
    <sheet name="SupplFig5e" sheetId="36" r:id="rId34"/>
    <sheet name="SupplFig5i" sheetId="16" r:id="rId35"/>
    <sheet name="SupplFig6b" sheetId="10" r:id="rId36"/>
    <sheet name="SupplFig6c" sheetId="11" r:id="rId37"/>
  </sheets>
  <calcPr calcId="191029"/>
</workbook>
</file>

<file path=xl/calcChain.xml><?xml version="1.0" encoding="utf-8"?>
<calcChain xmlns="http://schemas.openxmlformats.org/spreadsheetml/2006/main">
  <c r="F21" i="32" l="1"/>
  <c r="E21" i="32"/>
  <c r="F22" i="32"/>
  <c r="E22" i="32"/>
  <c r="F23" i="32"/>
  <c r="E23" i="32"/>
  <c r="F24" i="32"/>
  <c r="E24" i="32"/>
  <c r="F20" i="32"/>
  <c r="E20" i="32"/>
  <c r="L1220" i="22" l="1"/>
  <c r="O851" i="22"/>
  <c r="F1106" i="22"/>
  <c r="I624" i="22"/>
  <c r="J26" i="17"/>
  <c r="K26" i="17"/>
  <c r="J27" i="17"/>
  <c r="K27" i="17"/>
  <c r="M27" i="17" s="1"/>
  <c r="J14" i="17"/>
  <c r="K14" i="17"/>
  <c r="M14" i="17" s="1"/>
  <c r="J15" i="17"/>
  <c r="K15" i="17"/>
  <c r="M15" i="17" s="1"/>
  <c r="N15" i="17" l="1"/>
  <c r="M26" i="17"/>
  <c r="N14" i="17" s="1"/>
  <c r="K23" i="17"/>
  <c r="K20" i="17"/>
  <c r="K21" i="17"/>
  <c r="K22" i="17"/>
  <c r="K24" i="17"/>
  <c r="K25" i="17"/>
  <c r="M25" i="17" s="1"/>
  <c r="K19" i="17"/>
  <c r="M19" i="17" s="1"/>
  <c r="K13" i="17"/>
  <c r="M13" i="17" s="1"/>
  <c r="J9" i="17"/>
  <c r="K8" i="17"/>
  <c r="J23" i="17"/>
  <c r="J7" i="17"/>
  <c r="J8" i="17"/>
  <c r="J10" i="17"/>
  <c r="J11" i="17"/>
  <c r="J12" i="17"/>
  <c r="J13" i="17"/>
  <c r="J19" i="17"/>
  <c r="J20" i="17"/>
  <c r="J21" i="17"/>
  <c r="J22" i="17"/>
  <c r="M22" i="17" s="1"/>
  <c r="J24" i="17"/>
  <c r="J25" i="17"/>
  <c r="K9" i="17"/>
  <c r="K10" i="17"/>
  <c r="K11" i="17"/>
  <c r="K12" i="17"/>
  <c r="M12" i="17" s="1"/>
  <c r="K7" i="17"/>
  <c r="M11" i="17" l="1"/>
  <c r="N13" i="17"/>
  <c r="M21" i="17"/>
  <c r="M20" i="17"/>
  <c r="M7" i="17"/>
  <c r="M10" i="17"/>
  <c r="M9" i="17"/>
  <c r="N9" i="17" s="1"/>
  <c r="N10" i="17"/>
  <c r="N7" i="17"/>
  <c r="M8" i="17"/>
  <c r="N8" i="17" s="1"/>
  <c r="M23" i="17"/>
  <c r="N11" i="17" s="1"/>
  <c r="M24" i="17"/>
  <c r="N12" i="17" s="1"/>
  <c r="O14" i="16"/>
  <c r="N14" i="16"/>
  <c r="M14" i="16"/>
  <c r="L14" i="16"/>
  <c r="S14" i="16" s="1"/>
  <c r="K14" i="16"/>
  <c r="R14" i="16" s="1"/>
  <c r="J14" i="16"/>
  <c r="Q14" i="16" s="1"/>
  <c r="O12" i="16"/>
  <c r="N12" i="16"/>
  <c r="M12" i="16"/>
  <c r="L12" i="16"/>
  <c r="S12" i="16" s="1"/>
  <c r="K12" i="16"/>
  <c r="R12" i="16" s="1"/>
  <c r="J12" i="16"/>
  <c r="O10" i="16"/>
  <c r="N10" i="16"/>
  <c r="M10" i="16"/>
  <c r="L10" i="16"/>
  <c r="S10" i="16" s="1"/>
  <c r="K10" i="16"/>
  <c r="R10" i="16" s="1"/>
  <c r="J10" i="16"/>
  <c r="Q10" i="16" s="1"/>
  <c r="O8" i="16"/>
  <c r="N8" i="16"/>
  <c r="M8" i="16"/>
  <c r="L8" i="16"/>
  <c r="S8" i="16" s="1"/>
  <c r="K8" i="16"/>
  <c r="R8" i="16" s="1"/>
  <c r="J8" i="16"/>
  <c r="O6" i="16"/>
  <c r="N6" i="16"/>
  <c r="M6" i="16"/>
  <c r="L6" i="16"/>
  <c r="S6" i="16" s="1"/>
  <c r="K6" i="16"/>
  <c r="R6" i="16" s="1"/>
  <c r="J6" i="16"/>
  <c r="Q6" i="16" s="1"/>
  <c r="U10" i="16" l="1"/>
  <c r="Q8" i="16"/>
  <c r="U8" i="16" s="1"/>
  <c r="Q12" i="16"/>
  <c r="U14" i="16"/>
  <c r="U12" i="16"/>
  <c r="U6" i="16"/>
  <c r="O66" i="15"/>
  <c r="F66" i="15"/>
  <c r="F64" i="15"/>
  <c r="F62" i="15"/>
  <c r="F60" i="15"/>
  <c r="F58" i="15"/>
  <c r="O59" i="15" s="1"/>
  <c r="F56" i="15"/>
  <c r="F54" i="15"/>
  <c r="F52" i="15"/>
  <c r="O52" i="15" s="1"/>
  <c r="F50" i="15"/>
  <c r="F48" i="15"/>
  <c r="F45" i="15"/>
  <c r="J45" i="15" s="1"/>
  <c r="F43" i="15"/>
  <c r="F41" i="15"/>
  <c r="F39" i="15"/>
  <c r="J40" i="15" s="1"/>
  <c r="F37" i="15"/>
  <c r="F35" i="15"/>
  <c r="F33" i="15"/>
  <c r="F31" i="15"/>
  <c r="F29" i="15"/>
  <c r="F27" i="15"/>
  <c r="N24" i="15"/>
  <c r="I24" i="15"/>
  <c r="F24" i="15"/>
  <c r="N22" i="15"/>
  <c r="I22" i="15"/>
  <c r="F22" i="15"/>
  <c r="N20" i="15"/>
  <c r="I20" i="15"/>
  <c r="F20" i="15"/>
  <c r="N18" i="15"/>
  <c r="I18" i="15"/>
  <c r="F18" i="15"/>
  <c r="N16" i="15"/>
  <c r="I16" i="15"/>
  <c r="F16" i="15"/>
  <c r="N14" i="15"/>
  <c r="I14" i="15"/>
  <c r="F14" i="15"/>
  <c r="N12" i="15"/>
  <c r="I12" i="15"/>
  <c r="F12" i="15"/>
  <c r="O34" i="15" s="1"/>
  <c r="N10" i="15"/>
  <c r="I10" i="15"/>
  <c r="F10" i="15"/>
  <c r="N8" i="15"/>
  <c r="I8" i="15"/>
  <c r="F8" i="15"/>
  <c r="N6" i="15"/>
  <c r="I6" i="15"/>
  <c r="F6" i="15"/>
  <c r="O30" i="15" l="1"/>
  <c r="O51" i="15"/>
  <c r="O65" i="15"/>
  <c r="O43" i="15"/>
  <c r="O67" i="15"/>
  <c r="P66" i="15" s="1"/>
  <c r="O46" i="15"/>
  <c r="O27" i="15"/>
  <c r="J29" i="15"/>
  <c r="K29" i="15" s="1"/>
  <c r="O42" i="15"/>
  <c r="J57" i="15"/>
  <c r="O29" i="15"/>
  <c r="J30" i="15"/>
  <c r="J58" i="15"/>
  <c r="J32" i="15"/>
  <c r="O45" i="15"/>
  <c r="P45" i="15" s="1"/>
  <c r="O58" i="15"/>
  <c r="P58" i="15" s="1"/>
  <c r="J49" i="15"/>
  <c r="J59" i="15"/>
  <c r="O35" i="15"/>
  <c r="O38" i="15"/>
  <c r="J50" i="15"/>
  <c r="K50" i="15" s="1"/>
  <c r="O60" i="15"/>
  <c r="O57" i="15"/>
  <c r="J37" i="15"/>
  <c r="O50" i="15"/>
  <c r="O62" i="15"/>
  <c r="O37" i="15"/>
  <c r="J51" i="15"/>
  <c r="J65" i="15"/>
  <c r="J38" i="15"/>
  <c r="O55" i="15"/>
  <c r="P50" i="15"/>
  <c r="O32" i="15"/>
  <c r="O33" i="15"/>
  <c r="P33" i="15" s="1"/>
  <c r="O40" i="15"/>
  <c r="O41" i="15"/>
  <c r="J46" i="15"/>
  <c r="K45" i="15" s="1"/>
  <c r="O49" i="15"/>
  <c r="J54" i="15"/>
  <c r="K54" i="15" s="1"/>
  <c r="J55" i="15"/>
  <c r="J62" i="15"/>
  <c r="J63" i="15"/>
  <c r="J27" i="15"/>
  <c r="J28" i="15"/>
  <c r="O31" i="15"/>
  <c r="P31" i="15" s="1"/>
  <c r="J35" i="15"/>
  <c r="J36" i="15"/>
  <c r="O39" i="15"/>
  <c r="J43" i="15"/>
  <c r="J44" i="15"/>
  <c r="O48" i="15"/>
  <c r="J52" i="15"/>
  <c r="J53" i="15"/>
  <c r="O56" i="15"/>
  <c r="P56" i="15" s="1"/>
  <c r="J60" i="15"/>
  <c r="J61" i="15"/>
  <c r="O63" i="15"/>
  <c r="O64" i="15"/>
  <c r="O28" i="15"/>
  <c r="P27" i="15" s="1"/>
  <c r="J33" i="15"/>
  <c r="J34" i="15"/>
  <c r="O36" i="15"/>
  <c r="J41" i="15"/>
  <c r="K41" i="15" s="1"/>
  <c r="J42" i="15"/>
  <c r="O44" i="15"/>
  <c r="P43" i="15" s="1"/>
  <c r="O53" i="15"/>
  <c r="P52" i="15" s="1"/>
  <c r="O54" i="15"/>
  <c r="O61" i="15"/>
  <c r="P60" i="15" s="1"/>
  <c r="J66" i="15"/>
  <c r="J67" i="15"/>
  <c r="J31" i="15"/>
  <c r="K31" i="15" s="1"/>
  <c r="J39" i="15"/>
  <c r="K39" i="15" s="1"/>
  <c r="J48" i="15"/>
  <c r="K48" i="15" s="1"/>
  <c r="J56" i="15"/>
  <c r="J64" i="15"/>
  <c r="K64" i="15" s="1"/>
  <c r="P29" i="15" l="1"/>
  <c r="P48" i="15"/>
  <c r="P37" i="15"/>
  <c r="P41" i="15"/>
  <c r="K56" i="15"/>
  <c r="P64" i="15"/>
  <c r="K62" i="15"/>
  <c r="P35" i="15"/>
  <c r="K43" i="15"/>
  <c r="K58" i="15"/>
  <c r="K66" i="15"/>
  <c r="P62" i="15"/>
  <c r="K37" i="15"/>
  <c r="P54" i="15"/>
  <c r="K60" i="15"/>
  <c r="K27" i="15"/>
  <c r="K35" i="15"/>
  <c r="K33" i="15"/>
  <c r="K52" i="15"/>
  <c r="P39" i="15"/>
  <c r="I23" i="14" l="1"/>
  <c r="H23" i="14"/>
  <c r="G23" i="14"/>
  <c r="E23" i="14"/>
  <c r="D23" i="14"/>
  <c r="C23" i="14"/>
  <c r="M22" i="14"/>
  <c r="L22" i="14"/>
  <c r="K22" i="14"/>
  <c r="I22" i="14"/>
  <c r="H22" i="14"/>
  <c r="G22" i="14"/>
  <c r="E22" i="14"/>
  <c r="D22" i="14"/>
  <c r="C22" i="14"/>
  <c r="M21" i="14"/>
  <c r="L21" i="14"/>
  <c r="K21" i="14"/>
  <c r="I21" i="14"/>
  <c r="H21" i="14"/>
  <c r="G21" i="14"/>
  <c r="E21" i="14"/>
  <c r="D21" i="14"/>
  <c r="C21" i="14"/>
  <c r="M17" i="14"/>
  <c r="L17" i="14"/>
  <c r="K17" i="14"/>
  <c r="I17" i="14"/>
  <c r="H17" i="14"/>
  <c r="G17" i="14"/>
  <c r="E17" i="14"/>
  <c r="D17" i="14"/>
  <c r="C17" i="14"/>
  <c r="M16" i="14"/>
  <c r="L16" i="14"/>
  <c r="K16" i="14"/>
  <c r="I16" i="14"/>
  <c r="H16" i="14"/>
  <c r="G16" i="14"/>
  <c r="E16" i="14"/>
  <c r="D16" i="14"/>
  <c r="C16" i="14"/>
  <c r="M15" i="14"/>
  <c r="L15" i="14"/>
  <c r="K15" i="14"/>
  <c r="I15" i="14"/>
  <c r="H15" i="14"/>
  <c r="G15" i="14"/>
  <c r="E15" i="14"/>
  <c r="D15" i="14"/>
  <c r="C15" i="14"/>
  <c r="M10" i="14"/>
  <c r="L10" i="14"/>
  <c r="K10" i="14"/>
  <c r="I10" i="14"/>
  <c r="H10" i="14"/>
  <c r="G10" i="14"/>
  <c r="E10" i="14"/>
  <c r="D10" i="14"/>
  <c r="C10" i="14"/>
  <c r="M9" i="14"/>
  <c r="L9" i="14"/>
  <c r="K9" i="14"/>
  <c r="I9" i="14"/>
  <c r="H9" i="14"/>
  <c r="G9" i="14"/>
  <c r="E9" i="14"/>
  <c r="D9" i="14"/>
  <c r="C9" i="14"/>
  <c r="F7" i="13"/>
  <c r="F11" i="13"/>
  <c r="F12" i="13"/>
  <c r="F8" i="13"/>
  <c r="H6" i="12" l="1"/>
  <c r="I9" i="12"/>
  <c r="H9" i="12"/>
  <c r="I8" i="12"/>
  <c r="H8" i="12"/>
  <c r="I7" i="12"/>
  <c r="H7" i="12"/>
  <c r="I6" i="12"/>
  <c r="J7" i="12" l="1"/>
  <c r="J9" i="12"/>
  <c r="J6" i="12"/>
  <c r="J8" i="12"/>
</calcChain>
</file>

<file path=xl/sharedStrings.xml><?xml version="1.0" encoding="utf-8"?>
<sst xmlns="http://schemas.openxmlformats.org/spreadsheetml/2006/main" count="4650" uniqueCount="364">
  <si>
    <t>anti-ATG3 / anti-LC3</t>
  </si>
  <si>
    <t>Fig. 3a</t>
  </si>
  <si>
    <t>anti-tubulin</t>
  </si>
  <si>
    <t>wt</t>
  </si>
  <si>
    <t>wt+starv</t>
  </si>
  <si>
    <t>wt+chlo</t>
  </si>
  <si>
    <t>wt+rapa</t>
  </si>
  <si>
    <t>mut</t>
  </si>
  <si>
    <t>mut+starv</t>
  </si>
  <si>
    <t>mut+chlo</t>
  </si>
  <si>
    <t>mut+rapa</t>
  </si>
  <si>
    <t>anti-LC3</t>
  </si>
  <si>
    <t>Fig. 4c</t>
  </si>
  <si>
    <t>anti-HA (CHD6)</t>
  </si>
  <si>
    <t>Fig. 4f</t>
  </si>
  <si>
    <t>anti-BAF155</t>
  </si>
  <si>
    <t>BAF155</t>
  </si>
  <si>
    <t>ATG3</t>
  </si>
  <si>
    <t>LC3I/II</t>
  </si>
  <si>
    <t>b-tubulin</t>
  </si>
  <si>
    <t>wt 1x</t>
  </si>
  <si>
    <t>wt 2x</t>
  </si>
  <si>
    <t>wt 0.5x</t>
  </si>
  <si>
    <t>mut 2x</t>
  </si>
  <si>
    <t>mut 1x</t>
  </si>
  <si>
    <t>mut 0.5x</t>
  </si>
  <si>
    <t>wt input</t>
  </si>
  <si>
    <t>mut input</t>
  </si>
  <si>
    <t>CHD6</t>
  </si>
  <si>
    <t>alpha-tubulin</t>
  </si>
  <si>
    <t>tubulin</t>
  </si>
  <si>
    <t>anti-CHD6 (E-6)</t>
  </si>
  <si>
    <t>het</t>
  </si>
  <si>
    <t>X</t>
  </si>
  <si>
    <t>chromatin fraction</t>
  </si>
  <si>
    <t>soluble fraction</t>
  </si>
  <si>
    <t>Supplementary Fig.3d</t>
  </si>
  <si>
    <t>Supplementary Fig.2f</t>
  </si>
  <si>
    <t>anti-ATG12/-5</t>
  </si>
  <si>
    <t>mutA</t>
  </si>
  <si>
    <t>mutB</t>
  </si>
  <si>
    <t>anti-ATG7</t>
  </si>
  <si>
    <t>ATG12/-5</t>
  </si>
  <si>
    <t>+etoposide</t>
  </si>
  <si>
    <t>+starvation</t>
  </si>
  <si>
    <t>ATG7</t>
  </si>
  <si>
    <t>anti-phospho-p53</t>
  </si>
  <si>
    <t>anti-p53</t>
  </si>
  <si>
    <t>p-p53</t>
  </si>
  <si>
    <t>p53</t>
  </si>
  <si>
    <t>anti-phospho-CHK2</t>
  </si>
  <si>
    <t>anti-phospho-CHK1</t>
  </si>
  <si>
    <t>p-CHK2</t>
  </si>
  <si>
    <t>p-CHK1</t>
  </si>
  <si>
    <t>anti-phospho-gammaH2A.X</t>
  </si>
  <si>
    <t>p-gH2AX</t>
  </si>
  <si>
    <t>beta-tub</t>
  </si>
  <si>
    <t>Supplementary Fig.3e</t>
  </si>
  <si>
    <t>wt+baf</t>
  </si>
  <si>
    <t>mut+baf</t>
  </si>
  <si>
    <t>anti-beta-tubulin</t>
  </si>
  <si>
    <t>anti-PARP1</t>
  </si>
  <si>
    <t>wt ctrl</t>
  </si>
  <si>
    <t>wt+ETO</t>
  </si>
  <si>
    <t>mut ctrl</t>
  </si>
  <si>
    <t>PARP1</t>
  </si>
  <si>
    <t>cleaved</t>
  </si>
  <si>
    <t>kDa</t>
  </si>
  <si>
    <t>mut+ETO</t>
  </si>
  <si>
    <t>γH2A.X</t>
  </si>
  <si>
    <t>anti-BAF53</t>
  </si>
  <si>
    <t>CHD6-HA</t>
  </si>
  <si>
    <t>BAF53</t>
  </si>
  <si>
    <t>Supplementary Fig.6c</t>
  </si>
  <si>
    <t>Supplementary Fig.6b</t>
  </si>
  <si>
    <t>LC3I/II quantification</t>
  </si>
  <si>
    <t>Fig. 3b</t>
  </si>
  <si>
    <t>RFP-LC3-GFP FACS values</t>
  </si>
  <si>
    <t>Repl1</t>
  </si>
  <si>
    <t>Repl2</t>
  </si>
  <si>
    <t>LC3I/β-tubulin</t>
  </si>
  <si>
    <t>LC3II/β-tubulin</t>
  </si>
  <si>
    <t>Mean</t>
  </si>
  <si>
    <t>β-tubulin</t>
  </si>
  <si>
    <t>Green+Red</t>
  </si>
  <si>
    <t>Red</t>
  </si>
  <si>
    <t>Red/(Green+Red)</t>
  </si>
  <si>
    <t>(%)</t>
  </si>
  <si>
    <t>SEM</t>
  </si>
  <si>
    <t>Mean R/(R+G)</t>
  </si>
  <si>
    <t>% cell survival values</t>
  </si>
  <si>
    <t>Fig. 3h</t>
  </si>
  <si>
    <t>wt+spau</t>
  </si>
  <si>
    <t>Repl3</t>
  </si>
  <si>
    <t>% cells</t>
  </si>
  <si>
    <t>FACS-based cell cycle analysis</t>
  </si>
  <si>
    <t>CTRL</t>
  </si>
  <si>
    <t>10 min ETO</t>
  </si>
  <si>
    <t>30 min ETO</t>
  </si>
  <si>
    <t>G1</t>
  </si>
  <si>
    <t>S</t>
  </si>
  <si>
    <t>G2</t>
  </si>
  <si>
    <t>avg</t>
  </si>
  <si>
    <t>st dev</t>
  </si>
  <si>
    <t>t-test vs wt</t>
  </si>
  <si>
    <t>n/a</t>
  </si>
  <si>
    <t>--</t>
  </si>
  <si>
    <t>Fig. 4j</t>
  </si>
  <si>
    <t>BAF155/BAF53 ChIP-qPCR</t>
  </si>
  <si>
    <t>sample</t>
  </si>
  <si>
    <t>replicate</t>
  </si>
  <si>
    <t>target</t>
  </si>
  <si>
    <t>Ct</t>
  </si>
  <si>
    <t>mean</t>
  </si>
  <si>
    <t>FE/repl</t>
  </si>
  <si>
    <t>mean FE</t>
  </si>
  <si>
    <t>input</t>
  </si>
  <si>
    <t>mean repl1</t>
  </si>
  <si>
    <t>SPPL3</t>
  </si>
  <si>
    <t>mean repl2</t>
  </si>
  <si>
    <t/>
  </si>
  <si>
    <t>LAMP1</t>
  </si>
  <si>
    <t>BROX</t>
  </si>
  <si>
    <t>BLX2</t>
  </si>
  <si>
    <t>PHC2</t>
  </si>
  <si>
    <t>IGF1R</t>
  </si>
  <si>
    <t>PDP1</t>
  </si>
  <si>
    <t>PKN2</t>
  </si>
  <si>
    <t>KDM4C</t>
  </si>
  <si>
    <t>DNAAF1</t>
  </si>
  <si>
    <t>a-BAF155</t>
  </si>
  <si>
    <t>a-BAF53</t>
  </si>
  <si>
    <t>0.898*</t>
  </si>
  <si>
    <t>1.035*</t>
  </si>
  <si>
    <t>*these averages come from 4 replicates (2 quantified here and 2 in SupplFig3e)</t>
  </si>
  <si>
    <t>*these averages come from 4 replicates (2 quantified here and 2 in Fig3a)</t>
  </si>
  <si>
    <t>1.000*</t>
  </si>
  <si>
    <t>Supplementary Fig.5i</t>
  </si>
  <si>
    <t>GAA</t>
  </si>
  <si>
    <t>TOM</t>
  </si>
  <si>
    <t>TRTMT1</t>
  </si>
  <si>
    <t>GNC</t>
  </si>
  <si>
    <t>WDR81</t>
  </si>
  <si>
    <t>Mononucleosome MNase-qPCR data</t>
  </si>
  <si>
    <t>all repl avg</t>
  </si>
  <si>
    <t>repl1</t>
  </si>
  <si>
    <t>repl2</t>
  </si>
  <si>
    <t>repl3</t>
  </si>
  <si>
    <t>ORI1 (ctrl1)</t>
  </si>
  <si>
    <t>ORI8 (ctrl2)</t>
  </si>
  <si>
    <t>norm to ctrl region 1</t>
  </si>
  <si>
    <t>norm to ctrl region 2</t>
  </si>
  <si>
    <t xml:space="preserve"> target gene</t>
  </si>
  <si>
    <t>avg norm</t>
  </si>
  <si>
    <t>final</t>
  </si>
  <si>
    <t>Supplementary Fig.2e</t>
  </si>
  <si>
    <t>mut/wtCHD6 ChIP-qPCR</t>
  </si>
  <si>
    <t>mean Ct</t>
  </si>
  <si>
    <t>SIRT</t>
  </si>
  <si>
    <t>wt/input</t>
  </si>
  <si>
    <t>mut/input</t>
  </si>
  <si>
    <t>mut/wt</t>
  </si>
  <si>
    <t>norm</t>
  </si>
  <si>
    <t>TBCK</t>
  </si>
  <si>
    <t>SLC35B1</t>
  </si>
  <si>
    <t>Ctrl (OR1)</t>
  </si>
  <si>
    <t>Fig. 3f</t>
  </si>
  <si>
    <t>Fig. 3g</t>
  </si>
  <si>
    <t>pat</t>
  </si>
  <si>
    <t>#</t>
  </si>
  <si>
    <t>Comet assay raw values (per genotype + etoposide)</t>
  </si>
  <si>
    <t>Comet assay raw values (wt iPSC + autophagy inhibitors)</t>
  </si>
  <si>
    <t>Fig. 1e</t>
  </si>
  <si>
    <t xml:space="preserve">wt </t>
  </si>
  <si>
    <t xml:space="preserve">mut </t>
  </si>
  <si>
    <t>2h</t>
  </si>
  <si>
    <t>4h</t>
  </si>
  <si>
    <t>6h</t>
  </si>
  <si>
    <t>8h</t>
  </si>
  <si>
    <t>repl5</t>
  </si>
  <si>
    <t>repl4</t>
  </si>
  <si>
    <t>repl6</t>
  </si>
  <si>
    <t>Suppl Fig. 1l</t>
  </si>
  <si>
    <t>median</t>
  </si>
  <si>
    <t>uper whisjer</t>
  </si>
  <si>
    <t>lower whisker</t>
  </si>
  <si>
    <t>'Scratch assay' quantification</t>
  </si>
  <si>
    <t>MLC2V</t>
  </si>
  <si>
    <t>NKX2.5</t>
  </si>
  <si>
    <t>MYH6</t>
  </si>
  <si>
    <t>MYH7</t>
  </si>
  <si>
    <t>CM gene expression markers (RT-qPCR fold change)</t>
  </si>
  <si>
    <t>patient CM vs iPSC</t>
  </si>
  <si>
    <t>wt vs iPSC (repl1)</t>
  </si>
  <si>
    <t>wt vs iPSC (repl2)</t>
  </si>
  <si>
    <t>mut CM vs iPSC (repl1)</t>
  </si>
  <si>
    <t>mut CM vs iPSC (repl2)</t>
  </si>
  <si>
    <t>Supplementary Fig.3g</t>
  </si>
  <si>
    <t>Image001_ch02.tif</t>
  </si>
  <si>
    <t>Image002_ch02.tif</t>
  </si>
  <si>
    <t>Image003_ch02.tif</t>
  </si>
  <si>
    <t>Image004_ch02.tif</t>
  </si>
  <si>
    <t>Image005_ch02.tif</t>
  </si>
  <si>
    <t>Image006_ch02.tif</t>
  </si>
  <si>
    <t>wt+BafA1</t>
  </si>
  <si>
    <t>image ID</t>
  </si>
  <si>
    <t>iimage ID</t>
  </si>
  <si>
    <t>mut+BafA1</t>
  </si>
  <si>
    <t>Supplementary Fig.3a</t>
  </si>
  <si>
    <t>FOV</t>
  </si>
  <si>
    <t>total cells</t>
  </si>
  <si>
    <t>WT</t>
  </si>
  <si>
    <t>NCC PAT</t>
  </si>
  <si>
    <t>NCC MUT</t>
  </si>
  <si>
    <t>NCC WT</t>
  </si>
  <si>
    <t>mean signal per FOV (au)</t>
  </si>
  <si>
    <t>Supplementary Fig.3c</t>
  </si>
  <si>
    <t>CM WT</t>
  </si>
  <si>
    <t>CM PAT</t>
  </si>
  <si>
    <t>CM MUT</t>
  </si>
  <si>
    <t>SIRT1 quantifications per field of view (InstantClue)</t>
  </si>
  <si>
    <t>Supplementary Fig.3f</t>
  </si>
  <si>
    <t>Lysotracker quantifications per field of view (InstantClue)</t>
  </si>
  <si>
    <t>HET</t>
  </si>
  <si>
    <t>MUT</t>
  </si>
  <si>
    <t>number of cells</t>
  </si>
  <si>
    <t>Supplementary Fig.3h</t>
  </si>
  <si>
    <t>p62 quantifications per field of view (InstantClue)</t>
  </si>
  <si>
    <t>Supplementary Fig.3i</t>
  </si>
  <si>
    <t>Fig. 3d</t>
  </si>
  <si>
    <t>nuclear gammaH2AX signal quantification</t>
  </si>
  <si>
    <t>cell no.</t>
  </si>
  <si>
    <t>Fig. 3c</t>
  </si>
  <si>
    <t>LC3/p62 quantification in iPSCs</t>
  </si>
  <si>
    <t>LC3 mean signal</t>
  </si>
  <si>
    <t>p62 mean signal</t>
  </si>
  <si>
    <t>p62/LC3 colocalization index</t>
  </si>
  <si>
    <t>Suppl Fig. 1h</t>
  </si>
  <si>
    <t>NCC differentiation markers RT-qPCR</t>
  </si>
  <si>
    <t>OCT4</t>
  </si>
  <si>
    <t>SOX9</t>
  </si>
  <si>
    <t>SNAI1</t>
  </si>
  <si>
    <t>RARA</t>
  </si>
  <si>
    <t>NCC wt</t>
  </si>
  <si>
    <t>NCC mut</t>
  </si>
  <si>
    <t>iPSC wt</t>
  </si>
  <si>
    <t>iPSC mut</t>
  </si>
  <si>
    <t>NR2F2</t>
  </si>
  <si>
    <t>mean normalised levels relative EEF2</t>
  </si>
  <si>
    <t>Supplementary Fig.2l</t>
  </si>
  <si>
    <t>RT-qPCR gene expression quantifications</t>
  </si>
  <si>
    <t>Rep1</t>
  </si>
  <si>
    <t>GNL2</t>
  </si>
  <si>
    <t>WWP2</t>
  </si>
  <si>
    <t>TIMELESS</t>
  </si>
  <si>
    <t>QSOX2</t>
  </si>
  <si>
    <t>Rep2</t>
  </si>
  <si>
    <t>EIF3B</t>
  </si>
  <si>
    <t>wt starv/ctrl</t>
  </si>
  <si>
    <t>mut starv/ctrl</t>
  </si>
  <si>
    <t>**values in the figure panel are log2 transformed</t>
  </si>
  <si>
    <t>Supplementary Fig.5b</t>
  </si>
  <si>
    <t>Supplementary Fig.5c</t>
  </si>
  <si>
    <t>Supplementary Fig.5d</t>
  </si>
  <si>
    <t>SANT-SLIDE nucelsome EMSA</t>
  </si>
  <si>
    <t>SANT-SLIDE DNA EMSA</t>
  </si>
  <si>
    <t>Supplementary Fig.5e</t>
  </si>
  <si>
    <t>REA assay</t>
  </si>
  <si>
    <t>nM CHD6</t>
  </si>
  <si>
    <t>% bound 227-bp probe</t>
  </si>
  <si>
    <t>Mut</t>
  </si>
  <si>
    <t>lane #</t>
  </si>
  <si>
    <t>% shifted</t>
  </si>
  <si>
    <t>probe</t>
  </si>
  <si>
    <t>shift</t>
  </si>
  <si>
    <t>% shifted -bkg</t>
  </si>
  <si>
    <t>μM protein</t>
  </si>
  <si>
    <t>end nucl</t>
  </si>
  <si>
    <t>center nucl</t>
  </si>
  <si>
    <t>MfeI quantification</t>
  </si>
  <si>
    <t>time (min)</t>
  </si>
  <si>
    <t>% DNA cut</t>
  </si>
  <si>
    <t>Hin6I quantification</t>
  </si>
  <si>
    <t>Full scan of MfeI REA gel</t>
  </si>
  <si>
    <t>-cut</t>
  </si>
  <si>
    <t>-uncut</t>
  </si>
  <si>
    <t>-residual</t>
  </si>
  <si>
    <t>*Background = average lane wt1 and mut2 =</t>
  </si>
  <si>
    <t>FL CHD6 EMSA</t>
  </si>
  <si>
    <t>NCC γH2AX quantifications per field of view (InstantClue)</t>
  </si>
  <si>
    <t>CM γH2AX quantifications per field of view (InstantClue)</t>
  </si>
  <si>
    <t>K617B-p3-yH2AX.lif - Series004 - C=1.tif:0486-0676</t>
  </si>
  <si>
    <t>K617B-p3-yH2AX.lif - Series006 - C=1.tif:k617b-p3-006-signal</t>
  </si>
  <si>
    <t>K617B-p3-yH2AX.lif - Series008 - C=1.tif:k617b-p3-008-signal</t>
  </si>
  <si>
    <t>K617B-p3-yH2AX.lif - Series010 - C=1.tif:k617b-p3-010-signal</t>
  </si>
  <si>
    <t>K617B-p3-yH2AX.lif - Series012 - C=1.tif:k617b-p3-012-signal</t>
  </si>
  <si>
    <t>K617B-p3-yH2AX.lif - Series014 - C=1.tif:k617b-p3-014-signal</t>
  </si>
  <si>
    <t>K617B-p3-yH2AX.lif - Series016 - C=1.tif:k617b-p3-016-signal</t>
  </si>
  <si>
    <t>K617C-p3-zH2AX.lif - Series002 - C=1.tif:k617c-p3-002-signal</t>
  </si>
  <si>
    <t>K617C-p3-zH2AX.lif - Series004 - C=1.tif:k617c-p3-004-signal</t>
  </si>
  <si>
    <t>K617C-p3-zH2AX.lif - Series006 - C=1.tif:k617c-p3-signal</t>
  </si>
  <si>
    <t>K617C-p3-zH2AX.lif - Series010 - C=1.tif:k617c-p3-010-signal</t>
  </si>
  <si>
    <t>K617C-p3-zH2AX.lif - Series012 - C=1.tif:k617c-p3-012-signal</t>
  </si>
  <si>
    <t>K617C-p3-zH2AX.lif - Series014 - C=1.tif:k617c-p3-014-signal</t>
  </si>
  <si>
    <t>K617C-p3-zH2AX.lif - Series016 - C=1.tif:k617c-p3-016-signal</t>
  </si>
  <si>
    <t>NCC-p3-DBH-yH2AX.lif - Series002 - C=1.tif:ncc-p3-dbh-002-signal</t>
  </si>
  <si>
    <t>NCC-p3-DBH-yH2AX.lif - Series004 - C=1.tif:ncc-p3-dbh-004-signal</t>
  </si>
  <si>
    <t>NCC-p3-DBH-yH2AX.lif - Series006 - C=1.tif:ncc-dbh-006-signal</t>
  </si>
  <si>
    <t>NCC-p3-DBH-yH2AX.lif - Series008 - C=1.tif:ncc-p3-dbh-008-signal</t>
  </si>
  <si>
    <t>NCC-p3-DBH-yH2AX.lif - Series010 - C=1.tif:ncc-p3-dbh-010-signal</t>
  </si>
  <si>
    <t>NCC-p3-DBH-yH2AX.lif - Series012 - C=1.tif:ncc-p3-dbh-012-signal</t>
  </si>
  <si>
    <t>NCC-p3-DBH-yH2AX.lif - Series014 - C=1.tif:ncc-dbh-p3-014-signal</t>
  </si>
  <si>
    <t>NCC-p3-DBH-yH2AX.lif - Series016 - C=1.tif:ncc-p3-dbh-016-signal</t>
  </si>
  <si>
    <t>NCC-p5-42.11-yH2AX.lif - Series002 - C=1.tif</t>
  </si>
  <si>
    <t>NCC-p5-42.11-yH2AX.lif - Series004 - C=1.tif</t>
  </si>
  <si>
    <t>NCC-p5-42.11-yH2AX.lif - Series006 - C=1.tif:ncc-p5-006-signal</t>
  </si>
  <si>
    <t>NCC-p5-42.11-yH2AX.lif - Series008 - C=1.tif:ncc-p5-008-signal</t>
  </si>
  <si>
    <t>NCC-p5-42.11-yH2AX.lif - Series010 - C=1.tif</t>
  </si>
  <si>
    <t>NCC-p5-42.11-yH2AX.lif - Series012 - C=1.tif</t>
  </si>
  <si>
    <t>NCC-p5-42.11-yH2AX.lif - Series014 - C=1.tif</t>
  </si>
  <si>
    <t>NCC-p5-42.11-yH2AX.lif - Series016 - C=1.tif</t>
  </si>
  <si>
    <t>NCC-42.11yH2AX-Dapi.lif - Series004 - C=1.tif</t>
  </si>
  <si>
    <t>NCC-42.11yH2AX-Dapi.lif - Series006 - C=1.tif</t>
  </si>
  <si>
    <t>NCC-42.11yH2AX-Dapi.lif - Series008 - C=1.tif</t>
  </si>
  <si>
    <t>NCC-42.11yH2AX-Dapi.lif - Series010 - C=1.tif</t>
  </si>
  <si>
    <t>NCC-42.11yH2AX-Dapi.lif - Series012 - C=1.tif</t>
  </si>
  <si>
    <t>NCC-42.11yH2AX-Dapi.lif - Series014 - C=1.tif</t>
  </si>
  <si>
    <t>NCC-DBH-zH2AX-Dapi.lif - NCC-DBH-yH2AX-1 - C=1.tif</t>
  </si>
  <si>
    <t>NCC-DBH-zH2AX-Dapi.lif - Series004 - C=1.tif</t>
  </si>
  <si>
    <t>NCC-DBH-zH2AX-Dapi.lif - Series006 - C=1.tif</t>
  </si>
  <si>
    <t>NCC-DBH-zH2AX-Dapi.lif - Series008 - C=1.tif</t>
  </si>
  <si>
    <t>NCC-DBH-zH2AX-Dapi.lif - Series010 - C=1.tif</t>
  </si>
  <si>
    <t>NCC-DBH-zH2AX-Dapi.lif - Series012 - C=1.tif</t>
  </si>
  <si>
    <t>NCC-DBH-zH2AX-Dapi.lif - Series014 - C=1.tif</t>
  </si>
  <si>
    <t>NCC-K617B-yH2AX-Dapi.lif - Series002 - C=1.tif:ncc-k617b-002-signal</t>
  </si>
  <si>
    <t>NCC-K617B-yH2AX-Dapi.lif - Series004 - C=1.tif:ncc-k617b-004-signal</t>
  </si>
  <si>
    <t>NCC-K617B-yH2AX-Dapi.lif - Series006 - C=1.tif:ncc-k617b-006-signal</t>
  </si>
  <si>
    <t>NCC-K617B-yH2AX-Dapi.lif - Series008 - C=1.tif:ncc-k617b-008-signal</t>
  </si>
  <si>
    <t>NCC-K617B-yH2AX-Dapi.lif - Series010 - C=1.tif:ncc-k617b-010-signal</t>
  </si>
  <si>
    <t>NCC-K617B-yH2AX-Dapi.lif - Series012 - C=1.tif:ncc-k617b-012-signal</t>
  </si>
  <si>
    <t>NCC-K617B-yH2AX-Dapi.lif - Series014 - C=1.tif:ncc-k617b-014-signal</t>
  </si>
  <si>
    <t>NCC-K617C-yH2AX-Dapi.lif - Series002 - C=1.tif:ncc-k617c-002-signal</t>
  </si>
  <si>
    <t>NCC-K617C-yH2AX-Dapi.lif - Series004 - C=1.tif:ncc-k617c-004-signal</t>
  </si>
  <si>
    <t>NCC-K617C-yH2AX-Dapi.lif - Series006 - C=1.tif:ncc-k617c-006-signal</t>
  </si>
  <si>
    <t>NCC-K617C-yH2AX-Dapi.lif - Series008 - C=1.tif:ncc-k617c-008-signal</t>
  </si>
  <si>
    <t>NCC-K617C-yH2AX-Dapi.lif - Series010 - C=1.tif:ncc-k617c-010-signal</t>
  </si>
  <si>
    <t>NCC-K617C-yH2AX-Dapi.lif - Series012 - C=1.tif:ncc-k617c-012-signal</t>
  </si>
  <si>
    <t>NCC-K617C-yH2AX-Dapi.lif - Series016 - C=1.tif:ncc-k617c-016-signal</t>
  </si>
  <si>
    <t>signal/nucl</t>
  </si>
  <si>
    <t>wt NCCs</t>
  </si>
  <si>
    <t>pat NCCs</t>
  </si>
  <si>
    <t>total number of cells</t>
  </si>
  <si>
    <t>Supplementary Fig.3m</t>
  </si>
  <si>
    <t>+ETO/+24h recovery</t>
  </si>
  <si>
    <t>Supplementary Fig.3l</t>
  </si>
  <si>
    <t>wt CMs</t>
  </si>
  <si>
    <t>pat CMs</t>
  </si>
  <si>
    <t>mean signal</t>
  </si>
  <si>
    <t>Supplementary Fig.3b</t>
  </si>
  <si>
    <t>CM phospho-S6 quantifications per field of view (InstantClue)</t>
  </si>
  <si>
    <t>NCC phospho-S6 quantifications per field of view (InstantClue)</t>
  </si>
  <si>
    <t>p62 quantifications (ImageJ)</t>
  </si>
  <si>
    <t>H3K27me3 quantifications (ImageJ)</t>
  </si>
  <si>
    <t>HP1alpha quantifications (ImageJ)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</si>
</sst>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0.0000"/>
    <numFmt numFmtId="166" formatCode="0.000000"/>
    <numFmt numFmtId="167" formatCode="0.0"/>
    <numFmt numFmtId="168" formatCode="0.00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9C0006"/>
      <name val="Calibri"/>
      <family val="2"/>
      <scheme val="minor"/>
    </font>
    <font>
      <i/>
      <sz val="11"/>
      <color theme="0" tint="-0.3499862666707357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charset val="136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b/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17" fillId="0" borderId="0"/>
    <xf numFmtId="0" fontId="19" fillId="0" borderId="0"/>
    <xf numFmtId="0" fontId="22" fillId="0" borderId="0"/>
  </cellStyleXfs>
  <cellXfs count="16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center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horizontal="right"/>
    </xf>
    <xf numFmtId="2" fontId="0" fillId="2" borderId="0" xfId="0" applyNumberFormat="1" applyFill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0" fillId="2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2" fontId="10" fillId="0" borderId="0" xfId="0" applyNumberFormat="1" applyFont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9" fillId="5" borderId="0" xfId="0" applyNumberFormat="1" applyFont="1" applyFill="1" applyAlignment="1" applyProtection="1">
      <alignment horizontal="center"/>
      <protection locked="0"/>
    </xf>
    <xf numFmtId="2" fontId="11" fillId="5" borderId="0" xfId="0" applyNumberFormat="1" applyFont="1" applyFill="1" applyAlignment="1" applyProtection="1">
      <alignment horizontal="right"/>
      <protection locked="0"/>
    </xf>
    <xf numFmtId="2" fontId="8" fillId="4" borderId="0" xfId="2" applyNumberFormat="1" applyFont="1" applyAlignment="1" applyProtection="1">
      <alignment horizontal="center"/>
      <protection locked="0"/>
    </xf>
    <xf numFmtId="2" fontId="10" fillId="6" borderId="0" xfId="0" applyNumberFormat="1" applyFont="1" applyFill="1" applyAlignment="1">
      <alignment horizontal="center"/>
    </xf>
    <xf numFmtId="2" fontId="7" fillId="3" borderId="0" xfId="1" applyNumberFormat="1" applyAlignment="1" applyProtection="1">
      <alignment horizontal="center"/>
      <protection locked="0"/>
    </xf>
    <xf numFmtId="2" fontId="9" fillId="5" borderId="0" xfId="0" applyNumberFormat="1" applyFont="1" applyFill="1" applyAlignment="1">
      <alignment horizontal="center"/>
    </xf>
    <xf numFmtId="2" fontId="8" fillId="4" borderId="0" xfId="2" applyNumberFormat="1" applyAlignment="1" applyProtection="1">
      <alignment horizontal="center"/>
      <protection locked="0"/>
    </xf>
    <xf numFmtId="2" fontId="8" fillId="4" borderId="0" xfId="2" applyNumberFormat="1" applyAlignment="1">
      <alignment horizontal="center"/>
    </xf>
    <xf numFmtId="2" fontId="7" fillId="3" borderId="0" xfId="1" applyNumberFormat="1" applyAlignment="1">
      <alignment horizontal="center"/>
    </xf>
    <xf numFmtId="2" fontId="10" fillId="0" borderId="0" xfId="0" applyNumberFormat="1" applyFont="1" applyAlignment="1">
      <alignment horizontal="right"/>
    </xf>
    <xf numFmtId="2" fontId="11" fillId="0" borderId="0" xfId="0" applyNumberFormat="1" applyFont="1" applyAlignment="1">
      <alignment horizontal="center"/>
    </xf>
    <xf numFmtId="2" fontId="8" fillId="6" borderId="0" xfId="2" applyNumberFormat="1" applyFont="1" applyFill="1" applyAlignment="1" applyProtection="1">
      <alignment horizontal="center"/>
      <protection locked="0"/>
    </xf>
    <xf numFmtId="2" fontId="7" fillId="3" borderId="0" xfId="1" applyNumberFormat="1" applyFont="1" applyAlignment="1" applyProtection="1">
      <alignment horizontal="center"/>
      <protection locked="0"/>
    </xf>
    <xf numFmtId="2" fontId="7" fillId="6" borderId="0" xfId="1" applyNumberFormat="1" applyFont="1" applyFill="1" applyAlignment="1" applyProtection="1">
      <alignment horizontal="center"/>
      <protection locked="0"/>
    </xf>
    <xf numFmtId="2" fontId="9" fillId="6" borderId="0" xfId="0" applyNumberFormat="1" applyFont="1" applyFill="1" applyAlignment="1">
      <alignment horizontal="center"/>
    </xf>
    <xf numFmtId="2" fontId="12" fillId="6" borderId="0" xfId="2" applyNumberFormat="1" applyFont="1" applyFill="1" applyAlignment="1" applyProtection="1">
      <alignment horizontal="center"/>
      <protection locked="0"/>
    </xf>
    <xf numFmtId="2" fontId="13" fillId="6" borderId="0" xfId="1" applyNumberFormat="1" applyFont="1" applyFill="1" applyAlignment="1" applyProtection="1">
      <alignment horizontal="center"/>
      <protection locked="0"/>
    </xf>
    <xf numFmtId="2" fontId="14" fillId="5" borderId="0" xfId="0" applyNumberFormat="1" applyFont="1" applyFill="1" applyAlignment="1" applyProtection="1">
      <alignment horizontal="center"/>
      <protection locked="0"/>
    </xf>
    <xf numFmtId="2" fontId="14" fillId="5" borderId="1" xfId="0" applyNumberFormat="1" applyFont="1" applyFill="1" applyBorder="1" applyAlignment="1" applyProtection="1">
      <alignment horizontal="center"/>
      <protection locked="0"/>
    </xf>
    <xf numFmtId="2" fontId="9" fillId="5" borderId="1" xfId="0" applyNumberFormat="1" applyFont="1" applyFill="1" applyBorder="1" applyAlignment="1" applyProtection="1">
      <alignment horizontal="center"/>
      <protection locked="0"/>
    </xf>
    <xf numFmtId="2" fontId="9" fillId="5" borderId="1" xfId="0" applyNumberFormat="1" applyFont="1" applyFill="1" applyBorder="1" applyAlignment="1">
      <alignment horizontal="center"/>
    </xf>
    <xf numFmtId="2" fontId="8" fillId="4" borderId="1" xfId="2" applyNumberFormat="1" applyBorder="1" applyAlignment="1" applyProtection="1">
      <alignment horizontal="center"/>
      <protection locked="0"/>
    </xf>
    <xf numFmtId="2" fontId="9" fillId="6" borderId="1" xfId="0" applyNumberFormat="1" applyFont="1" applyFill="1" applyBorder="1" applyAlignment="1">
      <alignment horizontal="center"/>
    </xf>
    <xf numFmtId="2" fontId="8" fillId="4" borderId="1" xfId="2" applyNumberFormat="1" applyFont="1" applyBorder="1" applyAlignment="1" applyProtection="1">
      <alignment horizontal="center"/>
      <protection locked="0"/>
    </xf>
    <xf numFmtId="2" fontId="7" fillId="3" borderId="1" xfId="1" applyNumberForma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5" borderId="0" xfId="0" applyFill="1"/>
    <xf numFmtId="0" fontId="3" fillId="0" borderId="0" xfId="0" applyFont="1" applyAlignment="1">
      <alignment horizontal="right"/>
    </xf>
    <xf numFmtId="0" fontId="1" fillId="0" borderId="1" xfId="0" applyFont="1" applyBorder="1"/>
    <xf numFmtId="0" fontId="3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0" fillId="5" borderId="1" xfId="0" applyFill="1" applyBorder="1"/>
    <xf numFmtId="165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0" fontId="15" fillId="0" borderId="0" xfId="0" applyFont="1" applyAlignment="1">
      <alignment horizontal="right"/>
    </xf>
    <xf numFmtId="2" fontId="15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1" fillId="0" borderId="0" xfId="0" applyFont="1" applyAlignment="1">
      <alignment horizontal="right"/>
    </xf>
    <xf numFmtId="2" fontId="9" fillId="0" borderId="1" xfId="0" applyNumberFormat="1" applyFont="1" applyBorder="1" applyAlignment="1">
      <alignment horizontal="center"/>
    </xf>
    <xf numFmtId="0" fontId="1" fillId="6" borderId="0" xfId="0" applyFont="1" applyFill="1" applyAlignment="1">
      <alignment horizontal="right"/>
    </xf>
    <xf numFmtId="0" fontId="5" fillId="6" borderId="0" xfId="0" applyFont="1" applyFill="1" applyAlignment="1">
      <alignment horizontal="right"/>
    </xf>
    <xf numFmtId="0" fontId="0" fillId="6" borderId="0" xfId="0" applyFill="1"/>
    <xf numFmtId="0" fontId="0" fillId="6" borderId="1" xfId="0" applyFill="1" applyBorder="1"/>
    <xf numFmtId="2" fontId="5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/>
    <xf numFmtId="164" fontId="0" fillId="5" borderId="1" xfId="0" applyNumberForma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164" fontId="0" fillId="5" borderId="0" xfId="0" applyNumberFormat="1" applyFill="1" applyAlignment="1">
      <alignment horizontal="center"/>
    </xf>
    <xf numFmtId="0" fontId="0" fillId="0" borderId="0" xfId="0" quotePrefix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0" xfId="0" applyNumberFormat="1" applyAlignment="1">
      <alignment horizontal="center"/>
    </xf>
    <xf numFmtId="0" fontId="3" fillId="0" borderId="0" xfId="0" applyFont="1" applyFill="1" applyAlignment="1">
      <alignment horizontal="right"/>
    </xf>
    <xf numFmtId="0" fontId="0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9" fillId="0" borderId="0" xfId="4" applyFont="1"/>
    <xf numFmtId="0" fontId="10" fillId="0" borderId="0" xfId="4" applyFont="1" applyAlignment="1">
      <alignment horizontal="right"/>
    </xf>
    <xf numFmtId="0" fontId="10" fillId="0" borderId="0" xfId="4" applyFont="1" applyAlignment="1">
      <alignment horizontal="center"/>
    </xf>
    <xf numFmtId="2" fontId="9" fillId="0" borderId="0" xfId="4" applyNumberFormat="1" applyFont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center"/>
    </xf>
    <xf numFmtId="0" fontId="9" fillId="0" borderId="1" xfId="4" applyFont="1" applyBorder="1"/>
    <xf numFmtId="0" fontId="10" fillId="0" borderId="1" xfId="4" applyFont="1" applyBorder="1" applyAlignment="1">
      <alignment horizontal="center"/>
    </xf>
    <xf numFmtId="2" fontId="9" fillId="0" borderId="1" xfId="4" applyNumberFormat="1" applyFont="1" applyBorder="1" applyAlignment="1">
      <alignment horizontal="center"/>
    </xf>
    <xf numFmtId="2" fontId="20" fillId="0" borderId="1" xfId="4" applyNumberFormat="1" applyFont="1" applyBorder="1" applyAlignment="1">
      <alignment horizontal="center"/>
    </xf>
    <xf numFmtId="0" fontId="19" fillId="0" borderId="0" xfId="4"/>
    <xf numFmtId="167" fontId="19" fillId="0" borderId="1" xfId="4" applyNumberFormat="1" applyBorder="1" applyAlignment="1">
      <alignment horizontal="center"/>
    </xf>
    <xf numFmtId="0" fontId="18" fillId="0" borderId="1" xfId="4" applyFont="1" applyFill="1" applyBorder="1"/>
    <xf numFmtId="0" fontId="18" fillId="0" borderId="1" xfId="4" applyFont="1" applyFill="1" applyBorder="1" applyAlignment="1">
      <alignment horizontal="center"/>
    </xf>
    <xf numFmtId="0" fontId="18" fillId="0" borderId="1" xfId="4" applyFont="1" applyBorder="1" applyAlignment="1">
      <alignment horizontal="center"/>
    </xf>
    <xf numFmtId="2" fontId="20" fillId="0" borderId="0" xfId="4" applyNumberFormat="1" applyFont="1" applyAlignment="1">
      <alignment horizontal="center"/>
    </xf>
    <xf numFmtId="167" fontId="19" fillId="0" borderId="0" xfId="4" applyNumberFormat="1" applyAlignment="1">
      <alignment horizontal="center"/>
    </xf>
    <xf numFmtId="0" fontId="18" fillId="0" borderId="0" xfId="4" applyFont="1" applyAlignment="1">
      <alignment horizontal="center"/>
    </xf>
    <xf numFmtId="0" fontId="21" fillId="0" borderId="1" xfId="4" applyFont="1" applyBorder="1" applyAlignment="1">
      <alignment horizontal="center"/>
    </xf>
    <xf numFmtId="2" fontId="21" fillId="0" borderId="0" xfId="4" applyNumberFormat="1" applyFont="1" applyAlignment="1">
      <alignment horizontal="center"/>
    </xf>
    <xf numFmtId="2" fontId="21" fillId="0" borderId="1" xfId="4" applyNumberFormat="1" applyFont="1" applyBorder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/>
    <xf numFmtId="3" fontId="0" fillId="0" borderId="1" xfId="0" applyNumberFormat="1" applyBorder="1" applyAlignment="1">
      <alignment horizontal="center"/>
    </xf>
    <xf numFmtId="164" fontId="16" fillId="0" borderId="1" xfId="0" applyNumberFormat="1" applyFont="1" applyBorder="1" applyAlignment="1">
      <alignment horizontal="center"/>
    </xf>
    <xf numFmtId="0" fontId="1" fillId="0" borderId="0" xfId="0" quotePrefix="1" applyFont="1"/>
    <xf numFmtId="164" fontId="22" fillId="0" borderId="1" xfId="5" applyNumberFormat="1" applyBorder="1" applyAlignment="1">
      <alignment horizontal="center"/>
    </xf>
    <xf numFmtId="2" fontId="22" fillId="0" borderId="1" xfId="5" applyNumberFormat="1" applyBorder="1" applyAlignment="1">
      <alignment horizontal="center"/>
    </xf>
    <xf numFmtId="0" fontId="22" fillId="0" borderId="1" xfId="5" applyBorder="1"/>
    <xf numFmtId="164" fontId="22" fillId="0" borderId="0" xfId="5" applyNumberFormat="1" applyAlignment="1">
      <alignment horizontal="center"/>
    </xf>
    <xf numFmtId="2" fontId="22" fillId="0" borderId="0" xfId="5" applyNumberFormat="1" applyAlignment="1">
      <alignment horizontal="center"/>
    </xf>
    <xf numFmtId="0" fontId="18" fillId="0" borderId="0" xfId="5" applyFont="1" applyAlignment="1">
      <alignment horizontal="right"/>
    </xf>
    <xf numFmtId="0" fontId="22" fillId="0" borderId="0" xfId="5"/>
    <xf numFmtId="168" fontId="0" fillId="0" borderId="1" xfId="0" applyNumberFormat="1" applyBorder="1" applyAlignment="1">
      <alignment horizontal="center"/>
    </xf>
    <xf numFmtId="2" fontId="0" fillId="0" borderId="0" xfId="0" applyNumberFormat="1"/>
    <xf numFmtId="0" fontId="0" fillId="0" borderId="0" xfId="0"/>
    <xf numFmtId="2" fontId="1" fillId="0" borderId="1" xfId="0" applyNumberFormat="1" applyFont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0" fillId="0" borderId="0" xfId="0"/>
    <xf numFmtId="0" fontId="1" fillId="0" borderId="1" xfId="0" applyFont="1" applyBorder="1" applyAlignment="1"/>
    <xf numFmtId="164" fontId="0" fillId="0" borderId="1" xfId="0" applyNumberFormat="1" applyBorder="1"/>
    <xf numFmtId="166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2" fontId="1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3" xfId="0" quotePrefix="1" applyBorder="1" applyAlignment="1">
      <alignment horizontal="center"/>
    </xf>
    <xf numFmtId="2" fontId="1" fillId="0" borderId="1" xfId="0" quotePrefix="1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3" fillId="0" borderId="0" xfId="0" applyFont="1" applyAlignment="1">
      <alignment horizontal="center"/>
    </xf>
  </cellXfs>
  <cellStyles count="6">
    <cellStyle name="Bad" xfId="1" builtinId="27"/>
    <cellStyle name="Neutral" xfId="2" builtinId="28"/>
    <cellStyle name="Normal" xfId="0" builtinId="0"/>
    <cellStyle name="Normal 2" xfId="3" xr:uid="{00000000-0005-0000-0000-000003000000}"/>
    <cellStyle name="Normal 3" xfId="4" xr:uid="{00000000-0005-0000-0000-000004000000}"/>
    <cellStyle name="Normal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7.jpeg"/><Relationship Id="rId2" Type="http://schemas.openxmlformats.org/officeDocument/2006/relationships/image" Target="../media/image26.jpeg"/><Relationship Id="rId1" Type="http://schemas.openxmlformats.org/officeDocument/2006/relationships/image" Target="../media/image25.jpeg"/><Relationship Id="rId4" Type="http://schemas.openxmlformats.org/officeDocument/2006/relationships/image" Target="../media/image28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jpeg"/><Relationship Id="rId3" Type="http://schemas.openxmlformats.org/officeDocument/2006/relationships/image" Target="../media/image11.jpeg"/><Relationship Id="rId7" Type="http://schemas.openxmlformats.org/officeDocument/2006/relationships/image" Target="../media/image15.jpeg"/><Relationship Id="rId2" Type="http://schemas.openxmlformats.org/officeDocument/2006/relationships/image" Target="../media/image10.jpeg"/><Relationship Id="rId1" Type="http://schemas.openxmlformats.org/officeDocument/2006/relationships/image" Target="../media/image9.jpeg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jpeg"/><Relationship Id="rId1" Type="http://schemas.openxmlformats.org/officeDocument/2006/relationships/image" Target="../media/image17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9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jpeg"/><Relationship Id="rId2" Type="http://schemas.openxmlformats.org/officeDocument/2006/relationships/image" Target="../media/image23.jpeg"/><Relationship Id="rId1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533400</xdr:colOff>
      <xdr:row>4</xdr:row>
      <xdr:rowOff>104775</xdr:rowOff>
    </xdr:from>
    <xdr:to>
      <xdr:col>23</xdr:col>
      <xdr:colOff>561975</xdr:colOff>
      <xdr:row>26</xdr:row>
      <xdr:rowOff>20024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58200" y="866775"/>
          <a:ext cx="6124575" cy="4106249"/>
        </a:xfrm>
        <a:prstGeom prst="rect">
          <a:avLst/>
        </a:prstGeom>
      </xdr:spPr>
    </xdr:pic>
    <xdr:clientData/>
  </xdr:twoCellAnchor>
  <xdr:twoCellAnchor editAs="oneCell">
    <xdr:from>
      <xdr:col>0</xdr:col>
      <xdr:colOff>552449</xdr:colOff>
      <xdr:row>4</xdr:row>
      <xdr:rowOff>0</xdr:rowOff>
    </xdr:from>
    <xdr:to>
      <xdr:col>11</xdr:col>
      <xdr:colOff>295274</xdr:colOff>
      <xdr:row>27</xdr:row>
      <xdr:rowOff>70764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" y="762000"/>
          <a:ext cx="6448425" cy="445226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231150</xdr:colOff>
      <xdr:row>4</xdr:row>
      <xdr:rowOff>38100</xdr:rowOff>
    </xdr:from>
    <xdr:to>
      <xdr:col>13</xdr:col>
      <xdr:colOff>590549</xdr:colOff>
      <xdr:row>15</xdr:row>
      <xdr:rowOff>9526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6350" y="800100"/>
          <a:ext cx="2797799" cy="2066926"/>
        </a:xfrm>
        <a:prstGeom prst="rect">
          <a:avLst/>
        </a:prstGeom>
      </xdr:spPr>
    </xdr:pic>
    <xdr:clientData/>
  </xdr:twoCellAnchor>
  <xdr:twoCellAnchor editAs="oneCell">
    <xdr:from>
      <xdr:col>17</xdr:col>
      <xdr:colOff>180975</xdr:colOff>
      <xdr:row>4</xdr:row>
      <xdr:rowOff>66675</xdr:rowOff>
    </xdr:from>
    <xdr:to>
      <xdr:col>20</xdr:col>
      <xdr:colOff>158019</xdr:colOff>
      <xdr:row>17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82575" y="828675"/>
          <a:ext cx="1805844" cy="2438400"/>
        </a:xfrm>
        <a:prstGeom prst="rect">
          <a:avLst/>
        </a:prstGeom>
      </xdr:spPr>
    </xdr:pic>
    <xdr:clientData/>
  </xdr:twoCellAnchor>
  <xdr:twoCellAnchor editAs="oneCell">
    <xdr:from>
      <xdr:col>2</xdr:col>
      <xdr:colOff>609599</xdr:colOff>
      <xdr:row>4</xdr:row>
      <xdr:rowOff>38100</xdr:rowOff>
    </xdr:from>
    <xdr:to>
      <xdr:col>5</xdr:col>
      <xdr:colOff>646718</xdr:colOff>
      <xdr:row>11</xdr:row>
      <xdr:rowOff>171450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799" y="800100"/>
          <a:ext cx="1865919" cy="1466850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4</xdr:row>
      <xdr:rowOff>38100</xdr:rowOff>
    </xdr:from>
    <xdr:to>
      <xdr:col>26</xdr:col>
      <xdr:colOff>702302</xdr:colOff>
      <xdr:row>8</xdr:row>
      <xdr:rowOff>133350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00" y="800100"/>
          <a:ext cx="1769102" cy="857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9524</xdr:colOff>
      <xdr:row>4</xdr:row>
      <xdr:rowOff>28574</xdr:rowOff>
    </xdr:from>
    <xdr:to>
      <xdr:col>3</xdr:col>
      <xdr:colOff>574241</xdr:colOff>
      <xdr:row>11</xdr:row>
      <xdr:rowOff>38099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4" y="790574"/>
          <a:ext cx="1783917" cy="1343025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571500</xdr:colOff>
      <xdr:row>4</xdr:row>
      <xdr:rowOff>19049</xdr:rowOff>
    </xdr:from>
    <xdr:to>
      <xdr:col>8</xdr:col>
      <xdr:colOff>571500</xdr:colOff>
      <xdr:row>27</xdr:row>
      <xdr:rowOff>152636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0" y="781049"/>
          <a:ext cx="1828800" cy="45150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581024</xdr:colOff>
      <xdr:row>4</xdr:row>
      <xdr:rowOff>28575</xdr:rowOff>
    </xdr:from>
    <xdr:to>
      <xdr:col>7</xdr:col>
      <xdr:colOff>552449</xdr:colOff>
      <xdr:row>22</xdr:row>
      <xdr:rowOff>28087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4" y="790575"/>
          <a:ext cx="4238625" cy="3428512"/>
        </a:xfrm>
        <a:prstGeom prst="rect">
          <a:avLst/>
        </a:prstGeom>
      </xdr:spPr>
    </xdr:pic>
    <xdr:clientData/>
  </xdr:twoCellAnchor>
  <xdr:twoCellAnchor editAs="oneCell">
    <xdr:from>
      <xdr:col>10</xdr:col>
      <xdr:colOff>609599</xdr:colOff>
      <xdr:row>4</xdr:row>
      <xdr:rowOff>28574</xdr:rowOff>
    </xdr:from>
    <xdr:to>
      <xdr:col>13</xdr:col>
      <xdr:colOff>563106</xdr:colOff>
      <xdr:row>12</xdr:row>
      <xdr:rowOff>133349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599" y="790574"/>
          <a:ext cx="1782307" cy="1628775"/>
        </a:xfrm>
        <a:prstGeom prst="rect">
          <a:avLst/>
        </a:prstGeom>
      </xdr:spPr>
    </xdr:pic>
    <xdr:clientData/>
  </xdr:twoCellAnchor>
  <xdr:twoCellAnchor editAs="oneCell">
    <xdr:from>
      <xdr:col>17</xdr:col>
      <xdr:colOff>38100</xdr:colOff>
      <xdr:row>4</xdr:row>
      <xdr:rowOff>76200</xdr:rowOff>
    </xdr:from>
    <xdr:to>
      <xdr:col>19</xdr:col>
      <xdr:colOff>577574</xdr:colOff>
      <xdr:row>7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1300" y="838200"/>
          <a:ext cx="1758674" cy="4953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4</xdr:row>
      <xdr:rowOff>47625</xdr:rowOff>
    </xdr:from>
    <xdr:to>
      <xdr:col>13</xdr:col>
      <xdr:colOff>142874</xdr:colOff>
      <xdr:row>28</xdr:row>
      <xdr:rowOff>94285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809625"/>
          <a:ext cx="7458075" cy="4618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5</xdr:row>
      <xdr:rowOff>47624</xdr:rowOff>
    </xdr:from>
    <xdr:to>
      <xdr:col>11</xdr:col>
      <xdr:colOff>544636</xdr:colOff>
      <xdr:row>26</xdr:row>
      <xdr:rowOff>76199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00124"/>
          <a:ext cx="6602536" cy="4029075"/>
        </a:xfrm>
        <a:prstGeom prst="rect">
          <a:avLst/>
        </a:prstGeom>
      </xdr:spPr>
    </xdr:pic>
    <xdr:clientData/>
  </xdr:twoCellAnchor>
  <xdr:twoCellAnchor editAs="oneCell">
    <xdr:from>
      <xdr:col>14</xdr:col>
      <xdr:colOff>247650</xdr:colOff>
      <xdr:row>5</xdr:row>
      <xdr:rowOff>0</xdr:rowOff>
    </xdr:from>
    <xdr:to>
      <xdr:col>24</xdr:col>
      <xdr:colOff>571500</xdr:colOff>
      <xdr:row>26</xdr:row>
      <xdr:rowOff>160360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82050" y="952500"/>
          <a:ext cx="6419850" cy="4160860"/>
        </a:xfrm>
        <a:prstGeom prst="rect">
          <a:avLst/>
        </a:prstGeom>
      </xdr:spPr>
    </xdr:pic>
    <xdr:clientData/>
  </xdr:twoCellAnchor>
  <xdr:twoCellAnchor editAs="oneCell">
    <xdr:from>
      <xdr:col>1</xdr:col>
      <xdr:colOff>257175</xdr:colOff>
      <xdr:row>34</xdr:row>
      <xdr:rowOff>28574</xdr:rowOff>
    </xdr:from>
    <xdr:to>
      <xdr:col>11</xdr:col>
      <xdr:colOff>339159</xdr:colOff>
      <xdr:row>53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6505574"/>
          <a:ext cx="6177984" cy="3619501"/>
        </a:xfrm>
        <a:prstGeom prst="rect">
          <a:avLst/>
        </a:prstGeom>
      </xdr:spPr>
    </xdr:pic>
    <xdr:clientData/>
  </xdr:twoCellAnchor>
  <xdr:twoCellAnchor editAs="oneCell">
    <xdr:from>
      <xdr:col>14</xdr:col>
      <xdr:colOff>228599</xdr:colOff>
      <xdr:row>34</xdr:row>
      <xdr:rowOff>38099</xdr:rowOff>
    </xdr:from>
    <xdr:to>
      <xdr:col>24</xdr:col>
      <xdr:colOff>495300</xdr:colOff>
      <xdr:row>54</xdr:row>
      <xdr:rowOff>187296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9" y="6515099"/>
          <a:ext cx="6362701" cy="3959197"/>
        </a:xfrm>
        <a:prstGeom prst="rect">
          <a:avLst/>
        </a:prstGeom>
      </xdr:spPr>
    </xdr:pic>
    <xdr:clientData/>
  </xdr:twoCellAnchor>
  <xdr:twoCellAnchor editAs="oneCell">
    <xdr:from>
      <xdr:col>1</xdr:col>
      <xdr:colOff>238125</xdr:colOff>
      <xdr:row>62</xdr:row>
      <xdr:rowOff>28575</xdr:rowOff>
    </xdr:from>
    <xdr:to>
      <xdr:col>11</xdr:col>
      <xdr:colOff>219075</xdr:colOff>
      <xdr:row>81</xdr:row>
      <xdr:rowOff>139627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11839575"/>
          <a:ext cx="6076950" cy="3730552"/>
        </a:xfrm>
        <a:prstGeom prst="rect">
          <a:avLst/>
        </a:prstGeom>
      </xdr:spPr>
    </xdr:pic>
    <xdr:clientData/>
  </xdr:twoCellAnchor>
  <xdr:twoCellAnchor editAs="oneCell">
    <xdr:from>
      <xdr:col>14</xdr:col>
      <xdr:colOff>438150</xdr:colOff>
      <xdr:row>62</xdr:row>
      <xdr:rowOff>0</xdr:rowOff>
    </xdr:from>
    <xdr:to>
      <xdr:col>24</xdr:col>
      <xdr:colOff>72966</xdr:colOff>
      <xdr:row>81</xdr:row>
      <xdr:rowOff>142875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72550" y="11811000"/>
          <a:ext cx="5730816" cy="3762375"/>
        </a:xfrm>
        <a:prstGeom prst="rect">
          <a:avLst/>
        </a:prstGeom>
      </xdr:spPr>
    </xdr:pic>
    <xdr:clientData/>
  </xdr:twoCellAnchor>
  <xdr:twoCellAnchor editAs="oneCell">
    <xdr:from>
      <xdr:col>1</xdr:col>
      <xdr:colOff>304798</xdr:colOff>
      <xdr:row>90</xdr:row>
      <xdr:rowOff>47624</xdr:rowOff>
    </xdr:from>
    <xdr:to>
      <xdr:col>11</xdr:col>
      <xdr:colOff>342900</xdr:colOff>
      <xdr:row>111</xdr:row>
      <xdr:rowOff>46590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398" y="17192624"/>
          <a:ext cx="6134102" cy="3999466"/>
        </a:xfrm>
        <a:prstGeom prst="rect">
          <a:avLst/>
        </a:prstGeom>
      </xdr:spPr>
    </xdr:pic>
    <xdr:clientData/>
  </xdr:twoCellAnchor>
  <xdr:twoCellAnchor editAs="oneCell">
    <xdr:from>
      <xdr:col>14</xdr:col>
      <xdr:colOff>66675</xdr:colOff>
      <xdr:row>90</xdr:row>
      <xdr:rowOff>76200</xdr:rowOff>
    </xdr:from>
    <xdr:to>
      <xdr:col>24</xdr:col>
      <xdr:colOff>531451</xdr:colOff>
      <xdr:row>110</xdr:row>
      <xdr:rowOff>161926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01075" y="17221200"/>
          <a:ext cx="6560776" cy="38957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600075</xdr:colOff>
      <xdr:row>4</xdr:row>
      <xdr:rowOff>57150</xdr:rowOff>
    </xdr:from>
    <xdr:to>
      <xdr:col>12</xdr:col>
      <xdr:colOff>529059</xdr:colOff>
      <xdr:row>22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9275" y="819150"/>
          <a:ext cx="6024984" cy="3371850"/>
        </a:xfrm>
        <a:prstGeom prst="rect">
          <a:avLst/>
        </a:prstGeom>
      </xdr:spPr>
    </xdr:pic>
    <xdr:clientData/>
  </xdr:twoCellAnchor>
  <xdr:twoCellAnchor editAs="oneCell">
    <xdr:from>
      <xdr:col>15</xdr:col>
      <xdr:colOff>276225</xdr:colOff>
      <xdr:row>4</xdr:row>
      <xdr:rowOff>0</xdr:rowOff>
    </xdr:from>
    <xdr:to>
      <xdr:col>24</xdr:col>
      <xdr:colOff>590550</xdr:colOff>
      <xdr:row>20</xdr:row>
      <xdr:rowOff>180358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0225" y="762000"/>
          <a:ext cx="5800725" cy="322835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76199</xdr:colOff>
      <xdr:row>4</xdr:row>
      <xdr:rowOff>47625</xdr:rowOff>
    </xdr:from>
    <xdr:to>
      <xdr:col>7</xdr:col>
      <xdr:colOff>714374</xdr:colOff>
      <xdr:row>20</xdr:row>
      <xdr:rowOff>24767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399" y="809625"/>
          <a:ext cx="3686175" cy="3025142"/>
        </a:xfrm>
        <a:prstGeom prst="rect">
          <a:avLst/>
        </a:prstGeom>
      </xdr:spPr>
    </xdr:pic>
    <xdr:clientData/>
  </xdr:twoCellAnchor>
  <xdr:twoCellAnchor editAs="oneCell">
    <xdr:from>
      <xdr:col>11</xdr:col>
      <xdr:colOff>266700</xdr:colOff>
      <xdr:row>3</xdr:row>
      <xdr:rowOff>190499</xdr:rowOff>
    </xdr:from>
    <xdr:to>
      <xdr:col>16</xdr:col>
      <xdr:colOff>580718</xdr:colOff>
      <xdr:row>16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5650" y="761999"/>
          <a:ext cx="3362018" cy="23812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67160</xdr:colOff>
      <xdr:row>15</xdr:row>
      <xdr:rowOff>38101</xdr:rowOff>
    </xdr:from>
    <xdr:to>
      <xdr:col>10</xdr:col>
      <xdr:colOff>495167</xdr:colOff>
      <xdr:row>23</xdr:row>
      <xdr:rowOff>95251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873" b="1263"/>
        <a:stretch/>
      </xdr:blipFill>
      <xdr:spPr>
        <a:xfrm>
          <a:off x="2505560" y="2971801"/>
          <a:ext cx="3828432" cy="15811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133349</xdr:colOff>
      <xdr:row>4</xdr:row>
      <xdr:rowOff>55894</xdr:rowOff>
    </xdr:from>
    <xdr:to>
      <xdr:col>8</xdr:col>
      <xdr:colOff>647700</xdr:colOff>
      <xdr:row>15</xdr:row>
      <xdr:rowOff>142874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49" y="817894"/>
          <a:ext cx="4171951" cy="2182480"/>
        </a:xfrm>
        <a:prstGeom prst="rect">
          <a:avLst/>
        </a:prstGeom>
      </xdr:spPr>
    </xdr:pic>
    <xdr:clientData/>
  </xdr:twoCellAnchor>
  <xdr:twoCellAnchor editAs="oneCell">
    <xdr:from>
      <xdr:col>11</xdr:col>
      <xdr:colOff>247649</xdr:colOff>
      <xdr:row>4</xdr:row>
      <xdr:rowOff>38100</xdr:rowOff>
    </xdr:from>
    <xdr:to>
      <xdr:col>17</xdr:col>
      <xdr:colOff>473380</xdr:colOff>
      <xdr:row>15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67549" y="800100"/>
          <a:ext cx="3883331" cy="2209800"/>
        </a:xfrm>
        <a:prstGeom prst="rect">
          <a:avLst/>
        </a:prstGeom>
      </xdr:spPr>
    </xdr:pic>
    <xdr:clientData/>
  </xdr:twoCellAnchor>
  <xdr:twoCellAnchor editAs="oneCell">
    <xdr:from>
      <xdr:col>20</xdr:col>
      <xdr:colOff>276224</xdr:colOff>
      <xdr:row>4</xdr:row>
      <xdr:rowOff>38099</xdr:rowOff>
    </xdr:from>
    <xdr:to>
      <xdr:col>26</xdr:col>
      <xdr:colOff>503411</xdr:colOff>
      <xdr:row>15</xdr:row>
      <xdr:rowOff>142874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82524" y="800099"/>
          <a:ext cx="3884787" cy="2200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10"/>
  <sheetViews>
    <sheetView workbookViewId="0">
      <selection activeCell="H33" sqref="H33"/>
    </sheetView>
  </sheetViews>
  <sheetFormatPr baseColWidth="10" defaultColWidth="8.83203125" defaultRowHeight="15" x14ac:dyDescent="0.2"/>
  <cols>
    <col min="3" max="4" width="9.33203125" bestFit="1" customWidth="1"/>
    <col min="5" max="5" width="9.5" bestFit="1" customWidth="1"/>
    <col min="6" max="6" width="9.33203125" bestFit="1" customWidth="1"/>
    <col min="7" max="7" width="21.5" style="84" bestFit="1" customWidth="1"/>
  </cols>
  <sheetData>
    <row r="2" spans="2:7" x14ac:dyDescent="0.2">
      <c r="B2" s="1" t="s">
        <v>172</v>
      </c>
      <c r="C2" s="84" t="s">
        <v>191</v>
      </c>
      <c r="D2" s="84"/>
    </row>
    <row r="3" spans="2:7" s="84" customFormat="1" x14ac:dyDescent="0.2">
      <c r="B3" s="1"/>
    </row>
    <row r="5" spans="2:7" x14ac:dyDescent="0.2">
      <c r="C5" s="89" t="s">
        <v>187</v>
      </c>
      <c r="D5" s="89" t="s">
        <v>188</v>
      </c>
      <c r="E5" s="89" t="s">
        <v>189</v>
      </c>
      <c r="F5" s="89" t="s">
        <v>190</v>
      </c>
    </row>
    <row r="6" spans="2:7" x14ac:dyDescent="0.2">
      <c r="C6" s="8">
        <v>34.138631770000003</v>
      </c>
      <c r="D6" s="8">
        <v>678.71715419999998</v>
      </c>
      <c r="E6" s="8">
        <v>15216.335419999999</v>
      </c>
      <c r="F6" s="8">
        <v>13.896663780000001</v>
      </c>
      <c r="G6" s="1" t="s">
        <v>193</v>
      </c>
    </row>
    <row r="7" spans="2:7" x14ac:dyDescent="0.2">
      <c r="C7" s="8">
        <v>34.775515599999999</v>
      </c>
      <c r="D7" s="8">
        <v>253.64495700000001</v>
      </c>
      <c r="E7" s="8">
        <v>2889.6252049999998</v>
      </c>
      <c r="F7" s="8">
        <v>1.1513554800000001</v>
      </c>
      <c r="G7" s="1" t="s">
        <v>194</v>
      </c>
    </row>
    <row r="8" spans="2:7" x14ac:dyDescent="0.2">
      <c r="C8" s="8">
        <v>11.963371710000001</v>
      </c>
      <c r="D8" s="8">
        <v>154.3434019</v>
      </c>
      <c r="E8" s="8">
        <v>3357.876217</v>
      </c>
      <c r="F8" s="8">
        <v>9.6019893330000006</v>
      </c>
      <c r="G8" s="1" t="s">
        <v>192</v>
      </c>
    </row>
    <row r="9" spans="2:7" x14ac:dyDescent="0.2">
      <c r="C9" s="8">
        <v>10.959264119</v>
      </c>
      <c r="D9" s="8">
        <v>15.136922350000001</v>
      </c>
      <c r="E9" s="8">
        <v>863.06974179999997</v>
      </c>
      <c r="F9" s="8">
        <v>2.7006018319999998</v>
      </c>
      <c r="G9" s="1" t="s">
        <v>195</v>
      </c>
    </row>
    <row r="10" spans="2:7" x14ac:dyDescent="0.2">
      <c r="C10" s="12">
        <v>11.2397077</v>
      </c>
      <c r="D10" s="12">
        <v>100.6590679</v>
      </c>
      <c r="E10" s="12">
        <v>1862.898471</v>
      </c>
      <c r="F10" s="12">
        <v>2.7992211500000002</v>
      </c>
      <c r="G10" s="1" t="s">
        <v>196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J13"/>
  <sheetViews>
    <sheetView workbookViewId="0">
      <selection activeCell="G4" sqref="G4"/>
    </sheetView>
  </sheetViews>
  <sheetFormatPr baseColWidth="10" defaultColWidth="8.83203125" defaultRowHeight="15" x14ac:dyDescent="0.2"/>
  <sheetData>
    <row r="2" spans="2:10" x14ac:dyDescent="0.2">
      <c r="B2" s="1" t="s">
        <v>12</v>
      </c>
      <c r="C2" t="s">
        <v>13</v>
      </c>
      <c r="G2" t="s">
        <v>2</v>
      </c>
    </row>
    <row r="4" spans="2:10" x14ac:dyDescent="0.2">
      <c r="B4" s="5" t="s">
        <v>67</v>
      </c>
      <c r="C4" s="5" t="s">
        <v>3</v>
      </c>
      <c r="D4" s="5" t="s">
        <v>7</v>
      </c>
      <c r="G4" s="7" t="s">
        <v>67</v>
      </c>
      <c r="H4" s="5" t="s">
        <v>3</v>
      </c>
      <c r="I4" s="5" t="s">
        <v>7</v>
      </c>
    </row>
    <row r="8" spans="2:10" x14ac:dyDescent="0.2">
      <c r="E8" s="152" t="s">
        <v>28</v>
      </c>
    </row>
    <row r="9" spans="2:10" x14ac:dyDescent="0.2">
      <c r="E9" s="152"/>
    </row>
    <row r="11" spans="2:10" x14ac:dyDescent="0.2">
      <c r="J11" s="152" t="s">
        <v>30</v>
      </c>
    </row>
    <row r="12" spans="2:10" x14ac:dyDescent="0.2">
      <c r="J12" s="152"/>
    </row>
    <row r="13" spans="2:10" x14ac:dyDescent="0.2">
      <c r="J13" s="152"/>
    </row>
  </sheetData>
  <mergeCells count="2">
    <mergeCell ref="E8:E9"/>
    <mergeCell ref="J11:J1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U11"/>
  <sheetViews>
    <sheetView workbookViewId="0">
      <selection activeCell="B2" sqref="B2:C2"/>
    </sheetView>
  </sheetViews>
  <sheetFormatPr baseColWidth="10" defaultColWidth="8.83203125" defaultRowHeight="15" x14ac:dyDescent="0.2"/>
  <sheetData>
    <row r="2" spans="2:21" x14ac:dyDescent="0.2">
      <c r="B2" s="1" t="s">
        <v>14</v>
      </c>
      <c r="C2" t="s">
        <v>15</v>
      </c>
      <c r="M2" t="s">
        <v>13</v>
      </c>
      <c r="S2" t="s">
        <v>2</v>
      </c>
    </row>
    <row r="4" spans="2:21" x14ac:dyDescent="0.2">
      <c r="B4" t="s">
        <v>67</v>
      </c>
      <c r="C4" s="5" t="s">
        <v>21</v>
      </c>
      <c r="D4" s="5" t="s">
        <v>20</v>
      </c>
      <c r="E4" s="5" t="s">
        <v>22</v>
      </c>
      <c r="F4" s="5" t="s">
        <v>23</v>
      </c>
      <c r="G4" s="5" t="s">
        <v>24</v>
      </c>
      <c r="H4" s="5" t="s">
        <v>25</v>
      </c>
      <c r="L4" t="s">
        <v>67</v>
      </c>
      <c r="M4" t="s">
        <v>26</v>
      </c>
      <c r="N4" t="s">
        <v>27</v>
      </c>
      <c r="R4" t="s">
        <v>67</v>
      </c>
      <c r="S4" t="s">
        <v>26</v>
      </c>
      <c r="T4" t="s">
        <v>27</v>
      </c>
    </row>
    <row r="6" spans="2:21" x14ac:dyDescent="0.2">
      <c r="U6" s="4" t="s">
        <v>29</v>
      </c>
    </row>
    <row r="8" spans="2:21" x14ac:dyDescent="0.2">
      <c r="O8" s="4" t="s">
        <v>28</v>
      </c>
    </row>
    <row r="9" spans="2:21" x14ac:dyDescent="0.2">
      <c r="I9" s="4"/>
    </row>
    <row r="10" spans="2:21" x14ac:dyDescent="0.2">
      <c r="I10" s="4" t="s">
        <v>16</v>
      </c>
    </row>
    <row r="11" spans="2:21" x14ac:dyDescent="0.2">
      <c r="I11" s="4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P67"/>
  <sheetViews>
    <sheetView workbookViewId="0">
      <selection activeCell="B2" sqref="B2:D2"/>
    </sheetView>
  </sheetViews>
  <sheetFormatPr baseColWidth="10" defaultColWidth="8.83203125" defaultRowHeight="15" x14ac:dyDescent="0.2"/>
  <cols>
    <col min="3" max="3" width="11.5" bestFit="1" customWidth="1"/>
    <col min="7" max="7" width="3.33203125" customWidth="1"/>
    <col min="12" max="12" width="3.5" customWidth="1"/>
  </cols>
  <sheetData>
    <row r="2" spans="2:16" x14ac:dyDescent="0.2">
      <c r="B2" s="1" t="s">
        <v>107</v>
      </c>
      <c r="C2" t="s">
        <v>108</v>
      </c>
    </row>
    <row r="4" spans="2:16" x14ac:dyDescent="0.2">
      <c r="B4" s="155" t="s">
        <v>3</v>
      </c>
      <c r="C4" s="155"/>
      <c r="D4" s="155"/>
      <c r="E4" s="155"/>
      <c r="F4" s="155"/>
      <c r="G4" s="15"/>
      <c r="H4" s="155" t="s">
        <v>32</v>
      </c>
      <c r="I4" s="155"/>
      <c r="J4" s="155"/>
      <c r="K4" s="155"/>
      <c r="L4" s="35"/>
      <c r="M4" s="155" t="s">
        <v>7</v>
      </c>
      <c r="N4" s="155"/>
      <c r="O4" s="155"/>
      <c r="P4" s="155"/>
    </row>
    <row r="5" spans="2:16" x14ac:dyDescent="0.2">
      <c r="B5" s="36" t="s">
        <v>109</v>
      </c>
      <c r="C5" s="36" t="s">
        <v>110</v>
      </c>
      <c r="D5" s="36" t="s">
        <v>111</v>
      </c>
      <c r="E5" s="36" t="s">
        <v>112</v>
      </c>
      <c r="F5" s="36" t="s">
        <v>113</v>
      </c>
      <c r="G5" s="17"/>
      <c r="H5" s="36" t="s">
        <v>112</v>
      </c>
      <c r="I5" s="36" t="s">
        <v>113</v>
      </c>
      <c r="J5" s="36" t="s">
        <v>114</v>
      </c>
      <c r="K5" s="36" t="s">
        <v>115</v>
      </c>
      <c r="L5" s="36"/>
      <c r="M5" s="36" t="s">
        <v>112</v>
      </c>
      <c r="N5" s="36" t="s">
        <v>113</v>
      </c>
      <c r="O5" s="36" t="s">
        <v>114</v>
      </c>
      <c r="P5" s="36" t="s">
        <v>115</v>
      </c>
    </row>
    <row r="6" spans="2:16" x14ac:dyDescent="0.2">
      <c r="B6" s="37" t="s">
        <v>116</v>
      </c>
      <c r="C6" s="37" t="s">
        <v>117</v>
      </c>
      <c r="D6" s="38" t="s">
        <v>118</v>
      </c>
      <c r="E6" s="37">
        <v>30.05</v>
      </c>
      <c r="F6" s="37">
        <f>AVERAGE(E6,E7)</f>
        <v>30.195</v>
      </c>
      <c r="G6" s="15"/>
      <c r="H6" s="39">
        <v>30.51</v>
      </c>
      <c r="I6" s="39">
        <f>AVERAGE(H6,H7)</f>
        <v>30.48</v>
      </c>
      <c r="J6" s="40"/>
      <c r="K6" s="40"/>
      <c r="L6" s="35"/>
      <c r="M6" s="41">
        <v>30.51</v>
      </c>
      <c r="N6" s="41">
        <f>AVERAGE(M6,M7)</f>
        <v>29.97</v>
      </c>
      <c r="O6" s="40"/>
      <c r="P6" s="40"/>
    </row>
    <row r="7" spans="2:16" x14ac:dyDescent="0.2">
      <c r="B7" s="37"/>
      <c r="C7" s="37" t="s">
        <v>119</v>
      </c>
      <c r="D7" s="38" t="s">
        <v>120</v>
      </c>
      <c r="E7" s="37">
        <v>30.34</v>
      </c>
      <c r="F7" s="37" t="s">
        <v>120</v>
      </c>
      <c r="G7" s="15"/>
      <c r="H7" s="39">
        <v>30.45</v>
      </c>
      <c r="I7" s="39"/>
      <c r="J7" s="40"/>
      <c r="K7" s="40"/>
      <c r="L7" s="35"/>
      <c r="M7" s="41">
        <v>29.43</v>
      </c>
      <c r="N7" s="41"/>
      <c r="O7" s="40"/>
      <c r="P7" s="40"/>
    </row>
    <row r="8" spans="2:16" x14ac:dyDescent="0.2">
      <c r="B8" s="37"/>
      <c r="C8" s="37" t="s">
        <v>117</v>
      </c>
      <c r="D8" s="38" t="s">
        <v>121</v>
      </c>
      <c r="E8" s="37">
        <v>31.95</v>
      </c>
      <c r="F8" s="37">
        <f>AVERAGE(E8,E9)</f>
        <v>32.229999999999997</v>
      </c>
      <c r="G8" s="15"/>
      <c r="H8" s="39">
        <v>32.21</v>
      </c>
      <c r="I8" s="39">
        <f t="shared" ref="I8:I16" si="0">AVERAGE(H8,H9)</f>
        <v>32.11</v>
      </c>
      <c r="J8" s="40"/>
      <c r="K8" s="40"/>
      <c r="L8" s="35"/>
      <c r="M8" s="41">
        <v>32.479999999999997</v>
      </c>
      <c r="N8" s="41">
        <f t="shared" ref="N8:N16" si="1">AVERAGE(M8,M9)</f>
        <v>32.435000000000002</v>
      </c>
      <c r="O8" s="40"/>
      <c r="P8" s="40"/>
    </row>
    <row r="9" spans="2:16" x14ac:dyDescent="0.2">
      <c r="B9" s="37"/>
      <c r="C9" s="37" t="s">
        <v>119</v>
      </c>
      <c r="D9" s="38" t="s">
        <v>120</v>
      </c>
      <c r="E9" s="37">
        <v>32.51</v>
      </c>
      <c r="F9" s="37"/>
      <c r="G9" s="15"/>
      <c r="H9" s="39">
        <v>32.01</v>
      </c>
      <c r="I9" s="39"/>
      <c r="J9" s="40"/>
      <c r="K9" s="40"/>
      <c r="L9" s="35"/>
      <c r="M9" s="41">
        <v>32.39</v>
      </c>
      <c r="N9" s="41"/>
      <c r="O9" s="40"/>
      <c r="P9" s="40"/>
    </row>
    <row r="10" spans="2:16" x14ac:dyDescent="0.2">
      <c r="B10" s="37"/>
      <c r="C10" s="37" t="s">
        <v>117</v>
      </c>
      <c r="D10" s="38" t="s">
        <v>122</v>
      </c>
      <c r="E10" s="37">
        <v>28.49</v>
      </c>
      <c r="F10" s="37">
        <f t="shared" ref="F10:F16" si="2">AVERAGE(E10,E11)</f>
        <v>28.409999999999997</v>
      </c>
      <c r="G10" s="15"/>
      <c r="H10" s="39">
        <v>28.83</v>
      </c>
      <c r="I10" s="39">
        <f t="shared" si="0"/>
        <v>28.52</v>
      </c>
      <c r="J10" s="40"/>
      <c r="K10" s="40"/>
      <c r="L10" s="35"/>
      <c r="M10" s="41">
        <v>28.13</v>
      </c>
      <c r="N10" s="41">
        <f t="shared" si="1"/>
        <v>28.234999999999999</v>
      </c>
      <c r="O10" s="40"/>
      <c r="P10" s="40"/>
    </row>
    <row r="11" spans="2:16" x14ac:dyDescent="0.2">
      <c r="B11" s="37"/>
      <c r="C11" s="37" t="s">
        <v>119</v>
      </c>
      <c r="D11" s="38" t="s">
        <v>120</v>
      </c>
      <c r="E11" s="37">
        <v>28.33</v>
      </c>
      <c r="F11" s="37"/>
      <c r="G11" s="15"/>
      <c r="H11" s="39">
        <v>28.21</v>
      </c>
      <c r="I11" s="39"/>
      <c r="J11" s="40"/>
      <c r="K11" s="40"/>
      <c r="L11" s="35"/>
      <c r="M11" s="41">
        <v>28.34</v>
      </c>
      <c r="N11" s="41"/>
      <c r="O11" s="40"/>
      <c r="P11" s="40"/>
    </row>
    <row r="12" spans="2:16" x14ac:dyDescent="0.2">
      <c r="B12" s="37"/>
      <c r="C12" s="37" t="s">
        <v>117</v>
      </c>
      <c r="D12" s="38" t="s">
        <v>123</v>
      </c>
      <c r="E12" s="37">
        <v>36.020000000000003</v>
      </c>
      <c r="F12" s="37">
        <f t="shared" si="2"/>
        <v>36.380000000000003</v>
      </c>
      <c r="G12" s="15"/>
      <c r="H12" s="39">
        <v>36.17</v>
      </c>
      <c r="I12" s="39">
        <f t="shared" si="0"/>
        <v>35.18</v>
      </c>
      <c r="J12" s="40"/>
      <c r="K12" s="40"/>
      <c r="L12" s="35"/>
      <c r="M12" s="41">
        <v>36.619999999999997</v>
      </c>
      <c r="N12" s="41">
        <f t="shared" si="1"/>
        <v>35.704999999999998</v>
      </c>
      <c r="O12" s="40"/>
      <c r="P12" s="40"/>
    </row>
    <row r="13" spans="2:16" x14ac:dyDescent="0.2">
      <c r="B13" s="37"/>
      <c r="C13" s="37" t="s">
        <v>119</v>
      </c>
      <c r="D13" s="38" t="s">
        <v>120</v>
      </c>
      <c r="E13" s="37">
        <v>36.74</v>
      </c>
      <c r="F13" s="37"/>
      <c r="G13" s="15"/>
      <c r="H13" s="39">
        <v>34.19</v>
      </c>
      <c r="I13" s="39"/>
      <c r="J13" s="40"/>
      <c r="K13" s="40"/>
      <c r="L13" s="35"/>
      <c r="M13" s="41">
        <v>34.79</v>
      </c>
      <c r="N13" s="41"/>
      <c r="O13" s="40"/>
      <c r="P13" s="40"/>
    </row>
    <row r="14" spans="2:16" x14ac:dyDescent="0.2">
      <c r="B14" s="37"/>
      <c r="C14" s="37" t="s">
        <v>117</v>
      </c>
      <c r="D14" s="38" t="s">
        <v>124</v>
      </c>
      <c r="E14" s="37">
        <v>38.03</v>
      </c>
      <c r="F14" s="37">
        <f t="shared" si="2"/>
        <v>36.56</v>
      </c>
      <c r="G14" s="15"/>
      <c r="H14" s="39">
        <v>34.4</v>
      </c>
      <c r="I14" s="39">
        <f t="shared" si="0"/>
        <v>34.67</v>
      </c>
      <c r="J14" s="40"/>
      <c r="K14" s="40"/>
      <c r="L14" s="35"/>
      <c r="M14" s="41">
        <v>35.340000000000003</v>
      </c>
      <c r="N14" s="41">
        <f t="shared" si="1"/>
        <v>32.900000000000006</v>
      </c>
      <c r="O14" s="40"/>
      <c r="P14" s="40"/>
    </row>
    <row r="15" spans="2:16" x14ac:dyDescent="0.2">
      <c r="B15" s="37"/>
      <c r="C15" s="37" t="s">
        <v>119</v>
      </c>
      <c r="D15" s="38" t="s">
        <v>120</v>
      </c>
      <c r="E15" s="37">
        <v>35.090000000000003</v>
      </c>
      <c r="F15" s="37"/>
      <c r="G15" s="15"/>
      <c r="H15" s="39">
        <v>34.94</v>
      </c>
      <c r="I15" s="39"/>
      <c r="J15" s="40"/>
      <c r="K15" s="40"/>
      <c r="L15" s="35"/>
      <c r="M15" s="41">
        <v>30.46</v>
      </c>
      <c r="N15" s="41"/>
      <c r="O15" s="40"/>
      <c r="P15" s="40"/>
    </row>
    <row r="16" spans="2:16" x14ac:dyDescent="0.2">
      <c r="B16" s="37"/>
      <c r="C16" s="37" t="s">
        <v>117</v>
      </c>
      <c r="D16" s="38" t="s">
        <v>125</v>
      </c>
      <c r="E16" s="37">
        <v>28.93</v>
      </c>
      <c r="F16" s="37">
        <f t="shared" si="2"/>
        <v>28.8</v>
      </c>
      <c r="G16" s="15"/>
      <c r="H16" s="39">
        <v>28.55</v>
      </c>
      <c r="I16" s="39">
        <f t="shared" si="0"/>
        <v>28.555</v>
      </c>
      <c r="J16" s="40"/>
      <c r="K16" s="40"/>
      <c r="L16" s="35"/>
      <c r="M16" s="41">
        <v>28.49</v>
      </c>
      <c r="N16" s="41">
        <f t="shared" si="1"/>
        <v>28.409999999999997</v>
      </c>
      <c r="O16" s="40"/>
      <c r="P16" s="40"/>
    </row>
    <row r="17" spans="2:16" x14ac:dyDescent="0.2">
      <c r="B17" s="37"/>
      <c r="C17" s="37" t="s">
        <v>119</v>
      </c>
      <c r="D17" s="38" t="s">
        <v>120</v>
      </c>
      <c r="E17" s="37">
        <v>28.67</v>
      </c>
      <c r="F17" s="37"/>
      <c r="G17" s="15"/>
      <c r="H17" s="39">
        <v>28.56</v>
      </c>
      <c r="I17" s="39"/>
      <c r="J17" s="40"/>
      <c r="K17" s="40"/>
      <c r="L17" s="35"/>
      <c r="M17" s="41">
        <v>28.33</v>
      </c>
      <c r="N17" s="41"/>
      <c r="O17" s="40"/>
      <c r="P17" s="40"/>
    </row>
    <row r="18" spans="2:16" x14ac:dyDescent="0.2">
      <c r="B18" s="37"/>
      <c r="C18" s="37" t="s">
        <v>117</v>
      </c>
      <c r="D18" s="38" t="s">
        <v>126</v>
      </c>
      <c r="E18" s="37">
        <v>29.89</v>
      </c>
      <c r="F18" s="42">
        <f>(E18+E19)/2</f>
        <v>30.115000000000002</v>
      </c>
      <c r="G18" s="15"/>
      <c r="H18" s="43">
        <v>30.27</v>
      </c>
      <c r="I18" s="44">
        <f>(H18+H19)/2</f>
        <v>30.4</v>
      </c>
      <c r="J18" s="40"/>
      <c r="K18" s="40"/>
      <c r="L18" s="35"/>
      <c r="M18" s="41">
        <v>31.11</v>
      </c>
      <c r="N18" s="45">
        <f>(M18+M19)/2</f>
        <v>30.585000000000001</v>
      </c>
      <c r="O18" s="40"/>
      <c r="P18" s="40"/>
    </row>
    <row r="19" spans="2:16" x14ac:dyDescent="0.2">
      <c r="B19" s="37"/>
      <c r="C19" s="37" t="s">
        <v>119</v>
      </c>
      <c r="D19" s="38"/>
      <c r="E19" s="37">
        <v>30.34</v>
      </c>
      <c r="F19" s="42"/>
      <c r="G19" s="15"/>
      <c r="H19" s="43">
        <v>30.53</v>
      </c>
      <c r="I19" s="44"/>
      <c r="J19" s="40"/>
      <c r="K19" s="40"/>
      <c r="L19" s="35"/>
      <c r="M19" s="41">
        <v>30.06</v>
      </c>
      <c r="N19" s="45"/>
      <c r="O19" s="40"/>
      <c r="P19" s="40"/>
    </row>
    <row r="20" spans="2:16" x14ac:dyDescent="0.2">
      <c r="B20" s="37"/>
      <c r="C20" s="37" t="s">
        <v>117</v>
      </c>
      <c r="D20" s="38" t="s">
        <v>127</v>
      </c>
      <c r="E20" s="37">
        <v>34.89</v>
      </c>
      <c r="F20" s="42">
        <f>(E20+E21)/2</f>
        <v>34.975000000000001</v>
      </c>
      <c r="G20" s="15"/>
      <c r="H20" s="43">
        <v>36.39</v>
      </c>
      <c r="I20" s="44">
        <f>(H20+H21)/2</f>
        <v>36.365000000000002</v>
      </c>
      <c r="J20" s="40"/>
      <c r="K20" s="40"/>
      <c r="L20" s="35"/>
      <c r="M20" s="41">
        <v>34.549999999999997</v>
      </c>
      <c r="N20" s="45">
        <f>(M20+M21)/2</f>
        <v>35.22</v>
      </c>
      <c r="O20" s="40"/>
      <c r="P20" s="40"/>
    </row>
    <row r="21" spans="2:16" x14ac:dyDescent="0.2">
      <c r="B21" s="37"/>
      <c r="C21" s="37" t="s">
        <v>119</v>
      </c>
      <c r="D21" s="38"/>
      <c r="E21" s="37">
        <v>35.06</v>
      </c>
      <c r="F21" s="42"/>
      <c r="G21" s="15"/>
      <c r="H21" s="43">
        <v>36.340000000000003</v>
      </c>
      <c r="I21" s="44"/>
      <c r="J21" s="40"/>
      <c r="K21" s="40"/>
      <c r="L21" s="35"/>
      <c r="M21" s="41">
        <v>35.89</v>
      </c>
      <c r="N21" s="45"/>
      <c r="O21" s="40"/>
      <c r="P21" s="40"/>
    </row>
    <row r="22" spans="2:16" x14ac:dyDescent="0.2">
      <c r="B22" s="37"/>
      <c r="C22" s="37" t="s">
        <v>117</v>
      </c>
      <c r="D22" s="38" t="s">
        <v>128</v>
      </c>
      <c r="E22" s="37">
        <v>31.69</v>
      </c>
      <c r="F22" s="42">
        <f>(E22+E23)/2</f>
        <v>31.68</v>
      </c>
      <c r="G22" s="15"/>
      <c r="H22" s="43">
        <v>30.58</v>
      </c>
      <c r="I22" s="44">
        <f>(H22+H23)/2</f>
        <v>30.494999999999997</v>
      </c>
      <c r="J22" s="40"/>
      <c r="K22" s="40"/>
      <c r="L22" s="35"/>
      <c r="M22" s="41">
        <v>30.85</v>
      </c>
      <c r="N22" s="45">
        <f>(M22+M23)/2</f>
        <v>30.734999999999999</v>
      </c>
      <c r="O22" s="40"/>
      <c r="P22" s="40"/>
    </row>
    <row r="23" spans="2:16" x14ac:dyDescent="0.2">
      <c r="B23" s="37"/>
      <c r="C23" s="37" t="s">
        <v>119</v>
      </c>
      <c r="D23" s="38"/>
      <c r="E23" s="37">
        <v>31.67</v>
      </c>
      <c r="F23" s="42"/>
      <c r="G23" s="15"/>
      <c r="H23" s="43">
        <v>30.41</v>
      </c>
      <c r="I23" s="44"/>
      <c r="J23" s="40"/>
      <c r="K23" s="40"/>
      <c r="L23" s="35"/>
      <c r="M23" s="41">
        <v>30.62</v>
      </c>
      <c r="N23" s="45"/>
      <c r="O23" s="40"/>
      <c r="P23" s="40"/>
    </row>
    <row r="24" spans="2:16" x14ac:dyDescent="0.2">
      <c r="B24" s="37"/>
      <c r="C24" s="37" t="s">
        <v>117</v>
      </c>
      <c r="D24" s="38" t="s">
        <v>129</v>
      </c>
      <c r="E24" s="37">
        <v>30.69</v>
      </c>
      <c r="F24" s="42">
        <f>(E24+E25)/2</f>
        <v>30.855</v>
      </c>
      <c r="G24" s="15"/>
      <c r="H24" s="43">
        <v>30.18</v>
      </c>
      <c r="I24" s="44">
        <f>(H24+H25)/2</f>
        <v>30.244999999999997</v>
      </c>
      <c r="J24" s="40"/>
      <c r="K24" s="40"/>
      <c r="L24" s="35"/>
      <c r="M24" s="41">
        <v>30.58</v>
      </c>
      <c r="N24" s="45">
        <f>(M24+M25)/2</f>
        <v>30.6</v>
      </c>
      <c r="O24" s="40"/>
      <c r="P24" s="40"/>
    </row>
    <row r="25" spans="2:16" x14ac:dyDescent="0.2">
      <c r="B25" s="37"/>
      <c r="C25" s="37" t="s">
        <v>119</v>
      </c>
      <c r="D25" s="38"/>
      <c r="E25" s="37">
        <v>31.02</v>
      </c>
      <c r="F25" s="42"/>
      <c r="G25" s="15"/>
      <c r="H25" s="43">
        <v>30.31</v>
      </c>
      <c r="I25" s="44"/>
      <c r="J25" s="40"/>
      <c r="K25" s="40"/>
      <c r="L25" s="35"/>
      <c r="M25" s="41">
        <v>30.62</v>
      </c>
      <c r="N25" s="45"/>
      <c r="O25" s="40"/>
      <c r="P25" s="40"/>
    </row>
    <row r="26" spans="2:16" x14ac:dyDescent="0.2">
      <c r="B26" s="35"/>
      <c r="C26" s="35"/>
      <c r="D26" s="46"/>
      <c r="E26" s="35"/>
      <c r="F26" s="35"/>
      <c r="G26" s="15"/>
      <c r="H26" s="35"/>
      <c r="I26" s="47"/>
      <c r="J26" s="35"/>
      <c r="K26" s="35"/>
      <c r="L26" s="35"/>
      <c r="M26" s="35"/>
      <c r="N26" s="35"/>
      <c r="O26" s="35"/>
      <c r="P26" s="35"/>
    </row>
    <row r="27" spans="2:16" x14ac:dyDescent="0.2">
      <c r="B27" s="37" t="s">
        <v>130</v>
      </c>
      <c r="C27" s="37" t="s">
        <v>117</v>
      </c>
      <c r="D27" s="38" t="s">
        <v>118</v>
      </c>
      <c r="E27" s="37">
        <v>30.14</v>
      </c>
      <c r="F27" s="37">
        <f>AVERAGE(E27,E28)</f>
        <v>29.865000000000002</v>
      </c>
      <c r="G27" s="15"/>
      <c r="H27" s="39">
        <v>30.56</v>
      </c>
      <c r="I27" s="48"/>
      <c r="J27" s="39">
        <f>2^-((H27-H6)-(F$27-F$6))</f>
        <v>0.76843759064400863</v>
      </c>
      <c r="K27" s="35">
        <f>(J27+J28)/2</f>
        <v>0.79316982460089513</v>
      </c>
      <c r="L27" s="35"/>
      <c r="M27" s="49">
        <v>30.41</v>
      </c>
      <c r="N27" s="50"/>
      <c r="O27" s="41">
        <f>2^-((M27-M6)-(F$27-F$6))</f>
        <v>0.8526348917679587</v>
      </c>
      <c r="P27" s="35">
        <f>(O27+O28)/2</f>
        <v>0.72776940280667013</v>
      </c>
    </row>
    <row r="28" spans="2:16" x14ac:dyDescent="0.2">
      <c r="B28" s="37"/>
      <c r="C28" s="37" t="s">
        <v>119</v>
      </c>
      <c r="D28" s="38" t="s">
        <v>120</v>
      </c>
      <c r="E28" s="37">
        <v>29.59</v>
      </c>
      <c r="F28" s="37"/>
      <c r="G28" s="15"/>
      <c r="H28" s="39">
        <v>30.41</v>
      </c>
      <c r="I28" s="48"/>
      <c r="J28" s="39">
        <f>2^-((H28-H7)-(F$27-F$6))</f>
        <v>0.81790205855778164</v>
      </c>
      <c r="K28" s="35"/>
      <c r="L28" s="35"/>
      <c r="M28" s="49">
        <v>29.83</v>
      </c>
      <c r="N28" s="50"/>
      <c r="O28" s="41">
        <f>2^-((M28-M7)-(F$27-F$6))</f>
        <v>0.60290391384538156</v>
      </c>
      <c r="P28" s="35"/>
    </row>
    <row r="29" spans="2:16" x14ac:dyDescent="0.2">
      <c r="B29" s="37"/>
      <c r="C29" s="37" t="s">
        <v>117</v>
      </c>
      <c r="D29" s="38" t="s">
        <v>121</v>
      </c>
      <c r="E29" s="37">
        <v>32.22</v>
      </c>
      <c r="F29" s="37">
        <f t="shared" ref="F29:F37" si="3">AVERAGE(E29,E30)</f>
        <v>32.17</v>
      </c>
      <c r="G29" s="15"/>
      <c r="H29" s="39">
        <v>32.82</v>
      </c>
      <c r="I29" s="48"/>
      <c r="J29" s="39">
        <f>2^-((H29-H8)-(F$29-F$8))</f>
        <v>0.62850668726091652</v>
      </c>
      <c r="K29" s="35">
        <f>(J29+J30)/2</f>
        <v>0.70927399956214787</v>
      </c>
      <c r="L29" s="35"/>
      <c r="M29" s="49">
        <v>33.409999999999997</v>
      </c>
      <c r="N29" s="50"/>
      <c r="O29" s="41">
        <f>2^-((M29-M8)-(F$29-F$8))</f>
        <v>0.50347777502836122</v>
      </c>
      <c r="P29" s="35">
        <f>(O29+O30)/2</f>
        <v>0.59088996937609972</v>
      </c>
    </row>
    <row r="30" spans="2:16" x14ac:dyDescent="0.2">
      <c r="B30" s="37"/>
      <c r="C30" s="37" t="s">
        <v>119</v>
      </c>
      <c r="D30" s="38" t="s">
        <v>120</v>
      </c>
      <c r="E30" s="37">
        <v>32.119999999999997</v>
      </c>
      <c r="F30" s="37"/>
      <c r="G30" s="15"/>
      <c r="H30" s="39">
        <v>32.29</v>
      </c>
      <c r="I30" s="48"/>
      <c r="J30" s="39">
        <f>2^-((H30-H9)-(F$29-F$8))</f>
        <v>0.79004131186337923</v>
      </c>
      <c r="K30" s="35"/>
      <c r="L30" s="35"/>
      <c r="M30" s="49">
        <v>32.89</v>
      </c>
      <c r="N30" s="50"/>
      <c r="O30" s="41">
        <f>2^-((M30-M9)-(F$29-F$8))</f>
        <v>0.67830216372383823</v>
      </c>
      <c r="P30" s="35"/>
    </row>
    <row r="31" spans="2:16" x14ac:dyDescent="0.2">
      <c r="B31" s="37"/>
      <c r="C31" s="37" t="s">
        <v>117</v>
      </c>
      <c r="D31" s="38" t="s">
        <v>122</v>
      </c>
      <c r="E31" s="37">
        <v>27.73</v>
      </c>
      <c r="F31" s="37">
        <f t="shared" si="3"/>
        <v>28.29</v>
      </c>
      <c r="G31" s="15"/>
      <c r="H31" s="39">
        <v>29.16</v>
      </c>
      <c r="I31" s="48"/>
      <c r="J31" s="39">
        <f>2^-((H31-H10)-(F$31-F$10))</f>
        <v>0.73204284797281316</v>
      </c>
      <c r="K31" s="35">
        <f>(J31+J32)/2</f>
        <v>0.67810406121181044</v>
      </c>
      <c r="L31" s="35"/>
      <c r="M31" s="49">
        <v>28.86</v>
      </c>
      <c r="N31" s="50"/>
      <c r="O31" s="41">
        <f>2^-((M31-M10)-(F$31-F$10))</f>
        <v>0.55478473603392331</v>
      </c>
      <c r="P31" s="35">
        <f>(O31+O32)/2</f>
        <v>0.74715374262396872</v>
      </c>
    </row>
    <row r="32" spans="2:16" x14ac:dyDescent="0.2">
      <c r="B32" s="37"/>
      <c r="C32" s="37" t="s">
        <v>119</v>
      </c>
      <c r="D32" s="38" t="s">
        <v>120</v>
      </c>
      <c r="E32" s="37">
        <v>28.85</v>
      </c>
      <c r="F32" s="37"/>
      <c r="G32" s="15"/>
      <c r="H32" s="39">
        <v>28.77</v>
      </c>
      <c r="I32" s="48"/>
      <c r="J32" s="39">
        <f>2^-((H32-H11)-(F$31-F$10))</f>
        <v>0.62416527445080772</v>
      </c>
      <c r="K32" s="35"/>
      <c r="L32" s="35"/>
      <c r="M32" s="49">
        <v>28.31</v>
      </c>
      <c r="N32" s="50"/>
      <c r="O32" s="41">
        <f>2^-((M32-M11)-(F$31-F$10))</f>
        <v>0.93952274921401424</v>
      </c>
      <c r="P32" s="35"/>
    </row>
    <row r="33" spans="2:16" x14ac:dyDescent="0.2">
      <c r="B33" s="37"/>
      <c r="C33" s="37" t="s">
        <v>117</v>
      </c>
      <c r="D33" s="38" t="s">
        <v>123</v>
      </c>
      <c r="E33" s="37">
        <v>32.94</v>
      </c>
      <c r="F33" s="37">
        <f t="shared" si="3"/>
        <v>33.594999999999999</v>
      </c>
      <c r="G33" s="15"/>
      <c r="H33" s="39">
        <v>33.96</v>
      </c>
      <c r="I33" s="48"/>
      <c r="J33" s="39">
        <f>2^-((H33-H12)-(F$33-F$12))</f>
        <v>0.67128625139013043</v>
      </c>
      <c r="K33" s="35">
        <f>(J33+J34)/2</f>
        <v>0.46822909336609175</v>
      </c>
      <c r="L33" s="35"/>
      <c r="M33" s="49">
        <v>34.85</v>
      </c>
      <c r="N33" s="50"/>
      <c r="O33" s="41">
        <f>2^-((M33-M12)-(F$33-F$12))</f>
        <v>0.49482832820760086</v>
      </c>
      <c r="P33" s="35">
        <f>(O33+O34)/2</f>
        <v>0.31056737950922286</v>
      </c>
    </row>
    <row r="34" spans="2:16" x14ac:dyDescent="0.2">
      <c r="B34" s="37"/>
      <c r="C34" s="37" t="s">
        <v>119</v>
      </c>
      <c r="D34" s="38" t="s">
        <v>120</v>
      </c>
      <c r="E34" s="37">
        <v>34.25</v>
      </c>
      <c r="F34" s="37"/>
      <c r="G34" s="15"/>
      <c r="H34" s="39">
        <v>33.32</v>
      </c>
      <c r="I34" s="48"/>
      <c r="J34" s="39">
        <f>2^-((H34-H13)-(F$33-F$12))</f>
        <v>0.26517193534205308</v>
      </c>
      <c r="K34" s="35"/>
      <c r="L34" s="35"/>
      <c r="M34" s="49">
        <v>34.99</v>
      </c>
      <c r="N34" s="50"/>
      <c r="O34" s="41">
        <f>2^-((M34-M13)-(F$33-F$12))</f>
        <v>0.12630643081084492</v>
      </c>
      <c r="P34" s="35"/>
    </row>
    <row r="35" spans="2:16" x14ac:dyDescent="0.2">
      <c r="B35" s="37"/>
      <c r="C35" s="37" t="s">
        <v>117</v>
      </c>
      <c r="D35" s="38" t="s">
        <v>124</v>
      </c>
      <c r="E35" s="37">
        <v>35.15</v>
      </c>
      <c r="F35" s="37">
        <f t="shared" si="3"/>
        <v>33.1</v>
      </c>
      <c r="G35" s="15"/>
      <c r="H35" s="39">
        <v>34.68</v>
      </c>
      <c r="I35" s="48"/>
      <c r="J35" s="39">
        <f>2^-((H35-H14)-(F$35-F$14))</f>
        <v>7.4842419038682925E-2</v>
      </c>
      <c r="K35" s="35">
        <f>(J35+J36)/2</f>
        <v>0.10167832368534557</v>
      </c>
      <c r="L35" s="35"/>
      <c r="M35" s="49">
        <v>34.14</v>
      </c>
      <c r="N35" s="50"/>
      <c r="O35" s="41">
        <f>2^-((M35-M14)-(F$35-F$14))</f>
        <v>0.20877197985709267</v>
      </c>
      <c r="P35" s="35">
        <f>(O35+O36)/2</f>
        <v>0.13314185401057366</v>
      </c>
    </row>
    <row r="36" spans="2:16" x14ac:dyDescent="0.2">
      <c r="B36" s="37"/>
      <c r="C36" s="37" t="s">
        <v>119</v>
      </c>
      <c r="D36" s="38" t="s">
        <v>120</v>
      </c>
      <c r="E36" s="37">
        <v>31.05</v>
      </c>
      <c r="F36" s="37"/>
      <c r="G36" s="15"/>
      <c r="H36" s="39">
        <v>34.44</v>
      </c>
      <c r="I36" s="48"/>
      <c r="J36" s="39">
        <f>2^-((H36-H15)-(F$35-F$14))</f>
        <v>0.12851422833200823</v>
      </c>
      <c r="K36" s="35"/>
      <c r="L36" s="35"/>
      <c r="M36" s="49">
        <v>31.12</v>
      </c>
      <c r="N36" s="50"/>
      <c r="O36" s="41">
        <f>2^-((M36-M15)-(F$35-F$14))</f>
        <v>5.7511728164054664E-2</v>
      </c>
      <c r="P36" s="35"/>
    </row>
    <row r="37" spans="2:16" x14ac:dyDescent="0.2">
      <c r="B37" s="37"/>
      <c r="C37" s="37" t="s">
        <v>117</v>
      </c>
      <c r="D37" s="38" t="s">
        <v>125</v>
      </c>
      <c r="E37" s="37">
        <v>27.58</v>
      </c>
      <c r="F37" s="37">
        <f t="shared" si="3"/>
        <v>27.684999999999999</v>
      </c>
      <c r="G37" s="15"/>
      <c r="H37" s="39">
        <v>27.76</v>
      </c>
      <c r="I37" s="48"/>
      <c r="J37" s="39">
        <f>2^-((H37-H16)-(F$37-F$16))</f>
        <v>0.79829838635664829</v>
      </c>
      <c r="K37" s="35">
        <f>(J37+J38)/2</f>
        <v>0.88379410164585614</v>
      </c>
      <c r="L37" s="35"/>
      <c r="M37" s="49">
        <v>27.21</v>
      </c>
      <c r="N37" s="50"/>
      <c r="O37" s="41">
        <f>2^-((M37-M16)-(F$37-F$16))</f>
        <v>1.1211660780285053</v>
      </c>
      <c r="P37" s="35">
        <f>(O37+O38)/2</f>
        <v>1.0728614505306522</v>
      </c>
    </row>
    <row r="38" spans="2:16" x14ac:dyDescent="0.2">
      <c r="B38" s="37"/>
      <c r="C38" s="37" t="s">
        <v>119</v>
      </c>
      <c r="D38" s="38" t="s">
        <v>120</v>
      </c>
      <c r="E38" s="37">
        <v>27.79</v>
      </c>
      <c r="F38" s="37"/>
      <c r="G38" s="15"/>
      <c r="H38" s="39">
        <v>27.49</v>
      </c>
      <c r="I38" s="48"/>
      <c r="J38" s="39">
        <f>2^-((H38-H17)-(F$37-F$16))</f>
        <v>0.96928981693506389</v>
      </c>
      <c r="K38" s="35"/>
      <c r="L38" s="35"/>
      <c r="M38" s="49">
        <v>27.18</v>
      </c>
      <c r="N38" s="50"/>
      <c r="O38" s="41">
        <f>2^-((M38-M17)-(F$37-F$16))</f>
        <v>1.024556823032799</v>
      </c>
      <c r="P38" s="35"/>
    </row>
    <row r="39" spans="2:16" x14ac:dyDescent="0.2">
      <c r="B39" s="37"/>
      <c r="C39" s="37" t="s">
        <v>117</v>
      </c>
      <c r="D39" s="38" t="s">
        <v>126</v>
      </c>
      <c r="E39" s="37">
        <v>29.27</v>
      </c>
      <c r="F39" s="42">
        <f>(E39+E40)/2</f>
        <v>29.664999999999999</v>
      </c>
      <c r="G39" s="15"/>
      <c r="H39" s="43">
        <v>29.99</v>
      </c>
      <c r="I39" s="51"/>
      <c r="J39" s="39">
        <f>2^-((H39-H18)-(F$39-F$18))</f>
        <v>0.88884268116656917</v>
      </c>
      <c r="K39" s="35">
        <f>(J39+J40)/2</f>
        <v>1.1815559492288346</v>
      </c>
      <c r="L39" s="35"/>
      <c r="M39" s="41">
        <v>30.14</v>
      </c>
      <c r="N39" s="51"/>
      <c r="O39" s="41">
        <f>2^-((M39-M18)-(F$39-F$18))</f>
        <v>1.4339552480158235</v>
      </c>
      <c r="P39" s="35">
        <f>(O39+O40)/2</f>
        <v>1.1202985036189732</v>
      </c>
    </row>
    <row r="40" spans="2:16" x14ac:dyDescent="0.2">
      <c r="B40" s="37"/>
      <c r="C40" s="37" t="s">
        <v>119</v>
      </c>
      <c r="D40" s="38"/>
      <c r="E40" s="37">
        <v>30.06</v>
      </c>
      <c r="F40" s="42"/>
      <c r="G40" s="15"/>
      <c r="H40" s="43">
        <v>29.52</v>
      </c>
      <c r="I40" s="51"/>
      <c r="J40" s="39">
        <f>2^-((H40-H19)-(F$39-F$18))</f>
        <v>1.4742692172910998</v>
      </c>
      <c r="K40" s="35"/>
      <c r="L40" s="35"/>
      <c r="M40" s="41">
        <v>29.92</v>
      </c>
      <c r="N40" s="51"/>
      <c r="O40" s="41">
        <f>2^-((M40-M19)-(F$39-F$18))</f>
        <v>0.80664175922212311</v>
      </c>
      <c r="P40" s="35"/>
    </row>
    <row r="41" spans="2:16" x14ac:dyDescent="0.2">
      <c r="B41" s="37"/>
      <c r="C41" s="37" t="s">
        <v>117</v>
      </c>
      <c r="D41" s="38" t="s">
        <v>127</v>
      </c>
      <c r="E41" s="37">
        <v>33.47</v>
      </c>
      <c r="F41" s="42">
        <f>(E41+E42)/2</f>
        <v>33.409999999999997</v>
      </c>
      <c r="G41" s="15"/>
      <c r="H41" s="43">
        <v>35.49</v>
      </c>
      <c r="I41" s="51"/>
      <c r="J41" s="39">
        <f>2^-((H41-H20)-(F$41-F$20))</f>
        <v>0.63068870441562208</v>
      </c>
      <c r="K41" s="35">
        <f>(J41+J42)/2</f>
        <v>0.70899834049241295</v>
      </c>
      <c r="L41" s="35"/>
      <c r="M41" s="41">
        <v>35.61</v>
      </c>
      <c r="N41" s="51"/>
      <c r="O41" s="41">
        <f>2^-((M41-M20)-(F$41-F$20))</f>
        <v>0.16210494433137543</v>
      </c>
      <c r="P41" s="35">
        <f>(O41+O42)/2</f>
        <v>0.38565503808448481</v>
      </c>
    </row>
    <row r="42" spans="2:16" x14ac:dyDescent="0.2">
      <c r="B42" s="37"/>
      <c r="C42" s="37" t="s">
        <v>119</v>
      </c>
      <c r="D42" s="38"/>
      <c r="E42" s="37">
        <v>33.35</v>
      </c>
      <c r="F42" s="42"/>
      <c r="G42" s="15"/>
      <c r="H42" s="43">
        <v>35.119999999999997</v>
      </c>
      <c r="I42" s="51"/>
      <c r="J42" s="39">
        <f>2^-((H42-H21)-(F$41-F$20))</f>
        <v>0.78730797656920393</v>
      </c>
      <c r="K42" s="35"/>
      <c r="L42" s="35"/>
      <c r="M42" s="41">
        <v>35.04</v>
      </c>
      <c r="N42" s="51"/>
      <c r="O42" s="41">
        <f>2^-((M42-M21)-(F$41-F$20))</f>
        <v>0.60920513183759417</v>
      </c>
      <c r="P42" s="35"/>
    </row>
    <row r="43" spans="2:16" x14ac:dyDescent="0.2">
      <c r="B43" s="37"/>
      <c r="C43" s="37" t="s">
        <v>117</v>
      </c>
      <c r="D43" s="38" t="s">
        <v>128</v>
      </c>
      <c r="E43" s="37">
        <v>30.27</v>
      </c>
      <c r="F43" s="42">
        <f>(E43+E44)/2</f>
        <v>30.725000000000001</v>
      </c>
      <c r="G43" s="15"/>
      <c r="H43" s="43">
        <v>30.24</v>
      </c>
      <c r="I43" s="51"/>
      <c r="J43" s="39">
        <f>2^-((H43-H22)-(F$43-F$22))</f>
        <v>0.65292989354445963</v>
      </c>
      <c r="K43" s="35">
        <f>(J43+J44)/2</f>
        <v>0.63531960605396276</v>
      </c>
      <c r="L43" s="35"/>
      <c r="M43" s="41">
        <v>30.53</v>
      </c>
      <c r="N43" s="51"/>
      <c r="O43" s="41">
        <f>2^-((M43-M22)-(F$43-F$22))</f>
        <v>0.64394081475491372</v>
      </c>
      <c r="P43" s="35">
        <f>(O43+O44)/2</f>
        <v>0.58531066636616635</v>
      </c>
    </row>
    <row r="44" spans="2:16" x14ac:dyDescent="0.2">
      <c r="B44" s="37"/>
      <c r="C44" s="37" t="s">
        <v>119</v>
      </c>
      <c r="D44" s="38"/>
      <c r="E44" s="37">
        <v>31.18</v>
      </c>
      <c r="F44" s="42"/>
      <c r="G44" s="15"/>
      <c r="H44" s="43">
        <v>30.15</v>
      </c>
      <c r="I44" s="51"/>
      <c r="J44" s="39">
        <f>2^-((H44-H23)-(F$43-F$22))</f>
        <v>0.617709318563466</v>
      </c>
      <c r="K44" s="35"/>
      <c r="L44" s="35"/>
      <c r="M44" s="41">
        <v>30.59</v>
      </c>
      <c r="N44" s="51"/>
      <c r="O44" s="41">
        <f>2^-((M44-M23)-(F$43-F$22))</f>
        <v>0.52668051797741899</v>
      </c>
      <c r="P44" s="35"/>
    </row>
    <row r="45" spans="2:16" x14ac:dyDescent="0.2">
      <c r="B45" s="37"/>
      <c r="C45" s="37" t="s">
        <v>117</v>
      </c>
      <c r="D45" s="38" t="s">
        <v>129</v>
      </c>
      <c r="E45" s="37">
        <v>30.17</v>
      </c>
      <c r="F45" s="42">
        <f>(E45+E46)/2</f>
        <v>30.175000000000001</v>
      </c>
      <c r="G45" s="15"/>
      <c r="H45" s="43">
        <v>30.34</v>
      </c>
      <c r="I45" s="51"/>
      <c r="J45" s="39">
        <f>2^-((H45-H24)-(F$45-F$24))</f>
        <v>0.55864356903611001</v>
      </c>
      <c r="K45" s="35">
        <f>(J45+J46)/2</f>
        <v>0.60465724837853818</v>
      </c>
      <c r="L45" s="35"/>
      <c r="M45" s="41">
        <v>30.73</v>
      </c>
      <c r="N45" s="51"/>
      <c r="O45" s="41">
        <f>2^-((M45-M24)-(F$45-F$24))</f>
        <v>0.56252924234440393</v>
      </c>
      <c r="P45" s="35">
        <f>(O45+O46)/2</f>
        <v>0.52274870340341384</v>
      </c>
    </row>
    <row r="46" spans="2:16" x14ac:dyDescent="0.2">
      <c r="B46" s="37"/>
      <c r="C46" s="37" t="s">
        <v>119</v>
      </c>
      <c r="D46" s="38"/>
      <c r="E46" s="37">
        <v>30.18</v>
      </c>
      <c r="F46" s="42"/>
      <c r="G46" s="15"/>
      <c r="H46" s="43">
        <v>30.25</v>
      </c>
      <c r="I46" s="51"/>
      <c r="J46" s="39">
        <f>2^-((H46-H25)-(F$45-F$24))</f>
        <v>0.65067092772096635</v>
      </c>
      <c r="K46" s="35"/>
      <c r="L46" s="35"/>
      <c r="M46" s="41">
        <v>30.99</v>
      </c>
      <c r="N46" s="51"/>
      <c r="O46" s="41">
        <f>2^-((M46-M25)-(F$45-F$24))</f>
        <v>0.4829681644624238</v>
      </c>
      <c r="P46" s="35"/>
    </row>
    <row r="47" spans="2:16" x14ac:dyDescent="0.2">
      <c r="B47" s="35"/>
      <c r="C47" s="35"/>
      <c r="D47" s="46"/>
      <c r="E47" s="35"/>
      <c r="F47" s="35"/>
      <c r="G47" s="15"/>
      <c r="H47" s="35"/>
      <c r="I47" s="35"/>
      <c r="J47" s="35"/>
      <c r="K47" s="35"/>
      <c r="L47" s="35"/>
      <c r="M47" s="35"/>
      <c r="N47" s="35"/>
      <c r="O47" s="35"/>
      <c r="P47" s="35"/>
    </row>
    <row r="48" spans="2:16" x14ac:dyDescent="0.2">
      <c r="B48" s="37" t="s">
        <v>131</v>
      </c>
      <c r="C48" s="37" t="s">
        <v>117</v>
      </c>
      <c r="D48" s="38" t="s">
        <v>118</v>
      </c>
      <c r="E48" s="37">
        <v>29.8</v>
      </c>
      <c r="F48" s="37">
        <f>AVERAGE(E48,E49)</f>
        <v>30.175000000000001</v>
      </c>
      <c r="G48" s="15"/>
      <c r="H48" s="43">
        <v>30.39</v>
      </c>
      <c r="I48" s="52"/>
      <c r="J48" s="39">
        <f>2^-((H48-H6)-(F$48-F$6))</f>
        <v>1.0717734625362942</v>
      </c>
      <c r="K48" s="35">
        <f>(J48+J49)/2</f>
        <v>1.1182535245023746</v>
      </c>
      <c r="L48" s="35"/>
      <c r="M48" s="41">
        <v>30.17</v>
      </c>
      <c r="N48" s="53"/>
      <c r="O48" s="41">
        <f>2^-((M48-M6)-(F$48-F$6))</f>
        <v>1.2483305489016121</v>
      </c>
      <c r="P48" s="35">
        <f>(O48+O49)/2</f>
        <v>0.9298253438738231</v>
      </c>
    </row>
    <row r="49" spans="2:16" x14ac:dyDescent="0.2">
      <c r="B49" s="37"/>
      <c r="C49" s="37" t="s">
        <v>119</v>
      </c>
      <c r="D49" s="38" t="s">
        <v>120</v>
      </c>
      <c r="E49" s="37">
        <v>30.55</v>
      </c>
      <c r="F49" s="37"/>
      <c r="G49" s="15"/>
      <c r="H49" s="43">
        <v>30.21</v>
      </c>
      <c r="I49" s="52"/>
      <c r="J49" s="39">
        <f>2^-((H49-H7)-(F$48-F$6))</f>
        <v>1.1647335864684549</v>
      </c>
      <c r="K49" s="35"/>
      <c r="L49" s="35"/>
      <c r="M49" s="41">
        <v>30.12</v>
      </c>
      <c r="N49" s="53"/>
      <c r="O49" s="41">
        <f>2^-((M49-M7)-(F$48-F$6))</f>
        <v>0.61132013884603398</v>
      </c>
      <c r="P49" s="35"/>
    </row>
    <row r="50" spans="2:16" x14ac:dyDescent="0.2">
      <c r="B50" s="37"/>
      <c r="C50" s="37" t="s">
        <v>117</v>
      </c>
      <c r="D50" s="38" t="s">
        <v>121</v>
      </c>
      <c r="E50" s="37">
        <v>33.14</v>
      </c>
      <c r="F50" s="37">
        <f t="shared" ref="F50:F52" si="4">AVERAGE(E50,E51)</f>
        <v>33.620000000000005</v>
      </c>
      <c r="G50" s="15"/>
      <c r="H50" s="43">
        <v>34.03</v>
      </c>
      <c r="I50" s="52"/>
      <c r="J50" s="39">
        <f>2^-((H50-H8)-(F$50-F$8))</f>
        <v>0.74226178531452836</v>
      </c>
      <c r="K50" s="35">
        <f>(J50+J51)/2</f>
        <v>0.64093795178337221</v>
      </c>
      <c r="L50" s="35"/>
      <c r="M50" s="41">
        <v>34.369999999999997</v>
      </c>
      <c r="N50" s="53"/>
      <c r="O50" s="41">
        <f>2^-((M50-M8)-(F$50-F$8))</f>
        <v>0.70710678118655101</v>
      </c>
      <c r="P50" s="35">
        <f>(O50+O51)/2</f>
        <v>0.56968769842024281</v>
      </c>
    </row>
    <row r="51" spans="2:16" x14ac:dyDescent="0.2">
      <c r="B51" s="37"/>
      <c r="C51" s="37" t="s">
        <v>119</v>
      </c>
      <c r="D51" s="38" t="s">
        <v>120</v>
      </c>
      <c r="E51" s="37">
        <v>34.1</v>
      </c>
      <c r="F51" s="37"/>
      <c r="G51" s="15"/>
      <c r="H51" s="43">
        <v>34.29</v>
      </c>
      <c r="I51" s="52"/>
      <c r="J51" s="39">
        <f>2^-((H51-H9)-(F$50-F$8))</f>
        <v>0.53961411825221606</v>
      </c>
      <c r="K51" s="35"/>
      <c r="L51" s="35"/>
      <c r="M51" s="41">
        <v>34.99</v>
      </c>
      <c r="N51" s="53"/>
      <c r="O51" s="41">
        <f>2^-((M51-M9)-(F$50-F$8))</f>
        <v>0.43226861565393454</v>
      </c>
      <c r="P51" s="35"/>
    </row>
    <row r="52" spans="2:16" x14ac:dyDescent="0.2">
      <c r="B52" s="37"/>
      <c r="C52" s="37" t="s">
        <v>117</v>
      </c>
      <c r="D52" s="38" t="s">
        <v>122</v>
      </c>
      <c r="E52" s="37">
        <v>28.68</v>
      </c>
      <c r="F52" s="37">
        <f t="shared" si="4"/>
        <v>28.844999999999999</v>
      </c>
      <c r="G52" s="15"/>
      <c r="H52" s="43">
        <v>29.96</v>
      </c>
      <c r="I52" s="52"/>
      <c r="J52" s="39">
        <f>2^-((H52-H10)-(F$52-F$10))</f>
        <v>0.61770931856346445</v>
      </c>
      <c r="K52" s="35">
        <f>(J52+J53)/2</f>
        <v>0.67109019792045199</v>
      </c>
      <c r="L52" s="35"/>
      <c r="M52" s="41">
        <v>29.75</v>
      </c>
      <c r="N52" s="53"/>
      <c r="O52" s="41">
        <f>2^-((M52-M10)-(F$52-F$10))</f>
        <v>0.43982453796121823</v>
      </c>
      <c r="P52" s="35">
        <f>(O52+O53)/2</f>
        <v>0.4491632797817775</v>
      </c>
    </row>
    <row r="53" spans="2:16" x14ac:dyDescent="0.2">
      <c r="B53" s="37"/>
      <c r="C53" s="37" t="s">
        <v>119</v>
      </c>
      <c r="D53" s="38" t="s">
        <v>120</v>
      </c>
      <c r="E53" s="37">
        <v>29.01</v>
      </c>
      <c r="F53" s="37"/>
      <c r="G53" s="15"/>
      <c r="H53" s="43">
        <v>29.73</v>
      </c>
      <c r="I53" s="52"/>
      <c r="J53" s="39">
        <f>2^-((H53-H10)-(F$52-F$10))</f>
        <v>0.72447107727743942</v>
      </c>
      <c r="K53" s="35"/>
      <c r="L53" s="35"/>
      <c r="M53" s="41">
        <v>29.9</v>
      </c>
      <c r="N53" s="53"/>
      <c r="O53" s="41">
        <f>2^-((M53-M11)-(F$52-F$10))</f>
        <v>0.45850202160233672</v>
      </c>
      <c r="P53" s="35"/>
    </row>
    <row r="54" spans="2:16" x14ac:dyDescent="0.2">
      <c r="B54" s="37"/>
      <c r="C54" s="37" t="s">
        <v>117</v>
      </c>
      <c r="D54" s="38" t="s">
        <v>123</v>
      </c>
      <c r="E54" s="37">
        <v>32.53</v>
      </c>
      <c r="F54" s="37">
        <f t="shared" ref="F54:F58" si="5">AVERAGE(E54,E55)</f>
        <v>35.269999999999996</v>
      </c>
      <c r="G54" s="15"/>
      <c r="H54" s="43">
        <v>35.82</v>
      </c>
      <c r="I54" s="52"/>
      <c r="J54" s="39">
        <f>2^-((H54-H12)-(F$54-F$12))</f>
        <v>0.59049633071476315</v>
      </c>
      <c r="K54" s="35">
        <f>(J54+J55)/2</f>
        <v>0.39400332934030302</v>
      </c>
      <c r="L54" s="35"/>
      <c r="M54" s="41">
        <v>36.03</v>
      </c>
      <c r="N54" s="53"/>
      <c r="O54" s="41">
        <f>2^-((M54-M12)-(F$54-F$12))</f>
        <v>0.6973718331751978</v>
      </c>
      <c r="P54" s="35">
        <f>(O54+O55)/2</f>
        <v>0.41660684549547711</v>
      </c>
    </row>
    <row r="55" spans="2:16" x14ac:dyDescent="0.2">
      <c r="B55" s="37"/>
      <c r="C55" s="37" t="s">
        <v>119</v>
      </c>
      <c r="D55" s="38" t="s">
        <v>120</v>
      </c>
      <c r="E55" s="37">
        <v>38.01</v>
      </c>
      <c r="F55" s="37"/>
      <c r="G55" s="15"/>
      <c r="H55" s="43">
        <v>35.42</v>
      </c>
      <c r="I55" s="52"/>
      <c r="J55" s="39">
        <f>2^-((H55-H13)-(F$54-F$12))</f>
        <v>0.19751032796584286</v>
      </c>
      <c r="K55" s="35"/>
      <c r="L55" s="35"/>
      <c r="M55" s="41">
        <v>36.56</v>
      </c>
      <c r="N55" s="53"/>
      <c r="O55" s="41">
        <f>2^-((M55-M13)-(F$54-F$12))</f>
        <v>0.13584185781575636</v>
      </c>
      <c r="P55" s="35"/>
    </row>
    <row r="56" spans="2:16" x14ac:dyDescent="0.2">
      <c r="B56" s="37"/>
      <c r="C56" s="37" t="s">
        <v>117</v>
      </c>
      <c r="D56" s="38" t="s">
        <v>124</v>
      </c>
      <c r="E56" s="37">
        <v>37.869999999999997</v>
      </c>
      <c r="F56" s="37">
        <f t="shared" si="5"/>
        <v>36.11</v>
      </c>
      <c r="G56" s="15"/>
      <c r="H56" s="43">
        <v>35.57</v>
      </c>
      <c r="I56" s="52"/>
      <c r="J56" s="39">
        <f>2^-((H56-H15)-(F$56-F$14))</f>
        <v>0.47302882336279622</v>
      </c>
      <c r="K56" s="35">
        <f>(J56+J57)/2</f>
        <v>0.68713964298681152</v>
      </c>
      <c r="L56" s="35"/>
      <c r="M56" s="41">
        <v>36.119999999999997</v>
      </c>
      <c r="N56" s="53"/>
      <c r="O56" s="41">
        <f>2^-((M56-M14)-(F$56-F$14))</f>
        <v>0.42631744588397935</v>
      </c>
      <c r="P56" s="35">
        <f>(O56+O57)/2</f>
        <v>0.21860694038867093</v>
      </c>
    </row>
    <row r="57" spans="2:16" x14ac:dyDescent="0.2">
      <c r="B57" s="37"/>
      <c r="C57" s="37" t="s">
        <v>119</v>
      </c>
      <c r="D57" s="38" t="s">
        <v>120</v>
      </c>
      <c r="E57" s="37">
        <v>34.35</v>
      </c>
      <c r="F57" s="37"/>
      <c r="G57" s="15"/>
      <c r="H57" s="43">
        <v>34.64</v>
      </c>
      <c r="I57" s="52"/>
      <c r="J57" s="39">
        <f>2^-((H57-H15)-(F$56-F$14))</f>
        <v>0.90125046261082675</v>
      </c>
      <c r="K57" s="35"/>
      <c r="L57" s="35"/>
      <c r="M57" s="41">
        <v>36.53</v>
      </c>
      <c r="N57" s="53"/>
      <c r="O57" s="41">
        <f>2^-((M57-M15)-(F$56-F$14))</f>
        <v>1.0896434893362521E-2</v>
      </c>
      <c r="P57" s="35"/>
    </row>
    <row r="58" spans="2:16" x14ac:dyDescent="0.2">
      <c r="B58" s="37"/>
      <c r="C58" s="37" t="s">
        <v>117</v>
      </c>
      <c r="D58" s="38" t="s">
        <v>125</v>
      </c>
      <c r="E58" s="37">
        <v>28.28</v>
      </c>
      <c r="F58" s="37">
        <f t="shared" si="5"/>
        <v>28.16</v>
      </c>
      <c r="G58" s="15"/>
      <c r="H58" s="43">
        <v>28.18</v>
      </c>
      <c r="I58" s="52"/>
      <c r="J58" s="39">
        <f>2^-((H58-H16)-(F$58-F$16))</f>
        <v>0.82931954581444201</v>
      </c>
      <c r="K58" s="35">
        <f>(J58+J59)/2</f>
        <v>0.7514681671236435</v>
      </c>
      <c r="L58" s="35"/>
      <c r="M58" s="41">
        <v>28.66</v>
      </c>
      <c r="N58" s="53"/>
      <c r="O58" s="41">
        <f>2^-((M58-M16)-(F$58-F$16))</f>
        <v>0.57038185793421092</v>
      </c>
      <c r="P58" s="35">
        <f>(O58+O59)/2</f>
        <v>0.58249270771778505</v>
      </c>
    </row>
    <row r="59" spans="2:16" x14ac:dyDescent="0.2">
      <c r="B59" s="37"/>
      <c r="C59" s="37" t="s">
        <v>119</v>
      </c>
      <c r="D59" s="38" t="s">
        <v>120</v>
      </c>
      <c r="E59" s="37">
        <v>28.04</v>
      </c>
      <c r="F59" s="37"/>
      <c r="G59" s="15"/>
      <c r="H59" s="43">
        <v>28.49</v>
      </c>
      <c r="I59" s="52"/>
      <c r="J59" s="39">
        <f>2^-((H59-H17)-(F$58-F$16))</f>
        <v>0.673616788432845</v>
      </c>
      <c r="K59" s="35"/>
      <c r="L59" s="35"/>
      <c r="M59" s="41">
        <v>28.44</v>
      </c>
      <c r="N59" s="53"/>
      <c r="O59" s="41">
        <f>2^-((M59-M17)-(F$58-F$16))</f>
        <v>0.59460355750135907</v>
      </c>
      <c r="P59" s="35"/>
    </row>
    <row r="60" spans="2:16" x14ac:dyDescent="0.2">
      <c r="B60" s="42"/>
      <c r="C60" s="37" t="s">
        <v>117</v>
      </c>
      <c r="D60" s="38" t="s">
        <v>126</v>
      </c>
      <c r="E60" s="37">
        <v>30.2</v>
      </c>
      <c r="F60" s="42">
        <f>(E60+E61)/2</f>
        <v>30.515000000000001</v>
      </c>
      <c r="G60" s="15"/>
      <c r="H60" s="43">
        <v>31.27</v>
      </c>
      <c r="I60" s="51"/>
      <c r="J60" s="39">
        <f>2^-((H60-H18)-(F$60-F$18))</f>
        <v>0.65975395538644654</v>
      </c>
      <c r="K60" s="35">
        <f>(J60+J61)/2</f>
        <v>0.74453675060044433</v>
      </c>
      <c r="L60" s="35"/>
      <c r="M60" s="41">
        <v>32.49</v>
      </c>
      <c r="N60" s="51"/>
      <c r="O60" s="41">
        <f>2^-((M60-M18)-(F$60-F$18))</f>
        <v>0.50697973989501322</v>
      </c>
      <c r="P60" s="35">
        <f>(O60+O61)/2</f>
        <v>0.43273427594948455</v>
      </c>
    </row>
    <row r="61" spans="2:16" x14ac:dyDescent="0.2">
      <c r="B61" s="42"/>
      <c r="C61" s="37" t="s">
        <v>119</v>
      </c>
      <c r="D61" s="38"/>
      <c r="E61" s="37">
        <v>30.83</v>
      </c>
      <c r="F61" s="42"/>
      <c r="G61" s="15"/>
      <c r="H61" s="43">
        <v>31.2</v>
      </c>
      <c r="I61" s="51"/>
      <c r="J61" s="39">
        <f>2^-((H61-H19)-(F$60-F$18))</f>
        <v>0.82931954581444201</v>
      </c>
      <c r="K61" s="35"/>
      <c r="L61" s="35"/>
      <c r="M61" s="41">
        <v>31.94</v>
      </c>
      <c r="N61" s="51"/>
      <c r="O61" s="41">
        <f>2^-((M61-M19)-(F$60-F$18))</f>
        <v>0.35848881200395588</v>
      </c>
      <c r="P61" s="35"/>
    </row>
    <row r="62" spans="2:16" x14ac:dyDescent="0.2">
      <c r="B62" s="42"/>
      <c r="C62" s="37" t="s">
        <v>117</v>
      </c>
      <c r="D62" s="38" t="s">
        <v>127</v>
      </c>
      <c r="E62" s="37">
        <v>35.770000000000003</v>
      </c>
      <c r="F62" s="42">
        <f>(E62+E63)/2</f>
        <v>35.19</v>
      </c>
      <c r="G62" s="15"/>
      <c r="H62" s="43">
        <v>36.799999999999997</v>
      </c>
      <c r="I62" s="51"/>
      <c r="J62" s="39">
        <f>2^-((H62-H20)-(F$62-F$20))</f>
        <v>0.87357289591669418</v>
      </c>
      <c r="K62" s="35">
        <f>(J62+J63)/2</f>
        <v>0.79651984296105183</v>
      </c>
      <c r="L62" s="35"/>
      <c r="M62" s="41">
        <v>36.28</v>
      </c>
      <c r="N62" s="51"/>
      <c r="O62" s="41">
        <f>2^-((M62-M20)-(F$62-F$20))</f>
        <v>0.34989646639879718</v>
      </c>
      <c r="P62" s="35">
        <f>(O62+O63)/2</f>
        <v>0.35859431235918715</v>
      </c>
    </row>
    <row r="63" spans="2:16" x14ac:dyDescent="0.2">
      <c r="B63" s="42"/>
      <c r="C63" s="37" t="s">
        <v>119</v>
      </c>
      <c r="D63" s="38"/>
      <c r="E63" s="37">
        <v>34.61</v>
      </c>
      <c r="F63" s="42"/>
      <c r="G63" s="15"/>
      <c r="H63" s="43">
        <v>37.03</v>
      </c>
      <c r="I63" s="51"/>
      <c r="J63" s="39">
        <f>2^-((H63-H21)-(F$62-F$20))</f>
        <v>0.71946679000540936</v>
      </c>
      <c r="K63" s="35"/>
      <c r="L63" s="35"/>
      <c r="M63" s="41">
        <v>37.549999999999997</v>
      </c>
      <c r="N63" s="51"/>
      <c r="O63" s="41">
        <f>2^-((M63-M21)-(F$62-F$20))</f>
        <v>0.36729215831957712</v>
      </c>
      <c r="P63" s="35"/>
    </row>
    <row r="64" spans="2:16" x14ac:dyDescent="0.2">
      <c r="B64" s="42"/>
      <c r="C64" s="37" t="s">
        <v>117</v>
      </c>
      <c r="D64" s="38" t="s">
        <v>128</v>
      </c>
      <c r="E64" s="37">
        <v>30.49</v>
      </c>
      <c r="F64" s="42">
        <f>(E64+E65)/2</f>
        <v>30.58</v>
      </c>
      <c r="G64" s="15"/>
      <c r="H64" s="43">
        <v>31.2</v>
      </c>
      <c r="I64" s="51"/>
      <c r="J64" s="39">
        <f>2^-((H64-H22)-(F$64-F$22))</f>
        <v>0.30354872109876124</v>
      </c>
      <c r="K64" s="35">
        <f>(J64+J65)/2</f>
        <v>0.26840348449148144</v>
      </c>
      <c r="L64" s="35"/>
      <c r="M64" s="41">
        <v>31.8</v>
      </c>
      <c r="N64" s="51"/>
      <c r="O64" s="41">
        <f>2^-((M64-M22)-(F$64-F$22))</f>
        <v>0.24148408223121126</v>
      </c>
      <c r="P64" s="35">
        <f>(O64+O65)/2</f>
        <v>0.24065005603126377</v>
      </c>
    </row>
    <row r="65" spans="2:16" x14ac:dyDescent="0.2">
      <c r="B65" s="42"/>
      <c r="C65" s="37" t="s">
        <v>119</v>
      </c>
      <c r="D65" s="38"/>
      <c r="E65" s="37">
        <v>30.67</v>
      </c>
      <c r="F65" s="42"/>
      <c r="G65" s="15"/>
      <c r="H65" s="43">
        <v>31.41</v>
      </c>
      <c r="I65" s="51"/>
      <c r="J65" s="39">
        <f>2^-((H65-H23)-(F$64-F$22))</f>
        <v>0.23325824788420166</v>
      </c>
      <c r="K65" s="35"/>
      <c r="L65" s="35"/>
      <c r="M65" s="41">
        <v>31.58</v>
      </c>
      <c r="N65" s="51"/>
      <c r="O65" s="41">
        <f>2^-((M65-M23)-(F$64-F$22))</f>
        <v>0.23981602983131631</v>
      </c>
      <c r="P65" s="35"/>
    </row>
    <row r="66" spans="2:16" x14ac:dyDescent="0.2">
      <c r="B66" s="54"/>
      <c r="C66" s="37" t="s">
        <v>117</v>
      </c>
      <c r="D66" s="38" t="s">
        <v>129</v>
      </c>
      <c r="E66" s="37">
        <v>30.19</v>
      </c>
      <c r="F66" s="42">
        <f>(E66+E67)/2</f>
        <v>30.204999999999998</v>
      </c>
      <c r="G66" s="15"/>
      <c r="H66" s="43">
        <v>31.01</v>
      </c>
      <c r="I66" s="51"/>
      <c r="J66" s="39">
        <f>2^-((H66-H24)-(F$66-F$24))</f>
        <v>0.35848881200395588</v>
      </c>
      <c r="K66" s="35">
        <f>(J66+J67)/2</f>
        <v>0.33856448441688547</v>
      </c>
      <c r="L66" s="35"/>
      <c r="M66" s="41">
        <v>31.9</v>
      </c>
      <c r="N66" s="51"/>
      <c r="O66" s="41">
        <f>2^-((M66-M24)-(F$66-F$24))</f>
        <v>0.25525303142679789</v>
      </c>
      <c r="P66" s="35">
        <f>(O66+O67)/2</f>
        <v>0.27022198019695165</v>
      </c>
    </row>
    <row r="67" spans="2:16" x14ac:dyDescent="0.2">
      <c r="B67" s="55"/>
      <c r="C67" s="56" t="s">
        <v>119</v>
      </c>
      <c r="D67" s="55"/>
      <c r="E67" s="56">
        <v>30.22</v>
      </c>
      <c r="F67" s="57"/>
      <c r="G67" s="17"/>
      <c r="H67" s="58">
        <v>31.31</v>
      </c>
      <c r="I67" s="59"/>
      <c r="J67" s="60">
        <f>2^-((H67-H25)-(F$66-F$24))</f>
        <v>0.31864015682981506</v>
      </c>
      <c r="K67" s="36"/>
      <c r="L67" s="36"/>
      <c r="M67" s="61">
        <v>31.78</v>
      </c>
      <c r="N67" s="59"/>
      <c r="O67" s="61">
        <f>2^-((M67-M25)-(F$66-F$24))</f>
        <v>0.28519092896710546</v>
      </c>
      <c r="P67" s="36"/>
    </row>
  </sheetData>
  <mergeCells count="3">
    <mergeCell ref="B4:F4"/>
    <mergeCell ref="H4:K4"/>
    <mergeCell ref="M4:P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L10"/>
  <sheetViews>
    <sheetView workbookViewId="0">
      <selection activeCell="D10" sqref="D10:I10"/>
    </sheetView>
  </sheetViews>
  <sheetFormatPr baseColWidth="10" defaultColWidth="11.5" defaultRowHeight="15" x14ac:dyDescent="0.2"/>
  <cols>
    <col min="3" max="3" width="8" bestFit="1" customWidth="1"/>
  </cols>
  <sheetData>
    <row r="2" spans="2:12" x14ac:dyDescent="0.2">
      <c r="B2" s="1" t="s">
        <v>237</v>
      </c>
      <c r="D2" s="88" t="s">
        <v>238</v>
      </c>
    </row>
    <row r="5" spans="2:12" x14ac:dyDescent="0.2">
      <c r="D5" s="156" t="s">
        <v>248</v>
      </c>
      <c r="E5" s="156"/>
      <c r="F5" s="156"/>
      <c r="G5" s="156"/>
      <c r="H5" s="156"/>
      <c r="I5" s="156"/>
    </row>
    <row r="6" spans="2:12" x14ac:dyDescent="0.2">
      <c r="C6" s="84"/>
      <c r="D6" s="100" t="s">
        <v>239</v>
      </c>
      <c r="E6" s="100" t="s">
        <v>28</v>
      </c>
      <c r="F6" s="100" t="s">
        <v>240</v>
      </c>
      <c r="G6" s="100" t="s">
        <v>241</v>
      </c>
      <c r="H6" s="100" t="s">
        <v>247</v>
      </c>
      <c r="I6" s="100" t="s">
        <v>242</v>
      </c>
      <c r="L6" s="84"/>
    </row>
    <row r="7" spans="2:12" x14ac:dyDescent="0.2">
      <c r="C7" s="6" t="s">
        <v>245</v>
      </c>
      <c r="D7" s="102">
        <v>0.40659742765210954</v>
      </c>
      <c r="E7" s="102">
        <v>0.14102752593063531</v>
      </c>
      <c r="F7" s="102">
        <v>7.4793571476868752E-4</v>
      </c>
      <c r="G7" s="102">
        <v>5.7778464639326203E-3</v>
      </c>
      <c r="H7" s="102">
        <v>3.2707930375253188E-5</v>
      </c>
      <c r="I7" s="102">
        <v>2.0597238857734605E-3</v>
      </c>
      <c r="L7" s="84"/>
    </row>
    <row r="8" spans="2:12" x14ac:dyDescent="0.2">
      <c r="C8" s="6" t="s">
        <v>246</v>
      </c>
      <c r="D8" s="102">
        <v>0.20960007176592921</v>
      </c>
      <c r="E8" s="102">
        <v>0.13859287031448617</v>
      </c>
      <c r="F8" s="102">
        <v>1.8146873718571394E-3</v>
      </c>
      <c r="G8" s="102">
        <v>6.1508927466290535E-3</v>
      </c>
      <c r="H8" s="102">
        <v>8.7841452041624986E-6</v>
      </c>
      <c r="I8" s="102">
        <v>2.0407756891813876E-3</v>
      </c>
      <c r="L8" s="84"/>
    </row>
    <row r="9" spans="2:12" x14ac:dyDescent="0.2">
      <c r="C9" s="6" t="s">
        <v>243</v>
      </c>
      <c r="D9" s="102">
        <v>9.1365401033221411E-3</v>
      </c>
      <c r="E9" s="102">
        <v>0.22347725280884889</v>
      </c>
      <c r="F9" s="102">
        <v>4.8482907041486001E-2</v>
      </c>
      <c r="G9" s="102">
        <v>1.4417714322531824E-2</v>
      </c>
      <c r="H9" s="102">
        <v>0.16764286230733971</v>
      </c>
      <c r="I9" s="102">
        <v>2.3847800140008847E-2</v>
      </c>
      <c r="L9" s="84"/>
    </row>
    <row r="10" spans="2:12" x14ac:dyDescent="0.2">
      <c r="C10" s="6" t="s">
        <v>244</v>
      </c>
      <c r="D10" s="149">
        <v>1.2916684170739167E-2</v>
      </c>
      <c r="E10" s="149">
        <v>0.23778762674270376</v>
      </c>
      <c r="F10" s="149">
        <v>2.2273333531323315E-2</v>
      </c>
      <c r="G10" s="149">
        <v>3.4554082916258395E-2</v>
      </c>
      <c r="H10" s="149">
        <v>0.22971452258375602</v>
      </c>
      <c r="I10" s="149">
        <v>4.1906949929794914E-2</v>
      </c>
      <c r="L10" s="84"/>
    </row>
  </sheetData>
  <mergeCells count="1">
    <mergeCell ref="D5:I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K14"/>
  <sheetViews>
    <sheetView workbookViewId="0">
      <selection activeCell="B2" sqref="B2:C2"/>
    </sheetView>
  </sheetViews>
  <sheetFormatPr baseColWidth="10" defaultColWidth="8.83203125" defaultRowHeight="15" x14ac:dyDescent="0.2"/>
  <cols>
    <col min="2" max="2" width="13.6640625" bestFit="1" customWidth="1"/>
  </cols>
  <sheetData>
    <row r="2" spans="2:11" x14ac:dyDescent="0.2">
      <c r="B2" s="1" t="s">
        <v>182</v>
      </c>
      <c r="C2" s="88" t="s">
        <v>186</v>
      </c>
      <c r="E2" s="84"/>
      <c r="F2" s="84"/>
      <c r="G2" s="84"/>
      <c r="H2" s="84"/>
      <c r="I2" s="84"/>
      <c r="J2" s="84"/>
      <c r="K2" s="84"/>
    </row>
    <row r="3" spans="2:11" x14ac:dyDescent="0.2"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2:11" x14ac:dyDescent="0.2">
      <c r="B4" s="84"/>
      <c r="C4" s="153" t="s">
        <v>173</v>
      </c>
      <c r="D4" s="153"/>
      <c r="E4" s="153"/>
      <c r="F4" s="153"/>
      <c r="G4" s="22"/>
      <c r="H4" s="153" t="s">
        <v>174</v>
      </c>
      <c r="I4" s="153"/>
      <c r="J4" s="153"/>
      <c r="K4" s="153"/>
    </row>
    <row r="5" spans="2:11" x14ac:dyDescent="0.2">
      <c r="B5" s="84"/>
      <c r="C5" s="71" t="s">
        <v>175</v>
      </c>
      <c r="D5" s="71" t="s">
        <v>176</v>
      </c>
      <c r="E5" s="71" t="s">
        <v>177</v>
      </c>
      <c r="F5" s="71" t="s">
        <v>178</v>
      </c>
      <c r="G5" s="71"/>
      <c r="H5" s="71" t="s">
        <v>175</v>
      </c>
      <c r="I5" s="71" t="s">
        <v>176</v>
      </c>
      <c r="J5" s="71" t="s">
        <v>177</v>
      </c>
      <c r="K5" s="71" t="s">
        <v>178</v>
      </c>
    </row>
    <row r="6" spans="2:11" x14ac:dyDescent="0.2">
      <c r="B6" s="10" t="s">
        <v>145</v>
      </c>
      <c r="C6" s="8">
        <v>29.98247352721485</v>
      </c>
      <c r="D6" s="8">
        <v>29.98247352721485</v>
      </c>
      <c r="E6" s="8">
        <v>44.185751319367483</v>
      </c>
      <c r="F6" s="8">
        <v>41.630987194446206</v>
      </c>
      <c r="G6" s="8"/>
      <c r="H6" s="8">
        <v>27.491322006267836</v>
      </c>
      <c r="I6" s="8">
        <v>44.595753053107913</v>
      </c>
      <c r="J6" s="87"/>
      <c r="K6" s="8">
        <v>40.406782055810666</v>
      </c>
    </row>
    <row r="7" spans="2:11" x14ac:dyDescent="0.2">
      <c r="B7" s="10" t="s">
        <v>146</v>
      </c>
      <c r="C7" s="8">
        <v>0</v>
      </c>
      <c r="D7" s="8">
        <v>16.286784584133059</v>
      </c>
      <c r="E7" s="8">
        <v>8.2176023161282359</v>
      </c>
      <c r="F7" s="8">
        <v>21.872892984621615</v>
      </c>
      <c r="G7" s="8"/>
      <c r="H7" s="8">
        <v>17.269657364888729</v>
      </c>
      <c r="I7" s="8">
        <v>11.775909572589185</v>
      </c>
      <c r="J7" s="8">
        <v>38.709007417873543</v>
      </c>
      <c r="K7" s="8">
        <v>49.52550252222747</v>
      </c>
    </row>
    <row r="8" spans="2:11" x14ac:dyDescent="0.2">
      <c r="B8" s="10" t="s">
        <v>147</v>
      </c>
      <c r="C8" s="8">
        <v>24.810430309939818</v>
      </c>
      <c r="D8" s="8">
        <v>25.151125487180849</v>
      </c>
      <c r="E8" s="8">
        <v>28.551669892444608</v>
      </c>
      <c r="F8" s="8">
        <v>27.138734964781577</v>
      </c>
      <c r="G8" s="8"/>
      <c r="H8" s="8">
        <v>18.535624402413418</v>
      </c>
      <c r="I8" s="8">
        <v>30.815685067753947</v>
      </c>
      <c r="J8" s="8">
        <v>36.143684540229252</v>
      </c>
      <c r="K8" s="8">
        <v>35.96481703949911</v>
      </c>
    </row>
    <row r="9" spans="2:11" x14ac:dyDescent="0.2">
      <c r="B9" s="10" t="s">
        <v>180</v>
      </c>
      <c r="C9" s="8">
        <v>16.385229667190615</v>
      </c>
      <c r="D9" s="8">
        <v>24.338055310886503</v>
      </c>
      <c r="E9" s="8">
        <v>23.720759344600552</v>
      </c>
      <c r="F9" s="8">
        <v>25.133946168482623</v>
      </c>
      <c r="G9" s="8"/>
      <c r="H9" s="8">
        <v>14.162495870064944</v>
      </c>
      <c r="I9" s="8">
        <v>22.106914824686442</v>
      </c>
      <c r="J9" s="8">
        <v>28.837278807683376</v>
      </c>
      <c r="K9" s="8">
        <v>49.080529522732078</v>
      </c>
    </row>
    <row r="10" spans="2:11" x14ac:dyDescent="0.2">
      <c r="B10" s="10" t="s">
        <v>179</v>
      </c>
      <c r="C10" s="8">
        <v>18.948152191939855</v>
      </c>
      <c r="D10" s="8">
        <v>33.67084277737851</v>
      </c>
      <c r="E10" s="8">
        <v>34.391239150865161</v>
      </c>
      <c r="F10" s="8">
        <v>41.335030958040797</v>
      </c>
      <c r="G10" s="8"/>
      <c r="H10" s="8">
        <v>8.0485588051963788</v>
      </c>
      <c r="I10" s="8">
        <v>16.654538864343436</v>
      </c>
      <c r="J10" s="8">
        <v>15.297506432311764</v>
      </c>
      <c r="K10" s="8">
        <v>52.138549853576514</v>
      </c>
    </row>
    <row r="11" spans="2:11" x14ac:dyDescent="0.2">
      <c r="B11" s="10" t="s">
        <v>181</v>
      </c>
      <c r="C11" s="85"/>
      <c r="D11" s="85"/>
      <c r="E11" s="85"/>
      <c r="F11" s="85"/>
      <c r="G11" s="12"/>
      <c r="H11" s="12">
        <v>13.89673948548689</v>
      </c>
      <c r="I11" s="12">
        <v>15.75451413249408</v>
      </c>
      <c r="J11" s="12">
        <v>40.621085550515396</v>
      </c>
      <c r="K11" s="85"/>
    </row>
    <row r="12" spans="2:11" x14ac:dyDescent="0.2">
      <c r="B12" s="10" t="s">
        <v>183</v>
      </c>
      <c r="C12" s="86">
        <v>18.95</v>
      </c>
      <c r="D12" s="86">
        <v>25.15</v>
      </c>
      <c r="E12" s="86">
        <v>28.55</v>
      </c>
      <c r="F12" s="86">
        <v>27.14</v>
      </c>
      <c r="G12" s="86"/>
      <c r="H12" s="86">
        <v>15.72</v>
      </c>
      <c r="I12" s="86">
        <v>19.38</v>
      </c>
      <c r="J12" s="86">
        <v>36.14</v>
      </c>
      <c r="K12" s="86">
        <v>49.08</v>
      </c>
    </row>
    <row r="13" spans="2:11" x14ac:dyDescent="0.2">
      <c r="B13" s="10" t="s">
        <v>184</v>
      </c>
      <c r="C13" s="13">
        <v>29.98</v>
      </c>
      <c r="D13" s="13">
        <v>33.67</v>
      </c>
      <c r="E13" s="13">
        <v>44.19</v>
      </c>
      <c r="F13" s="13">
        <v>41.63</v>
      </c>
      <c r="G13" s="13"/>
      <c r="H13" s="13">
        <v>18.54</v>
      </c>
      <c r="I13" s="13">
        <v>44.6</v>
      </c>
      <c r="J13" s="13">
        <v>40.619999999999997</v>
      </c>
      <c r="K13" s="13">
        <v>52.14</v>
      </c>
    </row>
    <row r="14" spans="2:11" x14ac:dyDescent="0.2">
      <c r="B14" s="10" t="s">
        <v>185</v>
      </c>
      <c r="C14" s="14">
        <v>16.39</v>
      </c>
      <c r="D14" s="14">
        <v>16.29</v>
      </c>
      <c r="E14" s="14">
        <v>8.2200000000000006</v>
      </c>
      <c r="F14" s="14">
        <v>21.87</v>
      </c>
      <c r="G14" s="14"/>
      <c r="H14" s="14">
        <v>8.0500000000000007</v>
      </c>
      <c r="I14" s="14">
        <v>11.78</v>
      </c>
      <c r="J14" s="14">
        <v>15.3</v>
      </c>
      <c r="K14" s="14">
        <v>35.97</v>
      </c>
    </row>
  </sheetData>
  <mergeCells count="2">
    <mergeCell ref="C4:F4"/>
    <mergeCell ref="H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O27"/>
  <sheetViews>
    <sheetView workbookViewId="0">
      <selection activeCell="Q21" sqref="Q21"/>
    </sheetView>
  </sheetViews>
  <sheetFormatPr baseColWidth="10" defaultColWidth="8.83203125" defaultRowHeight="15" x14ac:dyDescent="0.2"/>
  <cols>
    <col min="4" max="4" width="9.5" bestFit="1" customWidth="1"/>
    <col min="5" max="6" width="9.5" customWidth="1"/>
    <col min="7" max="7" width="9.5" bestFit="1" customWidth="1"/>
    <col min="8" max="8" width="9.6640625" bestFit="1" customWidth="1"/>
    <col min="9" max="9" width="2.83203125" customWidth="1"/>
    <col min="11" max="11" width="11.33203125" bestFit="1" customWidth="1"/>
    <col min="12" max="12" width="3" customWidth="1"/>
  </cols>
  <sheetData>
    <row r="2" spans="2:14" x14ac:dyDescent="0.2">
      <c r="B2" s="1" t="s">
        <v>155</v>
      </c>
      <c r="E2" s="7" t="s">
        <v>156</v>
      </c>
    </row>
    <row r="4" spans="2:14" x14ac:dyDescent="0.2"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x14ac:dyDescent="0.2">
      <c r="D5" s="1" t="s">
        <v>78</v>
      </c>
      <c r="E5" s="157" t="s">
        <v>157</v>
      </c>
      <c r="F5" s="157"/>
      <c r="G5" s="157"/>
      <c r="H5" s="157"/>
      <c r="K5" s="9"/>
      <c r="M5" s="9" t="s">
        <v>162</v>
      </c>
      <c r="N5" s="9" t="s">
        <v>102</v>
      </c>
    </row>
    <row r="6" spans="2:14" x14ac:dyDescent="0.2">
      <c r="E6" s="62" t="s">
        <v>3</v>
      </c>
      <c r="F6" s="62" t="s">
        <v>7</v>
      </c>
      <c r="G6" s="62" t="s">
        <v>26</v>
      </c>
      <c r="H6" s="62" t="s">
        <v>27</v>
      </c>
      <c r="J6" s="62" t="s">
        <v>159</v>
      </c>
      <c r="K6" s="62" t="s">
        <v>160</v>
      </c>
      <c r="M6" s="23" t="s">
        <v>161</v>
      </c>
      <c r="N6" s="23" t="s">
        <v>161</v>
      </c>
    </row>
    <row r="7" spans="2:14" x14ac:dyDescent="0.2">
      <c r="D7" s="72" t="s">
        <v>165</v>
      </c>
      <c r="E7" s="15">
        <v>27.555</v>
      </c>
      <c r="F7" s="15">
        <v>27.64</v>
      </c>
      <c r="G7" s="15">
        <v>23.636666666666667</v>
      </c>
      <c r="H7" s="15">
        <v>23.466666666666669</v>
      </c>
      <c r="I7" s="72"/>
      <c r="J7" s="73">
        <f t="shared" ref="J7:J13" si="0">2^(-((E7-G7)-($E$7-$G$7)))</f>
        <v>1</v>
      </c>
      <c r="K7" s="73">
        <f t="shared" ref="K7:K13" si="1">2^(-((F7-H7)-($F$7-$H$7)))</f>
        <v>1</v>
      </c>
      <c r="M7" s="15">
        <f>K7/J7</f>
        <v>1</v>
      </c>
      <c r="N7" s="82">
        <f>(M7+M19)/2</f>
        <v>1</v>
      </c>
    </row>
    <row r="8" spans="2:14" x14ac:dyDescent="0.2">
      <c r="D8" s="76" t="s">
        <v>158</v>
      </c>
      <c r="E8" s="15">
        <v>27.07</v>
      </c>
      <c r="F8" s="15">
        <v>27.895</v>
      </c>
      <c r="G8" s="15">
        <v>23.403333333333336</v>
      </c>
      <c r="H8" s="15">
        <v>25.773333333333337</v>
      </c>
      <c r="I8" s="72"/>
      <c r="J8" s="74">
        <f t="shared" si="0"/>
        <v>1.1905817347928129</v>
      </c>
      <c r="K8" s="74">
        <f t="shared" si="1"/>
        <v>4.1458463994958414</v>
      </c>
      <c r="M8" s="15">
        <f t="shared" ref="M8:M13" si="2">K8/J8</f>
        <v>3.4822022531844978</v>
      </c>
      <c r="N8" s="82">
        <f t="shared" ref="N8:N15" si="3">(M8+M20)/2</f>
        <v>3.3413910860375351</v>
      </c>
    </row>
    <row r="9" spans="2:14" x14ac:dyDescent="0.2">
      <c r="D9" s="64" t="s">
        <v>118</v>
      </c>
      <c r="E9" s="15">
        <v>28.715</v>
      </c>
      <c r="F9" s="15">
        <v>28.35</v>
      </c>
      <c r="G9" s="15">
        <v>23.679999999999996</v>
      </c>
      <c r="H9" s="15">
        <v>25.060000000000002</v>
      </c>
      <c r="I9" s="6"/>
      <c r="J9" s="74">
        <f t="shared" si="0"/>
        <v>0.46115809679296837</v>
      </c>
      <c r="K9" s="74">
        <f t="shared" si="1"/>
        <v>1.8446323871718777</v>
      </c>
      <c r="M9" s="15">
        <f t="shared" si="2"/>
        <v>4.0000000000000089</v>
      </c>
      <c r="N9" s="82">
        <f t="shared" si="3"/>
        <v>2.9438743126817011</v>
      </c>
    </row>
    <row r="10" spans="2:14" x14ac:dyDescent="0.2">
      <c r="D10" s="64" t="s">
        <v>122</v>
      </c>
      <c r="E10" s="15">
        <v>28.619999999999997</v>
      </c>
      <c r="F10" s="15">
        <v>28.36</v>
      </c>
      <c r="G10" s="15">
        <v>25.583333333333332</v>
      </c>
      <c r="H10" s="15">
        <v>25.26</v>
      </c>
      <c r="I10" s="6"/>
      <c r="J10" s="74">
        <f t="shared" si="0"/>
        <v>1.8425026147163255</v>
      </c>
      <c r="K10" s="74">
        <f t="shared" si="1"/>
        <v>2.1042896964014339</v>
      </c>
      <c r="M10" s="15">
        <f t="shared" si="2"/>
        <v>1.1420823393107713</v>
      </c>
      <c r="N10" s="82">
        <f t="shared" si="3"/>
        <v>2.127571116004038</v>
      </c>
    </row>
    <row r="11" spans="2:14" x14ac:dyDescent="0.2">
      <c r="D11" s="64" t="s">
        <v>124</v>
      </c>
      <c r="E11" s="15">
        <v>25.61</v>
      </c>
      <c r="F11" s="15">
        <v>24.270000000000003</v>
      </c>
      <c r="G11" s="15">
        <v>21.983333333333334</v>
      </c>
      <c r="H11" s="15">
        <v>21.793333333333337</v>
      </c>
      <c r="I11" s="6"/>
      <c r="J11" s="74">
        <f t="shared" si="0"/>
        <v>1.2240535433046562</v>
      </c>
      <c r="K11" s="74">
        <f t="shared" si="1"/>
        <v>3.2415114448397691</v>
      </c>
      <c r="M11" s="15">
        <f t="shared" si="2"/>
        <v>2.6481778207907896</v>
      </c>
      <c r="N11" s="82">
        <f t="shared" si="3"/>
        <v>3.220580972744346</v>
      </c>
    </row>
    <row r="12" spans="2:14" x14ac:dyDescent="0.2">
      <c r="D12" s="64" t="s">
        <v>125</v>
      </c>
      <c r="E12" s="15">
        <v>29.92</v>
      </c>
      <c r="F12" s="15">
        <v>28.9175</v>
      </c>
      <c r="G12" s="15">
        <v>26.5</v>
      </c>
      <c r="H12" s="15">
        <v>26.893333333333334</v>
      </c>
      <c r="I12" s="6"/>
      <c r="J12" s="74">
        <f t="shared" si="0"/>
        <v>1.4125807421361942</v>
      </c>
      <c r="K12" s="74">
        <f t="shared" si="1"/>
        <v>4.4357149787026158</v>
      </c>
      <c r="M12" s="15">
        <f t="shared" si="2"/>
        <v>3.1401496894221044</v>
      </c>
      <c r="N12" s="82">
        <f t="shared" si="3"/>
        <v>2.9018341241329657</v>
      </c>
    </row>
    <row r="13" spans="2:14" x14ac:dyDescent="0.2">
      <c r="D13" s="64" t="s">
        <v>127</v>
      </c>
      <c r="E13" s="15">
        <v>26.41</v>
      </c>
      <c r="F13" s="15">
        <v>25.11</v>
      </c>
      <c r="G13" s="15">
        <v>22.542500000000004</v>
      </c>
      <c r="H13" s="15">
        <v>23.15</v>
      </c>
      <c r="I13" s="6"/>
      <c r="J13" s="74">
        <f t="shared" si="0"/>
        <v>1.03586308905088</v>
      </c>
      <c r="K13" s="74">
        <f t="shared" si="1"/>
        <v>4.6374551635023504</v>
      </c>
      <c r="M13" s="15">
        <f t="shared" si="2"/>
        <v>4.4768997105123862</v>
      </c>
      <c r="N13" s="82">
        <f t="shared" si="3"/>
        <v>4.434635482830295</v>
      </c>
    </row>
    <row r="14" spans="2:14" x14ac:dyDescent="0.2">
      <c r="D14" s="64" t="s">
        <v>163</v>
      </c>
      <c r="E14" s="15">
        <v>27.66</v>
      </c>
      <c r="F14" s="15">
        <v>27.62</v>
      </c>
      <c r="G14" s="15">
        <v>23.63</v>
      </c>
      <c r="H14" s="15">
        <v>23.77</v>
      </c>
      <c r="I14" s="6"/>
      <c r="J14" s="74">
        <f t="shared" ref="J14:J15" si="4">2^(-((E14-G14)-($E$7-$G$7)))</f>
        <v>0.92551824345631062</v>
      </c>
      <c r="K14" s="74">
        <f t="shared" ref="K14:K15" si="5">2^(-((F14-H14)-($F$7-$H$7)))</f>
        <v>1.2512181394937474</v>
      </c>
      <c r="M14" s="15">
        <f t="shared" ref="M14:M15" si="6">K14/J14</f>
        <v>1.3519108330281244</v>
      </c>
      <c r="N14" s="82">
        <f t="shared" si="3"/>
        <v>2.0658736363564039</v>
      </c>
    </row>
    <row r="15" spans="2:14" x14ac:dyDescent="0.2">
      <c r="D15" s="64" t="s">
        <v>164</v>
      </c>
      <c r="E15" s="15">
        <v>27.86</v>
      </c>
      <c r="F15" s="15">
        <v>27.13</v>
      </c>
      <c r="G15" s="15">
        <v>23.52</v>
      </c>
      <c r="H15" s="15">
        <v>23.34</v>
      </c>
      <c r="I15" s="6"/>
      <c r="J15" s="74">
        <f t="shared" si="4"/>
        <v>0.74656166409377123</v>
      </c>
      <c r="K15" s="74">
        <f t="shared" si="5"/>
        <v>1.3043520697655639</v>
      </c>
      <c r="M15" s="15">
        <f t="shared" si="6"/>
        <v>1.7471457918333884</v>
      </c>
      <c r="N15" s="82">
        <f t="shared" si="3"/>
        <v>1.8563934944619487</v>
      </c>
    </row>
    <row r="16" spans="2:14" x14ac:dyDescent="0.2">
      <c r="I16" s="6"/>
      <c r="J16" s="15"/>
      <c r="K16" s="15"/>
    </row>
    <row r="17" spans="4:15" x14ac:dyDescent="0.2">
      <c r="D17" s="1" t="s">
        <v>79</v>
      </c>
      <c r="E17" s="157" t="s">
        <v>157</v>
      </c>
      <c r="F17" s="157"/>
      <c r="G17" s="157"/>
      <c r="H17" s="157"/>
      <c r="I17" s="6"/>
      <c r="K17" s="9"/>
      <c r="M17" s="9" t="s">
        <v>162</v>
      </c>
    </row>
    <row r="18" spans="4:15" x14ac:dyDescent="0.2">
      <c r="D18" s="1"/>
      <c r="E18" s="62" t="s">
        <v>3</v>
      </c>
      <c r="F18" s="62" t="s">
        <v>7</v>
      </c>
      <c r="G18" s="62" t="s">
        <v>26</v>
      </c>
      <c r="H18" s="62" t="s">
        <v>27</v>
      </c>
      <c r="I18" s="6"/>
      <c r="J18" s="62" t="s">
        <v>159</v>
      </c>
      <c r="K18" s="62" t="s">
        <v>160</v>
      </c>
      <c r="M18" s="23" t="s">
        <v>161</v>
      </c>
      <c r="O18" s="9"/>
    </row>
    <row r="19" spans="4:15" x14ac:dyDescent="0.2">
      <c r="D19" s="72" t="s">
        <v>165</v>
      </c>
      <c r="E19" s="15">
        <v>29.134999999999998</v>
      </c>
      <c r="F19" s="15">
        <v>30.04</v>
      </c>
      <c r="G19" s="15">
        <v>24.119999999999997</v>
      </c>
      <c r="H19" s="15">
        <v>24.929999999999996</v>
      </c>
      <c r="I19" s="72"/>
      <c r="J19" s="73">
        <f t="shared" ref="J19:J25" si="7">2^(-((E19-G19)-($E$19-$G$19)))</f>
        <v>1</v>
      </c>
      <c r="K19" s="73">
        <f>2^(-((F19-H19)-($F$19-$H$19)))</f>
        <v>1</v>
      </c>
      <c r="M19" s="15">
        <f>K19/J19</f>
        <v>1</v>
      </c>
      <c r="N19" s="78"/>
    </row>
    <row r="20" spans="4:15" x14ac:dyDescent="0.2">
      <c r="D20" s="76" t="s">
        <v>158</v>
      </c>
      <c r="E20" s="15">
        <v>29.259999999999998</v>
      </c>
      <c r="F20" s="15">
        <v>27.97</v>
      </c>
      <c r="G20" s="15">
        <v>23.869999999999997</v>
      </c>
      <c r="H20" s="15">
        <v>24.163333333333338</v>
      </c>
      <c r="I20" s="72"/>
      <c r="J20" s="74">
        <f t="shared" si="7"/>
        <v>0.77110541270397037</v>
      </c>
      <c r="K20" s="74">
        <f t="shared" ref="K20:K25" si="8">2^(-((F20-H20)-($F$19-$H$19)))</f>
        <v>2.4679844992481543</v>
      </c>
      <c r="M20" s="15">
        <f t="shared" ref="M20:M25" si="9">K20/J20</f>
        <v>3.2005799188905719</v>
      </c>
      <c r="N20" s="79"/>
    </row>
    <row r="21" spans="4:15" x14ac:dyDescent="0.2">
      <c r="D21" s="64" t="s">
        <v>118</v>
      </c>
      <c r="E21" s="15">
        <v>29.395000000000003</v>
      </c>
      <c r="F21" s="15">
        <v>29.86</v>
      </c>
      <c r="G21" s="15">
        <v>25.36</v>
      </c>
      <c r="H21" s="15">
        <v>26.646666666666665</v>
      </c>
      <c r="I21" s="6"/>
      <c r="J21" s="74">
        <f t="shared" si="7"/>
        <v>1.972465408986714</v>
      </c>
      <c r="K21" s="74">
        <f t="shared" si="8"/>
        <v>3.7235188643915125</v>
      </c>
      <c r="M21" s="15">
        <f t="shared" si="9"/>
        <v>1.8877486253633933</v>
      </c>
      <c r="N21" s="79"/>
    </row>
    <row r="22" spans="4:15" x14ac:dyDescent="0.2">
      <c r="D22" s="64" t="s">
        <v>122</v>
      </c>
      <c r="E22" s="15">
        <v>29.244999999999997</v>
      </c>
      <c r="F22" s="15">
        <v>30.009999999999998</v>
      </c>
      <c r="G22" s="15">
        <v>23.835000000000001</v>
      </c>
      <c r="H22" s="15">
        <v>26.143333333333331</v>
      </c>
      <c r="I22" s="6"/>
      <c r="J22" s="74">
        <f t="shared" si="7"/>
        <v>0.76048937662050675</v>
      </c>
      <c r="K22" s="74">
        <f t="shared" si="8"/>
        <v>2.367448977179675</v>
      </c>
      <c r="M22" s="15">
        <f t="shared" si="9"/>
        <v>3.1130598926973048</v>
      </c>
      <c r="N22" s="79"/>
    </row>
    <row r="23" spans="4:15" x14ac:dyDescent="0.2">
      <c r="D23" s="64" t="s">
        <v>124</v>
      </c>
      <c r="E23" s="15">
        <v>33.97</v>
      </c>
      <c r="F23" s="15">
        <v>29.995000000000001</v>
      </c>
      <c r="G23" s="15">
        <v>30.740000000000002</v>
      </c>
      <c r="H23" s="15">
        <v>28.593333333333302</v>
      </c>
      <c r="I23" s="6"/>
      <c r="J23" s="74">
        <f t="shared" si="7"/>
        <v>3.4461846388480768</v>
      </c>
      <c r="K23" s="74">
        <f>2^(-((F23-H23)-($F$19-$H$19)))</f>
        <v>13.07132362592853</v>
      </c>
      <c r="M23" s="15">
        <f t="shared" si="9"/>
        <v>3.7929841246979024</v>
      </c>
      <c r="N23" s="79"/>
    </row>
    <row r="24" spans="4:15" x14ac:dyDescent="0.2">
      <c r="D24" s="64" t="s">
        <v>125</v>
      </c>
      <c r="E24" s="15">
        <v>30.905000000000001</v>
      </c>
      <c r="F24" s="15">
        <v>30.87</v>
      </c>
      <c r="G24" s="15">
        <v>25.740000000000002</v>
      </c>
      <c r="H24" s="15">
        <v>27.02333333333333</v>
      </c>
      <c r="I24" s="6"/>
      <c r="J24" s="74">
        <f t="shared" si="7"/>
        <v>0.90125046261083108</v>
      </c>
      <c r="K24" s="74">
        <f t="shared" si="8"/>
        <v>2.4004973333305331</v>
      </c>
      <c r="M24" s="15">
        <f t="shared" si="9"/>
        <v>2.663518558843827</v>
      </c>
      <c r="N24" s="79"/>
    </row>
    <row r="25" spans="4:15" x14ac:dyDescent="0.2">
      <c r="D25" s="64" t="s">
        <v>127</v>
      </c>
      <c r="E25" s="15">
        <v>28.15</v>
      </c>
      <c r="F25" s="15">
        <v>25.33</v>
      </c>
      <c r="G25" s="15">
        <v>23.045000000000002</v>
      </c>
      <c r="H25" s="15">
        <v>22.265000000000001</v>
      </c>
      <c r="I25" s="6"/>
      <c r="J25" s="74">
        <f t="shared" si="7"/>
        <v>0.93952274921401424</v>
      </c>
      <c r="K25" s="74">
        <f t="shared" si="8"/>
        <v>4.1267327172054502</v>
      </c>
      <c r="M25" s="15">
        <f t="shared" si="9"/>
        <v>4.3923712551482028</v>
      </c>
      <c r="N25" s="80"/>
    </row>
    <row r="26" spans="4:15" x14ac:dyDescent="0.2">
      <c r="D26" s="64" t="s">
        <v>163</v>
      </c>
      <c r="E26" s="5">
        <v>30.17</v>
      </c>
      <c r="F26" s="5">
        <v>28.91</v>
      </c>
      <c r="G26" s="5">
        <v>24.06</v>
      </c>
      <c r="H26" s="5">
        <v>24.18</v>
      </c>
      <c r="J26" s="74">
        <f t="shared" ref="J26:J27" si="10">2^(-((E26-G26)-($E$19-$G$19)))</f>
        <v>0.46813612371724533</v>
      </c>
      <c r="K26" s="74">
        <f t="shared" ref="K26:K27" si="11">2^(-((F26-H26)-($F$19-$H$19)))</f>
        <v>1.3013418554419358</v>
      </c>
      <c r="M26" s="15">
        <f t="shared" ref="M26:M27" si="12">K26/J26</f>
        <v>2.7798364396846837</v>
      </c>
      <c r="N26" s="80"/>
    </row>
    <row r="27" spans="4:15" x14ac:dyDescent="0.2">
      <c r="D27" s="66" t="s">
        <v>164</v>
      </c>
      <c r="E27" s="21">
        <v>29.42</v>
      </c>
      <c r="F27" s="21">
        <v>28.12</v>
      </c>
      <c r="G27" s="21">
        <v>24.08</v>
      </c>
      <c r="H27" s="21">
        <v>23.66</v>
      </c>
      <c r="I27" s="2"/>
      <c r="J27" s="77">
        <f t="shared" si="10"/>
        <v>0.79829838635664829</v>
      </c>
      <c r="K27" s="77">
        <f t="shared" si="11"/>
        <v>1.5691681957935038</v>
      </c>
      <c r="L27" s="2"/>
      <c r="M27" s="17">
        <f t="shared" si="12"/>
        <v>1.965641197090509</v>
      </c>
      <c r="N27" s="81"/>
    </row>
  </sheetData>
  <mergeCells count="2">
    <mergeCell ref="E5:H5"/>
    <mergeCell ref="E17:H17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O30"/>
  <sheetViews>
    <sheetView workbookViewId="0">
      <selection activeCell="B2" sqref="B2:H2"/>
    </sheetView>
  </sheetViews>
  <sheetFormatPr baseColWidth="10" defaultColWidth="8.83203125" defaultRowHeight="15" x14ac:dyDescent="0.2"/>
  <cols>
    <col min="14" max="14" width="3.83203125" customWidth="1"/>
  </cols>
  <sheetData>
    <row r="2" spans="2:15" x14ac:dyDescent="0.2">
      <c r="B2" s="1" t="s">
        <v>37</v>
      </c>
      <c r="H2" s="5" t="s">
        <v>31</v>
      </c>
    </row>
    <row r="4" spans="2:15" x14ac:dyDescent="0.2">
      <c r="B4" s="5" t="s">
        <v>67</v>
      </c>
      <c r="D4" s="5" t="s">
        <v>3</v>
      </c>
      <c r="E4" s="5" t="s">
        <v>32</v>
      </c>
      <c r="F4" s="5" t="s">
        <v>33</v>
      </c>
      <c r="G4" s="5" t="s">
        <v>33</v>
      </c>
      <c r="H4" s="5"/>
      <c r="I4" s="5" t="s">
        <v>3</v>
      </c>
      <c r="J4" s="5" t="s">
        <v>32</v>
      </c>
      <c r="K4" s="5" t="s">
        <v>33</v>
      </c>
      <c r="L4" s="5" t="s">
        <v>33</v>
      </c>
    </row>
    <row r="5" spans="2:15" x14ac:dyDescent="0.2">
      <c r="O5" s="152" t="s">
        <v>28</v>
      </c>
    </row>
    <row r="6" spans="2:15" x14ac:dyDescent="0.2">
      <c r="O6" s="152"/>
    </row>
    <row r="7" spans="2:15" x14ac:dyDescent="0.2">
      <c r="O7" s="152"/>
    </row>
    <row r="8" spans="2:15" x14ac:dyDescent="0.2">
      <c r="O8" s="152"/>
    </row>
    <row r="29" spans="4:13" x14ac:dyDescent="0.2">
      <c r="D29" s="2"/>
      <c r="E29" s="2"/>
      <c r="F29" s="2"/>
      <c r="G29" s="2"/>
      <c r="I29" s="2"/>
      <c r="J29" s="2"/>
      <c r="K29" s="2"/>
      <c r="L29" s="2"/>
      <c r="M29" s="2"/>
    </row>
    <row r="30" spans="4:13" x14ac:dyDescent="0.2">
      <c r="E30" t="s">
        <v>35</v>
      </c>
      <c r="K30" s="5" t="s">
        <v>34</v>
      </c>
    </row>
  </sheetData>
  <mergeCells count="1">
    <mergeCell ref="O5:O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N34"/>
  <sheetViews>
    <sheetView workbookViewId="0">
      <selection activeCell="I22" sqref="I22"/>
    </sheetView>
  </sheetViews>
  <sheetFormatPr baseColWidth="10" defaultColWidth="11.5" defaultRowHeight="15" x14ac:dyDescent="0.2"/>
  <cols>
    <col min="4" max="4" width="13.5" customWidth="1"/>
    <col min="5" max="5" width="13.1640625" bestFit="1" customWidth="1"/>
  </cols>
  <sheetData>
    <row r="2" spans="2:14" x14ac:dyDescent="0.2">
      <c r="B2" s="1" t="s">
        <v>249</v>
      </c>
      <c r="C2" s="84"/>
      <c r="D2" s="7" t="s">
        <v>250</v>
      </c>
      <c r="E2" s="84"/>
      <c r="F2" s="84"/>
    </row>
    <row r="4" spans="2:14" x14ac:dyDescent="0.2">
      <c r="D4" s="2"/>
      <c r="E4" s="91" t="s">
        <v>258</v>
      </c>
      <c r="F4" s="91" t="s">
        <v>259</v>
      </c>
    </row>
    <row r="5" spans="2:14" x14ac:dyDescent="0.2">
      <c r="D5" s="1" t="s">
        <v>251</v>
      </c>
      <c r="E5" s="92"/>
      <c r="F5" s="92"/>
      <c r="H5" s="84"/>
      <c r="I5" s="84"/>
      <c r="K5" s="84"/>
      <c r="L5" s="84"/>
      <c r="M5" s="84"/>
      <c r="N5" s="84"/>
    </row>
    <row r="6" spans="2:14" x14ac:dyDescent="0.2">
      <c r="D6" s="103" t="s">
        <v>252</v>
      </c>
      <c r="E6" s="8">
        <v>1.98639896789397</v>
      </c>
      <c r="F6" s="8">
        <v>1.44968499913865</v>
      </c>
      <c r="G6" s="84"/>
      <c r="H6" s="84"/>
      <c r="I6" s="84"/>
      <c r="K6" s="84"/>
      <c r="L6" s="84"/>
      <c r="M6" s="84"/>
      <c r="N6" s="84"/>
    </row>
    <row r="7" spans="2:14" x14ac:dyDescent="0.2">
      <c r="D7" s="103" t="s">
        <v>257</v>
      </c>
      <c r="E7" s="8">
        <v>0.75606273192600004</v>
      </c>
      <c r="F7" s="8">
        <v>0.53508791942836997</v>
      </c>
      <c r="G7" s="84"/>
      <c r="H7" s="84"/>
      <c r="I7" s="84"/>
      <c r="K7" s="84"/>
      <c r="L7" s="84"/>
      <c r="M7" s="84"/>
      <c r="N7" s="84"/>
    </row>
    <row r="8" spans="2:14" x14ac:dyDescent="0.2">
      <c r="D8" s="103" t="s">
        <v>253</v>
      </c>
      <c r="E8" s="8">
        <v>0.9872366898578</v>
      </c>
      <c r="F8" s="8">
        <v>0.73627224743449204</v>
      </c>
      <c r="G8" s="84"/>
      <c r="H8" s="84"/>
      <c r="I8" s="84"/>
      <c r="K8" s="84"/>
      <c r="L8" s="84"/>
      <c r="M8" s="84"/>
      <c r="N8" s="84"/>
    </row>
    <row r="9" spans="2:14" x14ac:dyDescent="0.2">
      <c r="D9" s="103" t="s">
        <v>254</v>
      </c>
      <c r="E9" s="8">
        <v>0.88673126814699998</v>
      </c>
      <c r="F9" s="8">
        <v>0.39522751384769</v>
      </c>
      <c r="G9" s="84"/>
      <c r="H9" s="84"/>
      <c r="I9" s="84"/>
      <c r="K9" s="84"/>
      <c r="L9" s="84"/>
      <c r="M9" s="84"/>
      <c r="N9" s="84"/>
    </row>
    <row r="10" spans="2:14" x14ac:dyDescent="0.2">
      <c r="D10" s="103" t="s">
        <v>255</v>
      </c>
      <c r="E10" s="8">
        <v>6.2968395546510099</v>
      </c>
      <c r="F10" s="8">
        <v>1.8343422454468199</v>
      </c>
      <c r="G10" s="84"/>
      <c r="H10" s="84"/>
      <c r="I10" s="84"/>
      <c r="K10" s="84"/>
      <c r="L10" s="84"/>
      <c r="M10" s="84"/>
      <c r="N10" s="84"/>
    </row>
    <row r="11" spans="2:14" x14ac:dyDescent="0.2">
      <c r="D11" s="84"/>
      <c r="E11" s="8"/>
      <c r="F11" s="8"/>
      <c r="G11" s="84"/>
      <c r="H11" s="84"/>
      <c r="I11" s="84"/>
      <c r="K11" s="84"/>
      <c r="L11" s="84"/>
      <c r="M11" s="84"/>
      <c r="N11" s="84"/>
    </row>
    <row r="12" spans="2:14" x14ac:dyDescent="0.2">
      <c r="D12" s="1" t="s">
        <v>256</v>
      </c>
      <c r="E12" s="8"/>
      <c r="F12" s="8"/>
      <c r="G12" s="84"/>
      <c r="H12" s="84"/>
      <c r="I12" s="84"/>
      <c r="K12" s="84"/>
      <c r="L12" s="84"/>
      <c r="M12" s="84"/>
      <c r="N12" s="84"/>
    </row>
    <row r="13" spans="2:14" x14ac:dyDescent="0.2">
      <c r="D13" s="103" t="s">
        <v>252</v>
      </c>
      <c r="E13" s="8">
        <v>2.3283031493691699</v>
      </c>
      <c r="F13" s="8">
        <v>1.3526492384138</v>
      </c>
      <c r="G13" s="84"/>
      <c r="H13" s="84"/>
      <c r="I13" s="84"/>
      <c r="K13" s="84"/>
      <c r="L13" s="84"/>
      <c r="M13" s="84"/>
      <c r="N13" s="84"/>
    </row>
    <row r="14" spans="2:14" x14ac:dyDescent="0.2">
      <c r="D14" s="103" t="s">
        <v>257</v>
      </c>
      <c r="E14" s="8">
        <v>0.72607242410035799</v>
      </c>
      <c r="F14" s="8">
        <v>0.39522749214014002</v>
      </c>
      <c r="G14" s="84"/>
      <c r="H14" s="84"/>
      <c r="I14" s="84"/>
      <c r="K14" s="84"/>
      <c r="L14" s="84"/>
      <c r="M14" s="84"/>
      <c r="N14" s="84"/>
    </row>
    <row r="15" spans="2:14" x14ac:dyDescent="0.2">
      <c r="D15" s="103" t="s">
        <v>253</v>
      </c>
      <c r="E15" s="8">
        <v>0.61138143672940004</v>
      </c>
      <c r="F15" s="8">
        <v>0.4442135623731</v>
      </c>
      <c r="G15" s="84"/>
      <c r="H15" s="84"/>
      <c r="I15" s="84"/>
      <c r="K15" s="84"/>
      <c r="L15" s="84"/>
      <c r="M15" s="84"/>
      <c r="N15" s="84"/>
    </row>
    <row r="16" spans="2:14" x14ac:dyDescent="0.2">
      <c r="D16" s="103" t="s">
        <v>254</v>
      </c>
      <c r="E16" s="8">
        <v>0.85482847356618996</v>
      </c>
      <c r="F16" s="8">
        <v>0.67069598288499999</v>
      </c>
      <c r="G16" s="84"/>
      <c r="H16" s="84"/>
      <c r="I16" s="84"/>
      <c r="K16" s="84"/>
      <c r="L16" s="84"/>
      <c r="M16" s="84"/>
      <c r="N16" s="84"/>
    </row>
    <row r="17" spans="3:14" x14ac:dyDescent="0.2">
      <c r="D17" s="103" t="s">
        <v>255</v>
      </c>
      <c r="E17" s="8">
        <v>7.926743420987</v>
      </c>
      <c r="F17" s="8">
        <v>2.0304920203293002</v>
      </c>
      <c r="G17" s="84"/>
      <c r="H17" s="84"/>
      <c r="I17" s="84"/>
      <c r="K17" s="84"/>
      <c r="L17" s="84"/>
      <c r="M17" s="84"/>
      <c r="N17" s="84"/>
    </row>
    <row r="18" spans="3:14" x14ac:dyDescent="0.2">
      <c r="E18" s="8"/>
      <c r="F18" s="8"/>
      <c r="G18" s="84"/>
      <c r="H18" s="84"/>
      <c r="I18" s="84"/>
    </row>
    <row r="19" spans="3:14" x14ac:dyDescent="0.2">
      <c r="D19" s="105" t="s">
        <v>82</v>
      </c>
      <c r="E19" s="8"/>
      <c r="F19" s="8"/>
      <c r="G19" s="84"/>
      <c r="H19" s="84"/>
      <c r="I19" s="84"/>
    </row>
    <row r="20" spans="3:14" x14ac:dyDescent="0.2">
      <c r="D20" s="103" t="s">
        <v>252</v>
      </c>
      <c r="E20" s="8">
        <f t="shared" ref="E20:F24" si="0">(E6+E13)/2</f>
        <v>2.1573510586315701</v>
      </c>
      <c r="F20" s="8">
        <f t="shared" si="0"/>
        <v>1.4011671187762249</v>
      </c>
      <c r="G20" s="84"/>
      <c r="H20" s="84"/>
      <c r="I20" s="84"/>
    </row>
    <row r="21" spans="3:14" x14ac:dyDescent="0.2">
      <c r="D21" s="103" t="s">
        <v>257</v>
      </c>
      <c r="E21" s="8">
        <f t="shared" si="0"/>
        <v>0.74106757801317902</v>
      </c>
      <c r="F21" s="8">
        <f t="shared" si="0"/>
        <v>0.46515770578425497</v>
      </c>
      <c r="G21" s="84"/>
      <c r="H21" s="84"/>
      <c r="I21" s="84"/>
    </row>
    <row r="22" spans="3:14" x14ac:dyDescent="0.2">
      <c r="D22" s="103" t="s">
        <v>253</v>
      </c>
      <c r="E22" s="8">
        <f t="shared" si="0"/>
        <v>0.79930906329359996</v>
      </c>
      <c r="F22" s="8">
        <f t="shared" si="0"/>
        <v>0.59024290490379605</v>
      </c>
      <c r="G22" s="84"/>
      <c r="H22" s="84"/>
      <c r="I22" s="84"/>
    </row>
    <row r="23" spans="3:14" x14ac:dyDescent="0.2">
      <c r="D23" s="103" t="s">
        <v>254</v>
      </c>
      <c r="E23" s="8">
        <f t="shared" si="0"/>
        <v>0.87077987085659503</v>
      </c>
      <c r="F23" s="8">
        <f t="shared" si="0"/>
        <v>0.53296174836634502</v>
      </c>
      <c r="G23" s="84"/>
      <c r="H23" s="84"/>
      <c r="I23" s="84"/>
    </row>
    <row r="24" spans="3:14" x14ac:dyDescent="0.2">
      <c r="D24" s="106" t="s">
        <v>255</v>
      </c>
      <c r="E24" s="12">
        <f t="shared" si="0"/>
        <v>7.1117914878190049</v>
      </c>
      <c r="F24" s="12">
        <f t="shared" si="0"/>
        <v>1.9324171328880602</v>
      </c>
      <c r="G24" s="84"/>
      <c r="H24" s="84"/>
      <c r="I24" s="84"/>
    </row>
    <row r="26" spans="3:14" x14ac:dyDescent="0.2">
      <c r="D26" s="107" t="s">
        <v>260</v>
      </c>
      <c r="E26" s="1"/>
      <c r="F26" s="1"/>
      <c r="G26" s="84"/>
      <c r="H26" s="84"/>
      <c r="I26" s="84"/>
      <c r="J26" s="84"/>
    </row>
    <row r="27" spans="3:14" x14ac:dyDescent="0.2">
      <c r="D27" s="104"/>
      <c r="E27" s="84"/>
      <c r="F27" s="84"/>
      <c r="G27" s="84"/>
      <c r="H27" s="84"/>
      <c r="I27" s="84"/>
      <c r="J27" s="84"/>
    </row>
    <row r="28" spans="3:14" x14ac:dyDescent="0.2">
      <c r="D28" s="103"/>
      <c r="E28" s="1"/>
      <c r="F28" s="1"/>
      <c r="G28" s="84"/>
      <c r="H28" s="84"/>
      <c r="I28" s="84"/>
      <c r="J28" s="84"/>
    </row>
    <row r="29" spans="3:14" x14ac:dyDescent="0.2">
      <c r="D29" s="103"/>
      <c r="E29" s="1"/>
      <c r="F29" s="1"/>
      <c r="G29" s="84"/>
      <c r="H29" s="84"/>
      <c r="I29" s="84"/>
      <c r="J29" s="84"/>
    </row>
    <row r="30" spans="3:14" x14ac:dyDescent="0.2">
      <c r="D30" s="103"/>
      <c r="E30" s="1"/>
      <c r="F30" s="1"/>
      <c r="G30" s="84"/>
      <c r="H30" s="84"/>
      <c r="I30" s="84"/>
      <c r="J30" s="84"/>
    </row>
    <row r="31" spans="3:14" x14ac:dyDescent="0.2">
      <c r="C31" s="103"/>
      <c r="D31" s="84"/>
      <c r="E31" s="84"/>
      <c r="F31" s="84"/>
      <c r="G31" s="84"/>
      <c r="H31" s="84"/>
      <c r="I31" s="84"/>
      <c r="J31" s="84"/>
    </row>
    <row r="32" spans="3:14" x14ac:dyDescent="0.2">
      <c r="C32" s="103"/>
      <c r="D32" s="84"/>
      <c r="E32" s="84"/>
      <c r="F32" s="84"/>
      <c r="G32" s="84"/>
      <c r="H32" s="84"/>
      <c r="I32" s="84"/>
      <c r="J32" s="84"/>
    </row>
    <row r="33" spans="4:10" x14ac:dyDescent="0.2">
      <c r="D33" s="84"/>
      <c r="E33" s="84"/>
      <c r="F33" s="84"/>
      <c r="G33" s="84"/>
      <c r="H33" s="84"/>
      <c r="I33" s="84"/>
      <c r="J33" s="84"/>
    </row>
    <row r="34" spans="4:10" x14ac:dyDescent="0.2">
      <c r="D34" s="84"/>
      <c r="E34" s="84"/>
      <c r="F34" s="84"/>
      <c r="G34" s="84"/>
      <c r="H34" s="84"/>
      <c r="I34" s="84"/>
      <c r="J34" s="84"/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G17"/>
  <sheetViews>
    <sheetView workbookViewId="0">
      <selection activeCell="D6" sqref="D6:D15"/>
    </sheetView>
  </sheetViews>
  <sheetFormatPr baseColWidth="10" defaultColWidth="11.5" defaultRowHeight="15" x14ac:dyDescent="0.2"/>
  <cols>
    <col min="4" max="4" width="9.5" customWidth="1"/>
  </cols>
  <sheetData>
    <row r="2" spans="2:7" x14ac:dyDescent="0.2">
      <c r="B2" s="1" t="s">
        <v>208</v>
      </c>
      <c r="C2" s="84"/>
      <c r="D2" s="84" t="s">
        <v>360</v>
      </c>
    </row>
    <row r="4" spans="2:7" x14ac:dyDescent="0.2">
      <c r="E4" s="2"/>
      <c r="F4" s="91" t="s">
        <v>215</v>
      </c>
      <c r="G4" s="2"/>
    </row>
    <row r="5" spans="2:7" x14ac:dyDescent="0.2">
      <c r="D5" s="91" t="s">
        <v>209</v>
      </c>
      <c r="E5" s="91" t="s">
        <v>214</v>
      </c>
      <c r="F5" s="91" t="s">
        <v>212</v>
      </c>
      <c r="G5" s="91" t="s">
        <v>213</v>
      </c>
    </row>
    <row r="6" spans="2:7" x14ac:dyDescent="0.2">
      <c r="D6" s="151">
        <v>1</v>
      </c>
      <c r="E6" s="15">
        <v>243</v>
      </c>
      <c r="F6" s="15">
        <v>495</v>
      </c>
      <c r="G6" s="15">
        <v>43</v>
      </c>
    </row>
    <row r="7" spans="2:7" x14ac:dyDescent="0.2">
      <c r="D7" s="151">
        <v>2</v>
      </c>
      <c r="E7" s="15">
        <v>268</v>
      </c>
      <c r="F7" s="15">
        <v>640</v>
      </c>
      <c r="G7" s="15">
        <v>111</v>
      </c>
    </row>
    <row r="8" spans="2:7" x14ac:dyDescent="0.2">
      <c r="D8" s="151">
        <v>3</v>
      </c>
      <c r="E8" s="15">
        <v>219</v>
      </c>
      <c r="F8" s="15">
        <v>815</v>
      </c>
      <c r="G8" s="15">
        <v>102</v>
      </c>
    </row>
    <row r="9" spans="2:7" x14ac:dyDescent="0.2">
      <c r="D9" s="151">
        <v>4</v>
      </c>
      <c r="E9" s="15">
        <v>230</v>
      </c>
      <c r="F9" s="15">
        <v>576</v>
      </c>
      <c r="G9" s="15">
        <v>706</v>
      </c>
    </row>
    <row r="10" spans="2:7" x14ac:dyDescent="0.2">
      <c r="D10" s="151">
        <v>5</v>
      </c>
      <c r="E10" s="15">
        <v>228</v>
      </c>
      <c r="F10" s="15"/>
      <c r="G10" s="15">
        <v>622</v>
      </c>
    </row>
    <row r="11" spans="2:7" x14ac:dyDescent="0.2">
      <c r="D11" s="151">
        <v>6</v>
      </c>
      <c r="E11" s="15">
        <v>235</v>
      </c>
      <c r="F11" s="15"/>
      <c r="G11" s="15">
        <v>757</v>
      </c>
    </row>
    <row r="12" spans="2:7" x14ac:dyDescent="0.2">
      <c r="D12" s="151">
        <v>7</v>
      </c>
      <c r="E12" s="15">
        <v>236</v>
      </c>
      <c r="F12" s="15"/>
      <c r="G12" s="15">
        <v>760</v>
      </c>
    </row>
    <row r="13" spans="2:7" x14ac:dyDescent="0.2">
      <c r="D13" s="151">
        <v>8</v>
      </c>
      <c r="E13" s="5"/>
      <c r="F13" s="15"/>
      <c r="G13" s="15">
        <v>710</v>
      </c>
    </row>
    <row r="14" spans="2:7" x14ac:dyDescent="0.2">
      <c r="D14" s="151">
        <v>9</v>
      </c>
      <c r="E14" s="5"/>
      <c r="F14" s="15"/>
      <c r="G14" s="15">
        <v>751</v>
      </c>
    </row>
    <row r="15" spans="2:7" x14ac:dyDescent="0.2">
      <c r="D15" s="150">
        <v>10</v>
      </c>
      <c r="E15" s="101"/>
      <c r="F15" s="17"/>
      <c r="G15" s="17">
        <v>654</v>
      </c>
    </row>
    <row r="17" spans="4:7" x14ac:dyDescent="0.2">
      <c r="D17" s="6" t="s">
        <v>210</v>
      </c>
      <c r="E17" s="5">
        <v>92</v>
      </c>
      <c r="F17" s="5">
        <v>187</v>
      </c>
      <c r="G17" s="93">
        <v>81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E38CE-F709-D249-8EA6-61E282FCAF5A}">
  <dimension ref="B2:G14"/>
  <sheetViews>
    <sheetView workbookViewId="0">
      <selection activeCell="D6" sqref="D6:D12"/>
    </sheetView>
  </sheetViews>
  <sheetFormatPr baseColWidth="10" defaultRowHeight="15" x14ac:dyDescent="0.2"/>
  <sheetData>
    <row r="2" spans="2:7" x14ac:dyDescent="0.2">
      <c r="B2" s="1" t="s">
        <v>358</v>
      </c>
      <c r="C2" s="146"/>
      <c r="D2" s="146" t="s">
        <v>359</v>
      </c>
      <c r="E2" s="146"/>
      <c r="F2" s="146"/>
      <c r="G2" s="146"/>
    </row>
    <row r="3" spans="2:7" x14ac:dyDescent="0.2">
      <c r="B3" s="146"/>
      <c r="C3" s="146"/>
      <c r="D3" s="146"/>
      <c r="E3" s="146"/>
      <c r="F3" s="146"/>
      <c r="G3" s="146"/>
    </row>
    <row r="4" spans="2:7" x14ac:dyDescent="0.2">
      <c r="B4" s="146"/>
      <c r="C4" s="146"/>
      <c r="D4" s="146"/>
      <c r="E4" s="2"/>
      <c r="F4" s="150" t="s">
        <v>215</v>
      </c>
      <c r="G4" s="2"/>
    </row>
    <row r="5" spans="2:7" x14ac:dyDescent="0.2">
      <c r="B5" s="146"/>
      <c r="C5" s="146"/>
      <c r="D5" s="150" t="s">
        <v>209</v>
      </c>
      <c r="E5" s="150" t="s">
        <v>211</v>
      </c>
      <c r="F5" s="150" t="s">
        <v>224</v>
      </c>
      <c r="G5" s="150" t="s">
        <v>223</v>
      </c>
    </row>
    <row r="6" spans="2:7" x14ac:dyDescent="0.2">
      <c r="B6" s="146"/>
      <c r="C6" s="146"/>
      <c r="D6" s="151">
        <v>1</v>
      </c>
      <c r="E6" s="15">
        <v>23.7555360050603</v>
      </c>
      <c r="F6" s="15">
        <v>7.2060505815662115</v>
      </c>
      <c r="G6" s="15">
        <v>9.3234762129783828</v>
      </c>
    </row>
    <row r="7" spans="2:7" x14ac:dyDescent="0.2">
      <c r="B7" s="146"/>
      <c r="C7" s="146"/>
      <c r="D7" s="151">
        <v>2</v>
      </c>
      <c r="E7" s="15">
        <v>21.323683696300339</v>
      </c>
      <c r="F7" s="15">
        <v>12.882329947912494</v>
      </c>
      <c r="G7" s="15">
        <v>10.022452843911163</v>
      </c>
    </row>
    <row r="8" spans="2:7" x14ac:dyDescent="0.2">
      <c r="B8" s="146"/>
      <c r="C8" s="146"/>
      <c r="D8" s="151">
        <v>3</v>
      </c>
      <c r="E8" s="15">
        <v>21.246112796336465</v>
      </c>
      <c r="F8" s="15">
        <v>14.351981150608156</v>
      </c>
      <c r="G8" s="15">
        <v>12.389237413288125</v>
      </c>
    </row>
    <row r="9" spans="2:7" x14ac:dyDescent="0.2">
      <c r="B9" s="146"/>
      <c r="C9" s="146"/>
      <c r="D9" s="151">
        <v>4</v>
      </c>
      <c r="E9" s="15">
        <v>26.90925069400026</v>
      </c>
      <c r="F9" s="15">
        <v>16.178317139404786</v>
      </c>
      <c r="G9" s="15">
        <v>8.8417971360190322</v>
      </c>
    </row>
    <row r="10" spans="2:7" x14ac:dyDescent="0.2">
      <c r="B10" s="146"/>
      <c r="C10" s="146"/>
      <c r="D10" s="151">
        <v>5</v>
      </c>
      <c r="E10" s="15">
        <v>22.115368496187859</v>
      </c>
      <c r="F10" s="15">
        <v>13.733756856473647</v>
      </c>
      <c r="G10" s="15"/>
    </row>
    <row r="11" spans="2:7" x14ac:dyDescent="0.2">
      <c r="B11" s="146"/>
      <c r="C11" s="146"/>
      <c r="D11" s="151">
        <v>6</v>
      </c>
      <c r="E11" s="15">
        <v>13.45253377075935</v>
      </c>
      <c r="F11" s="15"/>
      <c r="G11" s="15"/>
    </row>
    <row r="12" spans="2:7" x14ac:dyDescent="0.2">
      <c r="B12" s="146"/>
      <c r="C12" s="146"/>
      <c r="D12" s="150">
        <v>7</v>
      </c>
      <c r="E12" s="17">
        <v>21.725493553001503</v>
      </c>
      <c r="F12" s="17"/>
      <c r="G12" s="17"/>
    </row>
    <row r="13" spans="2:7" x14ac:dyDescent="0.2">
      <c r="B13" s="146"/>
      <c r="C13" s="146"/>
      <c r="D13" s="146"/>
      <c r="E13" s="146"/>
      <c r="F13" s="146"/>
      <c r="G13" s="146"/>
    </row>
    <row r="14" spans="2:7" x14ac:dyDescent="0.2">
      <c r="B14" s="146"/>
      <c r="C14" s="146"/>
      <c r="D14" s="6" t="s">
        <v>210</v>
      </c>
      <c r="E14" s="5">
        <v>78</v>
      </c>
      <c r="F14" s="5">
        <v>105</v>
      </c>
      <c r="G14" s="93">
        <v>137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Y43"/>
  <sheetViews>
    <sheetView workbookViewId="0">
      <selection activeCell="O34" sqref="O34:O38"/>
    </sheetView>
  </sheetViews>
  <sheetFormatPr baseColWidth="10" defaultColWidth="8.83203125" defaultRowHeight="15" x14ac:dyDescent="0.2"/>
  <sheetData>
    <row r="2" spans="2:25" x14ac:dyDescent="0.2">
      <c r="B2" s="1" t="s">
        <v>1</v>
      </c>
      <c r="C2" t="s">
        <v>0</v>
      </c>
      <c r="O2" t="s">
        <v>2</v>
      </c>
    </row>
    <row r="4" spans="2:25" x14ac:dyDescent="0.2">
      <c r="B4" t="s">
        <v>67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N4" s="6" t="s">
        <v>67</v>
      </c>
      <c r="P4" t="s">
        <v>3</v>
      </c>
      <c r="Q4" t="s">
        <v>4</v>
      </c>
      <c r="R4" t="s">
        <v>5</v>
      </c>
      <c r="S4" t="s">
        <v>6</v>
      </c>
      <c r="T4" t="s">
        <v>7</v>
      </c>
      <c r="U4" t="s">
        <v>8</v>
      </c>
      <c r="V4" t="s">
        <v>9</v>
      </c>
      <c r="W4" t="s">
        <v>10</v>
      </c>
    </row>
    <row r="14" spans="2:25" x14ac:dyDescent="0.2">
      <c r="Y14" s="4"/>
    </row>
    <row r="15" spans="2:25" x14ac:dyDescent="0.2">
      <c r="Y15" s="4" t="s">
        <v>83</v>
      </c>
    </row>
    <row r="16" spans="2:25" x14ac:dyDescent="0.2">
      <c r="Y16" s="4"/>
    </row>
    <row r="18" spans="3:19" x14ac:dyDescent="0.2">
      <c r="M18" s="152" t="s">
        <v>17</v>
      </c>
    </row>
    <row r="19" spans="3:19" x14ac:dyDescent="0.2">
      <c r="M19" s="152"/>
    </row>
    <row r="23" spans="3:19" x14ac:dyDescent="0.2">
      <c r="M23" s="4"/>
    </row>
    <row r="24" spans="3:19" x14ac:dyDescent="0.2">
      <c r="M24" s="4" t="s">
        <v>18</v>
      </c>
    </row>
    <row r="25" spans="3:19" x14ac:dyDescent="0.2">
      <c r="M25" s="4"/>
    </row>
    <row r="27" spans="3:19" x14ac:dyDescent="0.2">
      <c r="P27" s="3"/>
      <c r="Q27" s="3"/>
      <c r="R27" s="3"/>
      <c r="S27" s="3"/>
    </row>
    <row r="31" spans="3:19" x14ac:dyDescent="0.2">
      <c r="C31" t="s">
        <v>75</v>
      </c>
    </row>
    <row r="33" spans="3:12" x14ac:dyDescent="0.2">
      <c r="D33" s="11" t="s">
        <v>3</v>
      </c>
      <c r="E33" s="11" t="s">
        <v>4</v>
      </c>
      <c r="F33" s="11" t="s">
        <v>5</v>
      </c>
      <c r="G33" s="11" t="s">
        <v>6</v>
      </c>
      <c r="H33" s="11" t="s">
        <v>7</v>
      </c>
      <c r="I33" s="11" t="s">
        <v>8</v>
      </c>
      <c r="J33" s="11" t="s">
        <v>9</v>
      </c>
      <c r="K33" s="11" t="s">
        <v>10</v>
      </c>
    </row>
    <row r="34" spans="3:12" x14ac:dyDescent="0.2">
      <c r="C34" s="10" t="s">
        <v>78</v>
      </c>
      <c r="D34" s="8">
        <v>1</v>
      </c>
      <c r="E34" s="8">
        <v>0.86748006610240302</v>
      </c>
      <c r="F34" s="8">
        <v>1.0370996602571472</v>
      </c>
      <c r="G34" s="8">
        <v>1.0205445331167133</v>
      </c>
      <c r="H34" s="8">
        <v>0.99327438358033571</v>
      </c>
      <c r="I34" s="8">
        <v>0.69222535946993935</v>
      </c>
      <c r="J34" s="8">
        <v>0.80727762587013463</v>
      </c>
      <c r="K34" s="8">
        <v>0.28766323708943436</v>
      </c>
      <c r="L34" s="1" t="s">
        <v>80</v>
      </c>
    </row>
    <row r="35" spans="3:12" x14ac:dyDescent="0.2">
      <c r="C35" s="10"/>
      <c r="D35" s="8">
        <v>1</v>
      </c>
      <c r="E35" s="8">
        <v>1.9818130599569914</v>
      </c>
      <c r="F35" s="8">
        <v>6.2047491145494007</v>
      </c>
      <c r="G35" s="8">
        <v>1.9050873967591428</v>
      </c>
      <c r="H35" s="8">
        <v>1.21058392359891</v>
      </c>
      <c r="I35" s="8">
        <v>1.637553789419</v>
      </c>
      <c r="J35" s="8">
        <v>2.4593127822451928</v>
      </c>
      <c r="K35" s="8">
        <v>0.28301132262120998</v>
      </c>
      <c r="L35" s="1" t="s">
        <v>81</v>
      </c>
    </row>
    <row r="36" spans="3:12" x14ac:dyDescent="0.2">
      <c r="C36" s="10"/>
      <c r="D36" s="8"/>
      <c r="E36" s="8"/>
      <c r="F36" s="8"/>
      <c r="G36" s="8"/>
      <c r="H36" s="8"/>
      <c r="I36" s="8"/>
      <c r="J36" s="8"/>
      <c r="K36" s="8"/>
      <c r="L36" s="1"/>
    </row>
    <row r="37" spans="3:12" x14ac:dyDescent="0.2">
      <c r="C37" s="10" t="s">
        <v>79</v>
      </c>
      <c r="D37" s="8">
        <v>1</v>
      </c>
      <c r="E37" s="8">
        <v>0.84233080400000004</v>
      </c>
      <c r="F37" s="8">
        <v>1.1179548050000001</v>
      </c>
      <c r="G37" s="8">
        <v>0.94220239400000005</v>
      </c>
      <c r="H37" s="8">
        <v>1.472812097</v>
      </c>
      <c r="I37" s="8">
        <v>1.416886442</v>
      </c>
      <c r="J37" s="8">
        <v>1.663438397</v>
      </c>
      <c r="K37" s="8">
        <v>0.69306926400000002</v>
      </c>
      <c r="L37" s="1" t="s">
        <v>80</v>
      </c>
    </row>
    <row r="38" spans="3:12" x14ac:dyDescent="0.2">
      <c r="D38" s="8">
        <v>1</v>
      </c>
      <c r="E38" s="8">
        <v>1.03108076</v>
      </c>
      <c r="F38" s="8">
        <v>3.0238884110000002</v>
      </c>
      <c r="G38" s="8">
        <v>4.6164754989999999</v>
      </c>
      <c r="H38" s="8">
        <v>0.58530026199999996</v>
      </c>
      <c r="I38" s="8">
        <v>0.80240424099999996</v>
      </c>
      <c r="J38" s="8">
        <v>0.41661046899999998</v>
      </c>
      <c r="K38" s="8">
        <v>1.220895302</v>
      </c>
      <c r="L38" s="1" t="s">
        <v>81</v>
      </c>
    </row>
    <row r="39" spans="3:12" x14ac:dyDescent="0.2">
      <c r="L39" s="1"/>
    </row>
    <row r="40" spans="3:12" x14ac:dyDescent="0.2">
      <c r="C40" s="10" t="s">
        <v>82</v>
      </c>
      <c r="D40" s="13" t="s">
        <v>136</v>
      </c>
      <c r="E40" s="13">
        <v>0.85490543505120153</v>
      </c>
      <c r="F40" s="13">
        <v>1.0775272326285736</v>
      </c>
      <c r="G40" s="13">
        <v>0.75565261189728583</v>
      </c>
      <c r="H40" s="13" t="s">
        <v>133</v>
      </c>
      <c r="I40" s="13">
        <v>1.0545559007349696</v>
      </c>
      <c r="J40" s="13">
        <v>1.2353580114350673</v>
      </c>
      <c r="K40" s="13">
        <v>0.52895190911547796</v>
      </c>
      <c r="L40" s="1" t="s">
        <v>80</v>
      </c>
    </row>
    <row r="41" spans="3:12" x14ac:dyDescent="0.2">
      <c r="D41" s="14" t="s">
        <v>136</v>
      </c>
      <c r="E41" s="14">
        <v>1.5064469099785001</v>
      </c>
      <c r="F41" s="14">
        <v>4.6143187627747002</v>
      </c>
      <c r="G41" s="14">
        <v>2.4994492069339689</v>
      </c>
      <c r="H41" s="14" t="s">
        <v>132</v>
      </c>
      <c r="I41" s="14">
        <v>1.2199790152095</v>
      </c>
      <c r="J41" s="14">
        <v>1.4379616256225964</v>
      </c>
      <c r="K41" s="14">
        <v>0.7520963112225455</v>
      </c>
      <c r="L41" s="1" t="s">
        <v>81</v>
      </c>
    </row>
    <row r="43" spans="3:12" x14ac:dyDescent="0.2">
      <c r="D43" t="s">
        <v>134</v>
      </c>
    </row>
  </sheetData>
  <mergeCells count="1">
    <mergeCell ref="M18:M19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G107"/>
  <sheetViews>
    <sheetView topLeftCell="A15" workbookViewId="0">
      <selection activeCell="D6" sqref="D6:D105"/>
    </sheetView>
  </sheetViews>
  <sheetFormatPr baseColWidth="10" defaultColWidth="11.5" defaultRowHeight="15" x14ac:dyDescent="0.2"/>
  <cols>
    <col min="4" max="4" width="8.5" customWidth="1"/>
  </cols>
  <sheetData>
    <row r="2" spans="2:7" x14ac:dyDescent="0.2">
      <c r="B2" s="1" t="s">
        <v>216</v>
      </c>
      <c r="C2" s="84"/>
      <c r="D2" s="84" t="s">
        <v>220</v>
      </c>
      <c r="E2" s="84"/>
      <c r="F2" s="84"/>
      <c r="G2" s="84"/>
    </row>
    <row r="3" spans="2:7" x14ac:dyDescent="0.2">
      <c r="B3" s="84"/>
      <c r="C3" s="84"/>
      <c r="D3" s="84"/>
      <c r="E3" s="84"/>
      <c r="F3" s="84"/>
      <c r="G3" s="84"/>
    </row>
    <row r="4" spans="2:7" x14ac:dyDescent="0.2">
      <c r="B4" s="84"/>
      <c r="C4" s="84"/>
      <c r="D4" s="84"/>
      <c r="E4" s="2"/>
      <c r="F4" s="91" t="s">
        <v>215</v>
      </c>
      <c r="G4" s="2"/>
    </row>
    <row r="5" spans="2:7" x14ac:dyDescent="0.2">
      <c r="B5" s="84"/>
      <c r="C5" s="84"/>
      <c r="D5" s="91" t="s">
        <v>209</v>
      </c>
      <c r="E5" s="91" t="s">
        <v>217</v>
      </c>
      <c r="F5" s="91" t="s">
        <v>218</v>
      </c>
      <c r="G5" s="91" t="s">
        <v>219</v>
      </c>
    </row>
    <row r="6" spans="2:7" x14ac:dyDescent="0.2">
      <c r="D6" s="151">
        <v>1</v>
      </c>
      <c r="E6" s="5">
        <v>524.173</v>
      </c>
      <c r="F6" s="5">
        <v>809.89300000000003</v>
      </c>
      <c r="G6" s="5">
        <v>1020.36</v>
      </c>
    </row>
    <row r="7" spans="2:7" x14ac:dyDescent="0.2">
      <c r="D7" s="151">
        <v>2</v>
      </c>
      <c r="E7" s="5">
        <v>436.23399999999998</v>
      </c>
      <c r="F7" s="5">
        <v>694.99699999999996</v>
      </c>
      <c r="G7" s="5">
        <v>887.98699999999997</v>
      </c>
    </row>
    <row r="8" spans="2:7" x14ac:dyDescent="0.2">
      <c r="D8" s="151">
        <v>3</v>
      </c>
      <c r="E8" s="5">
        <v>587.01499999999999</v>
      </c>
      <c r="F8" s="5">
        <v>1133.499</v>
      </c>
      <c r="G8" s="5">
        <v>1209.261</v>
      </c>
    </row>
    <row r="9" spans="2:7" x14ac:dyDescent="0.2">
      <c r="D9" s="151">
        <v>4</v>
      </c>
      <c r="E9" s="5">
        <v>443.59100000000001</v>
      </c>
      <c r="F9" s="5">
        <v>1130.4680000000001</v>
      </c>
      <c r="G9" s="5">
        <v>821.57299999999998</v>
      </c>
    </row>
    <row r="10" spans="2:7" x14ac:dyDescent="0.2">
      <c r="D10" s="151">
        <v>5</v>
      </c>
      <c r="E10" s="5">
        <v>567.80899999999997</v>
      </c>
      <c r="F10" s="5">
        <v>1535.857</v>
      </c>
      <c r="G10" s="5">
        <v>871.245</v>
      </c>
    </row>
    <row r="11" spans="2:7" x14ac:dyDescent="0.2">
      <c r="D11" s="151">
        <v>6</v>
      </c>
      <c r="E11" s="5">
        <v>466.73599999999999</v>
      </c>
      <c r="F11" s="5">
        <v>1226.893</v>
      </c>
      <c r="G11" s="5">
        <v>916.11300000000006</v>
      </c>
    </row>
    <row r="12" spans="2:7" x14ac:dyDescent="0.2">
      <c r="D12" s="151">
        <v>7</v>
      </c>
      <c r="E12" s="5">
        <v>661.89800000000002</v>
      </c>
      <c r="F12" s="5">
        <v>698.90599999999995</v>
      </c>
      <c r="G12" s="5">
        <v>1013.725</v>
      </c>
    </row>
    <row r="13" spans="2:7" x14ac:dyDescent="0.2">
      <c r="D13" s="151">
        <v>8</v>
      </c>
      <c r="E13" s="5">
        <v>501.64400000000001</v>
      </c>
      <c r="F13" s="5">
        <v>1372.153</v>
      </c>
      <c r="G13" s="5">
        <v>1127.4480000000001</v>
      </c>
    </row>
    <row r="14" spans="2:7" x14ac:dyDescent="0.2">
      <c r="D14" s="151">
        <v>9</v>
      </c>
      <c r="E14" s="5">
        <v>483.37900000000002</v>
      </c>
      <c r="F14" s="5">
        <v>774.92399999999998</v>
      </c>
      <c r="G14" s="5">
        <v>1104.2909999999999</v>
      </c>
    </row>
    <row r="15" spans="2:7" x14ac:dyDescent="0.2">
      <c r="D15" s="151">
        <v>10</v>
      </c>
      <c r="E15" s="5">
        <v>418.90699999999998</v>
      </c>
      <c r="F15" s="5">
        <v>1000.451</v>
      </c>
      <c r="G15" s="5">
        <v>925.06799999999998</v>
      </c>
    </row>
    <row r="16" spans="2:7" x14ac:dyDescent="0.2">
      <c r="D16" s="151">
        <v>11</v>
      </c>
      <c r="E16" s="5">
        <v>451.548</v>
      </c>
      <c r="F16" s="5">
        <v>1278.683</v>
      </c>
      <c r="G16" s="5">
        <v>1050.3630000000001</v>
      </c>
    </row>
    <row r="17" spans="4:7" x14ac:dyDescent="0.2">
      <c r="D17" s="151">
        <v>12</v>
      </c>
      <c r="E17" s="5">
        <v>544.72</v>
      </c>
      <c r="F17" s="5">
        <v>839.625</v>
      </c>
      <c r="G17" s="5">
        <v>1163.403</v>
      </c>
    </row>
    <row r="18" spans="4:7" x14ac:dyDescent="0.2">
      <c r="D18" s="151">
        <v>13</v>
      </c>
      <c r="E18" s="5">
        <v>683.42700000000002</v>
      </c>
      <c r="F18" s="5">
        <v>931.04700000000003</v>
      </c>
      <c r="G18" s="5">
        <v>953.82899999999995</v>
      </c>
    </row>
    <row r="19" spans="4:7" x14ac:dyDescent="0.2">
      <c r="D19" s="151">
        <v>14</v>
      </c>
      <c r="E19" s="5">
        <v>492.53500000000003</v>
      </c>
      <c r="F19" s="5">
        <v>845.37800000000004</v>
      </c>
      <c r="G19" s="5">
        <v>992.90300000000002</v>
      </c>
    </row>
    <row r="20" spans="4:7" x14ac:dyDescent="0.2">
      <c r="D20" s="151">
        <v>15</v>
      </c>
      <c r="E20" s="5">
        <v>472.97300000000001</v>
      </c>
      <c r="F20" s="5">
        <v>1203.0509999999999</v>
      </c>
      <c r="G20" s="5">
        <v>1013.885</v>
      </c>
    </row>
    <row r="21" spans="4:7" x14ac:dyDescent="0.2">
      <c r="D21" s="151">
        <v>16</v>
      </c>
      <c r="E21" s="5">
        <v>418.613</v>
      </c>
      <c r="F21" s="5">
        <v>1130.143</v>
      </c>
      <c r="G21" s="5">
        <v>1150.857</v>
      </c>
    </row>
    <row r="22" spans="4:7" x14ac:dyDescent="0.2">
      <c r="D22" s="151">
        <v>17</v>
      </c>
      <c r="E22" s="5">
        <v>570.73599999999999</v>
      </c>
      <c r="F22" s="5">
        <v>750.59199999999998</v>
      </c>
      <c r="G22" s="5">
        <v>916.12900000000002</v>
      </c>
    </row>
    <row r="23" spans="4:7" x14ac:dyDescent="0.2">
      <c r="D23" s="151">
        <v>18</v>
      </c>
      <c r="E23" s="5">
        <v>565.74</v>
      </c>
      <c r="F23" s="5">
        <v>999.97400000000005</v>
      </c>
      <c r="G23" s="5">
        <v>1134.749</v>
      </c>
    </row>
    <row r="24" spans="4:7" x14ac:dyDescent="0.2">
      <c r="D24" s="151">
        <v>19</v>
      </c>
      <c r="E24" s="5">
        <v>505.47899999999998</v>
      </c>
      <c r="F24" s="5">
        <v>1404.8320000000001</v>
      </c>
      <c r="G24" s="5">
        <v>1090.973</v>
      </c>
    </row>
    <row r="25" spans="4:7" x14ac:dyDescent="0.2">
      <c r="D25" s="151">
        <v>20</v>
      </c>
      <c r="E25" s="5">
        <v>482.60599999999999</v>
      </c>
      <c r="F25" s="5">
        <v>1100.4169999999999</v>
      </c>
      <c r="G25" s="5">
        <v>1205.732</v>
      </c>
    </row>
    <row r="26" spans="4:7" x14ac:dyDescent="0.2">
      <c r="D26" s="151">
        <v>21</v>
      </c>
      <c r="E26" s="5">
        <v>600.15300000000002</v>
      </c>
      <c r="F26" s="5">
        <v>1154.9110000000001</v>
      </c>
      <c r="G26" s="5">
        <v>1256.029</v>
      </c>
    </row>
    <row r="27" spans="4:7" x14ac:dyDescent="0.2">
      <c r="D27" s="151">
        <v>22</v>
      </c>
      <c r="E27" s="5">
        <v>379.93799999999999</v>
      </c>
      <c r="F27" s="5">
        <v>823.33</v>
      </c>
      <c r="G27" s="5">
        <v>936.71400000000006</v>
      </c>
    </row>
    <row r="28" spans="4:7" x14ac:dyDescent="0.2">
      <c r="D28" s="151">
        <v>23</v>
      </c>
      <c r="E28" s="5">
        <v>691.64400000000001</v>
      </c>
      <c r="F28" s="5">
        <v>738.65499999999997</v>
      </c>
      <c r="G28" s="5">
        <v>1073.6890000000001</v>
      </c>
    </row>
    <row r="29" spans="4:7" x14ac:dyDescent="0.2">
      <c r="D29" s="151">
        <v>24</v>
      </c>
      <c r="E29" s="5">
        <v>927.06700000000001</v>
      </c>
      <c r="F29" s="5">
        <v>903.68700000000001</v>
      </c>
      <c r="G29" s="5">
        <v>1130.127</v>
      </c>
    </row>
    <row r="30" spans="4:7" x14ac:dyDescent="0.2">
      <c r="D30" s="151">
        <v>25</v>
      </c>
      <c r="E30" s="5">
        <v>553.49300000000005</v>
      </c>
      <c r="F30" s="5">
        <v>949.68200000000002</v>
      </c>
      <c r="G30" s="5">
        <v>1098.6489999999999</v>
      </c>
    </row>
    <row r="31" spans="4:7" x14ac:dyDescent="0.2">
      <c r="D31" s="151">
        <v>26</v>
      </c>
      <c r="E31" s="5">
        <v>605.14599999999996</v>
      </c>
      <c r="F31" s="5">
        <v>719.37400000000002</v>
      </c>
      <c r="G31" s="5">
        <v>872.86500000000001</v>
      </c>
    </row>
    <row r="32" spans="4:7" x14ac:dyDescent="0.2">
      <c r="D32" s="151">
        <v>27</v>
      </c>
      <c r="E32" s="5">
        <v>477.86500000000001</v>
      </c>
      <c r="F32" s="5">
        <v>980.17200000000003</v>
      </c>
      <c r="G32" s="5">
        <v>955.39599999999996</v>
      </c>
    </row>
    <row r="33" spans="4:7" x14ac:dyDescent="0.2">
      <c r="D33" s="151">
        <v>28</v>
      </c>
      <c r="E33" s="5">
        <v>527.70399999999995</v>
      </c>
      <c r="F33" s="5">
        <v>876.90899999999999</v>
      </c>
      <c r="G33" s="5">
        <v>948.38400000000001</v>
      </c>
    </row>
    <row r="34" spans="4:7" x14ac:dyDescent="0.2">
      <c r="D34" s="151">
        <v>29</v>
      </c>
      <c r="E34" s="5">
        <v>469.74700000000001</v>
      </c>
      <c r="F34" s="5">
        <v>909.00699999999995</v>
      </c>
      <c r="G34" s="5">
        <v>1160.5450000000001</v>
      </c>
    </row>
    <row r="35" spans="4:7" x14ac:dyDescent="0.2">
      <c r="D35" s="151">
        <v>30</v>
      </c>
      <c r="E35" s="5">
        <v>624.33299999999997</v>
      </c>
      <c r="F35" s="5">
        <v>916.44</v>
      </c>
      <c r="G35" s="5">
        <v>1136.037</v>
      </c>
    </row>
    <row r="36" spans="4:7" x14ac:dyDescent="0.2">
      <c r="D36" s="151">
        <v>31</v>
      </c>
      <c r="E36" s="5">
        <v>540.27300000000002</v>
      </c>
      <c r="F36" s="5">
        <v>1386.3889999999999</v>
      </c>
      <c r="G36" s="5">
        <v>1160.818</v>
      </c>
    </row>
    <row r="37" spans="4:7" x14ac:dyDescent="0.2">
      <c r="D37" s="151">
        <v>32</v>
      </c>
      <c r="E37" s="5">
        <v>621.64</v>
      </c>
      <c r="F37" s="5">
        <v>1697.365</v>
      </c>
      <c r="G37" s="5">
        <v>935.96199999999999</v>
      </c>
    </row>
    <row r="38" spans="4:7" x14ac:dyDescent="0.2">
      <c r="D38" s="151">
        <v>33</v>
      </c>
      <c r="E38" s="5">
        <v>696.899</v>
      </c>
      <c r="F38" s="5">
        <v>1171.826</v>
      </c>
      <c r="G38" s="5">
        <v>870.60900000000004</v>
      </c>
    </row>
    <row r="39" spans="4:7" x14ac:dyDescent="0.2">
      <c r="D39" s="151">
        <v>34</v>
      </c>
      <c r="E39" s="5">
        <v>680.52200000000005</v>
      </c>
      <c r="F39" s="5">
        <v>1128.662</v>
      </c>
      <c r="G39" s="5">
        <v>1340.8920000000001</v>
      </c>
    </row>
    <row r="40" spans="4:7" x14ac:dyDescent="0.2">
      <c r="D40" s="151">
        <v>35</v>
      </c>
      <c r="E40" s="5">
        <v>581.81299999999999</v>
      </c>
      <c r="F40" s="5">
        <v>1269.32</v>
      </c>
      <c r="G40" s="5">
        <v>1388.2180000000001</v>
      </c>
    </row>
    <row r="41" spans="4:7" x14ac:dyDescent="0.2">
      <c r="D41" s="151">
        <v>36</v>
      </c>
      <c r="E41" s="5">
        <v>570.91399999999999</v>
      </c>
      <c r="F41" s="5">
        <v>1412.675</v>
      </c>
      <c r="G41" s="5">
        <v>865.96100000000001</v>
      </c>
    </row>
    <row r="42" spans="4:7" x14ac:dyDescent="0.2">
      <c r="D42" s="151">
        <v>37</v>
      </c>
      <c r="E42" s="5">
        <v>649.15499999999997</v>
      </c>
      <c r="F42" s="5">
        <v>1432.798</v>
      </c>
      <c r="G42" s="5">
        <v>812.49900000000002</v>
      </c>
    </row>
    <row r="43" spans="4:7" x14ac:dyDescent="0.2">
      <c r="D43" s="151">
        <v>38</v>
      </c>
      <c r="E43" s="5">
        <v>485.15499999999997</v>
      </c>
      <c r="F43" s="5">
        <v>1521.7619999999999</v>
      </c>
      <c r="G43" s="5">
        <v>870.27</v>
      </c>
    </row>
    <row r="44" spans="4:7" x14ac:dyDescent="0.2">
      <c r="D44" s="151">
        <v>39</v>
      </c>
      <c r="E44" s="5">
        <v>472.48899999999998</v>
      </c>
      <c r="F44" s="5">
        <v>933.60799999999995</v>
      </c>
      <c r="G44" s="5">
        <v>1037.883</v>
      </c>
    </row>
    <row r="45" spans="4:7" x14ac:dyDescent="0.2">
      <c r="D45" s="151">
        <v>40</v>
      </c>
      <c r="E45" s="5">
        <v>531.79999999999995</v>
      </c>
      <c r="F45" s="5">
        <v>1576.1289999999999</v>
      </c>
      <c r="G45" s="5">
        <v>1124.248</v>
      </c>
    </row>
    <row r="46" spans="4:7" x14ac:dyDescent="0.2">
      <c r="D46" s="151">
        <v>41</v>
      </c>
      <c r="E46" s="5">
        <v>480.26400000000001</v>
      </c>
      <c r="F46" s="5">
        <v>1352.9490000000001</v>
      </c>
      <c r="G46" s="5">
        <v>843.19500000000005</v>
      </c>
    </row>
    <row r="47" spans="4:7" x14ac:dyDescent="0.2">
      <c r="D47" s="151">
        <v>42</v>
      </c>
      <c r="E47" s="5">
        <v>555.69299999999998</v>
      </c>
      <c r="F47" s="5">
        <v>1567.9380000000001</v>
      </c>
      <c r="G47" s="5">
        <v>938.86400000000003</v>
      </c>
    </row>
    <row r="48" spans="4:7" x14ac:dyDescent="0.2">
      <c r="D48" s="151">
        <v>43</v>
      </c>
      <c r="E48" s="5">
        <v>595.31899999999996</v>
      </c>
      <c r="F48" s="5">
        <v>1137.7919999999999</v>
      </c>
      <c r="G48" s="5">
        <v>847.54100000000005</v>
      </c>
    </row>
    <row r="49" spans="4:7" x14ac:dyDescent="0.2">
      <c r="D49" s="151">
        <v>44</v>
      </c>
      <c r="E49" s="5">
        <v>837.51300000000003</v>
      </c>
      <c r="F49" s="5">
        <v>1018.217</v>
      </c>
      <c r="G49" s="5">
        <v>1041.0709999999999</v>
      </c>
    </row>
    <row r="50" spans="4:7" x14ac:dyDescent="0.2">
      <c r="D50" s="151">
        <v>45</v>
      </c>
      <c r="E50" s="5">
        <v>368.452</v>
      </c>
      <c r="F50" s="5">
        <v>1138.636</v>
      </c>
      <c r="G50" s="5">
        <v>790.86099999999999</v>
      </c>
    </row>
    <row r="51" spans="4:7" x14ac:dyDescent="0.2">
      <c r="D51" s="151">
        <v>46</v>
      </c>
      <c r="E51" s="5">
        <v>510.81099999999998</v>
      </c>
      <c r="F51" s="5">
        <v>1150.9079999999999</v>
      </c>
      <c r="G51" s="5">
        <v>877.93200000000002</v>
      </c>
    </row>
    <row r="52" spans="4:7" x14ac:dyDescent="0.2">
      <c r="D52" s="151">
        <v>47</v>
      </c>
      <c r="E52" s="5">
        <v>566.91</v>
      </c>
      <c r="F52" s="5">
        <v>1162.2819999999999</v>
      </c>
      <c r="G52" s="5">
        <v>1089.971</v>
      </c>
    </row>
    <row r="53" spans="4:7" x14ac:dyDescent="0.2">
      <c r="D53" s="151">
        <v>48</v>
      </c>
      <c r="E53" s="5">
        <v>422.82100000000003</v>
      </c>
      <c r="F53" s="5">
        <v>761.03200000000004</v>
      </c>
      <c r="G53" s="5">
        <v>830.39800000000002</v>
      </c>
    </row>
    <row r="54" spans="4:7" x14ac:dyDescent="0.2">
      <c r="D54" s="151">
        <v>49</v>
      </c>
      <c r="E54" s="5">
        <v>498.21100000000001</v>
      </c>
      <c r="F54" s="5">
        <v>1392.527</v>
      </c>
      <c r="G54" s="5">
        <v>566.90200000000004</v>
      </c>
    </row>
    <row r="55" spans="4:7" x14ac:dyDescent="0.2">
      <c r="D55" s="151">
        <v>50</v>
      </c>
      <c r="E55" s="5">
        <v>417.339</v>
      </c>
      <c r="F55" s="5">
        <v>1342.627</v>
      </c>
      <c r="G55" s="5">
        <v>697.92499999999995</v>
      </c>
    </row>
    <row r="56" spans="4:7" x14ac:dyDescent="0.2">
      <c r="D56" s="151">
        <v>51</v>
      </c>
      <c r="E56" s="5">
        <v>594.26800000000003</v>
      </c>
      <c r="F56" s="5">
        <v>781.29300000000001</v>
      </c>
      <c r="G56" s="5">
        <v>744.85299999999995</v>
      </c>
    </row>
    <row r="57" spans="4:7" x14ac:dyDescent="0.2">
      <c r="D57" s="151">
        <v>52</v>
      </c>
      <c r="E57" s="5">
        <v>497.73099999999999</v>
      </c>
      <c r="F57" s="5">
        <v>963.60799999999995</v>
      </c>
      <c r="G57" s="5">
        <v>740.41600000000005</v>
      </c>
    </row>
    <row r="58" spans="4:7" x14ac:dyDescent="0.2">
      <c r="D58" s="151">
        <v>53</v>
      </c>
      <c r="E58" s="5">
        <v>564.39099999999996</v>
      </c>
      <c r="F58" s="5">
        <v>709.28099999999995</v>
      </c>
      <c r="G58" s="5">
        <v>903.11</v>
      </c>
    </row>
    <row r="59" spans="4:7" x14ac:dyDescent="0.2">
      <c r="D59" s="151">
        <v>54</v>
      </c>
      <c r="E59" s="5">
        <v>571.87400000000002</v>
      </c>
      <c r="F59" s="5">
        <v>512.49699999999996</v>
      </c>
      <c r="G59" s="5">
        <v>1071.4259999999999</v>
      </c>
    </row>
    <row r="60" spans="4:7" x14ac:dyDescent="0.2">
      <c r="D60" s="151">
        <v>55</v>
      </c>
      <c r="E60" s="5">
        <v>410.46</v>
      </c>
      <c r="F60" s="5">
        <v>830.24900000000002</v>
      </c>
      <c r="G60" s="5">
        <v>585.34</v>
      </c>
    </row>
    <row r="61" spans="4:7" x14ac:dyDescent="0.2">
      <c r="D61" s="151">
        <v>56</v>
      </c>
      <c r="E61" s="5">
        <v>509.58199999999999</v>
      </c>
      <c r="F61" s="5">
        <v>736.19600000000003</v>
      </c>
      <c r="G61" s="5">
        <v>1044.096</v>
      </c>
    </row>
    <row r="62" spans="4:7" x14ac:dyDescent="0.2">
      <c r="D62" s="151">
        <v>57</v>
      </c>
      <c r="E62" s="5">
        <v>516.39800000000002</v>
      </c>
      <c r="F62" s="5">
        <v>797.04899999999998</v>
      </c>
      <c r="G62" s="5">
        <v>856.274</v>
      </c>
    </row>
    <row r="63" spans="4:7" x14ac:dyDescent="0.2">
      <c r="D63" s="151">
        <v>58</v>
      </c>
      <c r="E63" s="5">
        <v>599.85</v>
      </c>
      <c r="F63" s="5">
        <v>663.08100000000002</v>
      </c>
      <c r="G63" s="5">
        <v>830.09699999999998</v>
      </c>
    </row>
    <row r="64" spans="4:7" x14ac:dyDescent="0.2">
      <c r="D64" s="151">
        <v>59</v>
      </c>
      <c r="E64" s="5">
        <v>455.62200000000001</v>
      </c>
      <c r="F64" s="5">
        <v>665.32299999999998</v>
      </c>
      <c r="G64" s="5">
        <v>539.24599999999998</v>
      </c>
    </row>
    <row r="65" spans="4:7" x14ac:dyDescent="0.2">
      <c r="D65" s="151">
        <v>60</v>
      </c>
      <c r="E65" s="5">
        <v>422.86500000000001</v>
      </c>
      <c r="F65" s="5">
        <v>737.59299999999996</v>
      </c>
      <c r="G65" s="5">
        <v>823.12400000000002</v>
      </c>
    </row>
    <row r="66" spans="4:7" x14ac:dyDescent="0.2">
      <c r="D66" s="151">
        <v>61</v>
      </c>
      <c r="E66" s="5">
        <v>486.637</v>
      </c>
      <c r="F66" s="5">
        <v>522.89599999999996</v>
      </c>
      <c r="G66" s="5">
        <v>971.27099999999996</v>
      </c>
    </row>
    <row r="67" spans="4:7" x14ac:dyDescent="0.2">
      <c r="D67" s="151">
        <v>62</v>
      </c>
      <c r="E67" s="5">
        <v>436.61399999999998</v>
      </c>
      <c r="F67" s="5">
        <v>480.86799999999999</v>
      </c>
      <c r="G67" s="5">
        <v>958.16099999999994</v>
      </c>
    </row>
    <row r="68" spans="4:7" x14ac:dyDescent="0.2">
      <c r="D68" s="151">
        <v>63</v>
      </c>
      <c r="E68" s="5">
        <v>501.62400000000002</v>
      </c>
      <c r="F68" s="5">
        <v>898.36599999999999</v>
      </c>
      <c r="G68" s="5">
        <v>679.84100000000001</v>
      </c>
    </row>
    <row r="69" spans="4:7" x14ac:dyDescent="0.2">
      <c r="D69" s="151">
        <v>64</v>
      </c>
      <c r="E69" s="5">
        <v>523.68200000000002</v>
      </c>
      <c r="F69" s="5">
        <v>1187.357</v>
      </c>
      <c r="G69" s="5">
        <v>899.72699999999998</v>
      </c>
    </row>
    <row r="70" spans="4:7" x14ac:dyDescent="0.2">
      <c r="D70" s="151">
        <v>65</v>
      </c>
      <c r="E70" s="5">
        <v>550.596</v>
      </c>
      <c r="F70" s="5">
        <v>790.67</v>
      </c>
      <c r="G70" s="5">
        <v>550.37300000000005</v>
      </c>
    </row>
    <row r="71" spans="4:7" x14ac:dyDescent="0.2">
      <c r="D71" s="151">
        <v>66</v>
      </c>
      <c r="E71" s="5">
        <v>643.65700000000004</v>
      </c>
      <c r="F71" s="5">
        <v>694.38900000000001</v>
      </c>
      <c r="G71" s="5">
        <v>564.34299999999996</v>
      </c>
    </row>
    <row r="72" spans="4:7" x14ac:dyDescent="0.2">
      <c r="D72" s="151">
        <v>67</v>
      </c>
      <c r="E72" s="5">
        <v>640.46</v>
      </c>
      <c r="F72" s="5">
        <v>772.81299999999999</v>
      </c>
      <c r="G72" s="5">
        <v>687.09100000000001</v>
      </c>
    </row>
    <row r="73" spans="4:7" x14ac:dyDescent="0.2">
      <c r="D73" s="151">
        <v>68</v>
      </c>
      <c r="E73" s="5">
        <v>647.87800000000004</v>
      </c>
      <c r="F73" s="5">
        <v>735.66499999999996</v>
      </c>
      <c r="G73" s="5">
        <v>733.34400000000005</v>
      </c>
    </row>
    <row r="74" spans="4:7" x14ac:dyDescent="0.2">
      <c r="D74" s="151">
        <v>69</v>
      </c>
      <c r="E74" s="5">
        <v>451.017</v>
      </c>
      <c r="F74" s="5">
        <v>1058.2809999999999</v>
      </c>
      <c r="G74" s="5">
        <v>793.64400000000001</v>
      </c>
    </row>
    <row r="75" spans="4:7" x14ac:dyDescent="0.2">
      <c r="D75" s="151">
        <v>70</v>
      </c>
      <c r="E75" s="5">
        <v>917.649</v>
      </c>
      <c r="F75" s="5">
        <v>595.875</v>
      </c>
      <c r="G75" s="5">
        <v>732.25699999999995</v>
      </c>
    </row>
    <row r="76" spans="4:7" x14ac:dyDescent="0.2">
      <c r="D76" s="151">
        <v>71</v>
      </c>
      <c r="E76" s="5">
        <v>532.53399999999999</v>
      </c>
      <c r="F76" s="5">
        <v>619.85900000000004</v>
      </c>
      <c r="G76" s="5">
        <v>874.65099999999995</v>
      </c>
    </row>
    <row r="77" spans="4:7" x14ac:dyDescent="0.2">
      <c r="D77" s="151">
        <v>72</v>
      </c>
      <c r="E77" s="5">
        <v>682.404</v>
      </c>
      <c r="F77" s="5">
        <v>623.61099999999999</v>
      </c>
      <c r="G77" s="5">
        <v>671.11300000000006</v>
      </c>
    </row>
    <row r="78" spans="4:7" x14ac:dyDescent="0.2">
      <c r="D78" s="151">
        <v>73</v>
      </c>
      <c r="E78" s="5">
        <v>511.34800000000001</v>
      </c>
      <c r="F78" s="5">
        <v>982.601</v>
      </c>
      <c r="G78" s="5">
        <v>931.42200000000003</v>
      </c>
    </row>
    <row r="79" spans="4:7" x14ac:dyDescent="0.2">
      <c r="D79" s="151">
        <v>74</v>
      </c>
      <c r="E79" s="5">
        <v>461.28100000000001</v>
      </c>
      <c r="F79" s="5">
        <v>607.20899999999995</v>
      </c>
      <c r="G79" s="5">
        <v>913.64300000000003</v>
      </c>
    </row>
    <row r="80" spans="4:7" x14ac:dyDescent="0.2">
      <c r="D80" s="151">
        <v>75</v>
      </c>
      <c r="E80" s="5">
        <v>782.03099999999995</v>
      </c>
      <c r="F80" s="5">
        <v>740.16800000000001</v>
      </c>
      <c r="G80" s="5">
        <v>800.64499999999998</v>
      </c>
    </row>
    <row r="81" spans="4:7" x14ac:dyDescent="0.2">
      <c r="D81" s="151">
        <v>76</v>
      </c>
      <c r="E81" s="5">
        <v>583.06200000000001</v>
      </c>
      <c r="F81" s="5">
        <v>808.43399999999997</v>
      </c>
      <c r="G81" s="5">
        <v>1113.0719999999999</v>
      </c>
    </row>
    <row r="82" spans="4:7" x14ac:dyDescent="0.2">
      <c r="D82" s="151">
        <v>77</v>
      </c>
      <c r="E82" s="5">
        <v>501.87599999999998</v>
      </c>
      <c r="F82" s="5">
        <v>683.47299999999996</v>
      </c>
      <c r="G82" s="5">
        <v>889.947</v>
      </c>
    </row>
    <row r="83" spans="4:7" x14ac:dyDescent="0.2">
      <c r="D83" s="151">
        <v>78</v>
      </c>
      <c r="E83" s="5">
        <v>779.18299999999999</v>
      </c>
      <c r="F83" s="5">
        <v>843.71900000000005</v>
      </c>
      <c r="G83" s="5">
        <v>928.71100000000001</v>
      </c>
    </row>
    <row r="84" spans="4:7" x14ac:dyDescent="0.2">
      <c r="D84" s="151">
        <v>79</v>
      </c>
      <c r="E84" s="5">
        <v>482.86399999999998</v>
      </c>
      <c r="F84" s="5">
        <v>707.06399999999996</v>
      </c>
      <c r="G84" s="5">
        <v>1090.3209999999999</v>
      </c>
    </row>
    <row r="85" spans="4:7" x14ac:dyDescent="0.2">
      <c r="D85" s="151">
        <v>80</v>
      </c>
      <c r="E85" s="5">
        <v>454.30399999999997</v>
      </c>
      <c r="F85" s="5">
        <v>778.32100000000003</v>
      </c>
      <c r="G85" s="5">
        <v>842.34799999999996</v>
      </c>
    </row>
    <row r="86" spans="4:7" x14ac:dyDescent="0.2">
      <c r="D86" s="151">
        <v>81</v>
      </c>
      <c r="E86" s="5">
        <v>451.97899999999998</v>
      </c>
      <c r="F86" s="5">
        <v>677.46400000000006</v>
      </c>
      <c r="G86" s="5">
        <v>1012.495</v>
      </c>
    </row>
    <row r="87" spans="4:7" x14ac:dyDescent="0.2">
      <c r="D87" s="151">
        <v>82</v>
      </c>
      <c r="E87" s="5">
        <v>689.19</v>
      </c>
      <c r="F87" s="5">
        <v>829.22</v>
      </c>
      <c r="G87" s="5">
        <v>1027.403</v>
      </c>
    </row>
    <row r="88" spans="4:7" x14ac:dyDescent="0.2">
      <c r="D88" s="151">
        <v>83</v>
      </c>
      <c r="E88" s="5">
        <v>537.74800000000005</v>
      </c>
      <c r="F88" s="5">
        <v>632.66800000000001</v>
      </c>
      <c r="G88" s="5">
        <v>1475.068</v>
      </c>
    </row>
    <row r="89" spans="4:7" x14ac:dyDescent="0.2">
      <c r="D89" s="151">
        <v>84</v>
      </c>
      <c r="E89" s="5">
        <v>709.62800000000004</v>
      </c>
      <c r="F89" s="5"/>
      <c r="G89" s="5">
        <v>1067.7660000000001</v>
      </c>
    </row>
    <row r="90" spans="4:7" x14ac:dyDescent="0.2">
      <c r="D90" s="151">
        <v>85</v>
      </c>
      <c r="E90" s="5">
        <v>714.85500000000002</v>
      </c>
      <c r="F90" s="5"/>
      <c r="G90" s="5">
        <v>724.28399999999999</v>
      </c>
    </row>
    <row r="91" spans="4:7" x14ac:dyDescent="0.2">
      <c r="D91" s="151">
        <v>86</v>
      </c>
      <c r="E91" s="5">
        <v>731.721</v>
      </c>
      <c r="F91" s="5"/>
      <c r="G91" s="5">
        <v>1021.962</v>
      </c>
    </row>
    <row r="92" spans="4:7" x14ac:dyDescent="0.2">
      <c r="D92" s="151">
        <v>87</v>
      </c>
      <c r="E92" s="5">
        <v>452.30200000000002</v>
      </c>
      <c r="F92" s="5"/>
      <c r="G92" s="5">
        <v>867.22699999999998</v>
      </c>
    </row>
    <row r="93" spans="4:7" x14ac:dyDescent="0.2">
      <c r="D93" s="151">
        <v>88</v>
      </c>
      <c r="E93" s="5">
        <v>563.43200000000002</v>
      </c>
      <c r="F93" s="5"/>
      <c r="G93" s="5">
        <v>1199.664</v>
      </c>
    </row>
    <row r="94" spans="4:7" x14ac:dyDescent="0.2">
      <c r="D94" s="151">
        <v>89</v>
      </c>
      <c r="E94" s="5"/>
      <c r="F94" s="5"/>
      <c r="G94" s="5">
        <v>831.49</v>
      </c>
    </row>
    <row r="95" spans="4:7" x14ac:dyDescent="0.2">
      <c r="D95" s="151">
        <v>90</v>
      </c>
      <c r="E95" s="5"/>
      <c r="F95" s="5"/>
      <c r="G95" s="5">
        <v>1148.6110000000001</v>
      </c>
    </row>
    <row r="96" spans="4:7" x14ac:dyDescent="0.2">
      <c r="D96" s="151">
        <v>91</v>
      </c>
      <c r="E96" s="5"/>
      <c r="F96" s="5"/>
      <c r="G96" s="5">
        <v>750.56299999999999</v>
      </c>
    </row>
    <row r="97" spans="4:7" x14ac:dyDescent="0.2">
      <c r="D97" s="151">
        <v>92</v>
      </c>
      <c r="E97" s="5"/>
      <c r="F97" s="5"/>
      <c r="G97" s="5">
        <v>1118.963</v>
      </c>
    </row>
    <row r="98" spans="4:7" x14ac:dyDescent="0.2">
      <c r="D98" s="151">
        <v>93</v>
      </c>
      <c r="E98" s="5"/>
      <c r="F98" s="5"/>
      <c r="G98" s="5">
        <v>1160.6089999999999</v>
      </c>
    </row>
    <row r="99" spans="4:7" x14ac:dyDescent="0.2">
      <c r="D99" s="151">
        <v>94</v>
      </c>
      <c r="E99" s="5"/>
      <c r="F99" s="5"/>
      <c r="G99" s="5">
        <v>972.72500000000002</v>
      </c>
    </row>
    <row r="100" spans="4:7" x14ac:dyDescent="0.2">
      <c r="D100" s="151">
        <v>95</v>
      </c>
      <c r="E100" s="5"/>
      <c r="F100" s="5"/>
      <c r="G100" s="5">
        <v>768.51</v>
      </c>
    </row>
    <row r="101" spans="4:7" x14ac:dyDescent="0.2">
      <c r="D101" s="151">
        <v>96</v>
      </c>
      <c r="E101" s="5"/>
      <c r="F101" s="5"/>
      <c r="G101" s="5">
        <v>765.79499999999996</v>
      </c>
    </row>
    <row r="102" spans="4:7" x14ac:dyDescent="0.2">
      <c r="D102" s="151">
        <v>97</v>
      </c>
      <c r="E102" s="5"/>
      <c r="F102" s="5"/>
      <c r="G102" s="5">
        <v>653.03399999999999</v>
      </c>
    </row>
    <row r="103" spans="4:7" x14ac:dyDescent="0.2">
      <c r="D103" s="151">
        <v>98</v>
      </c>
      <c r="E103" s="5"/>
      <c r="F103" s="5"/>
      <c r="G103" s="5">
        <v>967.24900000000002</v>
      </c>
    </row>
    <row r="104" spans="4:7" x14ac:dyDescent="0.2">
      <c r="D104" s="151">
        <v>99</v>
      </c>
      <c r="E104" s="5"/>
      <c r="F104" s="5"/>
      <c r="G104" s="5">
        <v>878.375</v>
      </c>
    </row>
    <row r="105" spans="4:7" x14ac:dyDescent="0.2">
      <c r="D105" s="150">
        <v>100</v>
      </c>
      <c r="E105" s="101"/>
      <c r="F105" s="101"/>
      <c r="G105" s="101">
        <v>894.94</v>
      </c>
    </row>
    <row r="107" spans="4:7" x14ac:dyDescent="0.2">
      <c r="D107" s="6" t="s">
        <v>210</v>
      </c>
      <c r="E107" s="5">
        <v>142</v>
      </c>
      <c r="F107" s="5">
        <v>128</v>
      </c>
      <c r="G107" s="93">
        <v>117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Z114"/>
  <sheetViews>
    <sheetView topLeftCell="A13" workbookViewId="0">
      <selection activeCell="B2" sqref="B2:E2"/>
    </sheetView>
  </sheetViews>
  <sheetFormatPr baseColWidth="10" defaultColWidth="8.83203125" defaultRowHeight="15" x14ac:dyDescent="0.2"/>
  <sheetData>
    <row r="2" spans="2:24" x14ac:dyDescent="0.2">
      <c r="B2" s="1" t="s">
        <v>36</v>
      </c>
      <c r="E2" t="s">
        <v>38</v>
      </c>
    </row>
    <row r="3" spans="2:24" x14ac:dyDescent="0.2">
      <c r="P3" t="s">
        <v>41</v>
      </c>
    </row>
    <row r="5" spans="2:24" x14ac:dyDescent="0.2">
      <c r="D5" s="5" t="s">
        <v>3</v>
      </c>
      <c r="E5" s="5" t="s">
        <v>32</v>
      </c>
      <c r="F5" s="5" t="s">
        <v>39</v>
      </c>
      <c r="G5" s="5" t="s">
        <v>40</v>
      </c>
      <c r="H5" s="5" t="s">
        <v>3</v>
      </c>
      <c r="I5" s="5" t="s">
        <v>32</v>
      </c>
      <c r="J5" s="5" t="s">
        <v>39</v>
      </c>
      <c r="K5" s="5" t="s">
        <v>40</v>
      </c>
      <c r="Q5" s="5" t="s">
        <v>3</v>
      </c>
      <c r="R5" s="5" t="s">
        <v>32</v>
      </c>
      <c r="S5" s="5" t="s">
        <v>39</v>
      </c>
      <c r="T5" s="5" t="s">
        <v>40</v>
      </c>
      <c r="U5" s="5" t="s">
        <v>3</v>
      </c>
      <c r="V5" s="5" t="s">
        <v>32</v>
      </c>
      <c r="W5" s="5" t="s">
        <v>39</v>
      </c>
      <c r="X5" s="5" t="s">
        <v>40</v>
      </c>
    </row>
    <row r="18" spans="3:26" x14ac:dyDescent="0.2">
      <c r="M18" s="152" t="s">
        <v>42</v>
      </c>
    </row>
    <row r="19" spans="3:26" x14ac:dyDescent="0.2">
      <c r="M19" s="152"/>
    </row>
    <row r="20" spans="3:26" x14ac:dyDescent="0.2">
      <c r="M20" s="152"/>
      <c r="Z20" s="152" t="s">
        <v>45</v>
      </c>
    </row>
    <row r="21" spans="3:26" x14ac:dyDescent="0.2">
      <c r="Z21" s="152"/>
    </row>
    <row r="27" spans="3:26" x14ac:dyDescent="0.2">
      <c r="D27" s="2"/>
      <c r="E27" s="2"/>
      <c r="F27" s="2"/>
      <c r="G27" s="2"/>
    </row>
    <row r="28" spans="3:26" x14ac:dyDescent="0.2">
      <c r="D28" s="158" t="s">
        <v>43</v>
      </c>
      <c r="E28" s="158"/>
      <c r="F28" s="158"/>
      <c r="G28" s="158"/>
      <c r="H28" s="2"/>
      <c r="I28" s="2"/>
      <c r="J28" s="2"/>
      <c r="K28" s="2"/>
      <c r="Q28" s="2"/>
      <c r="R28" s="2"/>
      <c r="S28" s="2"/>
      <c r="T28" s="2"/>
    </row>
    <row r="29" spans="3:26" x14ac:dyDescent="0.2">
      <c r="H29" s="158" t="s">
        <v>44</v>
      </c>
      <c r="I29" s="158"/>
      <c r="J29" s="158"/>
      <c r="K29" s="158"/>
      <c r="Q29" s="158" t="s">
        <v>43</v>
      </c>
      <c r="R29" s="158"/>
      <c r="S29" s="158"/>
      <c r="T29" s="158"/>
      <c r="U29" s="2"/>
      <c r="V29" s="2"/>
      <c r="W29" s="2"/>
      <c r="X29" s="2"/>
    </row>
    <row r="30" spans="3:26" x14ac:dyDescent="0.2">
      <c r="U30" s="158" t="s">
        <v>44</v>
      </c>
      <c r="V30" s="158"/>
      <c r="W30" s="158"/>
      <c r="X30" s="158"/>
    </row>
    <row r="32" spans="3:26" x14ac:dyDescent="0.2">
      <c r="C32" t="s">
        <v>46</v>
      </c>
      <c r="P32" t="s">
        <v>47</v>
      </c>
    </row>
    <row r="34" spans="4:26" x14ac:dyDescent="0.2">
      <c r="D34" s="5" t="s">
        <v>3</v>
      </c>
      <c r="E34" s="5" t="s">
        <v>32</v>
      </c>
      <c r="F34" s="5" t="s">
        <v>39</v>
      </c>
      <c r="G34" s="5" t="s">
        <v>40</v>
      </c>
      <c r="H34" s="5" t="s">
        <v>3</v>
      </c>
      <c r="I34" s="5" t="s">
        <v>32</v>
      </c>
      <c r="J34" s="5" t="s">
        <v>39</v>
      </c>
      <c r="K34" s="5" t="s">
        <v>40</v>
      </c>
      <c r="Q34" s="5" t="s">
        <v>3</v>
      </c>
      <c r="R34" s="5" t="s">
        <v>32</v>
      </c>
      <c r="S34" s="5" t="s">
        <v>39</v>
      </c>
      <c r="T34" s="5" t="s">
        <v>40</v>
      </c>
      <c r="U34" s="5" t="s">
        <v>3</v>
      </c>
      <c r="V34" s="5" t="s">
        <v>32</v>
      </c>
      <c r="W34" s="5" t="s">
        <v>39</v>
      </c>
      <c r="X34" s="5" t="s">
        <v>40</v>
      </c>
    </row>
    <row r="44" spans="4:26" x14ac:dyDescent="0.2">
      <c r="M44" s="152" t="s">
        <v>48</v>
      </c>
    </row>
    <row r="45" spans="4:26" x14ac:dyDescent="0.2">
      <c r="M45" s="152"/>
    </row>
    <row r="46" spans="4:26" x14ac:dyDescent="0.2">
      <c r="M46" s="152"/>
      <c r="Z46" s="152" t="s">
        <v>49</v>
      </c>
    </row>
    <row r="47" spans="4:26" x14ac:dyDescent="0.2">
      <c r="Z47" s="152"/>
    </row>
    <row r="48" spans="4:26" x14ac:dyDescent="0.2">
      <c r="Z48" s="152"/>
    </row>
    <row r="54" spans="3:24" x14ac:dyDescent="0.2">
      <c r="D54" s="2"/>
      <c r="E54" s="2"/>
      <c r="F54" s="2"/>
      <c r="G54" s="2"/>
    </row>
    <row r="55" spans="3:24" x14ac:dyDescent="0.2">
      <c r="D55" s="158" t="s">
        <v>43</v>
      </c>
      <c r="E55" s="158"/>
      <c r="F55" s="158"/>
      <c r="G55" s="158"/>
      <c r="H55" s="2"/>
      <c r="I55" s="2"/>
      <c r="J55" s="2"/>
      <c r="K55" s="2"/>
    </row>
    <row r="56" spans="3:24" x14ac:dyDescent="0.2">
      <c r="H56" s="158" t="s">
        <v>44</v>
      </c>
      <c r="I56" s="158"/>
      <c r="J56" s="158"/>
      <c r="K56" s="158"/>
      <c r="Q56" s="2"/>
      <c r="R56" s="2"/>
      <c r="S56" s="2"/>
      <c r="T56" s="2"/>
    </row>
    <row r="57" spans="3:24" x14ac:dyDescent="0.2">
      <c r="Q57" s="158" t="s">
        <v>43</v>
      </c>
      <c r="R57" s="158"/>
      <c r="S57" s="158"/>
      <c r="T57" s="158"/>
      <c r="U57" s="2"/>
      <c r="V57" s="2"/>
      <c r="W57" s="2"/>
      <c r="X57" s="2"/>
    </row>
    <row r="58" spans="3:24" x14ac:dyDescent="0.2">
      <c r="U58" s="158" t="s">
        <v>44</v>
      </c>
      <c r="V58" s="158"/>
      <c r="W58" s="158"/>
      <c r="X58" s="158"/>
    </row>
    <row r="60" spans="3:24" x14ac:dyDescent="0.2">
      <c r="C60" t="s">
        <v>50</v>
      </c>
      <c r="P60" t="s">
        <v>51</v>
      </c>
    </row>
    <row r="62" spans="3:24" x14ac:dyDescent="0.2">
      <c r="D62" s="5" t="s">
        <v>3</v>
      </c>
      <c r="E62" s="5" t="s">
        <v>32</v>
      </c>
      <c r="F62" s="5" t="s">
        <v>39</v>
      </c>
      <c r="G62" s="5" t="s">
        <v>40</v>
      </c>
      <c r="H62" s="5" t="s">
        <v>3</v>
      </c>
      <c r="I62" s="5" t="s">
        <v>32</v>
      </c>
      <c r="J62" s="5" t="s">
        <v>39</v>
      </c>
      <c r="K62" s="5" t="s">
        <v>40</v>
      </c>
      <c r="Q62" s="5" t="s">
        <v>3</v>
      </c>
      <c r="R62" s="5" t="s">
        <v>32</v>
      </c>
      <c r="S62" s="5" t="s">
        <v>39</v>
      </c>
      <c r="T62" s="5" t="s">
        <v>40</v>
      </c>
      <c r="U62" s="5" t="s">
        <v>3</v>
      </c>
      <c r="V62" s="5" t="s">
        <v>32</v>
      </c>
      <c r="W62" s="5" t="s">
        <v>39</v>
      </c>
      <c r="X62" s="5" t="s">
        <v>40</v>
      </c>
    </row>
    <row r="73" spans="13:26" x14ac:dyDescent="0.2">
      <c r="M73" s="152" t="s">
        <v>52</v>
      </c>
      <c r="Z73" s="152" t="s">
        <v>53</v>
      </c>
    </row>
    <row r="74" spans="13:26" x14ac:dyDescent="0.2">
      <c r="M74" s="152"/>
      <c r="Z74" s="152"/>
    </row>
    <row r="75" spans="13:26" x14ac:dyDescent="0.2">
      <c r="M75" s="152"/>
      <c r="Z75" s="152"/>
    </row>
    <row r="82" spans="2:24" x14ac:dyDescent="0.2">
      <c r="D82" s="2"/>
      <c r="E82" s="2"/>
      <c r="F82" s="2"/>
      <c r="G82" s="2"/>
      <c r="Q82" s="2"/>
      <c r="R82" s="2"/>
      <c r="S82" s="2"/>
      <c r="T82" s="2"/>
    </row>
    <row r="83" spans="2:24" x14ac:dyDescent="0.2">
      <c r="D83" s="158" t="s">
        <v>43</v>
      </c>
      <c r="E83" s="158"/>
      <c r="F83" s="158"/>
      <c r="G83" s="158"/>
      <c r="H83" s="2"/>
      <c r="I83" s="2"/>
      <c r="J83" s="2"/>
      <c r="K83" s="2"/>
      <c r="Q83" s="158" t="s">
        <v>43</v>
      </c>
      <c r="R83" s="158"/>
      <c r="S83" s="158"/>
      <c r="T83" s="158"/>
      <c r="U83" s="2"/>
      <c r="V83" s="2"/>
      <c r="W83" s="2"/>
      <c r="X83" s="2"/>
    </row>
    <row r="84" spans="2:24" x14ac:dyDescent="0.2">
      <c r="H84" s="158" t="s">
        <v>44</v>
      </c>
      <c r="I84" s="158"/>
      <c r="J84" s="158"/>
      <c r="K84" s="158"/>
      <c r="U84" s="158" t="s">
        <v>44</v>
      </c>
      <c r="V84" s="158"/>
      <c r="W84" s="158"/>
      <c r="X84" s="158"/>
    </row>
    <row r="88" spans="2:24" x14ac:dyDescent="0.2">
      <c r="C88" t="s">
        <v>54</v>
      </c>
      <c r="P88" t="s">
        <v>2</v>
      </c>
    </row>
    <row r="90" spans="2:24" x14ac:dyDescent="0.2">
      <c r="B90" s="6" t="s">
        <v>67</v>
      </c>
      <c r="D90" s="5" t="s">
        <v>3</v>
      </c>
      <c r="E90" s="5" t="s">
        <v>32</v>
      </c>
      <c r="F90" s="5" t="s">
        <v>39</v>
      </c>
      <c r="G90" s="5" t="s">
        <v>40</v>
      </c>
      <c r="H90" s="5" t="s">
        <v>3</v>
      </c>
      <c r="I90" s="5" t="s">
        <v>32</v>
      </c>
      <c r="J90" s="5" t="s">
        <v>39</v>
      </c>
      <c r="K90" s="5" t="s">
        <v>40</v>
      </c>
      <c r="O90" s="5" t="s">
        <v>67</v>
      </c>
      <c r="Q90" s="5" t="s">
        <v>3</v>
      </c>
      <c r="R90" s="5" t="s">
        <v>32</v>
      </c>
      <c r="S90" s="5" t="s">
        <v>39</v>
      </c>
      <c r="T90" s="5" t="s">
        <v>40</v>
      </c>
      <c r="U90" s="5" t="s">
        <v>3</v>
      </c>
      <c r="V90" s="5" t="s">
        <v>32</v>
      </c>
      <c r="W90" s="5" t="s">
        <v>39</v>
      </c>
      <c r="X90" s="5" t="s">
        <v>40</v>
      </c>
    </row>
    <row r="105" spans="4:26" x14ac:dyDescent="0.2">
      <c r="Z105" s="152" t="s">
        <v>56</v>
      </c>
    </row>
    <row r="106" spans="4:26" x14ac:dyDescent="0.2">
      <c r="Z106" s="152"/>
    </row>
    <row r="109" spans="4:26" x14ac:dyDescent="0.2">
      <c r="M109" s="152" t="s">
        <v>55</v>
      </c>
    </row>
    <row r="110" spans="4:26" x14ac:dyDescent="0.2">
      <c r="M110" s="152"/>
    </row>
    <row r="112" spans="4:26" x14ac:dyDescent="0.2">
      <c r="D112" s="2"/>
      <c r="E112" s="2"/>
      <c r="F112" s="2"/>
      <c r="G112" s="2"/>
      <c r="Q112" s="2"/>
      <c r="R112" s="2"/>
      <c r="S112" s="2"/>
      <c r="T112" s="2"/>
    </row>
    <row r="113" spans="4:24" x14ac:dyDescent="0.2">
      <c r="D113" s="158" t="s">
        <v>43</v>
      </c>
      <c r="E113" s="158"/>
      <c r="F113" s="158"/>
      <c r="G113" s="158"/>
      <c r="H113" s="2"/>
      <c r="I113" s="2"/>
      <c r="J113" s="2"/>
      <c r="K113" s="2"/>
      <c r="Q113" s="158" t="s">
        <v>43</v>
      </c>
      <c r="R113" s="158"/>
      <c r="S113" s="158"/>
      <c r="T113" s="158"/>
      <c r="U113" s="2"/>
      <c r="V113" s="2"/>
      <c r="W113" s="2"/>
      <c r="X113" s="2"/>
    </row>
    <row r="114" spans="4:24" x14ac:dyDescent="0.2">
      <c r="H114" s="158" t="s">
        <v>44</v>
      </c>
      <c r="I114" s="158"/>
      <c r="J114" s="158"/>
      <c r="K114" s="158"/>
      <c r="U114" s="158" t="s">
        <v>44</v>
      </c>
      <c r="V114" s="158"/>
      <c r="W114" s="158"/>
      <c r="X114" s="158"/>
    </row>
  </sheetData>
  <mergeCells count="24">
    <mergeCell ref="Z73:Z75"/>
    <mergeCell ref="D113:G113"/>
    <mergeCell ref="H114:K114"/>
    <mergeCell ref="Q113:T113"/>
    <mergeCell ref="U114:X114"/>
    <mergeCell ref="M109:M110"/>
    <mergeCell ref="Z105:Z106"/>
    <mergeCell ref="Q57:T57"/>
    <mergeCell ref="U58:X58"/>
    <mergeCell ref="M73:M75"/>
    <mergeCell ref="D83:G83"/>
    <mergeCell ref="H84:K84"/>
    <mergeCell ref="Q83:T83"/>
    <mergeCell ref="U84:X84"/>
    <mergeCell ref="U30:X30"/>
    <mergeCell ref="D55:G55"/>
    <mergeCell ref="H56:K56"/>
    <mergeCell ref="M44:M46"/>
    <mergeCell ref="Z46:Z48"/>
    <mergeCell ref="M18:M20"/>
    <mergeCell ref="Z20:Z21"/>
    <mergeCell ref="H29:K29"/>
    <mergeCell ref="D28:G28"/>
    <mergeCell ref="Q29:T29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Z48"/>
  <sheetViews>
    <sheetView workbookViewId="0">
      <selection activeCell="B2" sqref="B2"/>
    </sheetView>
  </sheetViews>
  <sheetFormatPr baseColWidth="10" defaultColWidth="8.83203125" defaultRowHeight="15" x14ac:dyDescent="0.2"/>
  <sheetData>
    <row r="2" spans="2:26" x14ac:dyDescent="0.2">
      <c r="B2" s="1" t="s">
        <v>57</v>
      </c>
      <c r="E2" t="s">
        <v>11</v>
      </c>
      <c r="Q2" t="s">
        <v>60</v>
      </c>
    </row>
    <row r="4" spans="2:26" x14ac:dyDescent="0.2">
      <c r="D4" t="s">
        <v>67</v>
      </c>
      <c r="F4" s="5" t="s">
        <v>33</v>
      </c>
      <c r="G4" s="5" t="s">
        <v>3</v>
      </c>
      <c r="H4" s="5" t="s">
        <v>58</v>
      </c>
      <c r="I4" s="5" t="s">
        <v>6</v>
      </c>
      <c r="J4" s="5" t="s">
        <v>33</v>
      </c>
      <c r="K4" s="5" t="s">
        <v>7</v>
      </c>
      <c r="L4" s="5" t="s">
        <v>59</v>
      </c>
      <c r="M4" s="5" t="s">
        <v>10</v>
      </c>
      <c r="P4" s="6" t="s">
        <v>67</v>
      </c>
      <c r="R4" s="5" t="s">
        <v>33</v>
      </c>
      <c r="S4" s="5" t="s">
        <v>3</v>
      </c>
      <c r="T4" s="5" t="s">
        <v>58</v>
      </c>
      <c r="U4" s="5" t="s">
        <v>6</v>
      </c>
      <c r="V4" s="5" t="s">
        <v>33</v>
      </c>
      <c r="W4" s="5" t="s">
        <v>7</v>
      </c>
      <c r="X4" s="5" t="s">
        <v>59</v>
      </c>
      <c r="Y4" s="5" t="s">
        <v>10</v>
      </c>
    </row>
    <row r="10" spans="2:26" x14ac:dyDescent="0.2">
      <c r="Z10" s="152" t="s">
        <v>56</v>
      </c>
    </row>
    <row r="11" spans="2:26" x14ac:dyDescent="0.2">
      <c r="Z11" s="152"/>
    </row>
    <row r="12" spans="2:26" x14ac:dyDescent="0.2">
      <c r="Z12" s="152"/>
    </row>
    <row r="16" spans="2:26" x14ac:dyDescent="0.2">
      <c r="N16" s="152" t="s">
        <v>18</v>
      </c>
    </row>
    <row r="17" spans="6:14" x14ac:dyDescent="0.2">
      <c r="N17" s="152"/>
    </row>
    <row r="18" spans="6:14" x14ac:dyDescent="0.2">
      <c r="N18" s="152"/>
    </row>
    <row r="25" spans="6:14" x14ac:dyDescent="0.2">
      <c r="F25" t="s">
        <v>75</v>
      </c>
    </row>
    <row r="27" spans="6:14" x14ac:dyDescent="0.2">
      <c r="G27" s="32" t="s">
        <v>3</v>
      </c>
      <c r="H27" s="32" t="s">
        <v>58</v>
      </c>
      <c r="I27" s="32" t="s">
        <v>6</v>
      </c>
      <c r="J27" s="32"/>
      <c r="K27" s="32" t="s">
        <v>7</v>
      </c>
      <c r="L27" s="32" t="s">
        <v>59</v>
      </c>
      <c r="M27" s="32" t="s">
        <v>10</v>
      </c>
    </row>
    <row r="28" spans="6:14" x14ac:dyDescent="0.2">
      <c r="F28" s="10" t="s">
        <v>78</v>
      </c>
      <c r="G28" s="8">
        <v>1</v>
      </c>
      <c r="H28" s="8">
        <v>0.55875128461562196</v>
      </c>
      <c r="I28" s="8">
        <v>0.17949327627369493</v>
      </c>
      <c r="J28" s="8"/>
      <c r="K28" s="8">
        <v>0.48400260022393449</v>
      </c>
      <c r="L28" s="8">
        <v>0.77703160169825169</v>
      </c>
      <c r="M28" s="8">
        <v>0.33380949033267088</v>
      </c>
      <c r="N28" s="1" t="s">
        <v>80</v>
      </c>
    </row>
    <row r="29" spans="6:14" x14ac:dyDescent="0.2">
      <c r="F29" s="10"/>
      <c r="G29" s="8">
        <v>1</v>
      </c>
      <c r="H29" s="8">
        <v>0.21020150540448618</v>
      </c>
      <c r="I29" s="8">
        <v>2.6943694063071622</v>
      </c>
      <c r="J29" s="8"/>
      <c r="K29" s="8">
        <v>0.3335048814400014</v>
      </c>
      <c r="L29" s="8">
        <v>0.35310108574131954</v>
      </c>
      <c r="M29" s="8">
        <v>1.5861274515751613</v>
      </c>
      <c r="N29" s="1" t="s">
        <v>81</v>
      </c>
    </row>
    <row r="30" spans="6:14" x14ac:dyDescent="0.2">
      <c r="F30" s="10"/>
      <c r="G30" s="8"/>
      <c r="H30" s="8"/>
      <c r="I30" s="8"/>
      <c r="J30" s="8"/>
      <c r="K30" s="8"/>
      <c r="L30" s="8"/>
      <c r="M30" s="8"/>
      <c r="N30" s="1"/>
    </row>
    <row r="31" spans="6:14" x14ac:dyDescent="0.2">
      <c r="F31" s="10" t="s">
        <v>79</v>
      </c>
      <c r="G31" s="8">
        <v>1</v>
      </c>
      <c r="H31" s="8">
        <v>1.1969452927031843</v>
      </c>
      <c r="I31" s="8">
        <v>0.36415211233735462</v>
      </c>
      <c r="J31" s="8"/>
      <c r="K31" s="8">
        <v>1.1896779209363815</v>
      </c>
      <c r="L31" s="8">
        <v>1.8905138548432427</v>
      </c>
      <c r="M31" s="8">
        <v>0.65768778608028766</v>
      </c>
      <c r="N31" s="1" t="s">
        <v>80</v>
      </c>
    </row>
    <row r="32" spans="6:14" x14ac:dyDescent="0.2">
      <c r="G32" s="8">
        <v>1</v>
      </c>
      <c r="H32" s="8">
        <v>0.72576441661146407</v>
      </c>
      <c r="I32" s="8">
        <v>3.2842549828927696</v>
      </c>
      <c r="J32" s="8"/>
      <c r="K32" s="8">
        <v>0.64084493213659977</v>
      </c>
      <c r="L32" s="8">
        <v>0.78683077094498854</v>
      </c>
      <c r="M32" s="8">
        <v>1.6239128888790346</v>
      </c>
      <c r="N32" s="1" t="s">
        <v>81</v>
      </c>
    </row>
    <row r="33" spans="6:14" x14ac:dyDescent="0.2">
      <c r="N33" s="1"/>
    </row>
    <row r="34" spans="6:14" x14ac:dyDescent="0.2">
      <c r="F34" s="10" t="s">
        <v>82</v>
      </c>
      <c r="G34" s="13" t="s">
        <v>136</v>
      </c>
      <c r="H34" s="13">
        <v>0.87784828865940312</v>
      </c>
      <c r="I34" s="13">
        <v>0.27182269430552475</v>
      </c>
      <c r="J34" s="13"/>
      <c r="K34" s="13" t="s">
        <v>133</v>
      </c>
      <c r="L34" s="13">
        <v>1.3337727282707472</v>
      </c>
      <c r="M34" s="13">
        <v>0.4957486382064793</v>
      </c>
      <c r="N34" s="1" t="s">
        <v>80</v>
      </c>
    </row>
    <row r="35" spans="6:14" x14ac:dyDescent="0.2">
      <c r="G35" s="14" t="s">
        <v>136</v>
      </c>
      <c r="H35" s="14">
        <v>0.4679829610079751</v>
      </c>
      <c r="I35" s="14">
        <v>2.9893121945999659</v>
      </c>
      <c r="J35" s="14"/>
      <c r="K35" s="14" t="s">
        <v>132</v>
      </c>
      <c r="L35" s="14">
        <v>0.56996592834315407</v>
      </c>
      <c r="M35" s="14">
        <v>1.6050201702270979</v>
      </c>
      <c r="N35" s="1" t="s">
        <v>81</v>
      </c>
    </row>
    <row r="37" spans="6:14" x14ac:dyDescent="0.2">
      <c r="G37" t="s">
        <v>135</v>
      </c>
    </row>
    <row r="41" spans="6:14" x14ac:dyDescent="0.2">
      <c r="F41" s="8"/>
      <c r="I41" s="8"/>
      <c r="M41" s="8"/>
    </row>
    <row r="42" spans="6:14" x14ac:dyDescent="0.2">
      <c r="F42" s="8"/>
      <c r="I42" s="8"/>
      <c r="M42" s="8"/>
    </row>
    <row r="43" spans="6:14" x14ac:dyDescent="0.2">
      <c r="F43" s="8"/>
      <c r="G43" s="8"/>
      <c r="H43" s="8"/>
      <c r="I43" s="8"/>
      <c r="J43" s="8"/>
      <c r="K43" s="8"/>
      <c r="L43" s="8"/>
      <c r="M43" s="8"/>
    </row>
    <row r="44" spans="6:14" x14ac:dyDescent="0.2">
      <c r="F44" s="8"/>
      <c r="G44" s="8"/>
      <c r="H44" s="8"/>
      <c r="I44" s="8"/>
      <c r="J44" s="8"/>
      <c r="K44" s="8"/>
      <c r="L44" s="8"/>
      <c r="M44" s="8"/>
    </row>
    <row r="45" spans="6:14" x14ac:dyDescent="0.2">
      <c r="F45" s="8"/>
      <c r="G45" s="8"/>
      <c r="H45" s="8"/>
      <c r="I45" s="8"/>
      <c r="J45" s="8"/>
      <c r="K45" s="8"/>
      <c r="L45" s="8"/>
      <c r="M45" s="8"/>
    </row>
    <row r="46" spans="6:14" x14ac:dyDescent="0.2">
      <c r="F46" s="8"/>
      <c r="G46" s="8"/>
      <c r="H46" s="8"/>
      <c r="I46" s="8"/>
      <c r="J46" s="8"/>
      <c r="K46" s="8"/>
      <c r="L46" s="8"/>
      <c r="M46" s="8"/>
    </row>
    <row r="47" spans="6:14" x14ac:dyDescent="0.2">
      <c r="F47" s="8"/>
      <c r="I47" s="8"/>
      <c r="M47" s="8"/>
    </row>
    <row r="48" spans="6:14" x14ac:dyDescent="0.2">
      <c r="F48" s="8"/>
      <c r="I48" s="8"/>
      <c r="M48" s="8"/>
    </row>
  </sheetData>
  <mergeCells count="2">
    <mergeCell ref="N16:N18"/>
    <mergeCell ref="Z10:Z12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G20"/>
  <sheetViews>
    <sheetView workbookViewId="0">
      <selection activeCell="D6" sqref="D6:D17"/>
    </sheetView>
  </sheetViews>
  <sheetFormatPr baseColWidth="10" defaultColWidth="11.5" defaultRowHeight="15" x14ac:dyDescent="0.2"/>
  <cols>
    <col min="4" max="4" width="8.5" customWidth="1"/>
  </cols>
  <sheetData>
    <row r="2" spans="2:7" x14ac:dyDescent="0.2">
      <c r="B2" s="1" t="s">
        <v>221</v>
      </c>
      <c r="C2" s="84"/>
      <c r="D2" s="84" t="s">
        <v>222</v>
      </c>
      <c r="E2" s="84"/>
      <c r="F2" s="84"/>
      <c r="G2" s="84"/>
    </row>
    <row r="3" spans="2:7" x14ac:dyDescent="0.2">
      <c r="B3" s="84"/>
      <c r="C3" s="84"/>
      <c r="D3" s="84"/>
      <c r="E3" s="84"/>
      <c r="F3" s="84"/>
      <c r="G3" s="84"/>
    </row>
    <row r="4" spans="2:7" x14ac:dyDescent="0.2">
      <c r="B4" s="84"/>
      <c r="C4" s="84"/>
      <c r="D4" s="84"/>
      <c r="E4" s="2"/>
      <c r="F4" s="91" t="s">
        <v>215</v>
      </c>
      <c r="G4" s="2"/>
    </row>
    <row r="5" spans="2:7" x14ac:dyDescent="0.2">
      <c r="B5" s="84"/>
      <c r="C5" s="84"/>
      <c r="D5" s="91" t="s">
        <v>209</v>
      </c>
      <c r="E5" s="91" t="s">
        <v>211</v>
      </c>
      <c r="F5" s="91" t="s">
        <v>223</v>
      </c>
      <c r="G5" s="91" t="s">
        <v>224</v>
      </c>
    </row>
    <row r="6" spans="2:7" x14ac:dyDescent="0.2">
      <c r="D6" s="151">
        <v>1</v>
      </c>
      <c r="E6" s="96">
        <v>27</v>
      </c>
      <c r="F6" s="96">
        <v>8.2222220000000004</v>
      </c>
      <c r="G6" s="96">
        <v>15.5</v>
      </c>
    </row>
    <row r="7" spans="2:7" x14ac:dyDescent="0.2">
      <c r="D7" s="151">
        <v>2</v>
      </c>
      <c r="E7" s="96">
        <v>24.33333</v>
      </c>
      <c r="F7" s="96">
        <v>22.615379999999998</v>
      </c>
      <c r="G7" s="96">
        <v>22.875</v>
      </c>
    </row>
    <row r="8" spans="2:7" x14ac:dyDescent="0.2">
      <c r="D8" s="151">
        <v>3</v>
      </c>
      <c r="E8" s="96">
        <v>21.538460000000001</v>
      </c>
      <c r="F8" s="96">
        <v>6.5172410000000003</v>
      </c>
      <c r="G8" s="96">
        <v>14.571429999999999</v>
      </c>
    </row>
    <row r="9" spans="2:7" x14ac:dyDescent="0.2">
      <c r="D9" s="151">
        <v>4</v>
      </c>
      <c r="E9" s="96">
        <v>23.16667</v>
      </c>
      <c r="F9" s="96">
        <v>24.125</v>
      </c>
      <c r="G9" s="96">
        <v>15.9375</v>
      </c>
    </row>
    <row r="10" spans="2:7" x14ac:dyDescent="0.2">
      <c r="D10" s="163">
        <v>5</v>
      </c>
      <c r="E10" s="96">
        <v>27.2</v>
      </c>
      <c r="F10" s="96">
        <v>17.266670000000001</v>
      </c>
      <c r="G10" s="96">
        <v>19</v>
      </c>
    </row>
    <row r="11" spans="2:7" x14ac:dyDescent="0.2">
      <c r="D11" s="151">
        <v>6</v>
      </c>
      <c r="E11" s="96">
        <v>18.33333</v>
      </c>
      <c r="F11" s="96">
        <v>9.8235290000000006</v>
      </c>
      <c r="G11" s="96">
        <v>23.22222</v>
      </c>
    </row>
    <row r="12" spans="2:7" x14ac:dyDescent="0.2">
      <c r="D12" s="151">
        <v>7</v>
      </c>
      <c r="E12" s="96">
        <v>29.461539999999999</v>
      </c>
      <c r="F12" s="96">
        <v>12.44444</v>
      </c>
      <c r="G12" s="96">
        <v>19.909089999999999</v>
      </c>
    </row>
    <row r="13" spans="2:7" x14ac:dyDescent="0.2">
      <c r="D13" s="151">
        <v>8</v>
      </c>
      <c r="E13" s="96">
        <v>36</v>
      </c>
      <c r="F13" s="96">
        <v>10.33333</v>
      </c>
      <c r="G13" s="96">
        <v>9.2878790000000002</v>
      </c>
    </row>
    <row r="14" spans="2:7" x14ac:dyDescent="0.2">
      <c r="D14" s="151">
        <v>9</v>
      </c>
      <c r="E14" s="96">
        <v>24.33333</v>
      </c>
      <c r="F14" s="96">
        <v>9.0909089999999999</v>
      </c>
      <c r="G14" s="96">
        <v>17.285710000000002</v>
      </c>
    </row>
    <row r="15" spans="2:7" x14ac:dyDescent="0.2">
      <c r="D15" s="151">
        <v>10</v>
      </c>
      <c r="E15" s="8"/>
      <c r="F15" s="96">
        <v>5.5</v>
      </c>
      <c r="G15" s="96">
        <v>16.625</v>
      </c>
    </row>
    <row r="16" spans="2:7" x14ac:dyDescent="0.2">
      <c r="D16" s="151">
        <v>11</v>
      </c>
      <c r="E16" s="8"/>
      <c r="F16" s="8"/>
      <c r="G16" s="96">
        <v>13.66667</v>
      </c>
    </row>
    <row r="17" spans="4:7" x14ac:dyDescent="0.2">
      <c r="D17" s="150">
        <v>12</v>
      </c>
      <c r="E17" s="132"/>
      <c r="F17" s="132"/>
      <c r="G17" s="132">
        <v>14.73333</v>
      </c>
    </row>
    <row r="18" spans="4:7" x14ac:dyDescent="0.2">
      <c r="E18" s="94"/>
      <c r="F18" s="94"/>
    </row>
    <row r="19" spans="4:7" x14ac:dyDescent="0.2">
      <c r="D19" s="6" t="s">
        <v>225</v>
      </c>
      <c r="E19" s="95">
        <v>146</v>
      </c>
      <c r="F19" s="95">
        <v>87</v>
      </c>
      <c r="G19" s="97">
        <v>96</v>
      </c>
    </row>
    <row r="20" spans="4:7" x14ac:dyDescent="0.2">
      <c r="D20" s="94"/>
      <c r="E20" s="95"/>
      <c r="F20" s="95"/>
      <c r="G20" s="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Q1220"/>
  <sheetViews>
    <sheetView tabSelected="1" topLeftCell="A5" workbookViewId="0">
      <selection activeCell="G5" sqref="G5:G622"/>
    </sheetView>
  </sheetViews>
  <sheetFormatPr baseColWidth="10" defaultColWidth="11.5" defaultRowHeight="15" x14ac:dyDescent="0.2"/>
  <cols>
    <col min="4" max="4" width="10.83203125" style="5"/>
    <col min="5" max="5" width="17.33203125" style="5" bestFit="1" customWidth="1"/>
    <col min="6" max="7" width="10.83203125" style="5"/>
    <col min="8" max="8" width="17.33203125" style="5" bestFit="1" customWidth="1"/>
    <col min="9" max="9" width="10.83203125" style="5"/>
    <col min="11" max="11" width="17.33203125" bestFit="1" customWidth="1"/>
    <col min="14" max="14" width="17.33203125" bestFit="1" customWidth="1"/>
  </cols>
  <sheetData>
    <row r="2" spans="2:15" x14ac:dyDescent="0.2">
      <c r="B2" s="1" t="s">
        <v>197</v>
      </c>
      <c r="C2" s="84"/>
      <c r="D2" s="7" t="s">
        <v>361</v>
      </c>
    </row>
    <row r="4" spans="2:15" x14ac:dyDescent="0.2">
      <c r="D4" s="91" t="s">
        <v>169</v>
      </c>
      <c r="E4" s="91" t="s">
        <v>205</v>
      </c>
      <c r="F4" s="91" t="s">
        <v>62</v>
      </c>
      <c r="G4" s="91" t="s">
        <v>169</v>
      </c>
      <c r="H4" s="91" t="s">
        <v>206</v>
      </c>
      <c r="I4" s="91" t="s">
        <v>204</v>
      </c>
      <c r="J4" s="91" t="s">
        <v>169</v>
      </c>
      <c r="K4" s="91" t="s">
        <v>205</v>
      </c>
      <c r="L4" s="91" t="s">
        <v>64</v>
      </c>
      <c r="M4" s="91" t="s">
        <v>169</v>
      </c>
      <c r="N4" s="91" t="s">
        <v>206</v>
      </c>
      <c r="O4" s="91" t="s">
        <v>207</v>
      </c>
    </row>
    <row r="5" spans="2:15" x14ac:dyDescent="0.2">
      <c r="D5" s="5">
        <v>1</v>
      </c>
      <c r="E5" s="5" t="s">
        <v>198</v>
      </c>
      <c r="F5" s="5">
        <v>100.729</v>
      </c>
      <c r="G5" s="5">
        <v>1</v>
      </c>
      <c r="H5" s="5" t="s">
        <v>198</v>
      </c>
      <c r="I5" s="5">
        <v>109.35299999999999</v>
      </c>
      <c r="J5" s="5">
        <v>1</v>
      </c>
      <c r="K5" s="5" t="s">
        <v>198</v>
      </c>
      <c r="L5" s="5">
        <v>64.055999999999997</v>
      </c>
      <c r="M5" s="5">
        <v>1</v>
      </c>
      <c r="N5" s="5" t="s">
        <v>198</v>
      </c>
      <c r="O5" s="5">
        <v>74.182000000000002</v>
      </c>
    </row>
    <row r="6" spans="2:15" x14ac:dyDescent="0.2">
      <c r="D6" s="5">
        <v>2</v>
      </c>
      <c r="E6" s="5" t="s">
        <v>198</v>
      </c>
      <c r="F6" s="5">
        <v>85.182000000000002</v>
      </c>
      <c r="G6" s="5">
        <v>2</v>
      </c>
      <c r="H6" s="5" t="s">
        <v>198</v>
      </c>
      <c r="I6" s="5">
        <v>150.58799999999999</v>
      </c>
      <c r="J6" s="5">
        <v>2</v>
      </c>
      <c r="K6" s="5" t="s">
        <v>198</v>
      </c>
      <c r="L6" s="5">
        <v>38.5</v>
      </c>
      <c r="M6" s="5">
        <v>2</v>
      </c>
      <c r="N6" s="5" t="s">
        <v>198</v>
      </c>
      <c r="O6" s="5">
        <v>115.5</v>
      </c>
    </row>
    <row r="7" spans="2:15" x14ac:dyDescent="0.2">
      <c r="D7" s="5">
        <v>3</v>
      </c>
      <c r="E7" s="5" t="s">
        <v>198</v>
      </c>
      <c r="F7" s="5">
        <v>111.6</v>
      </c>
      <c r="G7" s="5">
        <v>3</v>
      </c>
      <c r="H7" s="5" t="s">
        <v>198</v>
      </c>
      <c r="I7" s="5">
        <v>217.65299999999999</v>
      </c>
      <c r="J7" s="5">
        <v>3</v>
      </c>
      <c r="K7" s="5" t="s">
        <v>198</v>
      </c>
      <c r="L7" s="5">
        <v>44.25</v>
      </c>
      <c r="M7" s="5">
        <v>3</v>
      </c>
      <c r="N7" s="5" t="s">
        <v>198</v>
      </c>
      <c r="O7" s="5">
        <v>72.846000000000004</v>
      </c>
    </row>
    <row r="8" spans="2:15" x14ac:dyDescent="0.2">
      <c r="D8" s="5">
        <v>4</v>
      </c>
      <c r="E8" s="5" t="s">
        <v>198</v>
      </c>
      <c r="F8" s="5">
        <v>94.272999999999996</v>
      </c>
      <c r="G8" s="5">
        <v>4</v>
      </c>
      <c r="H8" s="5" t="s">
        <v>198</v>
      </c>
      <c r="I8" s="5">
        <v>220.94499999999999</v>
      </c>
      <c r="J8" s="5">
        <v>4</v>
      </c>
      <c r="K8" s="5" t="s">
        <v>198</v>
      </c>
      <c r="L8" s="5">
        <v>84.816999999999993</v>
      </c>
      <c r="M8" s="5">
        <v>4</v>
      </c>
      <c r="N8" s="5" t="s">
        <v>198</v>
      </c>
      <c r="O8" s="5">
        <v>76.25</v>
      </c>
    </row>
    <row r="9" spans="2:15" x14ac:dyDescent="0.2">
      <c r="D9" s="5">
        <v>5</v>
      </c>
      <c r="E9" s="5" t="s">
        <v>198</v>
      </c>
      <c r="F9" s="5">
        <v>42.5</v>
      </c>
      <c r="G9" s="5">
        <v>5</v>
      </c>
      <c r="H9" s="5" t="s">
        <v>198</v>
      </c>
      <c r="I9" s="5">
        <v>147.75</v>
      </c>
      <c r="J9" s="5">
        <v>5</v>
      </c>
      <c r="K9" s="5" t="s">
        <v>198</v>
      </c>
      <c r="L9" s="5">
        <v>48.5</v>
      </c>
      <c r="M9" s="5">
        <v>5</v>
      </c>
      <c r="N9" s="5" t="s">
        <v>198</v>
      </c>
      <c r="O9" s="5">
        <v>77.679000000000002</v>
      </c>
    </row>
    <row r="10" spans="2:15" x14ac:dyDescent="0.2">
      <c r="D10" s="5">
        <v>6</v>
      </c>
      <c r="E10" s="5" t="s">
        <v>198</v>
      </c>
      <c r="F10" s="5">
        <v>58.643000000000001</v>
      </c>
      <c r="G10" s="5">
        <v>6</v>
      </c>
      <c r="H10" s="5" t="s">
        <v>198</v>
      </c>
      <c r="I10" s="5">
        <v>96.087000000000003</v>
      </c>
      <c r="J10" s="5">
        <v>6</v>
      </c>
      <c r="K10" s="5" t="s">
        <v>198</v>
      </c>
      <c r="L10" s="5">
        <v>69.814999999999998</v>
      </c>
      <c r="M10" s="5">
        <v>6</v>
      </c>
      <c r="N10" s="5" t="s">
        <v>198</v>
      </c>
      <c r="O10" s="5">
        <v>64</v>
      </c>
    </row>
    <row r="11" spans="2:15" x14ac:dyDescent="0.2">
      <c r="D11" s="5">
        <v>7</v>
      </c>
      <c r="E11" s="5" t="s">
        <v>198</v>
      </c>
      <c r="F11" s="5">
        <v>91.716999999999999</v>
      </c>
      <c r="G11" s="5">
        <v>7</v>
      </c>
      <c r="H11" s="5" t="s">
        <v>198</v>
      </c>
      <c r="I11" s="5">
        <v>162.40700000000001</v>
      </c>
      <c r="J11" s="5">
        <v>7</v>
      </c>
      <c r="K11" s="5" t="s">
        <v>198</v>
      </c>
      <c r="L11" s="5">
        <v>56.32</v>
      </c>
      <c r="M11" s="5">
        <v>7</v>
      </c>
      <c r="N11" s="5" t="s">
        <v>198</v>
      </c>
      <c r="O11" s="5">
        <v>115.172</v>
      </c>
    </row>
    <row r="12" spans="2:15" x14ac:dyDescent="0.2">
      <c r="D12" s="5">
        <v>8</v>
      </c>
      <c r="E12" s="5" t="s">
        <v>198</v>
      </c>
      <c r="F12" s="5">
        <v>63.286000000000001</v>
      </c>
      <c r="G12" s="5">
        <v>8</v>
      </c>
      <c r="H12" s="5" t="s">
        <v>198</v>
      </c>
      <c r="I12" s="5">
        <v>119.667</v>
      </c>
      <c r="J12" s="5">
        <v>8</v>
      </c>
      <c r="K12" s="5" t="s">
        <v>198</v>
      </c>
      <c r="L12" s="5">
        <v>74.378</v>
      </c>
      <c r="M12" s="5">
        <v>8</v>
      </c>
      <c r="N12" s="5" t="s">
        <v>198</v>
      </c>
      <c r="O12" s="5">
        <v>79.143000000000001</v>
      </c>
    </row>
    <row r="13" spans="2:15" x14ac:dyDescent="0.2">
      <c r="D13" s="5">
        <v>9</v>
      </c>
      <c r="E13" s="5" t="s">
        <v>198</v>
      </c>
      <c r="F13" s="5">
        <v>99.846000000000004</v>
      </c>
      <c r="G13" s="5">
        <v>9</v>
      </c>
      <c r="H13" s="5" t="s">
        <v>198</v>
      </c>
      <c r="I13" s="5">
        <v>179.739</v>
      </c>
      <c r="J13" s="5">
        <v>9</v>
      </c>
      <c r="K13" s="5" t="s">
        <v>198</v>
      </c>
      <c r="L13" s="5">
        <v>44.5</v>
      </c>
      <c r="M13" s="5">
        <v>9</v>
      </c>
      <c r="N13" s="5" t="s">
        <v>198</v>
      </c>
      <c r="O13" s="5">
        <v>70.5</v>
      </c>
    </row>
    <row r="14" spans="2:15" x14ac:dyDescent="0.2">
      <c r="D14" s="5">
        <v>10</v>
      </c>
      <c r="E14" s="5" t="s">
        <v>198</v>
      </c>
      <c r="F14" s="5">
        <v>43.2</v>
      </c>
      <c r="G14" s="5">
        <v>10</v>
      </c>
      <c r="H14" s="5" t="s">
        <v>198</v>
      </c>
      <c r="I14" s="5">
        <v>123.667</v>
      </c>
      <c r="J14" s="5">
        <v>10</v>
      </c>
      <c r="K14" s="5" t="s">
        <v>198</v>
      </c>
      <c r="L14" s="5">
        <v>74.2</v>
      </c>
      <c r="M14" s="5">
        <v>10</v>
      </c>
      <c r="N14" s="5" t="s">
        <v>198</v>
      </c>
      <c r="O14" s="5">
        <v>83.667000000000002</v>
      </c>
    </row>
    <row r="15" spans="2:15" x14ac:dyDescent="0.2">
      <c r="D15" s="5">
        <v>11</v>
      </c>
      <c r="E15" s="5" t="s">
        <v>198</v>
      </c>
      <c r="F15" s="5">
        <v>94.75</v>
      </c>
      <c r="G15" s="5">
        <v>11</v>
      </c>
      <c r="H15" s="5" t="s">
        <v>198</v>
      </c>
      <c r="I15" s="5">
        <v>200.35900000000001</v>
      </c>
      <c r="J15" s="5">
        <v>11</v>
      </c>
      <c r="K15" s="5" t="s">
        <v>198</v>
      </c>
      <c r="L15" s="5">
        <v>47.295000000000002</v>
      </c>
      <c r="M15" s="5">
        <v>11</v>
      </c>
      <c r="N15" s="5" t="s">
        <v>198</v>
      </c>
      <c r="O15" s="5">
        <v>66</v>
      </c>
    </row>
    <row r="16" spans="2:15" x14ac:dyDescent="0.2">
      <c r="D16" s="5">
        <v>12</v>
      </c>
      <c r="E16" s="5" t="s">
        <v>198</v>
      </c>
      <c r="F16" s="5">
        <v>120.39400000000001</v>
      </c>
      <c r="G16" s="5">
        <v>12</v>
      </c>
      <c r="H16" s="5" t="s">
        <v>198</v>
      </c>
      <c r="I16" s="5">
        <v>117.182</v>
      </c>
      <c r="J16" s="5">
        <v>12</v>
      </c>
      <c r="K16" s="5" t="s">
        <v>198</v>
      </c>
      <c r="L16" s="5">
        <v>47.5</v>
      </c>
      <c r="M16" s="5">
        <v>12</v>
      </c>
      <c r="N16" s="5" t="s">
        <v>198</v>
      </c>
      <c r="O16" s="5">
        <v>79.313999999999993</v>
      </c>
    </row>
    <row r="17" spans="4:15" x14ac:dyDescent="0.2">
      <c r="D17" s="5">
        <v>13</v>
      </c>
      <c r="E17" s="5" t="s">
        <v>198</v>
      </c>
      <c r="F17" s="5">
        <v>58.25</v>
      </c>
      <c r="G17" s="5">
        <v>13</v>
      </c>
      <c r="H17" s="5" t="s">
        <v>198</v>
      </c>
      <c r="I17" s="5">
        <v>205.71700000000001</v>
      </c>
      <c r="J17" s="5">
        <v>13</v>
      </c>
      <c r="K17" s="5" t="s">
        <v>198</v>
      </c>
      <c r="L17" s="5">
        <v>44.5</v>
      </c>
      <c r="M17" s="5">
        <v>13</v>
      </c>
      <c r="N17" s="5" t="s">
        <v>198</v>
      </c>
      <c r="O17" s="5">
        <v>62</v>
      </c>
    </row>
    <row r="18" spans="4:15" x14ac:dyDescent="0.2">
      <c r="D18" s="5">
        <v>14</v>
      </c>
      <c r="E18" s="5" t="s">
        <v>198</v>
      </c>
      <c r="F18" s="5">
        <v>61.868000000000002</v>
      </c>
      <c r="G18" s="5">
        <v>14</v>
      </c>
      <c r="H18" s="5" t="s">
        <v>198</v>
      </c>
      <c r="I18" s="5">
        <v>212.86199999999999</v>
      </c>
      <c r="J18" s="5">
        <v>14</v>
      </c>
      <c r="K18" s="5" t="s">
        <v>198</v>
      </c>
      <c r="L18" s="5">
        <v>46.843000000000004</v>
      </c>
      <c r="M18" s="5">
        <v>14</v>
      </c>
      <c r="N18" s="5" t="s">
        <v>198</v>
      </c>
      <c r="O18" s="5">
        <v>53</v>
      </c>
    </row>
    <row r="19" spans="4:15" x14ac:dyDescent="0.2">
      <c r="D19" s="5">
        <v>15</v>
      </c>
      <c r="E19" s="5" t="s">
        <v>198</v>
      </c>
      <c r="F19" s="5">
        <v>119.193</v>
      </c>
      <c r="G19" s="5">
        <v>15</v>
      </c>
      <c r="H19" s="5" t="s">
        <v>198</v>
      </c>
      <c r="I19" s="5">
        <v>100.786</v>
      </c>
      <c r="J19" s="5">
        <v>15</v>
      </c>
      <c r="K19" s="5" t="s">
        <v>198</v>
      </c>
      <c r="L19" s="5">
        <v>45</v>
      </c>
      <c r="M19" s="5">
        <v>15</v>
      </c>
      <c r="N19" s="5" t="s">
        <v>198</v>
      </c>
      <c r="O19" s="5">
        <v>88.228999999999999</v>
      </c>
    </row>
    <row r="20" spans="4:15" x14ac:dyDescent="0.2">
      <c r="D20" s="5">
        <v>16</v>
      </c>
      <c r="E20" s="5" t="s">
        <v>198</v>
      </c>
      <c r="F20" s="5">
        <v>51.231000000000002</v>
      </c>
      <c r="G20" s="5">
        <v>16</v>
      </c>
      <c r="H20" s="5" t="s">
        <v>198</v>
      </c>
      <c r="I20" s="5">
        <v>96.778000000000006</v>
      </c>
      <c r="J20" s="5">
        <v>16</v>
      </c>
      <c r="K20" s="5" t="s">
        <v>198</v>
      </c>
      <c r="L20" s="5">
        <v>126.4</v>
      </c>
      <c r="M20" s="5">
        <v>16</v>
      </c>
      <c r="N20" s="5" t="s">
        <v>198</v>
      </c>
      <c r="O20" s="5">
        <v>57.1</v>
      </c>
    </row>
    <row r="21" spans="4:15" x14ac:dyDescent="0.2">
      <c r="D21" s="5">
        <v>17</v>
      </c>
      <c r="E21" s="5" t="s">
        <v>198</v>
      </c>
      <c r="F21" s="5">
        <v>81.111000000000004</v>
      </c>
      <c r="G21" s="5">
        <v>17</v>
      </c>
      <c r="H21" s="5" t="s">
        <v>198</v>
      </c>
      <c r="I21" s="5">
        <v>213.41</v>
      </c>
      <c r="J21" s="5">
        <v>17</v>
      </c>
      <c r="K21" s="5" t="s">
        <v>198</v>
      </c>
      <c r="L21" s="5">
        <v>76.968999999999994</v>
      </c>
      <c r="M21" s="5">
        <v>17</v>
      </c>
      <c r="N21" s="5" t="s">
        <v>198</v>
      </c>
      <c r="O21" s="5">
        <v>122.952</v>
      </c>
    </row>
    <row r="22" spans="4:15" x14ac:dyDescent="0.2">
      <c r="D22" s="5">
        <v>18</v>
      </c>
      <c r="E22" s="5" t="s">
        <v>198</v>
      </c>
      <c r="F22" s="5">
        <v>120.205</v>
      </c>
      <c r="G22" s="5">
        <v>18</v>
      </c>
      <c r="H22" s="5" t="s">
        <v>198</v>
      </c>
      <c r="I22" s="5">
        <v>135</v>
      </c>
      <c r="J22" s="5">
        <v>18</v>
      </c>
      <c r="K22" s="5" t="s">
        <v>198</v>
      </c>
      <c r="L22" s="5">
        <v>60</v>
      </c>
      <c r="M22" s="5">
        <v>18</v>
      </c>
      <c r="N22" s="5" t="s">
        <v>198</v>
      </c>
      <c r="O22" s="5">
        <v>89.968000000000004</v>
      </c>
    </row>
    <row r="23" spans="4:15" x14ac:dyDescent="0.2">
      <c r="D23" s="5">
        <v>19</v>
      </c>
      <c r="E23" s="5" t="s">
        <v>198</v>
      </c>
      <c r="F23" s="5">
        <v>83.872</v>
      </c>
      <c r="G23" s="5">
        <v>19</v>
      </c>
      <c r="H23" s="5" t="s">
        <v>198</v>
      </c>
      <c r="I23" s="5">
        <v>148.792</v>
      </c>
      <c r="J23" s="5">
        <v>19</v>
      </c>
      <c r="K23" s="5" t="s">
        <v>198</v>
      </c>
      <c r="L23" s="5">
        <v>47</v>
      </c>
      <c r="M23" s="5">
        <v>19</v>
      </c>
      <c r="N23" s="5" t="s">
        <v>198</v>
      </c>
      <c r="O23" s="5">
        <v>67.832999999999998</v>
      </c>
    </row>
    <row r="24" spans="4:15" x14ac:dyDescent="0.2">
      <c r="D24" s="5">
        <v>20</v>
      </c>
      <c r="E24" s="5" t="s">
        <v>198</v>
      </c>
      <c r="F24" s="5">
        <v>50.713999999999999</v>
      </c>
      <c r="G24" s="5">
        <v>20</v>
      </c>
      <c r="H24" s="5" t="s">
        <v>198</v>
      </c>
      <c r="I24" s="5">
        <v>83.691999999999993</v>
      </c>
      <c r="J24" s="5">
        <v>20</v>
      </c>
      <c r="K24" s="5" t="s">
        <v>198</v>
      </c>
      <c r="L24" s="5">
        <v>103.268</v>
      </c>
      <c r="M24" s="5">
        <v>20</v>
      </c>
      <c r="N24" s="5" t="s">
        <v>198</v>
      </c>
      <c r="O24" s="5">
        <v>87.558999999999997</v>
      </c>
    </row>
    <row r="25" spans="4:15" x14ac:dyDescent="0.2">
      <c r="D25" s="5">
        <v>21</v>
      </c>
      <c r="E25" s="5" t="s">
        <v>198</v>
      </c>
      <c r="F25" s="5">
        <v>44</v>
      </c>
      <c r="G25" s="5">
        <v>21</v>
      </c>
      <c r="H25" s="5" t="s">
        <v>198</v>
      </c>
      <c r="I25" s="5">
        <v>107.43300000000001</v>
      </c>
      <c r="J25" s="5">
        <v>21</v>
      </c>
      <c r="K25" s="5" t="s">
        <v>198</v>
      </c>
      <c r="L25" s="5">
        <v>43.25</v>
      </c>
      <c r="M25" s="5">
        <v>21</v>
      </c>
      <c r="N25" s="5" t="s">
        <v>198</v>
      </c>
      <c r="O25" s="5">
        <v>56</v>
      </c>
    </row>
    <row r="26" spans="4:15" x14ac:dyDescent="0.2">
      <c r="D26" s="5">
        <v>22</v>
      </c>
      <c r="E26" s="5" t="s">
        <v>198</v>
      </c>
      <c r="F26" s="5">
        <v>106.526</v>
      </c>
      <c r="G26" s="5">
        <v>22</v>
      </c>
      <c r="H26" s="5" t="s">
        <v>198</v>
      </c>
      <c r="I26" s="5">
        <v>85.944000000000003</v>
      </c>
      <c r="J26" s="5">
        <v>22</v>
      </c>
      <c r="K26" s="5" t="s">
        <v>198</v>
      </c>
      <c r="L26" s="5">
        <v>51.332999999999998</v>
      </c>
      <c r="M26" s="5">
        <v>22</v>
      </c>
      <c r="N26" s="5" t="s">
        <v>198</v>
      </c>
      <c r="O26" s="5">
        <v>57.444000000000003</v>
      </c>
    </row>
    <row r="27" spans="4:15" x14ac:dyDescent="0.2">
      <c r="D27" s="5">
        <v>23</v>
      </c>
      <c r="E27" s="5" t="s">
        <v>198</v>
      </c>
      <c r="F27" s="5">
        <v>55.167000000000002</v>
      </c>
      <c r="G27" s="5">
        <v>23</v>
      </c>
      <c r="H27" s="5" t="s">
        <v>198</v>
      </c>
      <c r="I27" s="5">
        <v>99.090999999999994</v>
      </c>
      <c r="J27" s="5">
        <v>23</v>
      </c>
      <c r="K27" s="5" t="s">
        <v>198</v>
      </c>
      <c r="L27" s="5">
        <v>55</v>
      </c>
      <c r="M27" s="5">
        <v>23</v>
      </c>
      <c r="N27" s="5" t="s">
        <v>198</v>
      </c>
      <c r="O27" s="5">
        <v>97.070999999999998</v>
      </c>
    </row>
    <row r="28" spans="4:15" x14ac:dyDescent="0.2">
      <c r="D28" s="5">
        <v>24</v>
      </c>
      <c r="E28" s="5" t="s">
        <v>198</v>
      </c>
      <c r="F28" s="5">
        <v>103.657</v>
      </c>
      <c r="G28" s="5">
        <v>24</v>
      </c>
      <c r="H28" s="5" t="s">
        <v>198</v>
      </c>
      <c r="I28" s="5">
        <v>85.2</v>
      </c>
      <c r="J28" s="5">
        <v>24</v>
      </c>
      <c r="K28" s="5" t="s">
        <v>198</v>
      </c>
      <c r="L28" s="5">
        <v>47.881999999999998</v>
      </c>
      <c r="M28" s="5">
        <v>24</v>
      </c>
      <c r="N28" s="5" t="s">
        <v>198</v>
      </c>
      <c r="O28" s="5">
        <v>100</v>
      </c>
    </row>
    <row r="29" spans="4:15" x14ac:dyDescent="0.2">
      <c r="D29" s="5">
        <v>25</v>
      </c>
      <c r="E29" s="5" t="s">
        <v>198</v>
      </c>
      <c r="F29" s="5">
        <v>49.4</v>
      </c>
      <c r="G29" s="5">
        <v>25</v>
      </c>
      <c r="H29" s="5" t="s">
        <v>198</v>
      </c>
      <c r="I29" s="5">
        <v>205.583</v>
      </c>
      <c r="J29" s="5">
        <v>25</v>
      </c>
      <c r="K29" s="5" t="s">
        <v>198</v>
      </c>
      <c r="L29" s="5">
        <v>73.789000000000001</v>
      </c>
      <c r="M29" s="5">
        <v>25</v>
      </c>
      <c r="N29" s="5" t="s">
        <v>198</v>
      </c>
      <c r="O29" s="5">
        <v>89.275000000000006</v>
      </c>
    </row>
    <row r="30" spans="4:15" x14ac:dyDescent="0.2">
      <c r="D30" s="5">
        <v>26</v>
      </c>
      <c r="E30" s="5" t="s">
        <v>198</v>
      </c>
      <c r="F30" s="5">
        <v>91.778999999999996</v>
      </c>
      <c r="G30" s="5">
        <v>26</v>
      </c>
      <c r="H30" s="5" t="s">
        <v>198</v>
      </c>
      <c r="I30" s="5">
        <v>110.375</v>
      </c>
      <c r="J30" s="5">
        <v>26</v>
      </c>
      <c r="K30" s="5" t="s">
        <v>198</v>
      </c>
      <c r="L30" s="5">
        <v>57.768999999999998</v>
      </c>
      <c r="M30" s="5">
        <v>26</v>
      </c>
      <c r="N30" s="5" t="s">
        <v>198</v>
      </c>
      <c r="O30" s="5">
        <v>98.9</v>
      </c>
    </row>
    <row r="31" spans="4:15" x14ac:dyDescent="0.2">
      <c r="D31" s="5">
        <v>27</v>
      </c>
      <c r="E31" s="5" t="s">
        <v>198</v>
      </c>
      <c r="F31" s="5">
        <v>47</v>
      </c>
      <c r="G31" s="5">
        <v>27</v>
      </c>
      <c r="H31" s="5" t="s">
        <v>198</v>
      </c>
      <c r="I31" s="5">
        <v>90.5</v>
      </c>
      <c r="J31" s="5">
        <v>27</v>
      </c>
      <c r="K31" s="5" t="s">
        <v>198</v>
      </c>
      <c r="L31" s="5">
        <v>64.576999999999998</v>
      </c>
      <c r="M31" s="5">
        <v>27</v>
      </c>
      <c r="N31" s="5" t="s">
        <v>198</v>
      </c>
      <c r="O31" s="5">
        <v>67.917000000000002</v>
      </c>
    </row>
    <row r="32" spans="4:15" x14ac:dyDescent="0.2">
      <c r="D32" s="5">
        <v>28</v>
      </c>
      <c r="E32" s="5" t="s">
        <v>198</v>
      </c>
      <c r="F32" s="5">
        <v>62</v>
      </c>
      <c r="G32" s="5">
        <v>28</v>
      </c>
      <c r="H32" s="5" t="s">
        <v>198</v>
      </c>
      <c r="I32" s="5">
        <v>104.85</v>
      </c>
      <c r="J32" s="5">
        <v>28</v>
      </c>
      <c r="K32" s="5" t="s">
        <v>198</v>
      </c>
      <c r="L32" s="5">
        <v>37</v>
      </c>
      <c r="M32" s="5">
        <v>28</v>
      </c>
      <c r="N32" s="5" t="s">
        <v>198</v>
      </c>
      <c r="O32" s="5">
        <v>56.832999999999998</v>
      </c>
    </row>
    <row r="33" spans="4:15" x14ac:dyDescent="0.2">
      <c r="D33" s="5">
        <v>29</v>
      </c>
      <c r="E33" s="5" t="s">
        <v>198</v>
      </c>
      <c r="F33" s="5">
        <v>67.13</v>
      </c>
      <c r="G33" s="5">
        <v>29</v>
      </c>
      <c r="H33" s="5" t="s">
        <v>198</v>
      </c>
      <c r="I33" s="5">
        <v>125.78400000000001</v>
      </c>
      <c r="J33" s="5">
        <v>29</v>
      </c>
      <c r="K33" s="5" t="s">
        <v>198</v>
      </c>
      <c r="L33" s="5">
        <v>91.972999999999999</v>
      </c>
      <c r="M33" s="5">
        <v>29</v>
      </c>
      <c r="N33" s="5" t="s">
        <v>198</v>
      </c>
      <c r="O33" s="5">
        <v>64</v>
      </c>
    </row>
    <row r="34" spans="4:15" x14ac:dyDescent="0.2">
      <c r="D34" s="5">
        <v>30</v>
      </c>
      <c r="E34" s="5" t="s">
        <v>198</v>
      </c>
      <c r="F34" s="5">
        <v>49.332999999999998</v>
      </c>
      <c r="G34" s="5">
        <v>30</v>
      </c>
      <c r="H34" s="5" t="s">
        <v>198</v>
      </c>
      <c r="I34" s="5">
        <v>89</v>
      </c>
      <c r="J34" s="5">
        <v>30</v>
      </c>
      <c r="K34" s="5" t="s">
        <v>198</v>
      </c>
      <c r="L34" s="5">
        <v>52.926000000000002</v>
      </c>
      <c r="M34" s="5">
        <v>30</v>
      </c>
      <c r="N34" s="5" t="s">
        <v>198</v>
      </c>
      <c r="O34" s="5">
        <v>67.741</v>
      </c>
    </row>
    <row r="35" spans="4:15" x14ac:dyDescent="0.2">
      <c r="D35" s="5">
        <v>31</v>
      </c>
      <c r="E35" s="5" t="s">
        <v>198</v>
      </c>
      <c r="F35" s="5">
        <v>60.555999999999997</v>
      </c>
      <c r="G35" s="5">
        <v>31</v>
      </c>
      <c r="H35" s="5" t="s">
        <v>198</v>
      </c>
      <c r="I35" s="5">
        <v>89.6</v>
      </c>
      <c r="J35" s="5">
        <v>31</v>
      </c>
      <c r="K35" s="5" t="s">
        <v>198</v>
      </c>
      <c r="L35" s="5">
        <v>42.375</v>
      </c>
      <c r="M35" s="5">
        <v>31</v>
      </c>
      <c r="N35" s="5" t="s">
        <v>198</v>
      </c>
      <c r="O35" s="5">
        <v>64.8</v>
      </c>
    </row>
    <row r="36" spans="4:15" x14ac:dyDescent="0.2">
      <c r="D36" s="5">
        <v>32</v>
      </c>
      <c r="E36" s="5" t="s">
        <v>198</v>
      </c>
      <c r="F36" s="5">
        <v>60.210999999999999</v>
      </c>
      <c r="G36" s="5">
        <v>32</v>
      </c>
      <c r="H36" s="5" t="s">
        <v>198</v>
      </c>
      <c r="I36" s="5">
        <v>101.2</v>
      </c>
      <c r="J36" s="5">
        <v>32</v>
      </c>
      <c r="K36" s="5" t="s">
        <v>198</v>
      </c>
      <c r="L36" s="5">
        <v>72.875</v>
      </c>
      <c r="M36" s="5">
        <v>32</v>
      </c>
      <c r="N36" s="5" t="s">
        <v>198</v>
      </c>
      <c r="O36" s="5">
        <v>66.75</v>
      </c>
    </row>
    <row r="37" spans="4:15" x14ac:dyDescent="0.2">
      <c r="D37" s="5">
        <v>33</v>
      </c>
      <c r="E37" s="5" t="s">
        <v>198</v>
      </c>
      <c r="F37" s="5">
        <v>122.438</v>
      </c>
      <c r="G37" s="5">
        <v>33</v>
      </c>
      <c r="H37" s="5" t="s">
        <v>198</v>
      </c>
      <c r="I37" s="5">
        <v>90.125</v>
      </c>
      <c r="J37" s="5">
        <v>33</v>
      </c>
      <c r="K37" s="5" t="s">
        <v>198</v>
      </c>
      <c r="L37" s="5">
        <v>45</v>
      </c>
      <c r="M37" s="5">
        <v>33</v>
      </c>
      <c r="N37" s="5" t="s">
        <v>198</v>
      </c>
      <c r="O37" s="5">
        <v>81.5</v>
      </c>
    </row>
    <row r="38" spans="4:15" x14ac:dyDescent="0.2">
      <c r="D38" s="5">
        <v>34</v>
      </c>
      <c r="E38" s="5" t="s">
        <v>198</v>
      </c>
      <c r="F38" s="5">
        <v>55.429000000000002</v>
      </c>
      <c r="G38" s="5">
        <v>34</v>
      </c>
      <c r="H38" s="5" t="s">
        <v>198</v>
      </c>
      <c r="I38" s="5">
        <v>88.75</v>
      </c>
      <c r="J38" s="5">
        <v>34</v>
      </c>
      <c r="K38" s="5" t="s">
        <v>198</v>
      </c>
      <c r="L38" s="5">
        <v>46</v>
      </c>
      <c r="M38" s="5">
        <v>34</v>
      </c>
      <c r="N38" s="5" t="s">
        <v>198</v>
      </c>
      <c r="O38" s="5">
        <v>66.111000000000004</v>
      </c>
    </row>
    <row r="39" spans="4:15" x14ac:dyDescent="0.2">
      <c r="D39" s="5">
        <v>35</v>
      </c>
      <c r="E39" s="5" t="s">
        <v>198</v>
      </c>
      <c r="F39" s="5">
        <v>71.765000000000001</v>
      </c>
      <c r="G39" s="5">
        <v>35</v>
      </c>
      <c r="H39" s="5" t="s">
        <v>198</v>
      </c>
      <c r="I39" s="5">
        <v>109.815</v>
      </c>
      <c r="J39" s="5">
        <v>35</v>
      </c>
      <c r="K39" s="5" t="s">
        <v>198</v>
      </c>
      <c r="L39" s="5">
        <v>69.266999999999996</v>
      </c>
      <c r="M39" s="5">
        <v>35</v>
      </c>
      <c r="N39" s="5" t="s">
        <v>198</v>
      </c>
      <c r="O39" s="5">
        <v>58</v>
      </c>
    </row>
    <row r="40" spans="4:15" x14ac:dyDescent="0.2">
      <c r="D40" s="5">
        <v>36</v>
      </c>
      <c r="E40" s="5" t="s">
        <v>198</v>
      </c>
      <c r="F40" s="5">
        <v>74.619</v>
      </c>
      <c r="G40" s="5">
        <v>36</v>
      </c>
      <c r="H40" s="5" t="s">
        <v>198</v>
      </c>
      <c r="I40" s="5">
        <v>93.786000000000001</v>
      </c>
      <c r="J40" s="5">
        <v>36</v>
      </c>
      <c r="K40" s="5" t="s">
        <v>198</v>
      </c>
      <c r="L40" s="5">
        <v>40.4</v>
      </c>
      <c r="M40" s="5">
        <v>36</v>
      </c>
      <c r="N40" s="5" t="s">
        <v>198</v>
      </c>
      <c r="O40" s="5">
        <v>84.375</v>
      </c>
    </row>
    <row r="41" spans="4:15" x14ac:dyDescent="0.2">
      <c r="D41" s="5">
        <v>37</v>
      </c>
      <c r="E41" s="5" t="s">
        <v>198</v>
      </c>
      <c r="F41" s="5">
        <v>147.68799999999999</v>
      </c>
      <c r="G41" s="5">
        <v>37</v>
      </c>
      <c r="H41" s="5" t="s">
        <v>198</v>
      </c>
      <c r="I41" s="5">
        <v>85</v>
      </c>
      <c r="J41" s="5">
        <v>37</v>
      </c>
      <c r="K41" s="5" t="s">
        <v>198</v>
      </c>
      <c r="L41" s="5">
        <v>54.356999999999999</v>
      </c>
      <c r="M41" s="5">
        <v>37</v>
      </c>
      <c r="N41" s="5" t="s">
        <v>198</v>
      </c>
      <c r="O41" s="5">
        <v>125.217</v>
      </c>
    </row>
    <row r="42" spans="4:15" x14ac:dyDescent="0.2">
      <c r="D42" s="5">
        <v>38</v>
      </c>
      <c r="E42" s="5" t="s">
        <v>198</v>
      </c>
      <c r="F42" s="5">
        <v>178.25</v>
      </c>
      <c r="G42" s="5">
        <v>38</v>
      </c>
      <c r="H42" s="5" t="s">
        <v>198</v>
      </c>
      <c r="I42" s="5">
        <v>94.7</v>
      </c>
      <c r="J42" s="5">
        <v>38</v>
      </c>
      <c r="K42" s="5" t="s">
        <v>198</v>
      </c>
      <c r="L42" s="5">
        <v>51.777999999999999</v>
      </c>
      <c r="M42" s="5">
        <v>38</v>
      </c>
      <c r="N42" s="5" t="s">
        <v>198</v>
      </c>
      <c r="O42" s="5">
        <v>54.75</v>
      </c>
    </row>
    <row r="43" spans="4:15" x14ac:dyDescent="0.2">
      <c r="D43" s="5">
        <v>39</v>
      </c>
      <c r="E43" s="5" t="s">
        <v>198</v>
      </c>
      <c r="F43" s="5">
        <v>86.563999999999993</v>
      </c>
      <c r="G43" s="5">
        <v>39</v>
      </c>
      <c r="H43" s="5" t="s">
        <v>198</v>
      </c>
      <c r="I43" s="5">
        <v>113.45</v>
      </c>
      <c r="J43" s="5">
        <v>39</v>
      </c>
      <c r="K43" s="5" t="s">
        <v>198</v>
      </c>
      <c r="L43" s="5">
        <v>44.582999999999998</v>
      </c>
      <c r="M43" s="5">
        <v>39</v>
      </c>
      <c r="N43" s="5" t="s">
        <v>198</v>
      </c>
      <c r="O43" s="5">
        <v>52</v>
      </c>
    </row>
    <row r="44" spans="4:15" x14ac:dyDescent="0.2">
      <c r="D44" s="5">
        <v>40</v>
      </c>
      <c r="E44" s="5" t="s">
        <v>198</v>
      </c>
      <c r="F44" s="5">
        <v>52</v>
      </c>
      <c r="G44" s="5">
        <v>40</v>
      </c>
      <c r="H44" s="5" t="s">
        <v>198</v>
      </c>
      <c r="I44" s="5">
        <v>80</v>
      </c>
      <c r="J44" s="5">
        <v>40</v>
      </c>
      <c r="K44" s="5" t="s">
        <v>198</v>
      </c>
      <c r="L44" s="5">
        <v>61.25</v>
      </c>
      <c r="M44" s="5">
        <v>40</v>
      </c>
      <c r="N44" s="5" t="s">
        <v>198</v>
      </c>
      <c r="O44" s="5">
        <v>76.632000000000005</v>
      </c>
    </row>
    <row r="45" spans="4:15" x14ac:dyDescent="0.2">
      <c r="D45" s="5">
        <v>41</v>
      </c>
      <c r="E45" s="5" t="s">
        <v>198</v>
      </c>
      <c r="F45" s="5">
        <v>63.286000000000001</v>
      </c>
      <c r="G45" s="5">
        <v>41</v>
      </c>
      <c r="H45" s="5" t="s">
        <v>198</v>
      </c>
      <c r="I45" s="5">
        <v>123.129</v>
      </c>
      <c r="J45" s="5">
        <v>41</v>
      </c>
      <c r="K45" s="5" t="s">
        <v>198</v>
      </c>
      <c r="L45" s="5">
        <v>48</v>
      </c>
      <c r="M45" s="5">
        <v>41</v>
      </c>
      <c r="N45" s="5" t="s">
        <v>198</v>
      </c>
      <c r="O45" s="5">
        <v>79</v>
      </c>
    </row>
    <row r="46" spans="4:15" x14ac:dyDescent="0.2">
      <c r="D46" s="5">
        <v>42</v>
      </c>
      <c r="E46" s="5" t="s">
        <v>198</v>
      </c>
      <c r="F46" s="5">
        <v>53.143000000000001</v>
      </c>
      <c r="G46" s="5">
        <v>42</v>
      </c>
      <c r="H46" s="5" t="s">
        <v>198</v>
      </c>
      <c r="I46" s="5">
        <v>90</v>
      </c>
      <c r="J46" s="5">
        <v>42</v>
      </c>
      <c r="K46" s="5" t="s">
        <v>198</v>
      </c>
      <c r="L46" s="5">
        <v>38.700000000000003</v>
      </c>
      <c r="M46" s="5">
        <v>42</v>
      </c>
      <c r="N46" s="5" t="s">
        <v>198</v>
      </c>
      <c r="O46" s="5">
        <v>64.311999999999998</v>
      </c>
    </row>
    <row r="47" spans="4:15" x14ac:dyDescent="0.2">
      <c r="D47" s="5">
        <v>43</v>
      </c>
      <c r="E47" s="5" t="s">
        <v>198</v>
      </c>
      <c r="F47" s="5">
        <v>163.083</v>
      </c>
      <c r="G47" s="5">
        <v>43</v>
      </c>
      <c r="H47" s="5" t="s">
        <v>198</v>
      </c>
      <c r="I47" s="5">
        <v>81.5</v>
      </c>
      <c r="J47" s="5">
        <v>43</v>
      </c>
      <c r="K47" s="5" t="s">
        <v>198</v>
      </c>
      <c r="L47" s="5">
        <v>65.488</v>
      </c>
      <c r="M47" s="5">
        <v>43</v>
      </c>
      <c r="N47" s="5" t="s">
        <v>198</v>
      </c>
      <c r="O47" s="5">
        <v>62</v>
      </c>
    </row>
    <row r="48" spans="4:15" x14ac:dyDescent="0.2">
      <c r="D48" s="5">
        <v>44</v>
      </c>
      <c r="E48" s="5" t="s">
        <v>198</v>
      </c>
      <c r="F48" s="5">
        <v>59.070999999999998</v>
      </c>
      <c r="G48" s="5">
        <v>44</v>
      </c>
      <c r="H48" s="5" t="s">
        <v>198</v>
      </c>
      <c r="I48" s="5">
        <v>90.444000000000003</v>
      </c>
      <c r="J48" s="5">
        <v>44</v>
      </c>
      <c r="K48" s="5" t="s">
        <v>198</v>
      </c>
      <c r="L48" s="5">
        <v>64.076999999999998</v>
      </c>
      <c r="M48" s="5">
        <v>44</v>
      </c>
      <c r="N48" s="5" t="s">
        <v>198</v>
      </c>
      <c r="O48" s="5">
        <v>77</v>
      </c>
    </row>
    <row r="49" spans="4:15" x14ac:dyDescent="0.2">
      <c r="D49" s="5">
        <v>45</v>
      </c>
      <c r="E49" s="5" t="s">
        <v>198</v>
      </c>
      <c r="F49" s="5">
        <v>65.5</v>
      </c>
      <c r="G49" s="5">
        <v>45</v>
      </c>
      <c r="H49" s="5" t="s">
        <v>198</v>
      </c>
      <c r="I49" s="5">
        <v>84.5</v>
      </c>
      <c r="J49" s="5">
        <v>45</v>
      </c>
      <c r="K49" s="5" t="s">
        <v>198</v>
      </c>
      <c r="L49" s="5">
        <v>53.444000000000003</v>
      </c>
      <c r="M49" s="5">
        <v>45</v>
      </c>
      <c r="N49" s="5" t="s">
        <v>198</v>
      </c>
      <c r="O49" s="5">
        <v>69.379000000000005</v>
      </c>
    </row>
    <row r="50" spans="4:15" x14ac:dyDescent="0.2">
      <c r="D50" s="5">
        <v>46</v>
      </c>
      <c r="E50" s="5" t="s">
        <v>198</v>
      </c>
      <c r="F50" s="5">
        <v>50.6</v>
      </c>
      <c r="G50" s="5">
        <v>46</v>
      </c>
      <c r="H50" s="5" t="s">
        <v>198</v>
      </c>
      <c r="I50" s="5">
        <v>82.5</v>
      </c>
      <c r="J50" s="5">
        <v>46</v>
      </c>
      <c r="K50" s="5" t="s">
        <v>198</v>
      </c>
      <c r="L50" s="5">
        <v>54.75</v>
      </c>
      <c r="M50" s="5">
        <v>46</v>
      </c>
      <c r="N50" s="5" t="s">
        <v>198</v>
      </c>
      <c r="O50" s="5">
        <v>74</v>
      </c>
    </row>
    <row r="51" spans="4:15" x14ac:dyDescent="0.2">
      <c r="D51" s="5">
        <v>47</v>
      </c>
      <c r="E51" s="5" t="s">
        <v>198</v>
      </c>
      <c r="F51" s="5">
        <v>49.167000000000002</v>
      </c>
      <c r="G51" s="5">
        <v>47</v>
      </c>
      <c r="H51" s="5" t="s">
        <v>198</v>
      </c>
      <c r="I51" s="5">
        <v>92</v>
      </c>
      <c r="J51" s="5">
        <v>47</v>
      </c>
      <c r="K51" s="5" t="s">
        <v>198</v>
      </c>
      <c r="L51" s="5">
        <v>47.817999999999998</v>
      </c>
      <c r="M51" s="5">
        <v>47</v>
      </c>
      <c r="N51" s="5" t="s">
        <v>198</v>
      </c>
      <c r="O51" s="5">
        <v>70.643000000000001</v>
      </c>
    </row>
    <row r="52" spans="4:15" x14ac:dyDescent="0.2">
      <c r="D52" s="5">
        <v>48</v>
      </c>
      <c r="E52" s="5" t="s">
        <v>198</v>
      </c>
      <c r="F52" s="5">
        <v>53.8</v>
      </c>
      <c r="G52" s="5">
        <v>48</v>
      </c>
      <c r="H52" s="5" t="s">
        <v>198</v>
      </c>
      <c r="I52" s="5">
        <v>133.11500000000001</v>
      </c>
      <c r="J52" s="5">
        <v>48</v>
      </c>
      <c r="K52" s="5" t="s">
        <v>198</v>
      </c>
      <c r="L52" s="5">
        <v>42</v>
      </c>
      <c r="M52" s="5">
        <v>48</v>
      </c>
      <c r="N52" s="5" t="s">
        <v>198</v>
      </c>
      <c r="O52" s="5">
        <v>98.064999999999998</v>
      </c>
    </row>
    <row r="53" spans="4:15" x14ac:dyDescent="0.2">
      <c r="D53" s="5">
        <v>49</v>
      </c>
      <c r="E53" s="5" t="s">
        <v>198</v>
      </c>
      <c r="F53" s="5">
        <v>155.35499999999999</v>
      </c>
      <c r="G53" s="5">
        <v>49</v>
      </c>
      <c r="H53" s="5" t="s">
        <v>198</v>
      </c>
      <c r="I53" s="5">
        <v>103.143</v>
      </c>
      <c r="J53" s="5">
        <v>49</v>
      </c>
      <c r="K53" s="5" t="s">
        <v>198</v>
      </c>
      <c r="L53" s="5">
        <v>71.022999999999996</v>
      </c>
      <c r="M53" s="5">
        <v>49</v>
      </c>
      <c r="N53" s="5" t="s">
        <v>198</v>
      </c>
      <c r="O53" s="5">
        <v>77.094999999999999</v>
      </c>
    </row>
    <row r="54" spans="4:15" x14ac:dyDescent="0.2">
      <c r="D54" s="5">
        <v>50</v>
      </c>
      <c r="E54" s="5" t="s">
        <v>198</v>
      </c>
      <c r="F54" s="5">
        <v>82.75</v>
      </c>
      <c r="G54" s="5">
        <v>50</v>
      </c>
      <c r="H54" s="5" t="s">
        <v>198</v>
      </c>
      <c r="I54" s="5">
        <v>110.217</v>
      </c>
      <c r="J54" s="5">
        <v>50</v>
      </c>
      <c r="K54" s="5" t="s">
        <v>198</v>
      </c>
      <c r="L54" s="5">
        <v>53.13</v>
      </c>
      <c r="M54" s="5">
        <v>50</v>
      </c>
      <c r="N54" s="5" t="s">
        <v>198</v>
      </c>
      <c r="O54" s="5">
        <v>54.5</v>
      </c>
    </row>
    <row r="55" spans="4:15" x14ac:dyDescent="0.2">
      <c r="D55" s="5">
        <v>51</v>
      </c>
      <c r="E55" s="5" t="s">
        <v>198</v>
      </c>
      <c r="F55" s="5">
        <v>53.091000000000001</v>
      </c>
      <c r="G55" s="5">
        <v>51</v>
      </c>
      <c r="H55" s="5" t="s">
        <v>198</v>
      </c>
      <c r="I55" s="5">
        <v>153.839</v>
      </c>
      <c r="J55" s="5">
        <v>51</v>
      </c>
      <c r="K55" s="5" t="s">
        <v>198</v>
      </c>
      <c r="L55" s="5">
        <v>49.25</v>
      </c>
      <c r="M55" s="5">
        <v>51</v>
      </c>
      <c r="N55" s="5" t="s">
        <v>198</v>
      </c>
      <c r="O55" s="5">
        <v>81.043000000000006</v>
      </c>
    </row>
    <row r="56" spans="4:15" x14ac:dyDescent="0.2">
      <c r="D56" s="5">
        <v>52</v>
      </c>
      <c r="E56" s="5" t="s">
        <v>198</v>
      </c>
      <c r="F56" s="5">
        <v>135.29300000000001</v>
      </c>
      <c r="G56" s="5">
        <v>52</v>
      </c>
      <c r="H56" s="5" t="s">
        <v>198</v>
      </c>
      <c r="I56" s="5">
        <v>126.375</v>
      </c>
      <c r="J56" s="5">
        <v>52</v>
      </c>
      <c r="K56" s="5" t="s">
        <v>198</v>
      </c>
      <c r="L56" s="5">
        <v>64.171999999999997</v>
      </c>
      <c r="M56" s="5">
        <v>52</v>
      </c>
      <c r="N56" s="5" t="s">
        <v>198</v>
      </c>
      <c r="O56" s="5">
        <v>73.207999999999998</v>
      </c>
    </row>
    <row r="57" spans="4:15" x14ac:dyDescent="0.2">
      <c r="D57" s="5">
        <v>53</v>
      </c>
      <c r="E57" s="5" t="s">
        <v>198</v>
      </c>
      <c r="F57" s="5">
        <v>49.570999999999998</v>
      </c>
      <c r="G57" s="5">
        <v>53</v>
      </c>
      <c r="H57" s="5" t="s">
        <v>198</v>
      </c>
      <c r="I57" s="5">
        <v>106.105</v>
      </c>
      <c r="J57" s="5">
        <v>53</v>
      </c>
      <c r="K57" s="5" t="s">
        <v>198</v>
      </c>
      <c r="L57" s="5">
        <v>54</v>
      </c>
      <c r="M57" s="5">
        <v>53</v>
      </c>
      <c r="N57" s="5" t="s">
        <v>198</v>
      </c>
      <c r="O57" s="5">
        <v>57.4</v>
      </c>
    </row>
    <row r="58" spans="4:15" x14ac:dyDescent="0.2">
      <c r="D58" s="5">
        <v>54</v>
      </c>
      <c r="E58" s="5" t="s">
        <v>198</v>
      </c>
      <c r="F58" s="5">
        <v>54.5</v>
      </c>
      <c r="G58" s="5">
        <v>54</v>
      </c>
      <c r="H58" s="5" t="s">
        <v>198</v>
      </c>
      <c r="I58" s="5">
        <v>140.571</v>
      </c>
      <c r="J58" s="5">
        <v>54</v>
      </c>
      <c r="K58" s="5" t="s">
        <v>198</v>
      </c>
      <c r="L58" s="5">
        <v>59.1</v>
      </c>
      <c r="M58" s="5">
        <v>54</v>
      </c>
      <c r="N58" s="5" t="s">
        <v>198</v>
      </c>
      <c r="O58" s="5">
        <v>66.227000000000004</v>
      </c>
    </row>
    <row r="59" spans="4:15" x14ac:dyDescent="0.2">
      <c r="D59" s="5">
        <v>55</v>
      </c>
      <c r="E59" s="5" t="s">
        <v>198</v>
      </c>
      <c r="F59" s="5">
        <v>70</v>
      </c>
      <c r="G59" s="5">
        <v>55</v>
      </c>
      <c r="H59" s="5" t="s">
        <v>198</v>
      </c>
      <c r="I59" s="5">
        <v>99.643000000000001</v>
      </c>
      <c r="J59" s="5">
        <v>55</v>
      </c>
      <c r="K59" s="5" t="s">
        <v>198</v>
      </c>
      <c r="L59" s="5">
        <v>74.793999999999997</v>
      </c>
      <c r="M59" s="5">
        <v>55</v>
      </c>
      <c r="N59" s="5" t="s">
        <v>198</v>
      </c>
      <c r="O59" s="5">
        <v>95.268000000000001</v>
      </c>
    </row>
    <row r="60" spans="4:15" x14ac:dyDescent="0.2">
      <c r="D60" s="5">
        <v>56</v>
      </c>
      <c r="E60" s="5" t="s">
        <v>198</v>
      </c>
      <c r="F60" s="5">
        <v>62.856999999999999</v>
      </c>
      <c r="G60" s="5">
        <v>56</v>
      </c>
      <c r="H60" s="5" t="s">
        <v>198</v>
      </c>
      <c r="I60" s="5">
        <v>109.5</v>
      </c>
      <c r="J60" s="5">
        <v>56</v>
      </c>
      <c r="K60" s="5" t="s">
        <v>198</v>
      </c>
      <c r="L60" s="5">
        <v>41.332999999999998</v>
      </c>
      <c r="M60" s="5">
        <v>56</v>
      </c>
      <c r="N60" s="5" t="s">
        <v>198</v>
      </c>
      <c r="O60" s="5">
        <v>144.584</v>
      </c>
    </row>
    <row r="61" spans="4:15" x14ac:dyDescent="0.2">
      <c r="D61" s="5">
        <v>57</v>
      </c>
      <c r="E61" s="5" t="s">
        <v>198</v>
      </c>
      <c r="F61" s="5">
        <v>49.332999999999998</v>
      </c>
      <c r="G61" s="5">
        <v>57</v>
      </c>
      <c r="H61" s="5" t="s">
        <v>198</v>
      </c>
      <c r="I61" s="5">
        <v>127.983</v>
      </c>
      <c r="J61" s="5">
        <v>57</v>
      </c>
      <c r="K61" s="5" t="s">
        <v>198</v>
      </c>
      <c r="L61" s="5">
        <v>86.034000000000006</v>
      </c>
      <c r="M61" s="5">
        <v>57</v>
      </c>
      <c r="N61" s="5" t="s">
        <v>198</v>
      </c>
      <c r="O61" s="5">
        <v>156.78800000000001</v>
      </c>
    </row>
    <row r="62" spans="4:15" x14ac:dyDescent="0.2">
      <c r="D62" s="5">
        <v>58</v>
      </c>
      <c r="E62" s="5" t="s">
        <v>198</v>
      </c>
      <c r="F62" s="5">
        <v>64.909000000000006</v>
      </c>
      <c r="G62" s="5">
        <v>58</v>
      </c>
      <c r="H62" s="5" t="s">
        <v>198</v>
      </c>
      <c r="I62" s="5">
        <v>106.03700000000001</v>
      </c>
      <c r="J62" s="5">
        <v>58</v>
      </c>
      <c r="K62" s="5" t="s">
        <v>198</v>
      </c>
      <c r="L62" s="5">
        <v>45.286000000000001</v>
      </c>
      <c r="M62" s="5">
        <v>58</v>
      </c>
      <c r="N62" s="5" t="s">
        <v>198</v>
      </c>
      <c r="O62" s="5">
        <v>68.125</v>
      </c>
    </row>
    <row r="63" spans="4:15" x14ac:dyDescent="0.2">
      <c r="D63" s="5">
        <v>59</v>
      </c>
      <c r="E63" s="5" t="s">
        <v>198</v>
      </c>
      <c r="F63" s="5">
        <v>63.143000000000001</v>
      </c>
      <c r="G63" s="5">
        <v>59</v>
      </c>
      <c r="H63" s="5" t="s">
        <v>198</v>
      </c>
      <c r="I63" s="5">
        <v>101.357</v>
      </c>
      <c r="J63" s="5">
        <v>59</v>
      </c>
      <c r="K63" s="5" t="s">
        <v>198</v>
      </c>
      <c r="L63" s="5">
        <v>47.8</v>
      </c>
      <c r="M63" s="5">
        <v>59</v>
      </c>
      <c r="N63" s="5" t="s">
        <v>198</v>
      </c>
      <c r="O63" s="5">
        <v>135.63499999999999</v>
      </c>
    </row>
    <row r="64" spans="4:15" x14ac:dyDescent="0.2">
      <c r="D64" s="5">
        <v>60</v>
      </c>
      <c r="E64" s="5" t="s">
        <v>198</v>
      </c>
      <c r="F64" s="5">
        <v>53.5</v>
      </c>
      <c r="G64" s="5">
        <v>60</v>
      </c>
      <c r="H64" s="5" t="s">
        <v>198</v>
      </c>
      <c r="I64" s="5">
        <v>201.69</v>
      </c>
      <c r="J64" s="5">
        <v>60</v>
      </c>
      <c r="K64" s="5" t="s">
        <v>198</v>
      </c>
      <c r="L64" s="5">
        <v>55</v>
      </c>
      <c r="M64" s="5">
        <v>60</v>
      </c>
      <c r="N64" s="5" t="s">
        <v>198</v>
      </c>
      <c r="O64" s="5">
        <v>63.832999999999998</v>
      </c>
    </row>
    <row r="65" spans="4:15" x14ac:dyDescent="0.2">
      <c r="D65" s="5">
        <v>61</v>
      </c>
      <c r="E65" s="5" t="s">
        <v>198</v>
      </c>
      <c r="F65" s="5">
        <v>72.344999999999999</v>
      </c>
      <c r="G65" s="5">
        <v>61</v>
      </c>
      <c r="H65" s="5" t="s">
        <v>198</v>
      </c>
      <c r="I65" s="5">
        <v>131.52000000000001</v>
      </c>
      <c r="J65" s="5">
        <v>61</v>
      </c>
      <c r="K65" s="5" t="s">
        <v>198</v>
      </c>
      <c r="L65" s="5">
        <v>104.875</v>
      </c>
      <c r="M65" s="5">
        <v>61</v>
      </c>
      <c r="N65" s="5" t="s">
        <v>198</v>
      </c>
      <c r="O65" s="5">
        <v>52</v>
      </c>
    </row>
    <row r="66" spans="4:15" x14ac:dyDescent="0.2">
      <c r="D66" s="5">
        <v>62</v>
      </c>
      <c r="E66" s="5" t="s">
        <v>198</v>
      </c>
      <c r="F66" s="5">
        <v>47</v>
      </c>
      <c r="G66" s="5">
        <v>62</v>
      </c>
      <c r="H66" s="5" t="s">
        <v>198</v>
      </c>
      <c r="I66" s="5">
        <v>121.214</v>
      </c>
      <c r="J66" s="5">
        <v>62</v>
      </c>
      <c r="K66" s="5" t="s">
        <v>198</v>
      </c>
      <c r="L66" s="5">
        <v>45.917000000000002</v>
      </c>
      <c r="M66" s="5">
        <v>62</v>
      </c>
      <c r="N66" s="5" t="s">
        <v>198</v>
      </c>
      <c r="O66" s="5">
        <v>57.667000000000002</v>
      </c>
    </row>
    <row r="67" spans="4:15" x14ac:dyDescent="0.2">
      <c r="D67" s="5">
        <v>63</v>
      </c>
      <c r="E67" s="5" t="s">
        <v>198</v>
      </c>
      <c r="F67" s="5">
        <v>95.238</v>
      </c>
      <c r="G67" s="5">
        <v>63</v>
      </c>
      <c r="H67" s="5" t="s">
        <v>198</v>
      </c>
      <c r="I67" s="5">
        <v>124.161</v>
      </c>
      <c r="J67" s="5">
        <v>63</v>
      </c>
      <c r="K67" s="5" t="s">
        <v>198</v>
      </c>
      <c r="L67" s="5">
        <v>59.75</v>
      </c>
      <c r="M67" s="5">
        <v>63</v>
      </c>
      <c r="N67" s="5" t="s">
        <v>198</v>
      </c>
      <c r="O67" s="5">
        <v>111</v>
      </c>
    </row>
    <row r="68" spans="4:15" x14ac:dyDescent="0.2">
      <c r="D68" s="5">
        <v>64</v>
      </c>
      <c r="E68" s="5" t="s">
        <v>198</v>
      </c>
      <c r="F68" s="5">
        <v>70.043000000000006</v>
      </c>
      <c r="G68" s="5">
        <v>64</v>
      </c>
      <c r="H68" s="5" t="s">
        <v>198</v>
      </c>
      <c r="I68" s="5">
        <v>79.8</v>
      </c>
      <c r="J68" s="5">
        <v>64</v>
      </c>
      <c r="K68" s="5" t="s">
        <v>198</v>
      </c>
      <c r="L68" s="5">
        <v>77.025999999999996</v>
      </c>
      <c r="M68" s="5">
        <v>64</v>
      </c>
      <c r="N68" s="5" t="s">
        <v>198</v>
      </c>
      <c r="O68" s="5">
        <v>81.784000000000006</v>
      </c>
    </row>
    <row r="69" spans="4:15" x14ac:dyDescent="0.2">
      <c r="D69" s="5">
        <v>65</v>
      </c>
      <c r="E69" s="5" t="s">
        <v>198</v>
      </c>
      <c r="F69" s="5">
        <v>57.5</v>
      </c>
      <c r="G69" s="5">
        <v>65</v>
      </c>
      <c r="H69" s="5" t="s">
        <v>198</v>
      </c>
      <c r="I69" s="5">
        <v>216.13800000000001</v>
      </c>
      <c r="J69" s="5">
        <v>65</v>
      </c>
      <c r="K69" s="5" t="s">
        <v>198</v>
      </c>
      <c r="L69" s="5">
        <v>56.682000000000002</v>
      </c>
      <c r="M69" s="5">
        <v>65</v>
      </c>
      <c r="N69" s="5" t="s">
        <v>198</v>
      </c>
      <c r="O69" s="5">
        <v>87.4</v>
      </c>
    </row>
    <row r="70" spans="4:15" x14ac:dyDescent="0.2">
      <c r="D70" s="5">
        <v>66</v>
      </c>
      <c r="E70" s="5" t="s">
        <v>198</v>
      </c>
      <c r="F70" s="5">
        <v>60.061999999999998</v>
      </c>
      <c r="G70" s="5">
        <v>66</v>
      </c>
      <c r="H70" s="5" t="s">
        <v>198</v>
      </c>
      <c r="I70" s="5">
        <v>78.5</v>
      </c>
      <c r="J70" s="5">
        <v>66</v>
      </c>
      <c r="K70" s="5" t="s">
        <v>198</v>
      </c>
      <c r="L70" s="5">
        <v>53.5</v>
      </c>
      <c r="M70" s="5">
        <v>66</v>
      </c>
      <c r="N70" s="5" t="s">
        <v>198</v>
      </c>
      <c r="O70" s="5">
        <v>144.465</v>
      </c>
    </row>
    <row r="71" spans="4:15" x14ac:dyDescent="0.2">
      <c r="D71" s="5">
        <v>67</v>
      </c>
      <c r="E71" s="5" t="s">
        <v>198</v>
      </c>
      <c r="F71" s="5">
        <v>98.305999999999997</v>
      </c>
      <c r="G71" s="5">
        <v>67</v>
      </c>
      <c r="H71" s="5" t="s">
        <v>198</v>
      </c>
      <c r="I71" s="5">
        <v>86</v>
      </c>
      <c r="J71" s="5">
        <v>67</v>
      </c>
      <c r="K71" s="5" t="s">
        <v>198</v>
      </c>
      <c r="L71" s="5">
        <v>62.082999999999998</v>
      </c>
      <c r="M71" s="5">
        <v>67</v>
      </c>
      <c r="N71" s="5" t="s">
        <v>198</v>
      </c>
      <c r="O71" s="5">
        <v>80.56</v>
      </c>
    </row>
    <row r="72" spans="4:15" x14ac:dyDescent="0.2">
      <c r="D72" s="5">
        <v>68</v>
      </c>
      <c r="E72" s="5" t="s">
        <v>198</v>
      </c>
      <c r="F72" s="5">
        <v>49.25</v>
      </c>
      <c r="G72" s="5">
        <v>68</v>
      </c>
      <c r="H72" s="5" t="s">
        <v>198</v>
      </c>
      <c r="I72" s="5">
        <v>131.958</v>
      </c>
      <c r="J72" s="5">
        <v>68</v>
      </c>
      <c r="K72" s="5" t="s">
        <v>198</v>
      </c>
      <c r="L72" s="5">
        <v>64.680000000000007</v>
      </c>
      <c r="M72" s="5">
        <v>68</v>
      </c>
      <c r="N72" s="5" t="s">
        <v>198</v>
      </c>
      <c r="O72" s="5">
        <v>70.846000000000004</v>
      </c>
    </row>
    <row r="73" spans="4:15" x14ac:dyDescent="0.2">
      <c r="D73" s="5">
        <v>69</v>
      </c>
      <c r="E73" s="5" t="s">
        <v>198</v>
      </c>
      <c r="F73" s="5">
        <v>60.5</v>
      </c>
      <c r="G73" s="5">
        <v>69</v>
      </c>
      <c r="H73" s="5" t="s">
        <v>198</v>
      </c>
      <c r="I73" s="5">
        <v>181.392</v>
      </c>
      <c r="J73" s="5">
        <v>69</v>
      </c>
      <c r="K73" s="5" t="s">
        <v>198</v>
      </c>
      <c r="L73" s="5">
        <v>43.429000000000002</v>
      </c>
      <c r="M73" s="5">
        <v>69</v>
      </c>
      <c r="N73" s="5" t="s">
        <v>198</v>
      </c>
      <c r="O73" s="5">
        <v>80.429000000000002</v>
      </c>
    </row>
    <row r="74" spans="4:15" x14ac:dyDescent="0.2">
      <c r="D74" s="5">
        <v>70</v>
      </c>
      <c r="E74" s="5" t="s">
        <v>198</v>
      </c>
      <c r="F74" s="5">
        <v>118.639</v>
      </c>
      <c r="G74" s="5">
        <v>70</v>
      </c>
      <c r="H74" s="5" t="s">
        <v>198</v>
      </c>
      <c r="I74" s="5">
        <v>104.458</v>
      </c>
      <c r="J74" s="5">
        <v>70</v>
      </c>
      <c r="K74" s="5" t="s">
        <v>198</v>
      </c>
      <c r="L74" s="5">
        <v>60.277999999999999</v>
      </c>
      <c r="M74" s="5">
        <v>70</v>
      </c>
      <c r="N74" s="5" t="s">
        <v>198</v>
      </c>
      <c r="O74" s="5">
        <v>63.35</v>
      </c>
    </row>
    <row r="75" spans="4:15" x14ac:dyDescent="0.2">
      <c r="D75" s="5">
        <v>71</v>
      </c>
      <c r="E75" s="5" t="s">
        <v>198</v>
      </c>
      <c r="F75" s="5">
        <v>133.81899999999999</v>
      </c>
      <c r="G75" s="5">
        <v>71</v>
      </c>
      <c r="H75" s="5" t="s">
        <v>198</v>
      </c>
      <c r="I75" s="5">
        <v>144.09100000000001</v>
      </c>
      <c r="J75" s="5">
        <v>71</v>
      </c>
      <c r="K75" s="5" t="s">
        <v>198</v>
      </c>
      <c r="L75" s="5">
        <v>42.570999999999998</v>
      </c>
      <c r="M75" s="5">
        <v>71</v>
      </c>
      <c r="N75" s="5" t="s">
        <v>198</v>
      </c>
      <c r="O75" s="5">
        <v>90.471999999999994</v>
      </c>
    </row>
    <row r="76" spans="4:15" x14ac:dyDescent="0.2">
      <c r="D76" s="5">
        <v>72</v>
      </c>
      <c r="E76" s="5" t="s">
        <v>198</v>
      </c>
      <c r="F76" s="5">
        <v>48</v>
      </c>
      <c r="G76" s="5">
        <v>72</v>
      </c>
      <c r="H76" s="5" t="s">
        <v>198</v>
      </c>
      <c r="I76" s="5">
        <v>110.581</v>
      </c>
      <c r="J76" s="5">
        <v>72</v>
      </c>
      <c r="K76" s="5" t="s">
        <v>198</v>
      </c>
      <c r="L76" s="5">
        <v>45</v>
      </c>
      <c r="M76" s="5">
        <v>72</v>
      </c>
      <c r="N76" s="5" t="s">
        <v>198</v>
      </c>
      <c r="O76" s="5">
        <v>64</v>
      </c>
    </row>
    <row r="77" spans="4:15" x14ac:dyDescent="0.2">
      <c r="D77" s="5">
        <v>73</v>
      </c>
      <c r="E77" s="5" t="s">
        <v>198</v>
      </c>
      <c r="F77" s="5">
        <v>172.709</v>
      </c>
      <c r="G77" s="5">
        <v>73</v>
      </c>
      <c r="H77" s="5" t="s">
        <v>198</v>
      </c>
      <c r="I77" s="5">
        <v>101.688</v>
      </c>
      <c r="J77" s="5">
        <v>73</v>
      </c>
      <c r="K77" s="5" t="s">
        <v>198</v>
      </c>
      <c r="L77" s="5">
        <v>60.923000000000002</v>
      </c>
      <c r="M77" s="5">
        <v>73</v>
      </c>
      <c r="N77" s="5" t="s">
        <v>198</v>
      </c>
      <c r="O77" s="5">
        <v>86.841999999999999</v>
      </c>
    </row>
    <row r="78" spans="4:15" x14ac:dyDescent="0.2">
      <c r="D78" s="5">
        <v>74</v>
      </c>
      <c r="E78" s="5" t="s">
        <v>198</v>
      </c>
      <c r="F78" s="5">
        <v>64.545000000000002</v>
      </c>
      <c r="G78" s="5">
        <v>74</v>
      </c>
      <c r="H78" s="5" t="s">
        <v>198</v>
      </c>
      <c r="I78" s="5">
        <v>188.10599999999999</v>
      </c>
      <c r="J78" s="5">
        <v>74</v>
      </c>
      <c r="K78" s="5" t="s">
        <v>198</v>
      </c>
      <c r="L78" s="5">
        <v>76.179000000000002</v>
      </c>
      <c r="M78" s="5">
        <v>74</v>
      </c>
      <c r="N78" s="5" t="s">
        <v>198</v>
      </c>
      <c r="O78" s="5">
        <v>61.25</v>
      </c>
    </row>
    <row r="79" spans="4:15" x14ac:dyDescent="0.2">
      <c r="D79" s="5">
        <v>75</v>
      </c>
      <c r="E79" s="5" t="s">
        <v>198</v>
      </c>
      <c r="F79" s="5">
        <v>56.5</v>
      </c>
      <c r="G79" s="5">
        <v>75</v>
      </c>
      <c r="H79" s="5" t="s">
        <v>198</v>
      </c>
      <c r="I79" s="5">
        <v>92.25</v>
      </c>
      <c r="J79" s="5">
        <v>75</v>
      </c>
      <c r="K79" s="5" t="s">
        <v>198</v>
      </c>
      <c r="L79" s="5">
        <v>53.845999999999997</v>
      </c>
      <c r="M79" s="5">
        <v>75</v>
      </c>
      <c r="N79" s="5" t="s">
        <v>198</v>
      </c>
      <c r="O79" s="5">
        <v>74.143000000000001</v>
      </c>
    </row>
    <row r="80" spans="4:15" x14ac:dyDescent="0.2">
      <c r="D80" s="5">
        <v>76</v>
      </c>
      <c r="E80" s="5" t="s">
        <v>198</v>
      </c>
      <c r="F80" s="5">
        <v>57.417000000000002</v>
      </c>
      <c r="G80" s="5">
        <v>76</v>
      </c>
      <c r="H80" s="5" t="s">
        <v>198</v>
      </c>
      <c r="I80" s="5">
        <v>104.167</v>
      </c>
      <c r="J80" s="5">
        <v>76</v>
      </c>
      <c r="K80" s="5" t="s">
        <v>198</v>
      </c>
      <c r="L80" s="5">
        <v>84.122</v>
      </c>
      <c r="M80" s="5">
        <v>76</v>
      </c>
      <c r="N80" s="5" t="s">
        <v>198</v>
      </c>
      <c r="O80" s="5">
        <v>80.308000000000007</v>
      </c>
    </row>
    <row r="81" spans="4:15" x14ac:dyDescent="0.2">
      <c r="D81" s="5">
        <v>77</v>
      </c>
      <c r="E81" s="5" t="s">
        <v>198</v>
      </c>
      <c r="F81" s="5">
        <v>99.256</v>
      </c>
      <c r="G81" s="5">
        <v>77</v>
      </c>
      <c r="H81" s="5" t="s">
        <v>198</v>
      </c>
      <c r="I81" s="5">
        <v>211.84200000000001</v>
      </c>
      <c r="J81" s="5">
        <v>77</v>
      </c>
      <c r="K81" s="5" t="s">
        <v>198</v>
      </c>
      <c r="L81" s="5">
        <v>96.24</v>
      </c>
      <c r="M81" s="5">
        <v>77</v>
      </c>
      <c r="N81" s="5" t="s">
        <v>198</v>
      </c>
      <c r="O81" s="5">
        <v>91.816999999999993</v>
      </c>
    </row>
    <row r="82" spans="4:15" x14ac:dyDescent="0.2">
      <c r="D82" s="5">
        <v>78</v>
      </c>
      <c r="E82" s="5" t="s">
        <v>198</v>
      </c>
      <c r="F82" s="5">
        <v>120.05200000000001</v>
      </c>
      <c r="G82" s="5">
        <v>78</v>
      </c>
      <c r="H82" s="5" t="s">
        <v>198</v>
      </c>
      <c r="I82" s="5">
        <v>121.42100000000001</v>
      </c>
      <c r="J82" s="5">
        <v>78</v>
      </c>
      <c r="K82" s="5" t="s">
        <v>198</v>
      </c>
      <c r="L82" s="5">
        <v>46.332999999999998</v>
      </c>
      <c r="M82" s="5">
        <v>78</v>
      </c>
      <c r="N82" s="5" t="s">
        <v>198</v>
      </c>
      <c r="O82" s="5">
        <v>60</v>
      </c>
    </row>
    <row r="83" spans="4:15" x14ac:dyDescent="0.2">
      <c r="D83" s="5">
        <v>79</v>
      </c>
      <c r="E83" s="5" t="s">
        <v>198</v>
      </c>
      <c r="F83" s="5">
        <v>119.19</v>
      </c>
      <c r="G83" s="5">
        <v>79</v>
      </c>
      <c r="H83" s="5" t="s">
        <v>198</v>
      </c>
      <c r="I83" s="5">
        <v>92.667000000000002</v>
      </c>
      <c r="J83" s="5">
        <v>79</v>
      </c>
      <c r="K83" s="5" t="s">
        <v>198</v>
      </c>
      <c r="L83" s="5">
        <v>50.85</v>
      </c>
      <c r="M83" s="5">
        <v>79</v>
      </c>
      <c r="N83" s="5" t="s">
        <v>198</v>
      </c>
      <c r="O83" s="5">
        <v>66.5</v>
      </c>
    </row>
    <row r="84" spans="4:15" x14ac:dyDescent="0.2">
      <c r="D84" s="5">
        <v>80</v>
      </c>
      <c r="E84" s="5" t="s">
        <v>198</v>
      </c>
      <c r="F84" s="5">
        <v>46</v>
      </c>
      <c r="G84" s="5">
        <v>80</v>
      </c>
      <c r="H84" s="5" t="s">
        <v>198</v>
      </c>
      <c r="I84" s="5">
        <v>110.6</v>
      </c>
      <c r="J84" s="5">
        <v>80</v>
      </c>
      <c r="K84" s="5" t="s">
        <v>198</v>
      </c>
      <c r="L84" s="5">
        <v>51.5</v>
      </c>
      <c r="M84" s="5">
        <v>80</v>
      </c>
      <c r="N84" s="5" t="s">
        <v>198</v>
      </c>
      <c r="O84" s="5">
        <v>70.55</v>
      </c>
    </row>
    <row r="85" spans="4:15" x14ac:dyDescent="0.2">
      <c r="D85" s="5">
        <v>81</v>
      </c>
      <c r="E85" s="5" t="s">
        <v>198</v>
      </c>
      <c r="F85" s="5">
        <v>46.6</v>
      </c>
      <c r="G85" s="5">
        <v>81</v>
      </c>
      <c r="H85" s="5" t="s">
        <v>198</v>
      </c>
      <c r="I85" s="5">
        <v>136.72200000000001</v>
      </c>
      <c r="J85" s="5">
        <v>81</v>
      </c>
      <c r="K85" s="5" t="s">
        <v>198</v>
      </c>
      <c r="L85" s="5">
        <v>60.210999999999999</v>
      </c>
      <c r="M85" s="5">
        <v>81</v>
      </c>
      <c r="N85" s="5" t="s">
        <v>198</v>
      </c>
      <c r="O85" s="5">
        <v>82.733000000000004</v>
      </c>
    </row>
    <row r="86" spans="4:15" x14ac:dyDescent="0.2">
      <c r="D86" s="5">
        <v>82</v>
      </c>
      <c r="E86" s="5" t="s">
        <v>198</v>
      </c>
      <c r="F86" s="5">
        <v>65.962999999999994</v>
      </c>
      <c r="G86" s="5">
        <v>82</v>
      </c>
      <c r="H86" s="5" t="s">
        <v>198</v>
      </c>
      <c r="I86" s="5">
        <v>202.16300000000001</v>
      </c>
      <c r="J86" s="5">
        <v>82</v>
      </c>
      <c r="K86" s="5" t="s">
        <v>198</v>
      </c>
      <c r="L86" s="5">
        <v>82.72</v>
      </c>
      <c r="M86" s="5">
        <v>82</v>
      </c>
      <c r="N86" s="5" t="s">
        <v>198</v>
      </c>
      <c r="O86" s="5">
        <v>78.769000000000005</v>
      </c>
    </row>
    <row r="87" spans="4:15" x14ac:dyDescent="0.2">
      <c r="D87" s="5">
        <v>83</v>
      </c>
      <c r="E87" s="5" t="s">
        <v>198</v>
      </c>
      <c r="F87" s="5">
        <v>93.513999999999996</v>
      </c>
      <c r="G87" s="5">
        <v>83</v>
      </c>
      <c r="H87" s="5" t="s">
        <v>198</v>
      </c>
      <c r="I87" s="5">
        <v>204.286</v>
      </c>
      <c r="J87" s="5">
        <v>83</v>
      </c>
      <c r="K87" s="5" t="s">
        <v>198</v>
      </c>
      <c r="L87" s="5">
        <v>69.069000000000003</v>
      </c>
      <c r="M87" s="5">
        <v>83</v>
      </c>
      <c r="N87" s="5" t="s">
        <v>198</v>
      </c>
      <c r="O87" s="5">
        <v>70.667000000000002</v>
      </c>
    </row>
    <row r="88" spans="4:15" x14ac:dyDescent="0.2">
      <c r="D88" s="5">
        <v>84</v>
      </c>
      <c r="E88" s="5" t="s">
        <v>198</v>
      </c>
      <c r="F88" s="5">
        <v>69.561999999999998</v>
      </c>
      <c r="G88" s="5">
        <v>84</v>
      </c>
      <c r="H88" s="5" t="s">
        <v>198</v>
      </c>
      <c r="I88" s="5">
        <v>129.25</v>
      </c>
      <c r="J88" s="5">
        <v>84</v>
      </c>
      <c r="K88" s="5" t="s">
        <v>198</v>
      </c>
      <c r="L88" s="5">
        <v>44</v>
      </c>
      <c r="M88" s="5">
        <v>84</v>
      </c>
      <c r="N88" s="5" t="s">
        <v>198</v>
      </c>
      <c r="O88" s="5">
        <v>75.944000000000003</v>
      </c>
    </row>
    <row r="89" spans="4:15" x14ac:dyDescent="0.2">
      <c r="D89" s="5">
        <v>85</v>
      </c>
      <c r="E89" s="5" t="s">
        <v>198</v>
      </c>
      <c r="F89" s="5">
        <v>71.393000000000001</v>
      </c>
      <c r="G89" s="5">
        <v>85</v>
      </c>
      <c r="H89" s="5" t="s">
        <v>198</v>
      </c>
      <c r="I89" s="5">
        <v>113.242</v>
      </c>
      <c r="J89" s="5">
        <v>85</v>
      </c>
      <c r="K89" s="5" t="s">
        <v>198</v>
      </c>
      <c r="L89" s="5">
        <v>65.709999999999994</v>
      </c>
      <c r="M89" s="5">
        <v>85</v>
      </c>
      <c r="N89" s="5" t="s">
        <v>198</v>
      </c>
      <c r="O89" s="5">
        <v>83.332999999999998</v>
      </c>
    </row>
    <row r="90" spans="4:15" x14ac:dyDescent="0.2">
      <c r="D90" s="5">
        <v>86</v>
      </c>
      <c r="E90" s="5" t="s">
        <v>198</v>
      </c>
      <c r="F90" s="5">
        <v>55</v>
      </c>
      <c r="G90" s="5">
        <v>86</v>
      </c>
      <c r="H90" s="5" t="s">
        <v>198</v>
      </c>
      <c r="I90" s="5">
        <v>194.72</v>
      </c>
      <c r="J90" s="5">
        <v>86</v>
      </c>
      <c r="K90" s="5" t="s">
        <v>198</v>
      </c>
      <c r="L90" s="5">
        <v>57.6</v>
      </c>
      <c r="M90" s="5">
        <v>86</v>
      </c>
      <c r="N90" s="5" t="s">
        <v>198</v>
      </c>
      <c r="O90" s="5">
        <v>92.078000000000003</v>
      </c>
    </row>
    <row r="91" spans="4:15" x14ac:dyDescent="0.2">
      <c r="D91" s="5">
        <v>87</v>
      </c>
      <c r="E91" s="5" t="s">
        <v>198</v>
      </c>
      <c r="F91" s="5">
        <v>47</v>
      </c>
      <c r="G91" s="5">
        <v>87</v>
      </c>
      <c r="H91" s="5" t="s">
        <v>198</v>
      </c>
      <c r="I91" s="5">
        <v>131</v>
      </c>
      <c r="J91" s="5">
        <v>87</v>
      </c>
      <c r="K91" s="5" t="s">
        <v>198</v>
      </c>
      <c r="L91" s="5">
        <v>48.5</v>
      </c>
      <c r="M91" s="5">
        <v>87</v>
      </c>
      <c r="N91" s="5" t="s">
        <v>198</v>
      </c>
      <c r="O91" s="5">
        <v>67</v>
      </c>
    </row>
    <row r="92" spans="4:15" x14ac:dyDescent="0.2">
      <c r="D92" s="5">
        <v>88</v>
      </c>
      <c r="E92" s="5" t="s">
        <v>198</v>
      </c>
      <c r="F92" s="5">
        <v>84.489000000000004</v>
      </c>
      <c r="G92" s="5">
        <v>88</v>
      </c>
      <c r="H92" s="5" t="s">
        <v>198</v>
      </c>
      <c r="I92" s="5">
        <v>87</v>
      </c>
      <c r="J92" s="5">
        <v>88</v>
      </c>
      <c r="K92" s="5" t="s">
        <v>198</v>
      </c>
      <c r="L92" s="5">
        <v>58.929000000000002</v>
      </c>
      <c r="M92" s="5">
        <v>88</v>
      </c>
      <c r="N92" s="5" t="s">
        <v>198</v>
      </c>
      <c r="O92" s="5">
        <v>59.332999999999998</v>
      </c>
    </row>
    <row r="93" spans="4:15" x14ac:dyDescent="0.2">
      <c r="D93" s="5">
        <v>89</v>
      </c>
      <c r="E93" s="5" t="s">
        <v>198</v>
      </c>
      <c r="F93" s="5">
        <v>65.5</v>
      </c>
      <c r="G93" s="5">
        <v>89</v>
      </c>
      <c r="H93" s="5" t="s">
        <v>198</v>
      </c>
      <c r="I93" s="5">
        <v>175.714</v>
      </c>
      <c r="J93" s="5">
        <v>89</v>
      </c>
      <c r="K93" s="5" t="s">
        <v>198</v>
      </c>
      <c r="L93" s="5">
        <v>97.474999999999994</v>
      </c>
      <c r="M93" s="5">
        <v>89</v>
      </c>
      <c r="N93" s="5" t="s">
        <v>198</v>
      </c>
      <c r="O93" s="5">
        <v>68.367999999999995</v>
      </c>
    </row>
    <row r="94" spans="4:15" x14ac:dyDescent="0.2">
      <c r="D94" s="5">
        <v>90</v>
      </c>
      <c r="E94" s="5" t="s">
        <v>198</v>
      </c>
      <c r="F94" s="5">
        <v>79.772999999999996</v>
      </c>
      <c r="G94" s="5">
        <v>90</v>
      </c>
      <c r="H94" s="5" t="s">
        <v>198</v>
      </c>
      <c r="I94" s="5">
        <v>212.89099999999999</v>
      </c>
      <c r="J94" s="5">
        <v>90</v>
      </c>
      <c r="K94" s="5" t="s">
        <v>198</v>
      </c>
      <c r="L94" s="5">
        <v>41</v>
      </c>
      <c r="M94" s="5">
        <v>90</v>
      </c>
      <c r="N94" s="5" t="s">
        <v>198</v>
      </c>
      <c r="O94" s="5">
        <v>73.451999999999998</v>
      </c>
    </row>
    <row r="95" spans="4:15" x14ac:dyDescent="0.2">
      <c r="D95" s="5">
        <v>91</v>
      </c>
      <c r="E95" s="5" t="s">
        <v>198</v>
      </c>
      <c r="F95" s="5">
        <v>116.91800000000001</v>
      </c>
      <c r="G95" s="5">
        <v>91</v>
      </c>
      <c r="H95" s="5" t="s">
        <v>198</v>
      </c>
      <c r="I95" s="5">
        <v>203.739</v>
      </c>
      <c r="J95" s="5">
        <v>91</v>
      </c>
      <c r="K95" s="5" t="s">
        <v>198</v>
      </c>
      <c r="L95" s="5">
        <v>64.429000000000002</v>
      </c>
      <c r="M95" s="5">
        <v>91</v>
      </c>
      <c r="N95" s="5" t="s">
        <v>198</v>
      </c>
      <c r="O95" s="5">
        <v>54</v>
      </c>
    </row>
    <row r="96" spans="4:15" x14ac:dyDescent="0.2">
      <c r="D96" s="5">
        <v>92</v>
      </c>
      <c r="E96" s="5" t="s">
        <v>198</v>
      </c>
      <c r="F96" s="5">
        <v>52.636000000000003</v>
      </c>
      <c r="G96" s="5">
        <v>92</v>
      </c>
      <c r="H96" s="5" t="s">
        <v>198</v>
      </c>
      <c r="I96" s="5">
        <v>145.65600000000001</v>
      </c>
      <c r="J96" s="5">
        <v>92</v>
      </c>
      <c r="K96" s="5" t="s">
        <v>198</v>
      </c>
      <c r="L96" s="5">
        <v>78.5</v>
      </c>
      <c r="M96" s="5">
        <v>92</v>
      </c>
      <c r="N96" s="5" t="s">
        <v>198</v>
      </c>
      <c r="O96" s="5">
        <v>75.353999999999999</v>
      </c>
    </row>
    <row r="97" spans="4:15" x14ac:dyDescent="0.2">
      <c r="D97" s="5">
        <v>93</v>
      </c>
      <c r="E97" s="5" t="s">
        <v>198</v>
      </c>
      <c r="F97" s="5">
        <v>107.255</v>
      </c>
      <c r="G97" s="5">
        <v>93</v>
      </c>
      <c r="H97" s="5" t="s">
        <v>198</v>
      </c>
      <c r="I97" s="5">
        <v>186.02099999999999</v>
      </c>
      <c r="J97" s="5">
        <v>93</v>
      </c>
      <c r="K97" s="5" t="s">
        <v>198</v>
      </c>
      <c r="L97" s="5">
        <v>48</v>
      </c>
      <c r="M97" s="5">
        <v>93</v>
      </c>
      <c r="N97" s="5" t="s">
        <v>198</v>
      </c>
      <c r="O97" s="5">
        <v>75</v>
      </c>
    </row>
    <row r="98" spans="4:15" x14ac:dyDescent="0.2">
      <c r="D98" s="5">
        <v>94</v>
      </c>
      <c r="E98" s="5" t="s">
        <v>198</v>
      </c>
      <c r="F98" s="5">
        <v>110.842</v>
      </c>
      <c r="G98" s="5">
        <v>94</v>
      </c>
      <c r="H98" s="5" t="s">
        <v>198</v>
      </c>
      <c r="I98" s="5">
        <v>131.61500000000001</v>
      </c>
      <c r="J98" s="5">
        <v>94</v>
      </c>
      <c r="K98" s="5" t="s">
        <v>198</v>
      </c>
      <c r="L98" s="5">
        <v>61.4</v>
      </c>
      <c r="M98" s="5">
        <v>94</v>
      </c>
      <c r="N98" s="5" t="s">
        <v>198</v>
      </c>
      <c r="O98" s="5">
        <v>56.5</v>
      </c>
    </row>
    <row r="99" spans="4:15" x14ac:dyDescent="0.2">
      <c r="D99" s="5">
        <v>95</v>
      </c>
      <c r="E99" s="5" t="s">
        <v>198</v>
      </c>
      <c r="F99" s="5">
        <v>57.570999999999998</v>
      </c>
      <c r="G99" s="5">
        <v>95</v>
      </c>
      <c r="H99" s="5" t="s">
        <v>198</v>
      </c>
      <c r="I99" s="5">
        <v>131</v>
      </c>
      <c r="J99" s="5">
        <v>95</v>
      </c>
      <c r="K99" s="5" t="s">
        <v>198</v>
      </c>
      <c r="L99" s="5">
        <v>56.5</v>
      </c>
      <c r="M99" s="5">
        <v>95</v>
      </c>
      <c r="N99" s="5" t="s">
        <v>198</v>
      </c>
      <c r="O99" s="5">
        <v>72</v>
      </c>
    </row>
    <row r="100" spans="4:15" x14ac:dyDescent="0.2">
      <c r="D100" s="5">
        <v>96</v>
      </c>
      <c r="E100" s="5" t="s">
        <v>198</v>
      </c>
      <c r="F100" s="5">
        <v>56.726999999999997</v>
      </c>
      <c r="G100" s="5">
        <v>96</v>
      </c>
      <c r="H100" s="5" t="s">
        <v>198</v>
      </c>
      <c r="I100" s="5">
        <v>99.308000000000007</v>
      </c>
      <c r="J100" s="5">
        <v>96</v>
      </c>
      <c r="K100" s="5" t="s">
        <v>198</v>
      </c>
      <c r="L100" s="5">
        <v>60.16</v>
      </c>
      <c r="M100" s="5">
        <v>96</v>
      </c>
      <c r="N100" s="5" t="s">
        <v>198</v>
      </c>
      <c r="O100" s="5">
        <v>70.581999999999994</v>
      </c>
    </row>
    <row r="101" spans="4:15" x14ac:dyDescent="0.2">
      <c r="D101" s="5">
        <v>97</v>
      </c>
      <c r="E101" s="5" t="s">
        <v>198</v>
      </c>
      <c r="F101" s="5">
        <v>44</v>
      </c>
      <c r="G101" s="5">
        <v>97</v>
      </c>
      <c r="H101" s="5" t="s">
        <v>198</v>
      </c>
      <c r="I101" s="5">
        <v>117.5</v>
      </c>
      <c r="J101" s="5">
        <v>97</v>
      </c>
      <c r="K101" s="5" t="s">
        <v>198</v>
      </c>
      <c r="L101" s="5">
        <v>104.75</v>
      </c>
      <c r="M101" s="5">
        <v>97</v>
      </c>
      <c r="N101" s="5" t="s">
        <v>198</v>
      </c>
      <c r="O101" s="5">
        <v>56.125</v>
      </c>
    </row>
    <row r="102" spans="4:15" x14ac:dyDescent="0.2">
      <c r="D102" s="5">
        <v>98</v>
      </c>
      <c r="E102" s="5" t="s">
        <v>198</v>
      </c>
      <c r="F102" s="5">
        <v>46</v>
      </c>
      <c r="G102" s="5">
        <v>98</v>
      </c>
      <c r="H102" s="5" t="s">
        <v>198</v>
      </c>
      <c r="I102" s="5">
        <v>155.429</v>
      </c>
      <c r="J102" s="5">
        <v>98</v>
      </c>
      <c r="K102" s="5" t="s">
        <v>198</v>
      </c>
      <c r="L102" s="5">
        <v>52</v>
      </c>
      <c r="M102" s="5">
        <v>98</v>
      </c>
      <c r="N102" s="5" t="s">
        <v>198</v>
      </c>
      <c r="O102" s="5">
        <v>54.5</v>
      </c>
    </row>
    <row r="103" spans="4:15" x14ac:dyDescent="0.2">
      <c r="D103" s="5">
        <v>99</v>
      </c>
      <c r="E103" s="5" t="s">
        <v>198</v>
      </c>
      <c r="F103" s="5">
        <v>49</v>
      </c>
      <c r="G103" s="5">
        <v>99</v>
      </c>
      <c r="H103" s="5" t="s">
        <v>198</v>
      </c>
      <c r="I103" s="5">
        <v>149.511</v>
      </c>
      <c r="J103" s="5">
        <v>99</v>
      </c>
      <c r="K103" s="5" t="s">
        <v>198</v>
      </c>
      <c r="L103" s="5">
        <v>127.122</v>
      </c>
      <c r="M103" s="5">
        <v>99</v>
      </c>
      <c r="N103" s="5" t="s">
        <v>198</v>
      </c>
      <c r="O103" s="5">
        <v>94.823999999999998</v>
      </c>
    </row>
    <row r="104" spans="4:15" x14ac:dyDescent="0.2">
      <c r="D104" s="5">
        <v>100</v>
      </c>
      <c r="E104" s="5" t="s">
        <v>198</v>
      </c>
      <c r="F104" s="5">
        <v>72.111000000000004</v>
      </c>
      <c r="G104" s="5">
        <v>100</v>
      </c>
      <c r="H104" s="5" t="s">
        <v>198</v>
      </c>
      <c r="I104" s="5">
        <v>99.5</v>
      </c>
      <c r="J104" s="5">
        <v>100</v>
      </c>
      <c r="K104" s="5" t="s">
        <v>198</v>
      </c>
      <c r="L104" s="5">
        <v>85.364000000000004</v>
      </c>
      <c r="M104" s="5">
        <v>100</v>
      </c>
      <c r="N104" s="5" t="s">
        <v>198</v>
      </c>
      <c r="O104" s="5">
        <v>59</v>
      </c>
    </row>
    <row r="105" spans="4:15" x14ac:dyDescent="0.2">
      <c r="D105" s="5">
        <v>101</v>
      </c>
      <c r="E105" s="5" t="s">
        <v>198</v>
      </c>
      <c r="F105" s="5">
        <v>78.135999999999996</v>
      </c>
      <c r="G105" s="5">
        <v>101</v>
      </c>
      <c r="H105" s="5" t="s">
        <v>198</v>
      </c>
      <c r="I105" s="5">
        <v>129.267</v>
      </c>
      <c r="J105" s="5">
        <v>101</v>
      </c>
      <c r="K105" s="5" t="s">
        <v>198</v>
      </c>
      <c r="L105" s="5">
        <v>44.5</v>
      </c>
      <c r="M105" s="5">
        <v>101</v>
      </c>
      <c r="N105" s="5" t="s">
        <v>198</v>
      </c>
      <c r="O105" s="5">
        <v>56.332999999999998</v>
      </c>
    </row>
    <row r="106" spans="4:15" x14ac:dyDescent="0.2">
      <c r="D106" s="5">
        <v>102</v>
      </c>
      <c r="E106" s="5" t="s">
        <v>198</v>
      </c>
      <c r="F106" s="5">
        <v>51</v>
      </c>
      <c r="G106" s="5">
        <v>102</v>
      </c>
      <c r="H106" s="5" t="s">
        <v>198</v>
      </c>
      <c r="I106" s="5">
        <v>106.062</v>
      </c>
      <c r="J106" s="5">
        <v>102</v>
      </c>
      <c r="K106" s="5" t="s">
        <v>198</v>
      </c>
      <c r="L106" s="5">
        <v>44.5</v>
      </c>
      <c r="M106" s="5">
        <v>102</v>
      </c>
      <c r="N106" s="5" t="s">
        <v>198</v>
      </c>
      <c r="O106" s="5">
        <v>63.667000000000002</v>
      </c>
    </row>
    <row r="107" spans="4:15" x14ac:dyDescent="0.2">
      <c r="D107" s="5">
        <v>103</v>
      </c>
      <c r="E107" s="5" t="s">
        <v>198</v>
      </c>
      <c r="F107" s="5">
        <v>110.438</v>
      </c>
      <c r="G107" s="5">
        <v>103</v>
      </c>
      <c r="H107" s="5" t="s">
        <v>198</v>
      </c>
      <c r="I107" s="5">
        <v>188.797</v>
      </c>
      <c r="J107" s="5">
        <v>103</v>
      </c>
      <c r="K107" s="5" t="s">
        <v>198</v>
      </c>
      <c r="L107" s="5">
        <v>56.304000000000002</v>
      </c>
      <c r="M107" s="5">
        <v>103</v>
      </c>
      <c r="N107" s="5" t="s">
        <v>198</v>
      </c>
      <c r="O107" s="5">
        <v>71</v>
      </c>
    </row>
    <row r="108" spans="4:15" x14ac:dyDescent="0.2">
      <c r="D108" s="5">
        <v>104</v>
      </c>
      <c r="E108" s="5" t="s">
        <v>198</v>
      </c>
      <c r="F108" s="5">
        <v>90.366</v>
      </c>
      <c r="G108" s="5">
        <v>104</v>
      </c>
      <c r="H108" s="5" t="s">
        <v>198</v>
      </c>
      <c r="I108" s="5">
        <v>98.733000000000004</v>
      </c>
      <c r="J108" s="5">
        <v>104</v>
      </c>
      <c r="K108" s="5" t="s">
        <v>198</v>
      </c>
      <c r="L108" s="5">
        <v>49.222000000000001</v>
      </c>
      <c r="M108" s="5">
        <v>104</v>
      </c>
      <c r="N108" s="5" t="s">
        <v>198</v>
      </c>
      <c r="O108" s="5">
        <v>63.5</v>
      </c>
    </row>
    <row r="109" spans="4:15" x14ac:dyDescent="0.2">
      <c r="D109" s="5">
        <v>105</v>
      </c>
      <c r="E109" s="5" t="s">
        <v>198</v>
      </c>
      <c r="F109" s="5">
        <v>104.925</v>
      </c>
      <c r="G109" s="5">
        <v>105</v>
      </c>
      <c r="H109" s="5" t="s">
        <v>198</v>
      </c>
      <c r="I109" s="5">
        <v>162.595</v>
      </c>
      <c r="J109" s="5">
        <v>105</v>
      </c>
      <c r="K109" s="5" t="s">
        <v>198</v>
      </c>
      <c r="L109" s="5">
        <v>49.3</v>
      </c>
      <c r="M109" s="5">
        <v>105</v>
      </c>
      <c r="N109" s="5" t="s">
        <v>198</v>
      </c>
      <c r="O109" s="5">
        <v>77.5</v>
      </c>
    </row>
    <row r="110" spans="4:15" x14ac:dyDescent="0.2">
      <c r="D110" s="5">
        <v>106</v>
      </c>
      <c r="E110" s="5" t="s">
        <v>198</v>
      </c>
      <c r="F110" s="5">
        <v>65.135000000000005</v>
      </c>
      <c r="G110" s="5">
        <v>106</v>
      </c>
      <c r="H110" s="5" t="s">
        <v>198</v>
      </c>
      <c r="I110" s="5">
        <v>211.29499999999999</v>
      </c>
      <c r="J110" s="5">
        <v>106</v>
      </c>
      <c r="K110" s="5" t="s">
        <v>198</v>
      </c>
      <c r="L110" s="5">
        <v>52.773000000000003</v>
      </c>
      <c r="M110" s="5">
        <v>106</v>
      </c>
      <c r="N110" s="5" t="s">
        <v>198</v>
      </c>
      <c r="O110" s="5">
        <v>57.429000000000002</v>
      </c>
    </row>
    <row r="111" spans="4:15" x14ac:dyDescent="0.2">
      <c r="D111" s="5">
        <v>107</v>
      </c>
      <c r="E111" s="5" t="s">
        <v>198</v>
      </c>
      <c r="F111" s="5">
        <v>101.901</v>
      </c>
      <c r="G111" s="5">
        <v>107</v>
      </c>
      <c r="H111" s="5" t="s">
        <v>198</v>
      </c>
      <c r="I111" s="5">
        <v>94</v>
      </c>
      <c r="J111" s="5">
        <v>107</v>
      </c>
      <c r="K111" s="5" t="s">
        <v>198</v>
      </c>
      <c r="L111" s="5">
        <v>48.2</v>
      </c>
      <c r="M111" s="5">
        <v>107</v>
      </c>
      <c r="N111" s="5" t="s">
        <v>198</v>
      </c>
      <c r="O111" s="5">
        <v>61.75</v>
      </c>
    </row>
    <row r="112" spans="4:15" x14ac:dyDescent="0.2">
      <c r="D112" s="5">
        <v>108</v>
      </c>
      <c r="E112" s="5" t="s">
        <v>198</v>
      </c>
      <c r="F112" s="5">
        <v>47.332999999999998</v>
      </c>
      <c r="G112" s="5">
        <v>108</v>
      </c>
      <c r="H112" s="5" t="s">
        <v>198</v>
      </c>
      <c r="I112" s="5">
        <v>131.52699999999999</v>
      </c>
      <c r="J112" s="5">
        <v>108</v>
      </c>
      <c r="K112" s="5" t="s">
        <v>198</v>
      </c>
      <c r="L112" s="5">
        <v>62.332999999999998</v>
      </c>
      <c r="M112" s="5">
        <v>108</v>
      </c>
      <c r="N112" s="5" t="s">
        <v>198</v>
      </c>
      <c r="O112" s="5">
        <v>61.8</v>
      </c>
    </row>
    <row r="113" spans="4:15" x14ac:dyDescent="0.2">
      <c r="D113" s="5">
        <v>109</v>
      </c>
      <c r="E113" s="5" t="s">
        <v>198</v>
      </c>
      <c r="F113" s="5">
        <v>48.25</v>
      </c>
      <c r="G113" s="5">
        <v>109</v>
      </c>
      <c r="H113" s="5" t="s">
        <v>198</v>
      </c>
      <c r="I113" s="5">
        <v>100.95699999999999</v>
      </c>
      <c r="J113" s="5">
        <v>109</v>
      </c>
      <c r="K113" s="5" t="s">
        <v>198</v>
      </c>
      <c r="L113" s="5">
        <v>51.9</v>
      </c>
      <c r="M113" s="5">
        <v>109</v>
      </c>
      <c r="N113" s="5" t="s">
        <v>198</v>
      </c>
      <c r="O113" s="5">
        <v>88.593000000000004</v>
      </c>
    </row>
    <row r="114" spans="4:15" x14ac:dyDescent="0.2">
      <c r="D114" s="5">
        <v>110</v>
      </c>
      <c r="E114" s="5" t="s">
        <v>198</v>
      </c>
      <c r="F114" s="5">
        <v>76</v>
      </c>
      <c r="G114" s="5">
        <v>110</v>
      </c>
      <c r="H114" s="5" t="s">
        <v>198</v>
      </c>
      <c r="I114" s="5">
        <v>75</v>
      </c>
      <c r="J114" s="5">
        <v>110</v>
      </c>
      <c r="K114" s="5" t="s">
        <v>198</v>
      </c>
      <c r="L114" s="5">
        <v>52.9</v>
      </c>
      <c r="M114" s="5">
        <v>110</v>
      </c>
      <c r="N114" s="5" t="s">
        <v>198</v>
      </c>
      <c r="O114" s="5">
        <v>57.143000000000001</v>
      </c>
    </row>
    <row r="115" spans="4:15" x14ac:dyDescent="0.2">
      <c r="D115" s="5">
        <v>111</v>
      </c>
      <c r="E115" s="5" t="s">
        <v>198</v>
      </c>
      <c r="F115" s="5">
        <v>48</v>
      </c>
      <c r="G115" s="5">
        <v>111</v>
      </c>
      <c r="H115" s="5" t="s">
        <v>198</v>
      </c>
      <c r="I115" s="5">
        <v>101.5</v>
      </c>
      <c r="J115" s="5">
        <v>111</v>
      </c>
      <c r="K115" s="5" t="s">
        <v>198</v>
      </c>
      <c r="L115" s="5">
        <v>87.301000000000002</v>
      </c>
      <c r="M115" s="5">
        <v>111</v>
      </c>
      <c r="N115" s="5" t="s">
        <v>198</v>
      </c>
      <c r="O115" s="5">
        <v>86.435000000000002</v>
      </c>
    </row>
    <row r="116" spans="4:15" x14ac:dyDescent="0.2">
      <c r="D116" s="5">
        <v>112</v>
      </c>
      <c r="E116" s="5" t="s">
        <v>198</v>
      </c>
      <c r="F116" s="5">
        <v>103.569</v>
      </c>
      <c r="G116" s="5">
        <v>112</v>
      </c>
      <c r="H116" s="5" t="s">
        <v>198</v>
      </c>
      <c r="I116" s="5">
        <v>196.43</v>
      </c>
      <c r="J116" s="5">
        <v>112</v>
      </c>
      <c r="K116" s="5" t="s">
        <v>198</v>
      </c>
      <c r="L116" s="5">
        <v>48.4</v>
      </c>
      <c r="M116" s="5">
        <v>112</v>
      </c>
      <c r="N116" s="5" t="s">
        <v>198</v>
      </c>
      <c r="O116" s="5">
        <v>87.540999999999997</v>
      </c>
    </row>
    <row r="117" spans="4:15" x14ac:dyDescent="0.2">
      <c r="D117" s="5">
        <v>113</v>
      </c>
      <c r="E117" s="5" t="s">
        <v>198</v>
      </c>
      <c r="F117" s="5">
        <v>64.094999999999999</v>
      </c>
      <c r="G117" s="5">
        <v>113</v>
      </c>
      <c r="H117" s="5" t="s">
        <v>198</v>
      </c>
      <c r="I117" s="5">
        <v>103.5</v>
      </c>
      <c r="J117" s="5">
        <v>113</v>
      </c>
      <c r="K117" s="5" t="s">
        <v>198</v>
      </c>
      <c r="L117" s="5">
        <v>48.231000000000002</v>
      </c>
      <c r="M117" s="5">
        <v>113</v>
      </c>
      <c r="N117" s="5" t="s">
        <v>198</v>
      </c>
      <c r="O117" s="5">
        <v>66.917000000000002</v>
      </c>
    </row>
    <row r="118" spans="4:15" x14ac:dyDescent="0.2">
      <c r="D118" s="5">
        <v>114</v>
      </c>
      <c r="E118" s="5" t="s">
        <v>198</v>
      </c>
      <c r="F118" s="5">
        <v>89.364000000000004</v>
      </c>
      <c r="G118" s="5">
        <v>114</v>
      </c>
      <c r="H118" s="5" t="s">
        <v>198</v>
      </c>
      <c r="I118" s="5">
        <v>106.476</v>
      </c>
      <c r="J118" s="5">
        <v>114</v>
      </c>
      <c r="K118" s="5" t="s">
        <v>198</v>
      </c>
      <c r="L118" s="5">
        <v>50.7</v>
      </c>
      <c r="M118" s="5">
        <v>114</v>
      </c>
      <c r="N118" s="5" t="s">
        <v>198</v>
      </c>
      <c r="O118" s="5">
        <v>99.5</v>
      </c>
    </row>
    <row r="119" spans="4:15" x14ac:dyDescent="0.2">
      <c r="D119" s="5">
        <v>115</v>
      </c>
      <c r="E119" s="5" t="s">
        <v>198</v>
      </c>
      <c r="F119" s="5">
        <v>72.349999999999994</v>
      </c>
      <c r="G119" s="5">
        <v>115</v>
      </c>
      <c r="H119" s="5" t="s">
        <v>198</v>
      </c>
      <c r="I119" s="5">
        <v>173.755</v>
      </c>
      <c r="J119" s="5">
        <v>115</v>
      </c>
      <c r="K119" s="5" t="s">
        <v>198</v>
      </c>
      <c r="L119" s="5">
        <v>53.570999999999998</v>
      </c>
      <c r="M119" s="5">
        <v>115</v>
      </c>
      <c r="N119" s="5" t="s">
        <v>198</v>
      </c>
      <c r="O119" s="5">
        <v>88.555999999999997</v>
      </c>
    </row>
    <row r="120" spans="4:15" x14ac:dyDescent="0.2">
      <c r="D120" s="5">
        <v>116</v>
      </c>
      <c r="E120" s="5" t="s">
        <v>198</v>
      </c>
      <c r="F120" s="5">
        <v>86.5</v>
      </c>
      <c r="G120" s="5">
        <v>116</v>
      </c>
      <c r="H120" s="5" t="s">
        <v>198</v>
      </c>
      <c r="I120" s="5">
        <v>112.111</v>
      </c>
      <c r="J120" s="5">
        <v>116</v>
      </c>
      <c r="K120" s="5" t="s">
        <v>198</v>
      </c>
      <c r="L120" s="5">
        <v>74.256</v>
      </c>
      <c r="M120" s="5">
        <v>116</v>
      </c>
      <c r="N120" s="5" t="s">
        <v>198</v>
      </c>
      <c r="O120" s="5">
        <v>93.1</v>
      </c>
    </row>
    <row r="121" spans="4:15" x14ac:dyDescent="0.2">
      <c r="D121" s="5">
        <v>117</v>
      </c>
      <c r="E121" s="5" t="s">
        <v>198</v>
      </c>
      <c r="F121" s="5">
        <v>47</v>
      </c>
      <c r="G121" s="5">
        <v>117</v>
      </c>
      <c r="H121" s="5" t="s">
        <v>198</v>
      </c>
      <c r="I121" s="5">
        <v>132.91999999999999</v>
      </c>
      <c r="J121" s="5">
        <v>117</v>
      </c>
      <c r="K121" s="5" t="s">
        <v>198</v>
      </c>
      <c r="L121" s="5">
        <v>45</v>
      </c>
      <c r="M121" s="5">
        <v>117</v>
      </c>
      <c r="N121" s="5" t="s">
        <v>198</v>
      </c>
      <c r="O121" s="5">
        <v>122.277</v>
      </c>
    </row>
    <row r="122" spans="4:15" x14ac:dyDescent="0.2">
      <c r="D122" s="5">
        <v>118</v>
      </c>
      <c r="E122" s="5" t="s">
        <v>198</v>
      </c>
      <c r="F122" s="5">
        <v>64.087000000000003</v>
      </c>
      <c r="G122" s="5">
        <v>118</v>
      </c>
      <c r="H122" s="5" t="s">
        <v>198</v>
      </c>
      <c r="I122" s="5">
        <v>135.048</v>
      </c>
      <c r="J122" s="5">
        <v>118</v>
      </c>
      <c r="K122" s="5" t="s">
        <v>198</v>
      </c>
      <c r="L122" s="5">
        <v>162.34</v>
      </c>
      <c r="M122" s="5">
        <v>118</v>
      </c>
      <c r="N122" s="5" t="s">
        <v>198</v>
      </c>
      <c r="O122" s="5">
        <v>56</v>
      </c>
    </row>
    <row r="123" spans="4:15" x14ac:dyDescent="0.2">
      <c r="D123" s="5">
        <v>119</v>
      </c>
      <c r="E123" s="5" t="s">
        <v>198</v>
      </c>
      <c r="F123" s="5">
        <v>48</v>
      </c>
      <c r="G123" s="5">
        <v>119</v>
      </c>
      <c r="H123" s="5" t="s">
        <v>198</v>
      </c>
      <c r="I123" s="5">
        <v>160.286</v>
      </c>
      <c r="J123" s="5">
        <v>119</v>
      </c>
      <c r="K123" s="5" t="s">
        <v>198</v>
      </c>
      <c r="L123" s="5">
        <v>126.65600000000001</v>
      </c>
      <c r="M123" s="5">
        <v>119</v>
      </c>
      <c r="N123" s="5" t="s">
        <v>198</v>
      </c>
      <c r="O123" s="5">
        <v>80.484999999999999</v>
      </c>
    </row>
    <row r="124" spans="4:15" x14ac:dyDescent="0.2">
      <c r="D124" s="5">
        <v>120</v>
      </c>
      <c r="E124" s="5" t="s">
        <v>198</v>
      </c>
      <c r="F124" s="5">
        <v>57.332999999999998</v>
      </c>
      <c r="G124" s="5">
        <v>120</v>
      </c>
      <c r="H124" s="5" t="s">
        <v>198</v>
      </c>
      <c r="I124" s="5">
        <v>103.167</v>
      </c>
      <c r="J124" s="5">
        <v>120</v>
      </c>
      <c r="K124" s="5" t="s">
        <v>198</v>
      </c>
      <c r="L124" s="5">
        <v>46.75</v>
      </c>
      <c r="M124" s="5">
        <v>120</v>
      </c>
      <c r="N124" s="5" t="s">
        <v>198</v>
      </c>
      <c r="O124" s="5">
        <v>74</v>
      </c>
    </row>
    <row r="125" spans="4:15" x14ac:dyDescent="0.2">
      <c r="D125" s="5">
        <v>121</v>
      </c>
      <c r="E125" s="5" t="s">
        <v>198</v>
      </c>
      <c r="F125" s="5">
        <v>50.332999999999998</v>
      </c>
      <c r="G125" s="5">
        <v>121</v>
      </c>
      <c r="H125" s="5" t="s">
        <v>198</v>
      </c>
      <c r="I125" s="5">
        <v>99.832999999999998</v>
      </c>
      <c r="J125" s="5">
        <v>121</v>
      </c>
      <c r="K125" s="5" t="s">
        <v>198</v>
      </c>
      <c r="L125" s="5">
        <v>57.667000000000002</v>
      </c>
      <c r="M125" s="5">
        <v>121</v>
      </c>
      <c r="N125" s="5" t="s">
        <v>198</v>
      </c>
      <c r="O125" s="5">
        <v>59.811999999999998</v>
      </c>
    </row>
    <row r="126" spans="4:15" x14ac:dyDescent="0.2">
      <c r="D126" s="5">
        <v>122</v>
      </c>
      <c r="E126" s="5" t="s">
        <v>198</v>
      </c>
      <c r="F126" s="5">
        <v>52.905000000000001</v>
      </c>
      <c r="G126" s="5">
        <v>122</v>
      </c>
      <c r="H126" s="5" t="s">
        <v>198</v>
      </c>
      <c r="I126" s="5">
        <v>192.54499999999999</v>
      </c>
      <c r="J126" s="5">
        <v>122</v>
      </c>
      <c r="K126" s="5" t="s">
        <v>198</v>
      </c>
      <c r="L126" s="5">
        <v>66.525999999999996</v>
      </c>
      <c r="M126" s="5">
        <v>122</v>
      </c>
      <c r="N126" s="5" t="s">
        <v>198</v>
      </c>
      <c r="O126" s="5">
        <v>93.278000000000006</v>
      </c>
    </row>
    <row r="127" spans="4:15" x14ac:dyDescent="0.2">
      <c r="D127" s="5">
        <v>123</v>
      </c>
      <c r="E127" s="5" t="s">
        <v>198</v>
      </c>
      <c r="F127" s="5">
        <v>48.5</v>
      </c>
      <c r="G127" s="5">
        <v>123</v>
      </c>
      <c r="H127" s="5" t="s">
        <v>198</v>
      </c>
      <c r="I127" s="5">
        <v>123.9</v>
      </c>
      <c r="J127" s="5">
        <v>123</v>
      </c>
      <c r="K127" s="5" t="s">
        <v>198</v>
      </c>
      <c r="L127" s="5">
        <v>65.438000000000002</v>
      </c>
      <c r="M127" s="5">
        <v>123</v>
      </c>
      <c r="N127" s="5" t="s">
        <v>198</v>
      </c>
      <c r="O127" s="5">
        <v>62</v>
      </c>
    </row>
    <row r="128" spans="4:15" x14ac:dyDescent="0.2">
      <c r="D128" s="5">
        <v>124</v>
      </c>
      <c r="E128" s="5" t="s">
        <v>198</v>
      </c>
      <c r="F128" s="5">
        <v>57.75</v>
      </c>
      <c r="G128" s="5">
        <v>124</v>
      </c>
      <c r="H128" s="5" t="s">
        <v>198</v>
      </c>
      <c r="I128" s="5">
        <v>127.348</v>
      </c>
      <c r="J128" s="5">
        <v>124</v>
      </c>
      <c r="K128" s="5" t="s">
        <v>198</v>
      </c>
      <c r="L128" s="5">
        <v>53.4</v>
      </c>
      <c r="M128" s="5">
        <v>124</v>
      </c>
      <c r="N128" s="5" t="s">
        <v>198</v>
      </c>
      <c r="O128" s="5">
        <v>100.621</v>
      </c>
    </row>
    <row r="129" spans="4:15" x14ac:dyDescent="0.2">
      <c r="D129" s="5">
        <v>125</v>
      </c>
      <c r="E129" s="5" t="s">
        <v>198</v>
      </c>
      <c r="F129" s="5">
        <v>86.524000000000001</v>
      </c>
      <c r="G129" s="5">
        <v>125</v>
      </c>
      <c r="H129" s="5" t="s">
        <v>198</v>
      </c>
      <c r="I129" s="5">
        <v>102.5</v>
      </c>
      <c r="J129" s="5">
        <v>125</v>
      </c>
      <c r="K129" s="5" t="s">
        <v>198</v>
      </c>
      <c r="L129" s="5">
        <v>82.6</v>
      </c>
      <c r="M129" s="5">
        <v>125</v>
      </c>
      <c r="N129" s="5" t="s">
        <v>198</v>
      </c>
      <c r="O129" s="5">
        <v>60</v>
      </c>
    </row>
    <row r="130" spans="4:15" x14ac:dyDescent="0.2">
      <c r="D130" s="5">
        <v>126</v>
      </c>
      <c r="E130" s="5" t="s">
        <v>198</v>
      </c>
      <c r="F130" s="5">
        <v>168.221</v>
      </c>
      <c r="G130" s="5">
        <v>126</v>
      </c>
      <c r="H130" s="5" t="s">
        <v>198</v>
      </c>
      <c r="I130" s="5">
        <v>157.429</v>
      </c>
      <c r="J130" s="5">
        <v>126</v>
      </c>
      <c r="K130" s="5" t="s">
        <v>198</v>
      </c>
      <c r="L130" s="5">
        <v>71.322999999999993</v>
      </c>
      <c r="M130" s="5">
        <v>126</v>
      </c>
      <c r="N130" s="5" t="s">
        <v>198</v>
      </c>
      <c r="O130" s="5">
        <v>71.786000000000001</v>
      </c>
    </row>
    <row r="131" spans="4:15" x14ac:dyDescent="0.2">
      <c r="D131" s="5">
        <v>127</v>
      </c>
      <c r="E131" s="5" t="s">
        <v>198</v>
      </c>
      <c r="F131" s="5">
        <v>50.5</v>
      </c>
      <c r="G131" s="5">
        <v>127</v>
      </c>
      <c r="H131" s="5" t="s">
        <v>198</v>
      </c>
      <c r="I131" s="5">
        <v>87.332999999999998</v>
      </c>
      <c r="J131" s="5">
        <v>127</v>
      </c>
      <c r="K131" s="5" t="s">
        <v>198</v>
      </c>
      <c r="L131" s="5">
        <v>44</v>
      </c>
      <c r="M131" s="5">
        <v>127</v>
      </c>
      <c r="N131" s="5" t="s">
        <v>198</v>
      </c>
      <c r="O131" s="5">
        <v>72</v>
      </c>
    </row>
    <row r="132" spans="4:15" x14ac:dyDescent="0.2">
      <c r="D132" s="5">
        <v>128</v>
      </c>
      <c r="E132" s="5" t="s">
        <v>198</v>
      </c>
      <c r="F132" s="5">
        <v>53.444000000000003</v>
      </c>
      <c r="G132" s="5">
        <v>128</v>
      </c>
      <c r="H132" s="5" t="s">
        <v>198</v>
      </c>
      <c r="I132" s="5">
        <v>95.385000000000005</v>
      </c>
      <c r="J132" s="5">
        <v>128</v>
      </c>
      <c r="K132" s="5" t="s">
        <v>198</v>
      </c>
      <c r="L132" s="5">
        <v>52.185000000000002</v>
      </c>
      <c r="M132" s="5">
        <v>128</v>
      </c>
      <c r="N132" s="5" t="s">
        <v>198</v>
      </c>
      <c r="O132" s="5">
        <v>155.095</v>
      </c>
    </row>
    <row r="133" spans="4:15" x14ac:dyDescent="0.2">
      <c r="D133" s="5">
        <v>129</v>
      </c>
      <c r="E133" s="5" t="s">
        <v>198</v>
      </c>
      <c r="F133" s="5">
        <v>55</v>
      </c>
      <c r="G133" s="5">
        <v>129</v>
      </c>
      <c r="H133" s="5" t="s">
        <v>198</v>
      </c>
      <c r="I133" s="5">
        <v>134.08699999999999</v>
      </c>
      <c r="J133" s="5">
        <v>129</v>
      </c>
      <c r="K133" s="5" t="s">
        <v>198</v>
      </c>
      <c r="L133" s="5">
        <v>95.5</v>
      </c>
      <c r="M133" s="5">
        <v>129</v>
      </c>
      <c r="N133" s="5" t="s">
        <v>198</v>
      </c>
      <c r="O133" s="5">
        <v>62.462000000000003</v>
      </c>
    </row>
    <row r="134" spans="4:15" x14ac:dyDescent="0.2">
      <c r="D134" s="5">
        <v>130</v>
      </c>
      <c r="E134" s="5" t="s">
        <v>198</v>
      </c>
      <c r="F134" s="5">
        <v>165.68</v>
      </c>
      <c r="G134" s="5">
        <v>130</v>
      </c>
      <c r="H134" s="5" t="s">
        <v>198</v>
      </c>
      <c r="I134" s="5">
        <v>87.4</v>
      </c>
      <c r="J134" s="5">
        <v>130</v>
      </c>
      <c r="K134" s="5" t="s">
        <v>198</v>
      </c>
      <c r="L134" s="5">
        <v>66.174999999999997</v>
      </c>
      <c r="M134" s="5">
        <v>130</v>
      </c>
      <c r="N134" s="5" t="s">
        <v>198</v>
      </c>
      <c r="O134" s="5">
        <v>52.167000000000002</v>
      </c>
    </row>
    <row r="135" spans="4:15" x14ac:dyDescent="0.2">
      <c r="D135" s="5">
        <v>131</v>
      </c>
      <c r="E135" s="5" t="s">
        <v>198</v>
      </c>
      <c r="F135" s="5">
        <v>55.582999999999998</v>
      </c>
      <c r="G135" s="5">
        <v>131</v>
      </c>
      <c r="H135" s="5" t="s">
        <v>198</v>
      </c>
      <c r="I135" s="5">
        <v>114</v>
      </c>
      <c r="J135" s="5">
        <v>131</v>
      </c>
      <c r="K135" s="5" t="s">
        <v>198</v>
      </c>
      <c r="L135" s="5">
        <v>55.414999999999999</v>
      </c>
      <c r="M135" s="5">
        <v>131</v>
      </c>
      <c r="N135" s="5" t="s">
        <v>198</v>
      </c>
      <c r="O135" s="5">
        <v>55.091000000000001</v>
      </c>
    </row>
    <row r="136" spans="4:15" x14ac:dyDescent="0.2">
      <c r="D136" s="5">
        <v>132</v>
      </c>
      <c r="E136" s="5" t="s">
        <v>198</v>
      </c>
      <c r="F136" s="5">
        <v>55.292000000000002</v>
      </c>
      <c r="G136" s="5">
        <v>132</v>
      </c>
      <c r="H136" s="5" t="s">
        <v>198</v>
      </c>
      <c r="I136" s="5">
        <v>155.38900000000001</v>
      </c>
      <c r="J136" s="5">
        <v>132</v>
      </c>
      <c r="K136" s="5" t="s">
        <v>198</v>
      </c>
      <c r="L136" s="5">
        <v>41.856999999999999</v>
      </c>
      <c r="M136" s="5">
        <v>132</v>
      </c>
      <c r="N136" s="5" t="s">
        <v>198</v>
      </c>
      <c r="O136" s="5">
        <v>69.332999999999998</v>
      </c>
    </row>
    <row r="137" spans="4:15" x14ac:dyDescent="0.2">
      <c r="D137" s="5">
        <v>133</v>
      </c>
      <c r="E137" s="5" t="s">
        <v>198</v>
      </c>
      <c r="F137" s="5">
        <v>50.895000000000003</v>
      </c>
      <c r="G137" s="5">
        <v>133</v>
      </c>
      <c r="H137" s="5" t="s">
        <v>198</v>
      </c>
      <c r="I137" s="5">
        <v>125.25</v>
      </c>
      <c r="J137" s="5">
        <v>133</v>
      </c>
      <c r="K137" s="5" t="s">
        <v>198</v>
      </c>
      <c r="L137" s="5">
        <v>63.863999999999997</v>
      </c>
      <c r="M137" s="5">
        <v>133</v>
      </c>
      <c r="N137" s="5" t="s">
        <v>199</v>
      </c>
      <c r="O137" s="5">
        <v>50.856999999999999</v>
      </c>
    </row>
    <row r="138" spans="4:15" x14ac:dyDescent="0.2">
      <c r="D138" s="5">
        <v>134</v>
      </c>
      <c r="E138" s="5" t="s">
        <v>198</v>
      </c>
      <c r="F138" s="5">
        <v>94.71</v>
      </c>
      <c r="G138" s="5">
        <v>134</v>
      </c>
      <c r="H138" s="5" t="s">
        <v>198</v>
      </c>
      <c r="I138" s="5">
        <v>121.25</v>
      </c>
      <c r="J138" s="5">
        <v>134</v>
      </c>
      <c r="K138" s="5" t="s">
        <v>198</v>
      </c>
      <c r="L138" s="5">
        <v>45</v>
      </c>
      <c r="M138" s="5">
        <v>134</v>
      </c>
      <c r="N138" s="5" t="s">
        <v>199</v>
      </c>
      <c r="O138" s="5">
        <v>78.332999999999998</v>
      </c>
    </row>
    <row r="139" spans="4:15" x14ac:dyDescent="0.2">
      <c r="D139" s="5">
        <v>135</v>
      </c>
      <c r="E139" s="5" t="s">
        <v>198</v>
      </c>
      <c r="F139" s="5">
        <v>72.191999999999993</v>
      </c>
      <c r="G139" s="5">
        <v>135</v>
      </c>
      <c r="H139" s="5" t="s">
        <v>198</v>
      </c>
      <c r="I139" s="5">
        <v>126.52800000000001</v>
      </c>
      <c r="J139" s="5">
        <v>135</v>
      </c>
      <c r="K139" s="5" t="s">
        <v>198</v>
      </c>
      <c r="L139" s="5">
        <v>51.579000000000001</v>
      </c>
      <c r="M139" s="5">
        <v>135</v>
      </c>
      <c r="N139" s="5" t="s">
        <v>199</v>
      </c>
      <c r="O139" s="5">
        <v>47.125</v>
      </c>
    </row>
    <row r="140" spans="4:15" x14ac:dyDescent="0.2">
      <c r="D140" s="5">
        <v>136</v>
      </c>
      <c r="E140" s="5" t="s">
        <v>198</v>
      </c>
      <c r="F140" s="5">
        <v>55</v>
      </c>
      <c r="G140" s="5">
        <v>136</v>
      </c>
      <c r="H140" s="5" t="s">
        <v>198</v>
      </c>
      <c r="I140" s="5">
        <v>200.91300000000001</v>
      </c>
      <c r="J140" s="5">
        <v>136</v>
      </c>
      <c r="K140" s="5" t="s">
        <v>198</v>
      </c>
      <c r="L140" s="5">
        <v>56.411999999999999</v>
      </c>
      <c r="M140" s="5">
        <v>136</v>
      </c>
      <c r="N140" s="5" t="s">
        <v>199</v>
      </c>
      <c r="O140" s="5">
        <v>90.730999999999995</v>
      </c>
    </row>
    <row r="141" spans="4:15" x14ac:dyDescent="0.2">
      <c r="D141" s="5">
        <v>137</v>
      </c>
      <c r="E141" s="5" t="s">
        <v>198</v>
      </c>
      <c r="F141" s="5">
        <v>65.094999999999999</v>
      </c>
      <c r="G141" s="5">
        <v>137</v>
      </c>
      <c r="H141" s="5" t="s">
        <v>198</v>
      </c>
      <c r="I141" s="5">
        <v>113.125</v>
      </c>
      <c r="J141" s="5">
        <v>137</v>
      </c>
      <c r="K141" s="5" t="s">
        <v>198</v>
      </c>
      <c r="L141" s="5">
        <v>131.935</v>
      </c>
      <c r="M141" s="5">
        <v>137</v>
      </c>
      <c r="N141" s="5" t="s">
        <v>199</v>
      </c>
      <c r="O141" s="5">
        <v>70.238</v>
      </c>
    </row>
    <row r="142" spans="4:15" x14ac:dyDescent="0.2">
      <c r="D142" s="5">
        <v>138</v>
      </c>
      <c r="E142" s="5" t="s">
        <v>198</v>
      </c>
      <c r="F142" s="5">
        <v>44.5</v>
      </c>
      <c r="G142" s="5">
        <v>138</v>
      </c>
      <c r="H142" s="5" t="s">
        <v>198</v>
      </c>
      <c r="I142" s="5">
        <v>99.832999999999998</v>
      </c>
      <c r="J142" s="5">
        <v>138</v>
      </c>
      <c r="K142" s="5" t="s">
        <v>198</v>
      </c>
      <c r="L142" s="5">
        <v>82.741</v>
      </c>
      <c r="M142" s="5">
        <v>138</v>
      </c>
      <c r="N142" s="5" t="s">
        <v>199</v>
      </c>
      <c r="O142" s="5">
        <v>66.619</v>
      </c>
    </row>
    <row r="143" spans="4:15" x14ac:dyDescent="0.2">
      <c r="D143" s="5">
        <v>139</v>
      </c>
      <c r="E143" s="5" t="s">
        <v>198</v>
      </c>
      <c r="F143" s="5">
        <v>46</v>
      </c>
      <c r="G143" s="5">
        <v>139</v>
      </c>
      <c r="H143" s="5" t="s">
        <v>198</v>
      </c>
      <c r="I143" s="5">
        <v>193.30199999999999</v>
      </c>
      <c r="J143" s="5">
        <v>139</v>
      </c>
      <c r="K143" s="5" t="s">
        <v>198</v>
      </c>
      <c r="L143" s="5">
        <v>61.3</v>
      </c>
      <c r="M143" s="5">
        <v>139</v>
      </c>
      <c r="N143" s="5" t="s">
        <v>199</v>
      </c>
      <c r="O143" s="5">
        <v>58</v>
      </c>
    </row>
    <row r="144" spans="4:15" x14ac:dyDescent="0.2">
      <c r="D144" s="5">
        <v>140</v>
      </c>
      <c r="E144" s="5" t="s">
        <v>198</v>
      </c>
      <c r="F144" s="5">
        <v>50.636000000000003</v>
      </c>
      <c r="G144" s="5">
        <v>140</v>
      </c>
      <c r="H144" s="5" t="s">
        <v>198</v>
      </c>
      <c r="I144" s="5">
        <v>239.85499999999999</v>
      </c>
      <c r="J144" s="5">
        <v>140</v>
      </c>
      <c r="K144" s="5" t="s">
        <v>198</v>
      </c>
      <c r="L144" s="5">
        <v>55.429000000000002</v>
      </c>
      <c r="M144" s="5">
        <v>140</v>
      </c>
      <c r="N144" s="5" t="s">
        <v>199</v>
      </c>
      <c r="O144" s="5">
        <v>49.9</v>
      </c>
    </row>
    <row r="145" spans="4:15" x14ac:dyDescent="0.2">
      <c r="D145" s="5">
        <v>141</v>
      </c>
      <c r="E145" s="5" t="s">
        <v>198</v>
      </c>
      <c r="F145" s="5">
        <v>58.4</v>
      </c>
      <c r="G145" s="5">
        <v>141</v>
      </c>
      <c r="H145" s="5" t="s">
        <v>198</v>
      </c>
      <c r="I145" s="5">
        <v>89.4</v>
      </c>
      <c r="J145" s="5">
        <v>141</v>
      </c>
      <c r="K145" s="5" t="s">
        <v>198</v>
      </c>
      <c r="L145" s="5">
        <v>59.8</v>
      </c>
      <c r="M145" s="5">
        <v>141</v>
      </c>
      <c r="N145" s="5" t="s">
        <v>199</v>
      </c>
      <c r="O145" s="5">
        <v>42</v>
      </c>
    </row>
    <row r="146" spans="4:15" x14ac:dyDescent="0.2">
      <c r="D146" s="5">
        <v>142</v>
      </c>
      <c r="E146" s="5" t="s">
        <v>198</v>
      </c>
      <c r="F146" s="5">
        <v>144.31</v>
      </c>
      <c r="G146" s="5">
        <v>142</v>
      </c>
      <c r="H146" s="5" t="s">
        <v>198</v>
      </c>
      <c r="I146" s="5">
        <v>135</v>
      </c>
      <c r="J146" s="5">
        <v>142</v>
      </c>
      <c r="K146" s="5" t="s">
        <v>198</v>
      </c>
      <c r="L146" s="5">
        <v>55.087000000000003</v>
      </c>
      <c r="M146" s="5">
        <v>142</v>
      </c>
      <c r="N146" s="5" t="s">
        <v>199</v>
      </c>
      <c r="O146" s="5">
        <v>49.167000000000002</v>
      </c>
    </row>
    <row r="147" spans="4:15" x14ac:dyDescent="0.2">
      <c r="D147" s="5">
        <v>143</v>
      </c>
      <c r="E147" s="5" t="s">
        <v>198</v>
      </c>
      <c r="F147" s="5">
        <v>66.082999999999998</v>
      </c>
      <c r="G147" s="5">
        <v>143</v>
      </c>
      <c r="H147" s="5" t="s">
        <v>198</v>
      </c>
      <c r="I147" s="5">
        <v>106.667</v>
      </c>
      <c r="J147" s="5">
        <v>143</v>
      </c>
      <c r="K147" s="5" t="s">
        <v>198</v>
      </c>
      <c r="L147" s="5">
        <v>67.944000000000003</v>
      </c>
      <c r="M147" s="5">
        <v>143</v>
      </c>
      <c r="N147" s="5" t="s">
        <v>199</v>
      </c>
      <c r="O147" s="5">
        <v>63</v>
      </c>
    </row>
    <row r="148" spans="4:15" x14ac:dyDescent="0.2">
      <c r="D148" s="5">
        <v>144</v>
      </c>
      <c r="E148" s="5" t="s">
        <v>198</v>
      </c>
      <c r="F148" s="5">
        <v>49.332999999999998</v>
      </c>
      <c r="G148" s="5">
        <v>144</v>
      </c>
      <c r="H148" s="5" t="s">
        <v>198</v>
      </c>
      <c r="I148" s="5">
        <v>169.58099999999999</v>
      </c>
      <c r="J148" s="5">
        <v>144</v>
      </c>
      <c r="K148" s="5" t="s">
        <v>198</v>
      </c>
      <c r="L148" s="5">
        <v>50</v>
      </c>
      <c r="M148" s="5">
        <v>144</v>
      </c>
      <c r="N148" s="5" t="s">
        <v>199</v>
      </c>
      <c r="O148" s="5">
        <v>151.31200000000001</v>
      </c>
    </row>
    <row r="149" spans="4:15" x14ac:dyDescent="0.2">
      <c r="D149" s="5">
        <v>145</v>
      </c>
      <c r="E149" s="5" t="s">
        <v>198</v>
      </c>
      <c r="F149" s="5">
        <v>57.167000000000002</v>
      </c>
      <c r="G149" s="5">
        <v>145</v>
      </c>
      <c r="H149" s="5" t="s">
        <v>198</v>
      </c>
      <c r="I149" s="5">
        <v>193.511</v>
      </c>
      <c r="J149" s="5">
        <v>145</v>
      </c>
      <c r="K149" s="5" t="s">
        <v>198</v>
      </c>
      <c r="L149" s="5">
        <v>53.713999999999999</v>
      </c>
      <c r="M149" s="5">
        <v>145</v>
      </c>
      <c r="N149" s="5" t="s">
        <v>199</v>
      </c>
      <c r="O149" s="5">
        <v>60.118000000000002</v>
      </c>
    </row>
    <row r="150" spans="4:15" x14ac:dyDescent="0.2">
      <c r="D150" s="5">
        <v>146</v>
      </c>
      <c r="E150" s="5" t="s">
        <v>198</v>
      </c>
      <c r="F150" s="5">
        <v>44</v>
      </c>
      <c r="G150" s="5">
        <v>146</v>
      </c>
      <c r="H150" s="5" t="s">
        <v>198</v>
      </c>
      <c r="I150" s="5">
        <v>115.69199999999999</v>
      </c>
      <c r="J150" s="5">
        <v>146</v>
      </c>
      <c r="K150" s="5" t="s">
        <v>198</v>
      </c>
      <c r="L150" s="5">
        <v>65.272999999999996</v>
      </c>
      <c r="M150" s="5">
        <v>146</v>
      </c>
      <c r="N150" s="5" t="s">
        <v>199</v>
      </c>
      <c r="O150" s="5">
        <v>82.786000000000001</v>
      </c>
    </row>
    <row r="151" spans="4:15" x14ac:dyDescent="0.2">
      <c r="D151" s="5">
        <v>147</v>
      </c>
      <c r="E151" s="5" t="s">
        <v>198</v>
      </c>
      <c r="F151" s="5">
        <v>48.332999999999998</v>
      </c>
      <c r="G151" s="5">
        <v>147</v>
      </c>
      <c r="H151" s="5" t="s">
        <v>198</v>
      </c>
      <c r="I151" s="5">
        <v>140.727</v>
      </c>
      <c r="J151" s="5">
        <v>147</v>
      </c>
      <c r="K151" s="5" t="s">
        <v>198</v>
      </c>
      <c r="L151" s="5">
        <v>49</v>
      </c>
      <c r="M151" s="5">
        <v>147</v>
      </c>
      <c r="N151" s="5" t="s">
        <v>199</v>
      </c>
      <c r="O151" s="5">
        <v>106.23399999999999</v>
      </c>
    </row>
    <row r="152" spans="4:15" x14ac:dyDescent="0.2">
      <c r="D152" s="5">
        <v>148</v>
      </c>
      <c r="E152" s="5" t="s">
        <v>198</v>
      </c>
      <c r="F152" s="5">
        <v>122.333</v>
      </c>
      <c r="G152" s="5">
        <v>148</v>
      </c>
      <c r="H152" s="5" t="s">
        <v>198</v>
      </c>
      <c r="I152" s="5">
        <v>155.79499999999999</v>
      </c>
      <c r="J152" s="5">
        <v>148</v>
      </c>
      <c r="K152" s="5" t="s">
        <v>198</v>
      </c>
      <c r="L152" s="5">
        <v>53.895000000000003</v>
      </c>
      <c r="M152" s="5">
        <v>148</v>
      </c>
      <c r="N152" s="5" t="s">
        <v>199</v>
      </c>
      <c r="O152" s="5">
        <v>54.5</v>
      </c>
    </row>
    <row r="153" spans="4:15" x14ac:dyDescent="0.2">
      <c r="D153" s="5">
        <v>149</v>
      </c>
      <c r="E153" s="5" t="s">
        <v>198</v>
      </c>
      <c r="F153" s="5">
        <v>111.408</v>
      </c>
      <c r="G153" s="5">
        <v>149</v>
      </c>
      <c r="H153" s="5" t="s">
        <v>198</v>
      </c>
      <c r="I153" s="5">
        <v>160.203</v>
      </c>
      <c r="J153" s="5">
        <v>149</v>
      </c>
      <c r="K153" s="5" t="s">
        <v>198</v>
      </c>
      <c r="L153" s="5">
        <v>52.856999999999999</v>
      </c>
      <c r="M153" s="5">
        <v>149</v>
      </c>
      <c r="N153" s="5" t="s">
        <v>199</v>
      </c>
      <c r="O153" s="5">
        <v>47</v>
      </c>
    </row>
    <row r="154" spans="4:15" x14ac:dyDescent="0.2">
      <c r="D154" s="5">
        <v>150</v>
      </c>
      <c r="E154" s="5" t="s">
        <v>198</v>
      </c>
      <c r="F154" s="5">
        <v>61.2</v>
      </c>
      <c r="G154" s="5">
        <v>150</v>
      </c>
      <c r="H154" s="5" t="s">
        <v>198</v>
      </c>
      <c r="I154" s="5">
        <v>147</v>
      </c>
      <c r="J154" s="5">
        <v>150</v>
      </c>
      <c r="K154" s="5" t="s">
        <v>198</v>
      </c>
      <c r="L154" s="5">
        <v>83.8</v>
      </c>
      <c r="M154" s="5">
        <v>150</v>
      </c>
      <c r="N154" s="5" t="s">
        <v>199</v>
      </c>
      <c r="O154" s="5">
        <v>46</v>
      </c>
    </row>
    <row r="155" spans="4:15" x14ac:dyDescent="0.2">
      <c r="D155" s="5">
        <v>151</v>
      </c>
      <c r="E155" s="5" t="s">
        <v>198</v>
      </c>
      <c r="F155" s="5">
        <v>62.37</v>
      </c>
      <c r="G155" s="5">
        <v>151</v>
      </c>
      <c r="H155" s="5" t="s">
        <v>198</v>
      </c>
      <c r="I155" s="5">
        <v>91.817999999999998</v>
      </c>
      <c r="J155" s="5">
        <v>151</v>
      </c>
      <c r="K155" s="5" t="s">
        <v>198</v>
      </c>
      <c r="L155" s="5">
        <v>49.643000000000001</v>
      </c>
      <c r="M155" s="5">
        <v>151</v>
      </c>
      <c r="N155" s="5" t="s">
        <v>199</v>
      </c>
      <c r="O155" s="5">
        <v>100.244</v>
      </c>
    </row>
    <row r="156" spans="4:15" x14ac:dyDescent="0.2">
      <c r="D156" s="5">
        <v>152</v>
      </c>
      <c r="E156" s="5" t="s">
        <v>198</v>
      </c>
      <c r="F156" s="5">
        <v>153.04</v>
      </c>
      <c r="G156" s="5">
        <v>152</v>
      </c>
      <c r="H156" s="5" t="s">
        <v>198</v>
      </c>
      <c r="I156" s="5">
        <v>107.545</v>
      </c>
      <c r="J156" s="5">
        <v>152</v>
      </c>
      <c r="K156" s="5" t="s">
        <v>198</v>
      </c>
      <c r="L156" s="5">
        <v>48.273000000000003</v>
      </c>
      <c r="M156" s="5">
        <v>152</v>
      </c>
      <c r="N156" s="5" t="s">
        <v>199</v>
      </c>
      <c r="O156" s="5">
        <v>125.429</v>
      </c>
    </row>
    <row r="157" spans="4:15" x14ac:dyDescent="0.2">
      <c r="D157" s="5">
        <v>153</v>
      </c>
      <c r="E157" s="5" t="s">
        <v>198</v>
      </c>
      <c r="F157" s="5">
        <v>51.25</v>
      </c>
      <c r="G157" s="5">
        <v>153</v>
      </c>
      <c r="H157" s="5" t="s">
        <v>198</v>
      </c>
      <c r="I157" s="5">
        <v>148.69999999999999</v>
      </c>
      <c r="J157" s="5">
        <v>153</v>
      </c>
      <c r="K157" s="5" t="s">
        <v>198</v>
      </c>
      <c r="L157" s="5">
        <v>44.6</v>
      </c>
      <c r="M157" s="5">
        <v>153</v>
      </c>
      <c r="N157" s="5" t="s">
        <v>199</v>
      </c>
      <c r="O157" s="5">
        <v>91.423000000000002</v>
      </c>
    </row>
    <row r="158" spans="4:15" x14ac:dyDescent="0.2">
      <c r="D158" s="5">
        <v>154</v>
      </c>
      <c r="E158" s="5" t="s">
        <v>198</v>
      </c>
      <c r="F158" s="5">
        <v>66.081000000000003</v>
      </c>
      <c r="G158" s="5">
        <v>154</v>
      </c>
      <c r="H158" s="5" t="s">
        <v>198</v>
      </c>
      <c r="I158" s="5">
        <v>129</v>
      </c>
      <c r="J158" s="5">
        <v>154</v>
      </c>
      <c r="K158" s="5" t="s">
        <v>198</v>
      </c>
      <c r="L158" s="5">
        <v>64.034000000000006</v>
      </c>
      <c r="M158" s="5">
        <v>154</v>
      </c>
      <c r="N158" s="5" t="s">
        <v>199</v>
      </c>
      <c r="O158" s="5">
        <v>50.811999999999998</v>
      </c>
    </row>
    <row r="159" spans="4:15" x14ac:dyDescent="0.2">
      <c r="D159" s="5">
        <v>155</v>
      </c>
      <c r="E159" s="5" t="s">
        <v>198</v>
      </c>
      <c r="F159" s="5">
        <v>87.558999999999997</v>
      </c>
      <c r="G159" s="5">
        <v>155</v>
      </c>
      <c r="H159" s="5" t="s">
        <v>198</v>
      </c>
      <c r="I159" s="5">
        <v>136.30000000000001</v>
      </c>
      <c r="J159" s="5">
        <v>155</v>
      </c>
      <c r="K159" s="5" t="s">
        <v>198</v>
      </c>
      <c r="L159" s="5">
        <v>44.75</v>
      </c>
      <c r="M159" s="5">
        <v>155</v>
      </c>
      <c r="N159" s="5" t="s">
        <v>199</v>
      </c>
      <c r="O159" s="5">
        <v>49.286000000000001</v>
      </c>
    </row>
    <row r="160" spans="4:15" x14ac:dyDescent="0.2">
      <c r="D160" s="5">
        <v>156</v>
      </c>
      <c r="E160" s="5" t="s">
        <v>198</v>
      </c>
      <c r="F160" s="5">
        <v>61.286000000000001</v>
      </c>
      <c r="G160" s="5">
        <v>156</v>
      </c>
      <c r="H160" s="5" t="s">
        <v>198</v>
      </c>
      <c r="I160" s="5">
        <v>160</v>
      </c>
      <c r="J160" s="5">
        <v>156</v>
      </c>
      <c r="K160" s="5" t="s">
        <v>198</v>
      </c>
      <c r="L160" s="5">
        <v>45.1</v>
      </c>
      <c r="M160" s="5">
        <v>156</v>
      </c>
      <c r="N160" s="5" t="s">
        <v>199</v>
      </c>
      <c r="O160" s="5">
        <v>76.975999999999999</v>
      </c>
    </row>
    <row r="161" spans="4:15" x14ac:dyDescent="0.2">
      <c r="D161" s="5">
        <v>157</v>
      </c>
      <c r="E161" s="5" t="s">
        <v>198</v>
      </c>
      <c r="F161" s="5">
        <v>48.908999999999999</v>
      </c>
      <c r="G161" s="5">
        <v>157</v>
      </c>
      <c r="H161" s="5" t="s">
        <v>198</v>
      </c>
      <c r="I161" s="5">
        <v>101.75</v>
      </c>
      <c r="J161" s="5">
        <v>157</v>
      </c>
      <c r="K161" s="5" t="s">
        <v>198</v>
      </c>
      <c r="L161" s="5">
        <v>44</v>
      </c>
      <c r="M161" s="5">
        <v>157</v>
      </c>
      <c r="N161" s="5" t="s">
        <v>199</v>
      </c>
      <c r="O161" s="5">
        <v>82.227000000000004</v>
      </c>
    </row>
    <row r="162" spans="4:15" x14ac:dyDescent="0.2">
      <c r="D162" s="5">
        <v>158</v>
      </c>
      <c r="E162" s="5" t="s">
        <v>198</v>
      </c>
      <c r="F162" s="5">
        <v>117.542</v>
      </c>
      <c r="G162" s="5">
        <v>158</v>
      </c>
      <c r="H162" s="5" t="s">
        <v>198</v>
      </c>
      <c r="I162" s="5">
        <v>152.65</v>
      </c>
      <c r="J162" s="5">
        <v>158</v>
      </c>
      <c r="K162" s="5" t="s">
        <v>198</v>
      </c>
      <c r="L162" s="5">
        <v>45</v>
      </c>
      <c r="M162" s="5">
        <v>158</v>
      </c>
      <c r="N162" s="5" t="s">
        <v>199</v>
      </c>
      <c r="O162" s="5">
        <v>77.036000000000001</v>
      </c>
    </row>
    <row r="163" spans="4:15" x14ac:dyDescent="0.2">
      <c r="D163" s="5">
        <v>159</v>
      </c>
      <c r="E163" s="5" t="s">
        <v>198</v>
      </c>
      <c r="F163" s="5">
        <v>59.5</v>
      </c>
      <c r="G163" s="5">
        <v>159</v>
      </c>
      <c r="H163" s="5" t="s">
        <v>198</v>
      </c>
      <c r="I163" s="5">
        <v>90.667000000000002</v>
      </c>
      <c r="J163" s="5">
        <v>159</v>
      </c>
      <c r="K163" s="5" t="s">
        <v>198</v>
      </c>
      <c r="L163" s="5">
        <v>84.108999999999995</v>
      </c>
      <c r="M163" s="5">
        <v>159</v>
      </c>
      <c r="N163" s="5" t="s">
        <v>199</v>
      </c>
      <c r="O163" s="5">
        <v>68.167000000000002</v>
      </c>
    </row>
    <row r="164" spans="4:15" x14ac:dyDescent="0.2">
      <c r="D164" s="5">
        <v>160</v>
      </c>
      <c r="E164" s="5" t="s">
        <v>198</v>
      </c>
      <c r="F164" s="5">
        <v>75.233000000000004</v>
      </c>
      <c r="G164" s="5">
        <v>160</v>
      </c>
      <c r="H164" s="5" t="s">
        <v>198</v>
      </c>
      <c r="I164" s="5">
        <v>93</v>
      </c>
      <c r="J164" s="5">
        <v>160</v>
      </c>
      <c r="K164" s="5" t="s">
        <v>198</v>
      </c>
      <c r="L164" s="5">
        <v>60.5</v>
      </c>
      <c r="M164" s="5">
        <v>160</v>
      </c>
      <c r="N164" s="5" t="s">
        <v>199</v>
      </c>
      <c r="O164" s="5">
        <v>45.167000000000002</v>
      </c>
    </row>
    <row r="165" spans="4:15" x14ac:dyDescent="0.2">
      <c r="D165" s="5">
        <v>161</v>
      </c>
      <c r="E165" s="5" t="s">
        <v>198</v>
      </c>
      <c r="F165" s="5">
        <v>52.286000000000001</v>
      </c>
      <c r="G165" s="5">
        <v>161</v>
      </c>
      <c r="H165" s="5" t="s">
        <v>198</v>
      </c>
      <c r="I165" s="5">
        <v>146.68</v>
      </c>
      <c r="J165" s="5">
        <v>161</v>
      </c>
      <c r="K165" s="5" t="s">
        <v>198</v>
      </c>
      <c r="L165" s="5">
        <v>49.933</v>
      </c>
      <c r="M165" s="5">
        <v>161</v>
      </c>
      <c r="N165" s="5" t="s">
        <v>199</v>
      </c>
      <c r="O165" s="5">
        <v>110.419</v>
      </c>
    </row>
    <row r="166" spans="4:15" x14ac:dyDescent="0.2">
      <c r="D166" s="5">
        <v>162</v>
      </c>
      <c r="E166" s="5" t="s">
        <v>198</v>
      </c>
      <c r="F166" s="5">
        <v>115.102</v>
      </c>
      <c r="G166" s="5">
        <v>162</v>
      </c>
      <c r="H166" s="5" t="s">
        <v>198</v>
      </c>
      <c r="I166" s="5">
        <v>122.875</v>
      </c>
      <c r="J166" s="5">
        <v>162</v>
      </c>
      <c r="K166" s="5" t="s">
        <v>198</v>
      </c>
      <c r="L166" s="5">
        <v>45.375</v>
      </c>
      <c r="M166" s="5">
        <v>162</v>
      </c>
      <c r="N166" s="5" t="s">
        <v>199</v>
      </c>
      <c r="O166" s="5">
        <v>62.5</v>
      </c>
    </row>
    <row r="167" spans="4:15" x14ac:dyDescent="0.2">
      <c r="D167" s="5">
        <v>163</v>
      </c>
      <c r="E167" s="5" t="s">
        <v>198</v>
      </c>
      <c r="F167" s="5">
        <v>51.332999999999998</v>
      </c>
      <c r="G167" s="5">
        <v>163</v>
      </c>
      <c r="H167" s="5" t="s">
        <v>198</v>
      </c>
      <c r="I167" s="5">
        <v>98.125</v>
      </c>
      <c r="J167" s="5">
        <v>163</v>
      </c>
      <c r="K167" s="5" t="s">
        <v>198</v>
      </c>
      <c r="L167" s="5">
        <v>108.108</v>
      </c>
      <c r="M167" s="5">
        <v>163</v>
      </c>
      <c r="N167" s="5" t="s">
        <v>199</v>
      </c>
      <c r="O167" s="5">
        <v>61.625</v>
      </c>
    </row>
    <row r="168" spans="4:15" x14ac:dyDescent="0.2">
      <c r="D168" s="5">
        <v>164</v>
      </c>
      <c r="E168" s="5" t="s">
        <v>198</v>
      </c>
      <c r="F168" s="5">
        <v>87.736999999999995</v>
      </c>
      <c r="G168" s="5">
        <v>164</v>
      </c>
      <c r="H168" s="5" t="s">
        <v>198</v>
      </c>
      <c r="I168" s="5">
        <v>142.512</v>
      </c>
      <c r="J168" s="5">
        <v>164</v>
      </c>
      <c r="K168" s="5" t="s">
        <v>198</v>
      </c>
      <c r="L168" s="5">
        <v>47.6</v>
      </c>
      <c r="M168" s="5">
        <v>164</v>
      </c>
      <c r="N168" s="5" t="s">
        <v>199</v>
      </c>
      <c r="O168" s="5">
        <v>55</v>
      </c>
    </row>
    <row r="169" spans="4:15" x14ac:dyDescent="0.2">
      <c r="D169" s="5">
        <v>165</v>
      </c>
      <c r="E169" s="5" t="s">
        <v>198</v>
      </c>
      <c r="F169" s="5">
        <v>58.466999999999999</v>
      </c>
      <c r="G169" s="5">
        <v>165</v>
      </c>
      <c r="H169" s="5" t="s">
        <v>198</v>
      </c>
      <c r="I169" s="5">
        <v>137.47300000000001</v>
      </c>
      <c r="J169" s="5">
        <v>165</v>
      </c>
      <c r="K169" s="5" t="s">
        <v>198</v>
      </c>
      <c r="L169" s="5">
        <v>64.146000000000001</v>
      </c>
      <c r="M169" s="5">
        <v>165</v>
      </c>
      <c r="N169" s="5" t="s">
        <v>199</v>
      </c>
      <c r="O169" s="5">
        <v>59.889000000000003</v>
      </c>
    </row>
    <row r="170" spans="4:15" x14ac:dyDescent="0.2">
      <c r="D170" s="5">
        <v>166</v>
      </c>
      <c r="E170" s="5" t="s">
        <v>198</v>
      </c>
      <c r="F170" s="5">
        <v>149.15799999999999</v>
      </c>
      <c r="G170" s="5">
        <v>166</v>
      </c>
      <c r="H170" s="5" t="s">
        <v>198</v>
      </c>
      <c r="I170" s="5">
        <v>117.25</v>
      </c>
      <c r="J170" s="5">
        <v>166</v>
      </c>
      <c r="K170" s="5" t="s">
        <v>198</v>
      </c>
      <c r="L170" s="5">
        <v>45.25</v>
      </c>
      <c r="M170" s="5">
        <v>166</v>
      </c>
      <c r="N170" s="5" t="s">
        <v>199</v>
      </c>
      <c r="O170" s="5">
        <v>124.057</v>
      </c>
    </row>
    <row r="171" spans="4:15" x14ac:dyDescent="0.2">
      <c r="D171" s="5">
        <v>167</v>
      </c>
      <c r="E171" s="5" t="s">
        <v>198</v>
      </c>
      <c r="F171" s="5">
        <v>118.044</v>
      </c>
      <c r="G171" s="5">
        <v>167</v>
      </c>
      <c r="H171" s="5" t="s">
        <v>198</v>
      </c>
      <c r="I171" s="5">
        <v>119.25</v>
      </c>
      <c r="J171" s="5">
        <v>167</v>
      </c>
      <c r="K171" s="5" t="s">
        <v>198</v>
      </c>
      <c r="L171" s="5">
        <v>117.929</v>
      </c>
      <c r="M171" s="5">
        <v>167</v>
      </c>
      <c r="N171" s="5" t="s">
        <v>199</v>
      </c>
      <c r="O171" s="5">
        <v>105.93300000000001</v>
      </c>
    </row>
    <row r="172" spans="4:15" x14ac:dyDescent="0.2">
      <c r="D172" s="5">
        <v>168</v>
      </c>
      <c r="E172" s="5" t="s">
        <v>198</v>
      </c>
      <c r="F172" s="5">
        <v>54.231000000000002</v>
      </c>
      <c r="G172" s="5">
        <v>168</v>
      </c>
      <c r="H172" s="5" t="s">
        <v>198</v>
      </c>
      <c r="I172" s="5">
        <v>174.52600000000001</v>
      </c>
      <c r="J172" s="5">
        <v>168</v>
      </c>
      <c r="K172" s="5" t="s">
        <v>198</v>
      </c>
      <c r="L172" s="5">
        <v>103.905</v>
      </c>
      <c r="M172" s="5">
        <v>168</v>
      </c>
      <c r="N172" s="5" t="s">
        <v>199</v>
      </c>
      <c r="O172" s="5">
        <v>77</v>
      </c>
    </row>
    <row r="173" spans="4:15" x14ac:dyDescent="0.2">
      <c r="D173" s="5">
        <v>169</v>
      </c>
      <c r="E173" s="5" t="s">
        <v>198</v>
      </c>
      <c r="F173" s="5">
        <v>57</v>
      </c>
      <c r="G173" s="5">
        <v>169</v>
      </c>
      <c r="H173" s="5" t="s">
        <v>198</v>
      </c>
      <c r="I173" s="5">
        <v>120.405</v>
      </c>
      <c r="J173" s="5">
        <v>169</v>
      </c>
      <c r="K173" s="5" t="s">
        <v>198</v>
      </c>
      <c r="L173" s="5">
        <v>76.304000000000002</v>
      </c>
      <c r="M173" s="5">
        <v>169</v>
      </c>
      <c r="N173" s="5" t="s">
        <v>199</v>
      </c>
      <c r="O173" s="5">
        <v>60.845999999999997</v>
      </c>
    </row>
    <row r="174" spans="4:15" x14ac:dyDescent="0.2">
      <c r="D174" s="5">
        <v>170</v>
      </c>
      <c r="E174" s="5" t="s">
        <v>198</v>
      </c>
      <c r="F174" s="5">
        <v>76.320999999999998</v>
      </c>
      <c r="G174" s="5">
        <v>170</v>
      </c>
      <c r="H174" s="5" t="s">
        <v>198</v>
      </c>
      <c r="I174" s="5">
        <v>140.82900000000001</v>
      </c>
      <c r="J174" s="5">
        <v>170</v>
      </c>
      <c r="K174" s="5" t="s">
        <v>198</v>
      </c>
      <c r="L174" s="5">
        <v>63.162999999999997</v>
      </c>
      <c r="M174" s="5">
        <v>170</v>
      </c>
      <c r="N174" s="5" t="s">
        <v>199</v>
      </c>
      <c r="O174" s="5">
        <v>48</v>
      </c>
    </row>
    <row r="175" spans="4:15" x14ac:dyDescent="0.2">
      <c r="D175" s="5">
        <v>171</v>
      </c>
      <c r="E175" s="5" t="s">
        <v>198</v>
      </c>
      <c r="F175" s="5">
        <v>102.76600000000001</v>
      </c>
      <c r="G175" s="5">
        <v>171</v>
      </c>
      <c r="H175" s="5" t="s">
        <v>198</v>
      </c>
      <c r="I175" s="5">
        <v>115.58799999999999</v>
      </c>
      <c r="J175" s="5">
        <v>171</v>
      </c>
      <c r="K175" s="5" t="s">
        <v>198</v>
      </c>
      <c r="L175" s="5">
        <v>36</v>
      </c>
      <c r="M175" s="5">
        <v>171</v>
      </c>
      <c r="N175" s="5" t="s">
        <v>199</v>
      </c>
      <c r="O175" s="5">
        <v>76.061999999999998</v>
      </c>
    </row>
    <row r="176" spans="4:15" x14ac:dyDescent="0.2">
      <c r="D176" s="5">
        <v>172</v>
      </c>
      <c r="E176" s="5" t="s">
        <v>198</v>
      </c>
      <c r="F176" s="5">
        <v>60.777999999999999</v>
      </c>
      <c r="G176" s="5">
        <v>172</v>
      </c>
      <c r="H176" s="5" t="s">
        <v>198</v>
      </c>
      <c r="I176" s="5">
        <v>92</v>
      </c>
      <c r="J176" s="5">
        <v>172</v>
      </c>
      <c r="K176" s="5" t="s">
        <v>198</v>
      </c>
      <c r="L176" s="5">
        <v>52.783000000000001</v>
      </c>
      <c r="M176" s="5">
        <v>172</v>
      </c>
      <c r="N176" s="5" t="s">
        <v>199</v>
      </c>
      <c r="O176" s="5">
        <v>50</v>
      </c>
    </row>
    <row r="177" spans="4:15" x14ac:dyDescent="0.2">
      <c r="D177" s="5">
        <v>173</v>
      </c>
      <c r="E177" s="5" t="s">
        <v>198</v>
      </c>
      <c r="F177" s="5">
        <v>77.027000000000001</v>
      </c>
      <c r="G177" s="5">
        <v>173</v>
      </c>
      <c r="H177" s="5" t="s">
        <v>198</v>
      </c>
      <c r="I177" s="5">
        <v>112.5</v>
      </c>
      <c r="J177" s="5">
        <v>173</v>
      </c>
      <c r="K177" s="5" t="s">
        <v>198</v>
      </c>
      <c r="L177" s="5">
        <v>36</v>
      </c>
      <c r="M177" s="5">
        <v>173</v>
      </c>
      <c r="N177" s="5" t="s">
        <v>199</v>
      </c>
      <c r="O177" s="5">
        <v>50</v>
      </c>
    </row>
    <row r="178" spans="4:15" x14ac:dyDescent="0.2">
      <c r="D178" s="5">
        <v>174</v>
      </c>
      <c r="E178" s="5" t="s">
        <v>198</v>
      </c>
      <c r="F178" s="5">
        <v>112.93300000000001</v>
      </c>
      <c r="G178" s="5">
        <v>174</v>
      </c>
      <c r="H178" s="5" t="s">
        <v>198</v>
      </c>
      <c r="I178" s="5">
        <v>202.44800000000001</v>
      </c>
      <c r="J178" s="5">
        <v>174</v>
      </c>
      <c r="K178" s="5" t="s">
        <v>198</v>
      </c>
      <c r="L178" s="5">
        <v>74.406999999999996</v>
      </c>
      <c r="M178" s="5">
        <v>174</v>
      </c>
      <c r="N178" s="5" t="s">
        <v>199</v>
      </c>
      <c r="O178" s="5">
        <v>55.133000000000003</v>
      </c>
    </row>
    <row r="179" spans="4:15" x14ac:dyDescent="0.2">
      <c r="D179" s="5">
        <v>175</v>
      </c>
      <c r="E179" s="5" t="s">
        <v>198</v>
      </c>
      <c r="F179" s="5">
        <v>56.5</v>
      </c>
      <c r="G179" s="5">
        <v>175</v>
      </c>
      <c r="H179" s="5" t="s">
        <v>198</v>
      </c>
      <c r="I179" s="5">
        <v>92.5</v>
      </c>
      <c r="J179" s="5">
        <v>175</v>
      </c>
      <c r="K179" s="5" t="s">
        <v>198</v>
      </c>
      <c r="L179" s="5">
        <v>36</v>
      </c>
      <c r="M179" s="5">
        <v>175</v>
      </c>
      <c r="N179" s="5" t="s">
        <v>199</v>
      </c>
      <c r="O179" s="5">
        <v>50.667000000000002</v>
      </c>
    </row>
    <row r="180" spans="4:15" x14ac:dyDescent="0.2">
      <c r="D180" s="5">
        <v>176</v>
      </c>
      <c r="E180" s="5" t="s">
        <v>198</v>
      </c>
      <c r="F180" s="5">
        <v>60.957999999999998</v>
      </c>
      <c r="G180" s="5">
        <v>176</v>
      </c>
      <c r="H180" s="5" t="s">
        <v>198</v>
      </c>
      <c r="I180" s="5">
        <v>203.77500000000001</v>
      </c>
      <c r="J180" s="5">
        <v>176</v>
      </c>
      <c r="K180" s="5" t="s">
        <v>198</v>
      </c>
      <c r="L180" s="5">
        <v>43</v>
      </c>
      <c r="M180" s="5">
        <v>176</v>
      </c>
      <c r="N180" s="5" t="s">
        <v>199</v>
      </c>
      <c r="O180" s="5">
        <v>58.561999999999998</v>
      </c>
    </row>
    <row r="181" spans="4:15" x14ac:dyDescent="0.2">
      <c r="D181" s="5">
        <v>177</v>
      </c>
      <c r="E181" s="5" t="s">
        <v>198</v>
      </c>
      <c r="F181" s="5">
        <v>58.286000000000001</v>
      </c>
      <c r="G181" s="5">
        <v>177</v>
      </c>
      <c r="H181" s="5" t="s">
        <v>198</v>
      </c>
      <c r="I181" s="5">
        <v>124.312</v>
      </c>
      <c r="J181" s="5">
        <v>177</v>
      </c>
      <c r="K181" s="5" t="s">
        <v>198</v>
      </c>
      <c r="L181" s="5">
        <v>42.832999999999998</v>
      </c>
      <c r="M181" s="5">
        <v>177</v>
      </c>
      <c r="N181" s="5" t="s">
        <v>199</v>
      </c>
      <c r="O181" s="5">
        <v>54.5</v>
      </c>
    </row>
    <row r="182" spans="4:15" x14ac:dyDescent="0.2">
      <c r="D182" s="5">
        <v>178</v>
      </c>
      <c r="E182" s="5" t="s">
        <v>198</v>
      </c>
      <c r="F182" s="5">
        <v>114.447</v>
      </c>
      <c r="G182" s="5">
        <v>178</v>
      </c>
      <c r="H182" s="5" t="s">
        <v>198</v>
      </c>
      <c r="I182" s="5">
        <v>199.45699999999999</v>
      </c>
      <c r="J182" s="5">
        <v>178</v>
      </c>
      <c r="K182" s="5" t="s">
        <v>198</v>
      </c>
      <c r="L182" s="5">
        <v>43.889000000000003</v>
      </c>
      <c r="M182" s="5">
        <v>178</v>
      </c>
      <c r="N182" s="5" t="s">
        <v>199</v>
      </c>
      <c r="O182" s="5">
        <v>66.376000000000005</v>
      </c>
    </row>
    <row r="183" spans="4:15" x14ac:dyDescent="0.2">
      <c r="D183" s="5">
        <v>179</v>
      </c>
      <c r="E183" s="5" t="s">
        <v>198</v>
      </c>
      <c r="F183" s="5">
        <v>73.179000000000002</v>
      </c>
      <c r="G183" s="5">
        <v>179</v>
      </c>
      <c r="H183" s="5" t="s">
        <v>198</v>
      </c>
      <c r="I183" s="5">
        <v>141.471</v>
      </c>
      <c r="J183" s="5">
        <v>179</v>
      </c>
      <c r="K183" s="5" t="s">
        <v>198</v>
      </c>
      <c r="L183" s="5">
        <v>43.25</v>
      </c>
      <c r="M183" s="5">
        <v>179</v>
      </c>
      <c r="N183" s="5" t="s">
        <v>199</v>
      </c>
      <c r="O183" s="5">
        <v>50.6</v>
      </c>
    </row>
    <row r="184" spans="4:15" x14ac:dyDescent="0.2">
      <c r="D184" s="5">
        <v>180</v>
      </c>
      <c r="E184" s="5" t="s">
        <v>198</v>
      </c>
      <c r="F184" s="5">
        <v>61</v>
      </c>
      <c r="G184" s="5">
        <v>180</v>
      </c>
      <c r="H184" s="5" t="s">
        <v>198</v>
      </c>
      <c r="I184" s="5">
        <v>160.53800000000001</v>
      </c>
      <c r="J184" s="5">
        <v>180</v>
      </c>
      <c r="K184" s="5" t="s">
        <v>198</v>
      </c>
      <c r="L184" s="5">
        <v>61.609000000000002</v>
      </c>
      <c r="M184" s="5">
        <v>180</v>
      </c>
      <c r="N184" s="5" t="s">
        <v>199</v>
      </c>
      <c r="O184" s="5">
        <v>106.881</v>
      </c>
    </row>
    <row r="185" spans="4:15" x14ac:dyDescent="0.2">
      <c r="D185" s="5">
        <v>181</v>
      </c>
      <c r="E185" s="5" t="s">
        <v>198</v>
      </c>
      <c r="F185" s="5">
        <v>50.555999999999997</v>
      </c>
      <c r="G185" s="5">
        <v>181</v>
      </c>
      <c r="H185" s="5" t="s">
        <v>198</v>
      </c>
      <c r="I185" s="5">
        <v>109.75</v>
      </c>
      <c r="J185" s="5">
        <v>181</v>
      </c>
      <c r="K185" s="5" t="s">
        <v>198</v>
      </c>
      <c r="L185" s="5">
        <v>51.631999999999998</v>
      </c>
      <c r="M185" s="5">
        <v>181</v>
      </c>
      <c r="N185" s="5" t="s">
        <v>199</v>
      </c>
      <c r="O185" s="5">
        <v>58.429000000000002</v>
      </c>
    </row>
    <row r="186" spans="4:15" x14ac:dyDescent="0.2">
      <c r="D186" s="5">
        <v>182</v>
      </c>
      <c r="E186" s="5" t="s">
        <v>198</v>
      </c>
      <c r="F186" s="5">
        <v>48.713999999999999</v>
      </c>
      <c r="G186" s="5">
        <v>182</v>
      </c>
      <c r="H186" s="5" t="s">
        <v>198</v>
      </c>
      <c r="I186" s="5">
        <v>89.5</v>
      </c>
      <c r="J186" s="5">
        <v>182</v>
      </c>
      <c r="K186" s="5" t="s">
        <v>198</v>
      </c>
      <c r="L186" s="5">
        <v>85.921000000000006</v>
      </c>
      <c r="M186" s="5">
        <v>182</v>
      </c>
      <c r="N186" s="5" t="s">
        <v>199</v>
      </c>
      <c r="O186" s="5">
        <v>48.6</v>
      </c>
    </row>
    <row r="187" spans="4:15" x14ac:dyDescent="0.2">
      <c r="D187" s="5">
        <v>183</v>
      </c>
      <c r="E187" s="5" t="s">
        <v>198</v>
      </c>
      <c r="F187" s="5">
        <v>56.866999999999997</v>
      </c>
      <c r="G187" s="5">
        <v>183</v>
      </c>
      <c r="H187" s="5" t="s">
        <v>198</v>
      </c>
      <c r="I187" s="5">
        <v>97.5</v>
      </c>
      <c r="J187" s="5">
        <v>183</v>
      </c>
      <c r="K187" s="5" t="s">
        <v>198</v>
      </c>
      <c r="L187" s="5">
        <v>71.703999999999994</v>
      </c>
      <c r="M187" s="5">
        <v>183</v>
      </c>
      <c r="N187" s="5" t="s">
        <v>199</v>
      </c>
      <c r="O187" s="5">
        <v>83.102999999999994</v>
      </c>
    </row>
    <row r="188" spans="4:15" x14ac:dyDescent="0.2">
      <c r="D188" s="5">
        <v>184</v>
      </c>
      <c r="E188" s="5" t="s">
        <v>198</v>
      </c>
      <c r="F188" s="5">
        <v>45</v>
      </c>
      <c r="G188" s="5">
        <v>184</v>
      </c>
      <c r="H188" s="5" t="s">
        <v>198</v>
      </c>
      <c r="I188" s="5">
        <v>148.06899999999999</v>
      </c>
      <c r="J188" s="5">
        <v>184</v>
      </c>
      <c r="K188" s="5" t="s">
        <v>198</v>
      </c>
      <c r="L188" s="5">
        <v>54.866999999999997</v>
      </c>
      <c r="M188" s="5">
        <v>184</v>
      </c>
      <c r="N188" s="5" t="s">
        <v>199</v>
      </c>
      <c r="O188" s="5">
        <v>48.667000000000002</v>
      </c>
    </row>
    <row r="189" spans="4:15" x14ac:dyDescent="0.2">
      <c r="D189" s="5">
        <v>185</v>
      </c>
      <c r="E189" s="5" t="s">
        <v>198</v>
      </c>
      <c r="F189" s="5">
        <v>139.773</v>
      </c>
      <c r="G189" s="5">
        <v>185</v>
      </c>
      <c r="H189" s="5" t="s">
        <v>198</v>
      </c>
      <c r="I189" s="5">
        <v>208.785</v>
      </c>
      <c r="J189" s="5">
        <v>185</v>
      </c>
      <c r="K189" s="5" t="s">
        <v>198</v>
      </c>
      <c r="L189" s="5">
        <v>47.765000000000001</v>
      </c>
      <c r="M189" s="5">
        <v>185</v>
      </c>
      <c r="N189" s="5" t="s">
        <v>199</v>
      </c>
      <c r="O189" s="5">
        <v>101.67700000000001</v>
      </c>
    </row>
    <row r="190" spans="4:15" x14ac:dyDescent="0.2">
      <c r="D190" s="5">
        <v>186</v>
      </c>
      <c r="E190" s="5" t="s">
        <v>198</v>
      </c>
      <c r="F190" s="5">
        <v>48</v>
      </c>
      <c r="G190" s="5">
        <v>186</v>
      </c>
      <c r="H190" s="5" t="s">
        <v>198</v>
      </c>
      <c r="I190" s="5">
        <v>185.10300000000001</v>
      </c>
      <c r="J190" s="5">
        <v>186</v>
      </c>
      <c r="K190" s="5" t="s">
        <v>198</v>
      </c>
      <c r="L190" s="5">
        <v>49.070999999999998</v>
      </c>
      <c r="M190" s="5">
        <v>186</v>
      </c>
      <c r="N190" s="5" t="s">
        <v>199</v>
      </c>
      <c r="O190" s="5">
        <v>56.5</v>
      </c>
    </row>
    <row r="191" spans="4:15" x14ac:dyDescent="0.2">
      <c r="D191" s="5">
        <v>187</v>
      </c>
      <c r="E191" s="5" t="s">
        <v>198</v>
      </c>
      <c r="F191" s="5">
        <v>44.25</v>
      </c>
      <c r="G191" s="5">
        <v>187</v>
      </c>
      <c r="H191" s="5" t="s">
        <v>198</v>
      </c>
      <c r="I191" s="5">
        <v>107</v>
      </c>
      <c r="J191" s="5">
        <v>187</v>
      </c>
      <c r="K191" s="5" t="s">
        <v>198</v>
      </c>
      <c r="L191" s="5">
        <v>39.5</v>
      </c>
      <c r="M191" s="5">
        <v>187</v>
      </c>
      <c r="N191" s="5" t="s">
        <v>199</v>
      </c>
      <c r="O191" s="5">
        <v>87.86</v>
      </c>
    </row>
    <row r="192" spans="4:15" x14ac:dyDescent="0.2">
      <c r="D192" s="5">
        <v>188</v>
      </c>
      <c r="E192" s="5" t="s">
        <v>198</v>
      </c>
      <c r="F192" s="5">
        <v>58.768999999999998</v>
      </c>
      <c r="G192" s="5">
        <v>188</v>
      </c>
      <c r="H192" s="5" t="s">
        <v>198</v>
      </c>
      <c r="I192" s="5">
        <v>111.696</v>
      </c>
      <c r="J192" s="5">
        <v>188</v>
      </c>
      <c r="K192" s="5" t="s">
        <v>198</v>
      </c>
      <c r="L192" s="5">
        <v>52.286000000000001</v>
      </c>
      <c r="M192" s="5">
        <v>188</v>
      </c>
      <c r="N192" s="5" t="s">
        <v>199</v>
      </c>
      <c r="O192" s="5">
        <v>89.206999999999994</v>
      </c>
    </row>
    <row r="193" spans="4:15" x14ac:dyDescent="0.2">
      <c r="D193" s="5">
        <v>189</v>
      </c>
      <c r="E193" s="5" t="s">
        <v>198</v>
      </c>
      <c r="F193" s="5">
        <v>62.420999999999999</v>
      </c>
      <c r="G193" s="5">
        <v>189</v>
      </c>
      <c r="H193" s="5" t="s">
        <v>198</v>
      </c>
      <c r="I193" s="5">
        <v>89.6</v>
      </c>
      <c r="J193" s="5">
        <v>189</v>
      </c>
      <c r="K193" s="5" t="s">
        <v>199</v>
      </c>
      <c r="L193" s="5">
        <v>51.856999999999999</v>
      </c>
      <c r="M193" s="5">
        <v>189</v>
      </c>
      <c r="N193" s="5" t="s">
        <v>199</v>
      </c>
      <c r="O193" s="5">
        <v>64.537999999999997</v>
      </c>
    </row>
    <row r="194" spans="4:15" x14ac:dyDescent="0.2">
      <c r="D194" s="5">
        <v>190</v>
      </c>
      <c r="E194" s="5" t="s">
        <v>198</v>
      </c>
      <c r="F194" s="5">
        <v>55</v>
      </c>
      <c r="G194" s="5">
        <v>190</v>
      </c>
      <c r="H194" s="5" t="s">
        <v>198</v>
      </c>
      <c r="I194" s="5">
        <v>139.27099999999999</v>
      </c>
      <c r="J194" s="5">
        <v>190</v>
      </c>
      <c r="K194" s="5" t="s">
        <v>199</v>
      </c>
      <c r="L194" s="5">
        <v>56.25</v>
      </c>
      <c r="M194" s="5">
        <v>190</v>
      </c>
      <c r="N194" s="5" t="s">
        <v>199</v>
      </c>
      <c r="O194" s="5">
        <v>42.5</v>
      </c>
    </row>
    <row r="195" spans="4:15" x14ac:dyDescent="0.2">
      <c r="D195" s="5">
        <v>191</v>
      </c>
      <c r="E195" s="5" t="s">
        <v>198</v>
      </c>
      <c r="F195" s="5">
        <v>67.811999999999998</v>
      </c>
      <c r="G195" s="5">
        <v>191</v>
      </c>
      <c r="H195" s="5" t="s">
        <v>198</v>
      </c>
      <c r="I195" s="5">
        <v>137.93299999999999</v>
      </c>
      <c r="J195" s="5">
        <v>191</v>
      </c>
      <c r="K195" s="5" t="s">
        <v>199</v>
      </c>
      <c r="L195" s="5">
        <v>49.845999999999997</v>
      </c>
      <c r="M195" s="5">
        <v>191</v>
      </c>
      <c r="N195" s="5" t="s">
        <v>199</v>
      </c>
      <c r="O195" s="5">
        <v>63.219000000000001</v>
      </c>
    </row>
    <row r="196" spans="4:15" x14ac:dyDescent="0.2">
      <c r="D196" s="5">
        <v>192</v>
      </c>
      <c r="E196" s="5" t="s">
        <v>198</v>
      </c>
      <c r="F196" s="5">
        <v>46.75</v>
      </c>
      <c r="G196" s="5">
        <v>192</v>
      </c>
      <c r="H196" s="5" t="s">
        <v>198</v>
      </c>
      <c r="I196" s="5">
        <v>86</v>
      </c>
      <c r="J196" s="5">
        <v>192</v>
      </c>
      <c r="K196" s="5" t="s">
        <v>199</v>
      </c>
      <c r="L196" s="5">
        <v>40.667000000000002</v>
      </c>
      <c r="M196" s="5">
        <v>192</v>
      </c>
      <c r="N196" s="5" t="s">
        <v>199</v>
      </c>
      <c r="O196" s="5">
        <v>53.444000000000003</v>
      </c>
    </row>
    <row r="197" spans="4:15" x14ac:dyDescent="0.2">
      <c r="D197" s="5">
        <v>193</v>
      </c>
      <c r="E197" s="5" t="s">
        <v>198</v>
      </c>
      <c r="F197" s="5">
        <v>55.55</v>
      </c>
      <c r="G197" s="5">
        <v>193</v>
      </c>
      <c r="H197" s="5" t="s">
        <v>198</v>
      </c>
      <c r="I197" s="5">
        <v>143.148</v>
      </c>
      <c r="J197" s="5">
        <v>193</v>
      </c>
      <c r="K197" s="5" t="s">
        <v>199</v>
      </c>
      <c r="L197" s="5">
        <v>49.2</v>
      </c>
      <c r="M197" s="5">
        <v>193</v>
      </c>
      <c r="N197" s="5" t="s">
        <v>199</v>
      </c>
      <c r="O197" s="5">
        <v>73.667000000000002</v>
      </c>
    </row>
    <row r="198" spans="4:15" x14ac:dyDescent="0.2">
      <c r="D198" s="5">
        <v>194</v>
      </c>
      <c r="E198" s="5" t="s">
        <v>198</v>
      </c>
      <c r="F198" s="5">
        <v>74.125</v>
      </c>
      <c r="G198" s="5">
        <v>194</v>
      </c>
      <c r="H198" s="5" t="s">
        <v>198</v>
      </c>
      <c r="I198" s="5">
        <v>124.69499999999999</v>
      </c>
      <c r="J198" s="5">
        <v>194</v>
      </c>
      <c r="K198" s="5" t="s">
        <v>199</v>
      </c>
      <c r="L198" s="5">
        <v>41.5</v>
      </c>
      <c r="M198" s="5">
        <v>194</v>
      </c>
      <c r="N198" s="5" t="s">
        <v>199</v>
      </c>
      <c r="O198" s="5">
        <v>70.849999999999994</v>
      </c>
    </row>
    <row r="199" spans="4:15" x14ac:dyDescent="0.2">
      <c r="D199" s="5">
        <v>195</v>
      </c>
      <c r="E199" s="5" t="s">
        <v>198</v>
      </c>
      <c r="F199" s="5">
        <v>52.726999999999997</v>
      </c>
      <c r="G199" s="5">
        <v>195</v>
      </c>
      <c r="H199" s="5" t="s">
        <v>198</v>
      </c>
      <c r="I199" s="5">
        <v>178.36099999999999</v>
      </c>
      <c r="J199" s="5">
        <v>195</v>
      </c>
      <c r="K199" s="5" t="s">
        <v>199</v>
      </c>
      <c r="L199" s="5">
        <v>54.25</v>
      </c>
      <c r="M199" s="5">
        <v>195</v>
      </c>
      <c r="N199" s="5" t="s">
        <v>199</v>
      </c>
      <c r="O199" s="5">
        <v>58.875</v>
      </c>
    </row>
    <row r="200" spans="4:15" x14ac:dyDescent="0.2">
      <c r="D200" s="5">
        <v>196</v>
      </c>
      <c r="E200" s="5" t="s">
        <v>198</v>
      </c>
      <c r="F200" s="5">
        <v>70.933000000000007</v>
      </c>
      <c r="G200" s="5">
        <v>196</v>
      </c>
      <c r="H200" s="5" t="s">
        <v>198</v>
      </c>
      <c r="I200" s="5">
        <v>105.895</v>
      </c>
      <c r="J200" s="5">
        <v>196</v>
      </c>
      <c r="K200" s="5" t="s">
        <v>199</v>
      </c>
      <c r="L200" s="5">
        <v>70.75</v>
      </c>
      <c r="M200" s="5">
        <v>196</v>
      </c>
      <c r="N200" s="5" t="s">
        <v>199</v>
      </c>
      <c r="O200" s="5">
        <v>63.889000000000003</v>
      </c>
    </row>
    <row r="201" spans="4:15" x14ac:dyDescent="0.2">
      <c r="D201" s="5">
        <v>197</v>
      </c>
      <c r="E201" s="5" t="s">
        <v>198</v>
      </c>
      <c r="F201" s="5">
        <v>71</v>
      </c>
      <c r="G201" s="5">
        <v>197</v>
      </c>
      <c r="H201" s="5" t="s">
        <v>198</v>
      </c>
      <c r="I201" s="5">
        <v>98.832999999999998</v>
      </c>
      <c r="J201" s="5">
        <v>197</v>
      </c>
      <c r="K201" s="5" t="s">
        <v>199</v>
      </c>
      <c r="L201" s="5">
        <v>95.906000000000006</v>
      </c>
      <c r="M201" s="5">
        <v>197</v>
      </c>
      <c r="N201" s="5" t="s">
        <v>199</v>
      </c>
      <c r="O201" s="5">
        <v>45.5</v>
      </c>
    </row>
    <row r="202" spans="4:15" x14ac:dyDescent="0.2">
      <c r="D202" s="5">
        <v>198</v>
      </c>
      <c r="E202" s="5" t="s">
        <v>198</v>
      </c>
      <c r="F202" s="5">
        <v>126.75</v>
      </c>
      <c r="G202" s="5">
        <v>198</v>
      </c>
      <c r="H202" s="5" t="s">
        <v>198</v>
      </c>
      <c r="I202" s="5">
        <v>86.5</v>
      </c>
      <c r="J202" s="5">
        <v>198</v>
      </c>
      <c r="K202" s="5" t="s">
        <v>199</v>
      </c>
      <c r="L202" s="5">
        <v>85.951999999999998</v>
      </c>
      <c r="M202" s="5">
        <v>198</v>
      </c>
      <c r="N202" s="5" t="s">
        <v>199</v>
      </c>
      <c r="O202" s="5">
        <v>86.313999999999993</v>
      </c>
    </row>
    <row r="203" spans="4:15" x14ac:dyDescent="0.2">
      <c r="D203" s="5">
        <v>199</v>
      </c>
      <c r="E203" s="5" t="s">
        <v>198</v>
      </c>
      <c r="F203" s="5">
        <v>46</v>
      </c>
      <c r="G203" s="5">
        <v>199</v>
      </c>
      <c r="H203" s="5" t="s">
        <v>198</v>
      </c>
      <c r="I203" s="5">
        <v>105</v>
      </c>
      <c r="J203" s="5">
        <v>199</v>
      </c>
      <c r="K203" s="5" t="s">
        <v>199</v>
      </c>
      <c r="L203" s="5">
        <v>48.8</v>
      </c>
      <c r="M203" s="5">
        <v>199</v>
      </c>
      <c r="N203" s="5" t="s">
        <v>199</v>
      </c>
      <c r="O203" s="5">
        <v>54.25</v>
      </c>
    </row>
    <row r="204" spans="4:15" x14ac:dyDescent="0.2">
      <c r="D204" s="5">
        <v>200</v>
      </c>
      <c r="E204" s="5" t="s">
        <v>198</v>
      </c>
      <c r="F204" s="5">
        <v>76.08</v>
      </c>
      <c r="G204" s="5">
        <v>200</v>
      </c>
      <c r="H204" s="5" t="s">
        <v>198</v>
      </c>
      <c r="I204" s="5">
        <v>100.267</v>
      </c>
      <c r="J204" s="5">
        <v>200</v>
      </c>
      <c r="K204" s="5" t="s">
        <v>199</v>
      </c>
      <c r="L204" s="5">
        <v>59.741</v>
      </c>
      <c r="M204" s="5">
        <v>200</v>
      </c>
      <c r="N204" s="5" t="s">
        <v>199</v>
      </c>
      <c r="O204" s="5">
        <v>49.5</v>
      </c>
    </row>
    <row r="205" spans="4:15" x14ac:dyDescent="0.2">
      <c r="D205" s="5">
        <v>201</v>
      </c>
      <c r="E205" s="5" t="s">
        <v>198</v>
      </c>
      <c r="F205" s="5">
        <v>54.368000000000002</v>
      </c>
      <c r="G205" s="5">
        <v>201</v>
      </c>
      <c r="H205" s="5" t="s">
        <v>198</v>
      </c>
      <c r="I205" s="5">
        <v>89.75</v>
      </c>
      <c r="J205" s="5">
        <v>201</v>
      </c>
      <c r="K205" s="5" t="s">
        <v>199</v>
      </c>
      <c r="L205" s="5">
        <v>75.048000000000002</v>
      </c>
      <c r="M205" s="5">
        <v>201</v>
      </c>
      <c r="N205" s="5" t="s">
        <v>199</v>
      </c>
      <c r="O205" s="5">
        <v>52.389000000000003</v>
      </c>
    </row>
    <row r="206" spans="4:15" x14ac:dyDescent="0.2">
      <c r="D206" s="5">
        <v>202</v>
      </c>
      <c r="E206" s="5" t="s">
        <v>198</v>
      </c>
      <c r="F206" s="5">
        <v>49</v>
      </c>
      <c r="G206" s="5">
        <v>202</v>
      </c>
      <c r="H206" s="5" t="s">
        <v>198</v>
      </c>
      <c r="I206" s="5">
        <v>96.846000000000004</v>
      </c>
      <c r="J206" s="5">
        <v>202</v>
      </c>
      <c r="K206" s="5" t="s">
        <v>199</v>
      </c>
      <c r="L206" s="5">
        <v>54.944000000000003</v>
      </c>
      <c r="M206" s="5">
        <v>202</v>
      </c>
      <c r="N206" s="5" t="s">
        <v>199</v>
      </c>
      <c r="O206" s="5">
        <v>65.8</v>
      </c>
    </row>
    <row r="207" spans="4:15" x14ac:dyDescent="0.2">
      <c r="D207" s="5">
        <v>203</v>
      </c>
      <c r="E207" s="5" t="s">
        <v>198</v>
      </c>
      <c r="F207" s="5">
        <v>53.667000000000002</v>
      </c>
      <c r="G207" s="5">
        <v>203</v>
      </c>
      <c r="H207" s="5" t="s">
        <v>198</v>
      </c>
      <c r="I207" s="5">
        <v>115.35</v>
      </c>
      <c r="J207" s="5">
        <v>203</v>
      </c>
      <c r="K207" s="5" t="s">
        <v>199</v>
      </c>
      <c r="L207" s="5">
        <v>54.667000000000002</v>
      </c>
      <c r="M207" s="5">
        <v>203</v>
      </c>
      <c r="N207" s="5" t="s">
        <v>199</v>
      </c>
      <c r="O207" s="5">
        <v>57.110999999999997</v>
      </c>
    </row>
    <row r="208" spans="4:15" x14ac:dyDescent="0.2">
      <c r="D208" s="5">
        <v>204</v>
      </c>
      <c r="E208" s="5" t="s">
        <v>198</v>
      </c>
      <c r="F208" s="5">
        <v>72.286000000000001</v>
      </c>
      <c r="G208" s="5">
        <v>204</v>
      </c>
      <c r="H208" s="5" t="s">
        <v>198</v>
      </c>
      <c r="I208" s="5">
        <v>118.69199999999999</v>
      </c>
      <c r="J208" s="5">
        <v>204</v>
      </c>
      <c r="K208" s="5" t="s">
        <v>199</v>
      </c>
      <c r="L208" s="5">
        <v>79.819999999999993</v>
      </c>
      <c r="M208" s="5">
        <v>204</v>
      </c>
      <c r="N208" s="5" t="s">
        <v>199</v>
      </c>
      <c r="O208" s="5">
        <v>60.473999999999997</v>
      </c>
    </row>
    <row r="209" spans="4:15" x14ac:dyDescent="0.2">
      <c r="D209" s="5">
        <v>205</v>
      </c>
      <c r="E209" s="5" t="s">
        <v>198</v>
      </c>
      <c r="F209" s="5">
        <v>105</v>
      </c>
      <c r="G209" s="5">
        <v>205</v>
      </c>
      <c r="H209" s="5" t="s">
        <v>198</v>
      </c>
      <c r="I209" s="5">
        <v>103</v>
      </c>
      <c r="J209" s="5">
        <v>205</v>
      </c>
      <c r="K209" s="5" t="s">
        <v>199</v>
      </c>
      <c r="L209" s="5">
        <v>56.2</v>
      </c>
      <c r="M209" s="5">
        <v>205</v>
      </c>
      <c r="N209" s="5" t="s">
        <v>199</v>
      </c>
      <c r="O209" s="5">
        <v>66.099999999999994</v>
      </c>
    </row>
    <row r="210" spans="4:15" x14ac:dyDescent="0.2">
      <c r="D210" s="5">
        <v>206</v>
      </c>
      <c r="E210" s="5" t="s">
        <v>198</v>
      </c>
      <c r="F210" s="5">
        <v>49</v>
      </c>
      <c r="G210" s="5">
        <v>206</v>
      </c>
      <c r="H210" s="5" t="s">
        <v>198</v>
      </c>
      <c r="I210" s="5">
        <v>148.786</v>
      </c>
      <c r="J210" s="5">
        <v>206</v>
      </c>
      <c r="K210" s="5" t="s">
        <v>199</v>
      </c>
      <c r="L210" s="5">
        <v>50.555999999999997</v>
      </c>
      <c r="M210" s="5">
        <v>206</v>
      </c>
      <c r="N210" s="5" t="s">
        <v>199</v>
      </c>
      <c r="O210" s="5">
        <v>57.5</v>
      </c>
    </row>
    <row r="211" spans="4:15" x14ac:dyDescent="0.2">
      <c r="D211" s="5">
        <v>207</v>
      </c>
      <c r="E211" s="5" t="s">
        <v>198</v>
      </c>
      <c r="F211" s="5">
        <v>86.12</v>
      </c>
      <c r="G211" s="5">
        <v>207</v>
      </c>
      <c r="H211" s="5" t="s">
        <v>198</v>
      </c>
      <c r="I211" s="5">
        <v>114.5</v>
      </c>
      <c r="J211" s="5">
        <v>207</v>
      </c>
      <c r="K211" s="5" t="s">
        <v>199</v>
      </c>
      <c r="L211" s="5">
        <v>57.234999999999999</v>
      </c>
      <c r="M211" s="5">
        <v>207</v>
      </c>
      <c r="N211" s="5" t="s">
        <v>199</v>
      </c>
      <c r="O211" s="5">
        <v>70.55</v>
      </c>
    </row>
    <row r="212" spans="4:15" x14ac:dyDescent="0.2">
      <c r="D212" s="5">
        <v>208</v>
      </c>
      <c r="E212" s="5" t="s">
        <v>198</v>
      </c>
      <c r="F212" s="5">
        <v>47.75</v>
      </c>
      <c r="G212" s="5">
        <v>208</v>
      </c>
      <c r="H212" s="5" t="s">
        <v>198</v>
      </c>
      <c r="I212" s="5">
        <v>141</v>
      </c>
      <c r="J212" s="5">
        <v>208</v>
      </c>
      <c r="K212" s="5" t="s">
        <v>199</v>
      </c>
      <c r="L212" s="5">
        <v>45.25</v>
      </c>
      <c r="M212" s="5">
        <v>208</v>
      </c>
      <c r="N212" s="5" t="s">
        <v>199</v>
      </c>
      <c r="O212" s="5">
        <v>107.49</v>
      </c>
    </row>
    <row r="213" spans="4:15" x14ac:dyDescent="0.2">
      <c r="D213" s="5">
        <v>209</v>
      </c>
      <c r="E213" s="5" t="s">
        <v>198</v>
      </c>
      <c r="F213" s="5">
        <v>56.682000000000002</v>
      </c>
      <c r="G213" s="5">
        <v>209</v>
      </c>
      <c r="H213" s="5" t="s">
        <v>198</v>
      </c>
      <c r="I213" s="5">
        <v>95.623000000000005</v>
      </c>
      <c r="J213" s="5">
        <v>209</v>
      </c>
      <c r="K213" s="5" t="s">
        <v>199</v>
      </c>
      <c r="L213" s="5">
        <v>54.143000000000001</v>
      </c>
      <c r="M213" s="5">
        <v>209</v>
      </c>
      <c r="N213" s="5" t="s">
        <v>199</v>
      </c>
      <c r="O213" s="5">
        <v>47</v>
      </c>
    </row>
    <row r="214" spans="4:15" x14ac:dyDescent="0.2">
      <c r="D214" s="5">
        <v>210</v>
      </c>
      <c r="E214" s="5" t="s">
        <v>198</v>
      </c>
      <c r="F214" s="5">
        <v>77.182000000000002</v>
      </c>
      <c r="G214" s="5">
        <v>210</v>
      </c>
      <c r="H214" s="5" t="s">
        <v>198</v>
      </c>
      <c r="I214" s="5">
        <v>157.25899999999999</v>
      </c>
      <c r="J214" s="5">
        <v>210</v>
      </c>
      <c r="K214" s="5" t="s">
        <v>199</v>
      </c>
      <c r="L214" s="5">
        <v>57.957999999999998</v>
      </c>
      <c r="M214" s="5">
        <v>210</v>
      </c>
      <c r="N214" s="5" t="s">
        <v>199</v>
      </c>
      <c r="O214" s="5">
        <v>53.231000000000002</v>
      </c>
    </row>
    <row r="215" spans="4:15" x14ac:dyDescent="0.2">
      <c r="D215" s="5">
        <v>211</v>
      </c>
      <c r="E215" s="5" t="s">
        <v>198</v>
      </c>
      <c r="F215" s="5">
        <v>50.75</v>
      </c>
      <c r="G215" s="5">
        <v>211</v>
      </c>
      <c r="H215" s="5" t="s">
        <v>198</v>
      </c>
      <c r="I215" s="5">
        <v>105.625</v>
      </c>
      <c r="J215" s="5">
        <v>211</v>
      </c>
      <c r="K215" s="5" t="s">
        <v>199</v>
      </c>
      <c r="L215" s="5">
        <v>56.841999999999999</v>
      </c>
      <c r="M215" s="5">
        <v>211</v>
      </c>
      <c r="N215" s="5" t="s">
        <v>199</v>
      </c>
      <c r="O215" s="5">
        <v>105.42400000000001</v>
      </c>
    </row>
    <row r="216" spans="4:15" x14ac:dyDescent="0.2">
      <c r="D216" s="5">
        <v>212</v>
      </c>
      <c r="E216" s="5" t="s">
        <v>198</v>
      </c>
      <c r="F216" s="5">
        <v>63</v>
      </c>
      <c r="G216" s="5">
        <v>212</v>
      </c>
      <c r="H216" s="5" t="s">
        <v>198</v>
      </c>
      <c r="I216" s="5">
        <v>165.42099999999999</v>
      </c>
      <c r="J216" s="5">
        <v>212</v>
      </c>
      <c r="K216" s="5" t="s">
        <v>199</v>
      </c>
      <c r="L216" s="5">
        <v>63.911999999999999</v>
      </c>
      <c r="M216" s="5">
        <v>212</v>
      </c>
      <c r="N216" s="5" t="s">
        <v>199</v>
      </c>
      <c r="O216" s="5">
        <v>52.429000000000002</v>
      </c>
    </row>
    <row r="217" spans="4:15" x14ac:dyDescent="0.2">
      <c r="D217" s="5">
        <v>213</v>
      </c>
      <c r="E217" s="5" t="s">
        <v>198</v>
      </c>
      <c r="F217" s="5">
        <v>69.849999999999994</v>
      </c>
      <c r="G217" s="5">
        <v>213</v>
      </c>
      <c r="H217" s="5" t="s">
        <v>198</v>
      </c>
      <c r="I217" s="5">
        <v>167.071</v>
      </c>
      <c r="J217" s="5">
        <v>213</v>
      </c>
      <c r="K217" s="5" t="s">
        <v>199</v>
      </c>
      <c r="L217" s="5">
        <v>42.6</v>
      </c>
      <c r="M217" s="5">
        <v>213</v>
      </c>
      <c r="N217" s="5" t="s">
        <v>199</v>
      </c>
      <c r="O217" s="5">
        <v>75.841999999999999</v>
      </c>
    </row>
    <row r="218" spans="4:15" x14ac:dyDescent="0.2">
      <c r="D218" s="5">
        <v>214</v>
      </c>
      <c r="E218" s="5" t="s">
        <v>198</v>
      </c>
      <c r="F218" s="5">
        <v>111.449</v>
      </c>
      <c r="G218" s="5">
        <v>214</v>
      </c>
      <c r="H218" s="5" t="s">
        <v>198</v>
      </c>
      <c r="I218" s="5">
        <v>93.6</v>
      </c>
      <c r="J218" s="5">
        <v>214</v>
      </c>
      <c r="K218" s="5" t="s">
        <v>199</v>
      </c>
      <c r="L218" s="5">
        <v>60.86</v>
      </c>
      <c r="M218" s="5">
        <v>214</v>
      </c>
      <c r="N218" s="5" t="s">
        <v>199</v>
      </c>
      <c r="O218" s="5">
        <v>54.332999999999998</v>
      </c>
    </row>
    <row r="219" spans="4:15" x14ac:dyDescent="0.2">
      <c r="D219" s="5">
        <v>215</v>
      </c>
      <c r="E219" s="5" t="s">
        <v>198</v>
      </c>
      <c r="F219" s="5">
        <v>69.221999999999994</v>
      </c>
      <c r="G219" s="5">
        <v>215</v>
      </c>
      <c r="H219" s="5" t="s">
        <v>198</v>
      </c>
      <c r="I219" s="5">
        <v>132.364</v>
      </c>
      <c r="J219" s="5">
        <v>215</v>
      </c>
      <c r="K219" s="5" t="s">
        <v>199</v>
      </c>
      <c r="L219" s="5">
        <v>66.176000000000002</v>
      </c>
      <c r="M219" s="5">
        <v>215</v>
      </c>
      <c r="N219" s="5" t="s">
        <v>199</v>
      </c>
      <c r="O219" s="5">
        <v>46.332999999999998</v>
      </c>
    </row>
    <row r="220" spans="4:15" x14ac:dyDescent="0.2">
      <c r="D220" s="5">
        <v>216</v>
      </c>
      <c r="E220" s="5" t="s">
        <v>198</v>
      </c>
      <c r="F220" s="5">
        <v>55</v>
      </c>
      <c r="G220" s="5">
        <v>216</v>
      </c>
      <c r="H220" s="5" t="s">
        <v>198</v>
      </c>
      <c r="I220" s="5">
        <v>142.61699999999999</v>
      </c>
      <c r="J220" s="5">
        <v>216</v>
      </c>
      <c r="K220" s="5" t="s">
        <v>199</v>
      </c>
      <c r="L220" s="5">
        <v>45.6</v>
      </c>
      <c r="M220" s="5">
        <v>216</v>
      </c>
      <c r="N220" s="5" t="s">
        <v>199</v>
      </c>
      <c r="O220" s="5">
        <v>50.570999999999998</v>
      </c>
    </row>
    <row r="221" spans="4:15" x14ac:dyDescent="0.2">
      <c r="D221" s="5">
        <v>217</v>
      </c>
      <c r="E221" s="5" t="s">
        <v>198</v>
      </c>
      <c r="F221" s="5">
        <v>52.332999999999998</v>
      </c>
      <c r="G221" s="5">
        <v>217</v>
      </c>
      <c r="H221" s="5" t="s">
        <v>198</v>
      </c>
      <c r="I221" s="5">
        <v>149.24700000000001</v>
      </c>
      <c r="J221" s="5">
        <v>217</v>
      </c>
      <c r="K221" s="5" t="s">
        <v>199</v>
      </c>
      <c r="L221" s="5">
        <v>75.667000000000002</v>
      </c>
      <c r="M221" s="5">
        <v>217</v>
      </c>
      <c r="N221" s="5" t="s">
        <v>199</v>
      </c>
      <c r="O221" s="5">
        <v>61.759</v>
      </c>
    </row>
    <row r="222" spans="4:15" x14ac:dyDescent="0.2">
      <c r="D222" s="5">
        <v>218</v>
      </c>
      <c r="E222" s="5" t="s">
        <v>198</v>
      </c>
      <c r="F222" s="5">
        <v>52.6</v>
      </c>
      <c r="G222" s="5">
        <v>218</v>
      </c>
      <c r="H222" s="5" t="s">
        <v>198</v>
      </c>
      <c r="I222" s="5">
        <v>108.462</v>
      </c>
      <c r="J222" s="5">
        <v>218</v>
      </c>
      <c r="K222" s="5" t="s">
        <v>199</v>
      </c>
      <c r="L222" s="5">
        <v>57.398000000000003</v>
      </c>
      <c r="M222" s="5">
        <v>218</v>
      </c>
      <c r="N222" s="5" t="s">
        <v>199</v>
      </c>
      <c r="O222" s="5">
        <v>50</v>
      </c>
    </row>
    <row r="223" spans="4:15" x14ac:dyDescent="0.2">
      <c r="D223" s="5">
        <v>219</v>
      </c>
      <c r="E223" s="5" t="s">
        <v>198</v>
      </c>
      <c r="F223" s="5">
        <v>58.5</v>
      </c>
      <c r="G223" s="5">
        <v>219</v>
      </c>
      <c r="H223" s="5" t="s">
        <v>198</v>
      </c>
      <c r="I223" s="5">
        <v>118.857</v>
      </c>
      <c r="J223" s="5">
        <v>219</v>
      </c>
      <c r="K223" s="5" t="s">
        <v>199</v>
      </c>
      <c r="L223" s="5">
        <v>56.2</v>
      </c>
      <c r="M223" s="5">
        <v>219</v>
      </c>
      <c r="N223" s="5" t="s">
        <v>199</v>
      </c>
      <c r="O223" s="5">
        <v>54</v>
      </c>
    </row>
    <row r="224" spans="4:15" x14ac:dyDescent="0.2">
      <c r="D224" s="5">
        <v>220</v>
      </c>
      <c r="E224" s="5" t="s">
        <v>198</v>
      </c>
      <c r="F224" s="5">
        <v>109.792</v>
      </c>
      <c r="G224" s="5">
        <v>220</v>
      </c>
      <c r="H224" s="5" t="s">
        <v>198</v>
      </c>
      <c r="I224" s="5">
        <v>119.167</v>
      </c>
      <c r="J224" s="5">
        <v>220</v>
      </c>
      <c r="K224" s="5" t="s">
        <v>199</v>
      </c>
      <c r="L224" s="5">
        <v>60.814999999999998</v>
      </c>
      <c r="M224" s="5">
        <v>220</v>
      </c>
      <c r="N224" s="5" t="s">
        <v>199</v>
      </c>
      <c r="O224" s="5">
        <v>53.417000000000002</v>
      </c>
    </row>
    <row r="225" spans="4:15" x14ac:dyDescent="0.2">
      <c r="D225" s="5">
        <v>221</v>
      </c>
      <c r="E225" s="5" t="s">
        <v>198</v>
      </c>
      <c r="F225" s="5">
        <v>54</v>
      </c>
      <c r="G225" s="5">
        <v>221</v>
      </c>
      <c r="H225" s="5" t="s">
        <v>198</v>
      </c>
      <c r="I225" s="5">
        <v>126.429</v>
      </c>
      <c r="J225" s="5">
        <v>221</v>
      </c>
      <c r="K225" s="5" t="s">
        <v>199</v>
      </c>
      <c r="L225" s="5">
        <v>50.832999999999998</v>
      </c>
      <c r="M225" s="5">
        <v>221</v>
      </c>
      <c r="N225" s="5" t="s">
        <v>199</v>
      </c>
      <c r="O225" s="5">
        <v>56.332999999999998</v>
      </c>
    </row>
    <row r="226" spans="4:15" x14ac:dyDescent="0.2">
      <c r="D226" s="5">
        <v>222</v>
      </c>
      <c r="E226" s="5" t="s">
        <v>198</v>
      </c>
      <c r="F226" s="5">
        <v>62</v>
      </c>
      <c r="G226" s="5">
        <v>222</v>
      </c>
      <c r="H226" s="5" t="s">
        <v>198</v>
      </c>
      <c r="I226" s="5">
        <v>155.90199999999999</v>
      </c>
      <c r="J226" s="5">
        <v>222</v>
      </c>
      <c r="K226" s="5" t="s">
        <v>199</v>
      </c>
      <c r="L226" s="5">
        <v>43</v>
      </c>
      <c r="M226" s="5">
        <v>222</v>
      </c>
      <c r="N226" s="5" t="s">
        <v>199</v>
      </c>
      <c r="O226" s="5">
        <v>63.25</v>
      </c>
    </row>
    <row r="227" spans="4:15" x14ac:dyDescent="0.2">
      <c r="D227" s="5">
        <v>223</v>
      </c>
      <c r="E227" s="5" t="s">
        <v>198</v>
      </c>
      <c r="F227" s="5">
        <v>59</v>
      </c>
      <c r="G227" s="5">
        <v>223</v>
      </c>
      <c r="H227" s="5" t="s">
        <v>198</v>
      </c>
      <c r="I227" s="5">
        <v>132.96299999999999</v>
      </c>
      <c r="J227" s="5">
        <v>223</v>
      </c>
      <c r="K227" s="5" t="s">
        <v>199</v>
      </c>
      <c r="L227" s="5">
        <v>51.154000000000003</v>
      </c>
      <c r="M227" s="5">
        <v>223</v>
      </c>
      <c r="N227" s="5" t="s">
        <v>199</v>
      </c>
      <c r="O227" s="5">
        <v>52.817999999999998</v>
      </c>
    </row>
    <row r="228" spans="4:15" x14ac:dyDescent="0.2">
      <c r="D228" s="5">
        <v>224</v>
      </c>
      <c r="E228" s="5" t="s">
        <v>198</v>
      </c>
      <c r="F228" s="5">
        <v>88.667000000000002</v>
      </c>
      <c r="G228" s="5">
        <v>224</v>
      </c>
      <c r="H228" s="5" t="s">
        <v>198</v>
      </c>
      <c r="I228" s="5">
        <v>97.9</v>
      </c>
      <c r="J228" s="5">
        <v>224</v>
      </c>
      <c r="K228" s="5" t="s">
        <v>199</v>
      </c>
      <c r="L228" s="5">
        <v>61</v>
      </c>
      <c r="M228" s="5">
        <v>224</v>
      </c>
      <c r="N228" s="5" t="s">
        <v>199</v>
      </c>
      <c r="O228" s="5">
        <v>106.196</v>
      </c>
    </row>
    <row r="229" spans="4:15" x14ac:dyDescent="0.2">
      <c r="D229" s="5">
        <v>225</v>
      </c>
      <c r="E229" s="5" t="s">
        <v>198</v>
      </c>
      <c r="F229" s="5">
        <v>56.75</v>
      </c>
      <c r="G229" s="5">
        <v>225</v>
      </c>
      <c r="H229" s="5" t="s">
        <v>198</v>
      </c>
      <c r="I229" s="5">
        <v>137.5</v>
      </c>
      <c r="J229" s="5">
        <v>225</v>
      </c>
      <c r="K229" s="5" t="s">
        <v>199</v>
      </c>
      <c r="L229" s="5">
        <v>41.667000000000002</v>
      </c>
      <c r="M229" s="5">
        <v>225</v>
      </c>
      <c r="N229" s="5" t="s">
        <v>199</v>
      </c>
      <c r="O229" s="5">
        <v>82.950999999999993</v>
      </c>
    </row>
    <row r="230" spans="4:15" x14ac:dyDescent="0.2">
      <c r="D230" s="5">
        <v>226</v>
      </c>
      <c r="E230" s="5" t="s">
        <v>198</v>
      </c>
      <c r="F230" s="5">
        <v>58.110999999999997</v>
      </c>
      <c r="G230" s="5">
        <v>226</v>
      </c>
      <c r="H230" s="5" t="s">
        <v>198</v>
      </c>
      <c r="I230" s="5">
        <v>159</v>
      </c>
      <c r="J230" s="5">
        <v>226</v>
      </c>
      <c r="K230" s="5" t="s">
        <v>199</v>
      </c>
      <c r="L230" s="5">
        <v>62.902000000000001</v>
      </c>
      <c r="M230" s="5">
        <v>226</v>
      </c>
      <c r="N230" s="5" t="s">
        <v>199</v>
      </c>
      <c r="O230" s="5">
        <v>46.5</v>
      </c>
    </row>
    <row r="231" spans="4:15" x14ac:dyDescent="0.2">
      <c r="D231" s="5">
        <v>227</v>
      </c>
      <c r="E231" s="5" t="s">
        <v>198</v>
      </c>
      <c r="F231" s="5">
        <v>55.737000000000002</v>
      </c>
      <c r="G231" s="5">
        <v>227</v>
      </c>
      <c r="H231" s="5" t="s">
        <v>198</v>
      </c>
      <c r="I231" s="5">
        <v>187.75</v>
      </c>
      <c r="J231" s="5">
        <v>227</v>
      </c>
      <c r="K231" s="5" t="s">
        <v>199</v>
      </c>
      <c r="L231" s="5">
        <v>45.167000000000002</v>
      </c>
      <c r="M231" s="5">
        <v>227</v>
      </c>
      <c r="N231" s="5" t="s">
        <v>199</v>
      </c>
      <c r="O231" s="5">
        <v>56.4</v>
      </c>
    </row>
    <row r="232" spans="4:15" x14ac:dyDescent="0.2">
      <c r="D232" s="5">
        <v>228</v>
      </c>
      <c r="E232" s="5" t="s">
        <v>198</v>
      </c>
      <c r="F232" s="5">
        <v>51.5</v>
      </c>
      <c r="G232" s="5">
        <v>228</v>
      </c>
      <c r="H232" s="5" t="s">
        <v>198</v>
      </c>
      <c r="I232" s="5">
        <v>223.90799999999999</v>
      </c>
      <c r="J232" s="5">
        <v>228</v>
      </c>
      <c r="K232" s="5" t="s">
        <v>199</v>
      </c>
      <c r="L232" s="5">
        <v>72.457999999999998</v>
      </c>
      <c r="M232" s="5">
        <v>228</v>
      </c>
      <c r="N232" s="5" t="s">
        <v>199</v>
      </c>
      <c r="O232" s="5">
        <v>74.778000000000006</v>
      </c>
    </row>
    <row r="233" spans="4:15" x14ac:dyDescent="0.2">
      <c r="D233" s="5">
        <v>229</v>
      </c>
      <c r="E233" s="5" t="s">
        <v>198</v>
      </c>
      <c r="F233" s="5">
        <v>57.277999999999999</v>
      </c>
      <c r="G233" s="5">
        <v>229</v>
      </c>
      <c r="H233" s="5" t="s">
        <v>198</v>
      </c>
      <c r="I233" s="5">
        <v>218.48099999999999</v>
      </c>
      <c r="J233" s="5">
        <v>229</v>
      </c>
      <c r="K233" s="5" t="s">
        <v>199</v>
      </c>
      <c r="L233" s="5">
        <v>86.31</v>
      </c>
      <c r="M233" s="5">
        <v>229</v>
      </c>
      <c r="N233" s="5" t="s">
        <v>199</v>
      </c>
      <c r="O233" s="5">
        <v>112.72499999999999</v>
      </c>
    </row>
    <row r="234" spans="4:15" x14ac:dyDescent="0.2">
      <c r="D234" s="5">
        <v>230</v>
      </c>
      <c r="E234" s="5" t="s">
        <v>198</v>
      </c>
      <c r="F234" s="5">
        <v>71.055999999999997</v>
      </c>
      <c r="G234" s="5">
        <v>230</v>
      </c>
      <c r="H234" s="5" t="s">
        <v>198</v>
      </c>
      <c r="I234" s="5">
        <v>160.41399999999999</v>
      </c>
      <c r="J234" s="5">
        <v>230</v>
      </c>
      <c r="K234" s="5" t="s">
        <v>199</v>
      </c>
      <c r="L234" s="5">
        <v>56.5</v>
      </c>
      <c r="M234" s="5">
        <v>230</v>
      </c>
      <c r="N234" s="5" t="s">
        <v>199</v>
      </c>
      <c r="O234" s="5">
        <v>49.167000000000002</v>
      </c>
    </row>
    <row r="235" spans="4:15" x14ac:dyDescent="0.2">
      <c r="D235" s="5">
        <v>231</v>
      </c>
      <c r="E235" s="5" t="s">
        <v>198</v>
      </c>
      <c r="F235" s="5">
        <v>55.273000000000003</v>
      </c>
      <c r="G235" s="5">
        <v>231</v>
      </c>
      <c r="H235" s="5" t="s">
        <v>198</v>
      </c>
      <c r="I235" s="5">
        <v>116.538</v>
      </c>
      <c r="J235" s="5">
        <v>231</v>
      </c>
      <c r="K235" s="5" t="s">
        <v>199</v>
      </c>
      <c r="L235" s="5">
        <v>56</v>
      </c>
      <c r="M235" s="5">
        <v>231</v>
      </c>
      <c r="N235" s="5" t="s">
        <v>199</v>
      </c>
      <c r="O235" s="5">
        <v>42.8</v>
      </c>
    </row>
    <row r="236" spans="4:15" x14ac:dyDescent="0.2">
      <c r="D236" s="5">
        <v>232</v>
      </c>
      <c r="E236" s="5" t="s">
        <v>198</v>
      </c>
      <c r="F236" s="5">
        <v>80.721999999999994</v>
      </c>
      <c r="G236" s="5">
        <v>232</v>
      </c>
      <c r="H236" s="5" t="s">
        <v>198</v>
      </c>
      <c r="I236" s="5">
        <v>119.133</v>
      </c>
      <c r="J236" s="5">
        <v>232</v>
      </c>
      <c r="K236" s="5" t="s">
        <v>199</v>
      </c>
      <c r="L236" s="5">
        <v>47.667000000000002</v>
      </c>
      <c r="M236" s="5">
        <v>232</v>
      </c>
      <c r="N236" s="5" t="s">
        <v>199</v>
      </c>
      <c r="O236" s="5">
        <v>85.516999999999996</v>
      </c>
    </row>
    <row r="237" spans="4:15" x14ac:dyDescent="0.2">
      <c r="D237" s="5">
        <v>233</v>
      </c>
      <c r="E237" s="5" t="s">
        <v>198</v>
      </c>
      <c r="F237" s="5">
        <v>58.517000000000003</v>
      </c>
      <c r="G237" s="5">
        <v>233</v>
      </c>
      <c r="H237" s="5" t="s">
        <v>198</v>
      </c>
      <c r="I237" s="5">
        <v>116.5</v>
      </c>
      <c r="J237" s="5">
        <v>233</v>
      </c>
      <c r="K237" s="5" t="s">
        <v>199</v>
      </c>
      <c r="L237" s="5">
        <v>47</v>
      </c>
      <c r="M237" s="5">
        <v>233</v>
      </c>
      <c r="N237" s="5" t="s">
        <v>199</v>
      </c>
      <c r="O237" s="5">
        <v>50.167000000000002</v>
      </c>
    </row>
    <row r="238" spans="4:15" x14ac:dyDescent="0.2">
      <c r="D238" s="5">
        <v>234</v>
      </c>
      <c r="E238" s="5" t="s">
        <v>198</v>
      </c>
      <c r="F238" s="5">
        <v>163.50700000000001</v>
      </c>
      <c r="G238" s="5">
        <v>234</v>
      </c>
      <c r="H238" s="5" t="s">
        <v>198</v>
      </c>
      <c r="I238" s="5">
        <v>139.548</v>
      </c>
      <c r="J238" s="5">
        <v>234</v>
      </c>
      <c r="K238" s="5" t="s">
        <v>199</v>
      </c>
      <c r="L238" s="5">
        <v>57.4</v>
      </c>
      <c r="M238" s="5">
        <v>234</v>
      </c>
      <c r="N238" s="5" t="s">
        <v>199</v>
      </c>
      <c r="O238" s="5">
        <v>59.332999999999998</v>
      </c>
    </row>
    <row r="239" spans="4:15" x14ac:dyDescent="0.2">
      <c r="D239" s="5">
        <v>235</v>
      </c>
      <c r="E239" s="5" t="s">
        <v>198</v>
      </c>
      <c r="F239" s="5">
        <v>100.66</v>
      </c>
      <c r="G239" s="5">
        <v>235</v>
      </c>
      <c r="H239" s="5" t="s">
        <v>198</v>
      </c>
      <c r="I239" s="5">
        <v>134.11799999999999</v>
      </c>
      <c r="J239" s="5">
        <v>235</v>
      </c>
      <c r="K239" s="5" t="s">
        <v>199</v>
      </c>
      <c r="L239" s="5">
        <v>50.384999999999998</v>
      </c>
      <c r="M239" s="5">
        <v>235</v>
      </c>
      <c r="N239" s="5" t="s">
        <v>199</v>
      </c>
      <c r="O239" s="5">
        <v>68.811999999999998</v>
      </c>
    </row>
    <row r="240" spans="4:15" x14ac:dyDescent="0.2">
      <c r="D240" s="5">
        <v>236</v>
      </c>
      <c r="E240" s="5" t="s">
        <v>198</v>
      </c>
      <c r="F240" s="5">
        <v>48.429000000000002</v>
      </c>
      <c r="G240" s="5">
        <v>236</v>
      </c>
      <c r="H240" s="5" t="s">
        <v>198</v>
      </c>
      <c r="I240" s="5">
        <v>110.417</v>
      </c>
      <c r="J240" s="5">
        <v>236</v>
      </c>
      <c r="K240" s="5" t="s">
        <v>199</v>
      </c>
      <c r="L240" s="5">
        <v>46.167000000000002</v>
      </c>
      <c r="M240" s="5">
        <v>236</v>
      </c>
      <c r="N240" s="5" t="s">
        <v>199</v>
      </c>
      <c r="O240" s="5">
        <v>48.25</v>
      </c>
    </row>
    <row r="241" spans="4:15" x14ac:dyDescent="0.2">
      <c r="D241" s="5">
        <v>237</v>
      </c>
      <c r="E241" s="5" t="s">
        <v>198</v>
      </c>
      <c r="F241" s="5">
        <v>52.832999999999998</v>
      </c>
      <c r="G241" s="5">
        <v>237</v>
      </c>
      <c r="H241" s="5" t="s">
        <v>198</v>
      </c>
      <c r="I241" s="5">
        <v>109.4</v>
      </c>
      <c r="J241" s="5">
        <v>237</v>
      </c>
      <c r="K241" s="5" t="s">
        <v>199</v>
      </c>
      <c r="L241" s="5">
        <v>45.429000000000002</v>
      </c>
      <c r="M241" s="5">
        <v>237</v>
      </c>
      <c r="N241" s="5" t="s">
        <v>199</v>
      </c>
      <c r="O241" s="5">
        <v>43</v>
      </c>
    </row>
    <row r="242" spans="4:15" x14ac:dyDescent="0.2">
      <c r="D242" s="5">
        <v>238</v>
      </c>
      <c r="E242" s="5" t="s">
        <v>198</v>
      </c>
      <c r="F242" s="5">
        <v>60</v>
      </c>
      <c r="G242" s="5">
        <v>238</v>
      </c>
      <c r="H242" s="5" t="s">
        <v>198</v>
      </c>
      <c r="I242" s="5">
        <v>124.82599999999999</v>
      </c>
      <c r="J242" s="5">
        <v>238</v>
      </c>
      <c r="K242" s="5" t="s">
        <v>199</v>
      </c>
      <c r="L242" s="5">
        <v>44.5</v>
      </c>
      <c r="M242" s="5">
        <v>238</v>
      </c>
      <c r="N242" s="5" t="s">
        <v>199</v>
      </c>
      <c r="O242" s="5">
        <v>72.02</v>
      </c>
    </row>
    <row r="243" spans="4:15" x14ac:dyDescent="0.2">
      <c r="D243" s="5">
        <v>239</v>
      </c>
      <c r="E243" s="5" t="s">
        <v>198</v>
      </c>
      <c r="F243" s="5">
        <v>133.24199999999999</v>
      </c>
      <c r="G243" s="5">
        <v>239</v>
      </c>
      <c r="H243" s="5" t="s">
        <v>198</v>
      </c>
      <c r="I243" s="5">
        <v>123.706</v>
      </c>
      <c r="J243" s="5">
        <v>239</v>
      </c>
      <c r="K243" s="5" t="s">
        <v>199</v>
      </c>
      <c r="L243" s="5">
        <v>46.167000000000002</v>
      </c>
      <c r="M243" s="5">
        <v>239</v>
      </c>
      <c r="N243" s="5" t="s">
        <v>199</v>
      </c>
      <c r="O243" s="5">
        <v>54.777999999999999</v>
      </c>
    </row>
    <row r="244" spans="4:15" x14ac:dyDescent="0.2">
      <c r="D244" s="5">
        <v>240</v>
      </c>
      <c r="E244" s="5" t="s">
        <v>198</v>
      </c>
      <c r="F244" s="5">
        <v>43.5</v>
      </c>
      <c r="G244" s="5">
        <v>240</v>
      </c>
      <c r="H244" s="5" t="s">
        <v>198</v>
      </c>
      <c r="I244" s="5">
        <v>131.15</v>
      </c>
      <c r="J244" s="5">
        <v>240</v>
      </c>
      <c r="K244" s="5" t="s">
        <v>199</v>
      </c>
      <c r="L244" s="5">
        <v>51.417000000000002</v>
      </c>
      <c r="M244" s="5">
        <v>240</v>
      </c>
      <c r="N244" s="5" t="s">
        <v>199</v>
      </c>
      <c r="O244" s="5">
        <v>71.477999999999994</v>
      </c>
    </row>
    <row r="245" spans="4:15" x14ac:dyDescent="0.2">
      <c r="D245" s="5">
        <v>241</v>
      </c>
      <c r="E245" s="5" t="s">
        <v>198</v>
      </c>
      <c r="F245" s="5">
        <v>53.293999999999997</v>
      </c>
      <c r="G245" s="5">
        <v>241</v>
      </c>
      <c r="H245" s="5" t="s">
        <v>198</v>
      </c>
      <c r="I245" s="5">
        <v>116.2</v>
      </c>
      <c r="J245" s="5">
        <v>241</v>
      </c>
      <c r="K245" s="5" t="s">
        <v>199</v>
      </c>
      <c r="L245" s="5">
        <v>66.707999999999998</v>
      </c>
      <c r="M245" s="5">
        <v>241</v>
      </c>
      <c r="N245" s="5" t="s">
        <v>199</v>
      </c>
      <c r="O245" s="5">
        <v>67.888999999999996</v>
      </c>
    </row>
    <row r="246" spans="4:15" x14ac:dyDescent="0.2">
      <c r="D246" s="5">
        <v>242</v>
      </c>
      <c r="E246" s="5" t="s">
        <v>198</v>
      </c>
      <c r="F246" s="5">
        <v>55.470999999999997</v>
      </c>
      <c r="G246" s="5">
        <v>242</v>
      </c>
      <c r="H246" s="5" t="s">
        <v>198</v>
      </c>
      <c r="I246" s="5">
        <v>103</v>
      </c>
      <c r="J246" s="5">
        <v>242</v>
      </c>
      <c r="K246" s="5" t="s">
        <v>199</v>
      </c>
      <c r="L246" s="5">
        <v>46</v>
      </c>
      <c r="M246" s="5">
        <v>242</v>
      </c>
      <c r="N246" s="5" t="s">
        <v>199</v>
      </c>
      <c r="O246" s="5">
        <v>54.231000000000002</v>
      </c>
    </row>
    <row r="247" spans="4:15" x14ac:dyDescent="0.2">
      <c r="D247" s="5">
        <v>243</v>
      </c>
      <c r="E247" s="5" t="s">
        <v>198</v>
      </c>
      <c r="F247" s="5">
        <v>47</v>
      </c>
      <c r="G247" s="5">
        <v>243</v>
      </c>
      <c r="H247" s="5" t="s">
        <v>198</v>
      </c>
      <c r="I247" s="5">
        <v>194.255</v>
      </c>
      <c r="J247" s="5">
        <v>243</v>
      </c>
      <c r="K247" s="5" t="s">
        <v>199</v>
      </c>
      <c r="L247" s="5">
        <v>44.125</v>
      </c>
      <c r="M247" s="5">
        <v>243</v>
      </c>
      <c r="N247" s="5" t="s">
        <v>199</v>
      </c>
      <c r="O247" s="5">
        <v>50</v>
      </c>
    </row>
    <row r="248" spans="4:15" x14ac:dyDescent="0.2">
      <c r="D248" s="5">
        <v>244</v>
      </c>
      <c r="E248" s="5" t="s">
        <v>198</v>
      </c>
      <c r="F248" s="5">
        <v>75</v>
      </c>
      <c r="G248" s="5">
        <v>244</v>
      </c>
      <c r="H248" s="5" t="s">
        <v>198</v>
      </c>
      <c r="I248" s="5">
        <v>144.04300000000001</v>
      </c>
      <c r="J248" s="5">
        <v>244</v>
      </c>
      <c r="K248" s="5" t="s">
        <v>199</v>
      </c>
      <c r="L248" s="5">
        <v>42</v>
      </c>
      <c r="M248" s="5">
        <v>244</v>
      </c>
      <c r="N248" s="5" t="s">
        <v>199</v>
      </c>
      <c r="O248" s="5">
        <v>59</v>
      </c>
    </row>
    <row r="249" spans="4:15" x14ac:dyDescent="0.2">
      <c r="D249" s="5">
        <v>245</v>
      </c>
      <c r="E249" s="5" t="s">
        <v>198</v>
      </c>
      <c r="F249" s="5">
        <v>63.188000000000002</v>
      </c>
      <c r="G249" s="5">
        <v>245</v>
      </c>
      <c r="H249" s="5" t="s">
        <v>198</v>
      </c>
      <c r="I249" s="5">
        <v>144.429</v>
      </c>
      <c r="J249" s="5">
        <v>245</v>
      </c>
      <c r="K249" s="5" t="s">
        <v>199</v>
      </c>
      <c r="L249" s="5">
        <v>53.667000000000002</v>
      </c>
      <c r="M249" s="5">
        <v>245</v>
      </c>
      <c r="N249" s="5" t="s">
        <v>199</v>
      </c>
      <c r="O249" s="5">
        <v>72</v>
      </c>
    </row>
    <row r="250" spans="4:15" x14ac:dyDescent="0.2">
      <c r="D250" s="5">
        <v>246</v>
      </c>
      <c r="E250" s="5" t="s">
        <v>198</v>
      </c>
      <c r="F250" s="5">
        <v>179.125</v>
      </c>
      <c r="G250" s="5">
        <v>246</v>
      </c>
      <c r="H250" s="5" t="s">
        <v>198</v>
      </c>
      <c r="I250" s="5">
        <v>242.99199999999999</v>
      </c>
      <c r="J250" s="5">
        <v>246</v>
      </c>
      <c r="K250" s="5" t="s">
        <v>199</v>
      </c>
      <c r="L250" s="5">
        <v>47.454999999999998</v>
      </c>
      <c r="M250" s="5">
        <v>246</v>
      </c>
      <c r="N250" s="5" t="s">
        <v>199</v>
      </c>
      <c r="O250" s="5">
        <v>52.125</v>
      </c>
    </row>
    <row r="251" spans="4:15" x14ac:dyDescent="0.2">
      <c r="D251" s="5">
        <v>247</v>
      </c>
      <c r="E251" s="5" t="s">
        <v>198</v>
      </c>
      <c r="F251" s="5">
        <v>80.814999999999998</v>
      </c>
      <c r="G251" s="5">
        <v>247</v>
      </c>
      <c r="H251" s="5" t="s">
        <v>198</v>
      </c>
      <c r="I251" s="5">
        <v>146.333</v>
      </c>
      <c r="J251" s="5">
        <v>247</v>
      </c>
      <c r="K251" s="5" t="s">
        <v>199</v>
      </c>
      <c r="L251" s="5">
        <v>50.692</v>
      </c>
      <c r="M251" s="5">
        <v>247</v>
      </c>
      <c r="N251" s="5" t="s">
        <v>199</v>
      </c>
      <c r="O251" s="5">
        <v>139.619</v>
      </c>
    </row>
    <row r="252" spans="4:15" x14ac:dyDescent="0.2">
      <c r="D252" s="5">
        <v>248</v>
      </c>
      <c r="E252" s="5" t="s">
        <v>198</v>
      </c>
      <c r="F252" s="5">
        <v>87.022999999999996</v>
      </c>
      <c r="G252" s="5">
        <v>248</v>
      </c>
      <c r="H252" s="5" t="s">
        <v>198</v>
      </c>
      <c r="I252" s="5">
        <v>142.053</v>
      </c>
      <c r="J252" s="5">
        <v>248</v>
      </c>
      <c r="K252" s="5" t="s">
        <v>199</v>
      </c>
      <c r="L252" s="5">
        <v>66.599999999999994</v>
      </c>
      <c r="M252" s="5">
        <v>248</v>
      </c>
      <c r="N252" s="5" t="s">
        <v>199</v>
      </c>
      <c r="O252" s="5">
        <v>88.090999999999994</v>
      </c>
    </row>
    <row r="253" spans="4:15" x14ac:dyDescent="0.2">
      <c r="D253" s="5">
        <v>249</v>
      </c>
      <c r="E253" s="5" t="s">
        <v>198</v>
      </c>
      <c r="F253" s="5">
        <v>62</v>
      </c>
      <c r="G253" s="5">
        <v>249</v>
      </c>
      <c r="H253" s="5" t="s">
        <v>198</v>
      </c>
      <c r="I253" s="5">
        <v>108.09099999999999</v>
      </c>
      <c r="J253" s="5">
        <v>249</v>
      </c>
      <c r="K253" s="5" t="s">
        <v>199</v>
      </c>
      <c r="L253" s="5">
        <v>47.582999999999998</v>
      </c>
      <c r="M253" s="5">
        <v>249</v>
      </c>
      <c r="N253" s="5" t="s">
        <v>199</v>
      </c>
      <c r="O253" s="5">
        <v>48</v>
      </c>
    </row>
    <row r="254" spans="4:15" x14ac:dyDescent="0.2">
      <c r="D254" s="5">
        <v>250</v>
      </c>
      <c r="E254" s="5" t="s">
        <v>198</v>
      </c>
      <c r="F254" s="5">
        <v>80.182000000000002</v>
      </c>
      <c r="G254" s="5">
        <v>250</v>
      </c>
      <c r="H254" s="5" t="s">
        <v>198</v>
      </c>
      <c r="I254" s="5">
        <v>94</v>
      </c>
      <c r="J254" s="5">
        <v>250</v>
      </c>
      <c r="K254" s="5" t="s">
        <v>199</v>
      </c>
      <c r="L254" s="5">
        <v>43.444000000000003</v>
      </c>
      <c r="M254" s="5">
        <v>250</v>
      </c>
      <c r="N254" s="5" t="s">
        <v>199</v>
      </c>
      <c r="O254" s="5">
        <v>47</v>
      </c>
    </row>
    <row r="255" spans="4:15" x14ac:dyDescent="0.2">
      <c r="D255" s="5">
        <v>251</v>
      </c>
      <c r="E255" s="5" t="s">
        <v>198</v>
      </c>
      <c r="F255" s="5">
        <v>48</v>
      </c>
      <c r="G255" s="5">
        <v>251</v>
      </c>
      <c r="H255" s="5" t="s">
        <v>198</v>
      </c>
      <c r="I255" s="5">
        <v>172.5</v>
      </c>
      <c r="J255" s="5">
        <v>251</v>
      </c>
      <c r="K255" s="5" t="s">
        <v>199</v>
      </c>
      <c r="L255" s="5">
        <v>61.176000000000002</v>
      </c>
      <c r="M255" s="5">
        <v>251</v>
      </c>
      <c r="N255" s="5" t="s">
        <v>199</v>
      </c>
      <c r="O255" s="5">
        <v>69.391000000000005</v>
      </c>
    </row>
    <row r="256" spans="4:15" x14ac:dyDescent="0.2">
      <c r="D256" s="5">
        <v>252</v>
      </c>
      <c r="E256" s="5" t="s">
        <v>198</v>
      </c>
      <c r="F256" s="5">
        <v>53.832999999999998</v>
      </c>
      <c r="G256" s="5">
        <v>252</v>
      </c>
      <c r="H256" s="5" t="s">
        <v>198</v>
      </c>
      <c r="I256" s="5">
        <v>116.667</v>
      </c>
      <c r="J256" s="5">
        <v>252</v>
      </c>
      <c r="K256" s="5" t="s">
        <v>199</v>
      </c>
      <c r="L256" s="5">
        <v>78.14</v>
      </c>
      <c r="M256" s="5">
        <v>252</v>
      </c>
      <c r="N256" s="5" t="s">
        <v>199</v>
      </c>
      <c r="O256" s="5">
        <v>50.625</v>
      </c>
    </row>
    <row r="257" spans="4:15" x14ac:dyDescent="0.2">
      <c r="D257" s="5">
        <v>253</v>
      </c>
      <c r="E257" s="5" t="s">
        <v>198</v>
      </c>
      <c r="F257" s="5">
        <v>69.650000000000006</v>
      </c>
      <c r="G257" s="5">
        <v>253</v>
      </c>
      <c r="H257" s="5" t="s">
        <v>198</v>
      </c>
      <c r="I257" s="5">
        <v>219.43799999999999</v>
      </c>
      <c r="J257" s="5">
        <v>253</v>
      </c>
      <c r="K257" s="5" t="s">
        <v>199</v>
      </c>
      <c r="L257" s="5">
        <v>38</v>
      </c>
      <c r="M257" s="5">
        <v>253</v>
      </c>
      <c r="N257" s="5" t="s">
        <v>199</v>
      </c>
      <c r="O257" s="5">
        <v>58</v>
      </c>
    </row>
    <row r="258" spans="4:15" x14ac:dyDescent="0.2">
      <c r="D258" s="5">
        <v>254</v>
      </c>
      <c r="E258" s="5" t="s">
        <v>198</v>
      </c>
      <c r="F258" s="5">
        <v>54.375</v>
      </c>
      <c r="G258" s="5">
        <v>254</v>
      </c>
      <c r="H258" s="5" t="s">
        <v>198</v>
      </c>
      <c r="I258" s="5">
        <v>177.61699999999999</v>
      </c>
      <c r="J258" s="5">
        <v>254</v>
      </c>
      <c r="K258" s="5" t="s">
        <v>199</v>
      </c>
      <c r="L258" s="5">
        <v>46</v>
      </c>
      <c r="M258" s="5">
        <v>254</v>
      </c>
      <c r="N258" s="5" t="s">
        <v>199</v>
      </c>
      <c r="O258" s="5">
        <v>46</v>
      </c>
    </row>
    <row r="259" spans="4:15" x14ac:dyDescent="0.2">
      <c r="D259" s="5">
        <v>255</v>
      </c>
      <c r="E259" s="5" t="s">
        <v>198</v>
      </c>
      <c r="F259" s="5">
        <v>44.8</v>
      </c>
      <c r="G259" s="5">
        <v>255</v>
      </c>
      <c r="H259" s="5" t="s">
        <v>198</v>
      </c>
      <c r="I259" s="5">
        <v>109</v>
      </c>
      <c r="J259" s="5">
        <v>255</v>
      </c>
      <c r="K259" s="5" t="s">
        <v>199</v>
      </c>
      <c r="L259" s="5">
        <v>56.267000000000003</v>
      </c>
      <c r="M259" s="5">
        <v>255</v>
      </c>
      <c r="N259" s="5" t="s">
        <v>199</v>
      </c>
      <c r="O259" s="5">
        <v>71.879000000000005</v>
      </c>
    </row>
    <row r="260" spans="4:15" x14ac:dyDescent="0.2">
      <c r="D260" s="5">
        <v>256</v>
      </c>
      <c r="E260" s="5" t="s">
        <v>198</v>
      </c>
      <c r="F260" s="5">
        <v>72.451999999999998</v>
      </c>
      <c r="G260" s="5">
        <v>256</v>
      </c>
      <c r="H260" s="5" t="s">
        <v>198</v>
      </c>
      <c r="I260" s="5">
        <v>156.898</v>
      </c>
      <c r="J260" s="5">
        <v>256</v>
      </c>
      <c r="K260" s="5" t="s">
        <v>199</v>
      </c>
      <c r="L260" s="5">
        <v>48.75</v>
      </c>
      <c r="M260" s="5">
        <v>256</v>
      </c>
      <c r="N260" s="5" t="s">
        <v>199</v>
      </c>
      <c r="O260" s="5">
        <v>49.5</v>
      </c>
    </row>
    <row r="261" spans="4:15" x14ac:dyDescent="0.2">
      <c r="D261" s="5">
        <v>257</v>
      </c>
      <c r="E261" s="5" t="s">
        <v>198</v>
      </c>
      <c r="F261" s="5">
        <v>48</v>
      </c>
      <c r="G261" s="5">
        <v>257</v>
      </c>
      <c r="H261" s="5" t="s">
        <v>198</v>
      </c>
      <c r="I261" s="5">
        <v>92</v>
      </c>
      <c r="J261" s="5">
        <v>257</v>
      </c>
      <c r="K261" s="5" t="s">
        <v>199</v>
      </c>
      <c r="L261" s="5">
        <v>43.5</v>
      </c>
      <c r="M261" s="5">
        <v>257</v>
      </c>
      <c r="N261" s="5" t="s">
        <v>199</v>
      </c>
      <c r="O261" s="5">
        <v>51.570999999999998</v>
      </c>
    </row>
    <row r="262" spans="4:15" x14ac:dyDescent="0.2">
      <c r="D262" s="5">
        <v>258</v>
      </c>
      <c r="E262" s="5" t="s">
        <v>198</v>
      </c>
      <c r="F262" s="5">
        <v>151.47499999999999</v>
      </c>
      <c r="G262" s="5">
        <v>258</v>
      </c>
      <c r="H262" s="5" t="s">
        <v>198</v>
      </c>
      <c r="I262" s="5">
        <v>159.066</v>
      </c>
      <c r="J262" s="5">
        <v>258</v>
      </c>
      <c r="K262" s="5" t="s">
        <v>199</v>
      </c>
      <c r="L262" s="5">
        <v>64.966999999999999</v>
      </c>
      <c r="M262" s="5">
        <v>258</v>
      </c>
      <c r="N262" s="5" t="s">
        <v>199</v>
      </c>
      <c r="O262" s="5">
        <v>62</v>
      </c>
    </row>
    <row r="263" spans="4:15" x14ac:dyDescent="0.2">
      <c r="D263" s="5">
        <v>259</v>
      </c>
      <c r="E263" s="5" t="s">
        <v>198</v>
      </c>
      <c r="F263" s="5">
        <v>47.2</v>
      </c>
      <c r="G263" s="5">
        <v>259</v>
      </c>
      <c r="H263" s="5" t="s">
        <v>198</v>
      </c>
      <c r="I263" s="5">
        <v>210.947</v>
      </c>
      <c r="J263" s="5">
        <v>259</v>
      </c>
      <c r="K263" s="5" t="s">
        <v>199</v>
      </c>
      <c r="L263" s="5">
        <v>47.2</v>
      </c>
      <c r="M263" s="5">
        <v>259</v>
      </c>
      <c r="N263" s="5" t="s">
        <v>199</v>
      </c>
      <c r="O263" s="5">
        <v>50</v>
      </c>
    </row>
    <row r="264" spans="4:15" x14ac:dyDescent="0.2">
      <c r="D264" s="5">
        <v>260</v>
      </c>
      <c r="E264" s="5" t="s">
        <v>198</v>
      </c>
      <c r="F264" s="5">
        <v>48.817999999999998</v>
      </c>
      <c r="G264" s="5">
        <v>260</v>
      </c>
      <c r="H264" s="5" t="s">
        <v>198</v>
      </c>
      <c r="I264" s="5">
        <v>108.5</v>
      </c>
      <c r="J264" s="5">
        <v>260</v>
      </c>
      <c r="K264" s="5" t="s">
        <v>199</v>
      </c>
      <c r="L264" s="5">
        <v>39.286000000000001</v>
      </c>
      <c r="M264" s="5">
        <v>260</v>
      </c>
      <c r="N264" s="5" t="s">
        <v>199</v>
      </c>
      <c r="O264" s="5">
        <v>58.332999999999998</v>
      </c>
    </row>
    <row r="265" spans="4:15" x14ac:dyDescent="0.2">
      <c r="D265" s="5">
        <v>261</v>
      </c>
      <c r="E265" s="5" t="s">
        <v>198</v>
      </c>
      <c r="F265" s="5">
        <v>80.417000000000002</v>
      </c>
      <c r="G265" s="5">
        <v>261</v>
      </c>
      <c r="H265" s="5" t="s">
        <v>198</v>
      </c>
      <c r="I265" s="5">
        <v>109.41200000000001</v>
      </c>
      <c r="J265" s="5">
        <v>261</v>
      </c>
      <c r="K265" s="5" t="s">
        <v>199</v>
      </c>
      <c r="L265" s="5">
        <v>47.6</v>
      </c>
      <c r="M265" s="5">
        <v>261</v>
      </c>
      <c r="N265" s="5" t="s">
        <v>199</v>
      </c>
      <c r="O265" s="5">
        <v>53</v>
      </c>
    </row>
    <row r="266" spans="4:15" x14ac:dyDescent="0.2">
      <c r="D266" s="5">
        <v>262</v>
      </c>
      <c r="E266" s="5" t="s">
        <v>198</v>
      </c>
      <c r="F266" s="5">
        <v>43.25</v>
      </c>
      <c r="G266" s="5">
        <v>262</v>
      </c>
      <c r="H266" s="5" t="s">
        <v>198</v>
      </c>
      <c r="I266" s="5">
        <v>96</v>
      </c>
      <c r="J266" s="5">
        <v>262</v>
      </c>
      <c r="K266" s="5" t="s">
        <v>199</v>
      </c>
      <c r="L266" s="5">
        <v>69.599999999999994</v>
      </c>
      <c r="M266" s="5">
        <v>262</v>
      </c>
      <c r="N266" s="5" t="s">
        <v>199</v>
      </c>
      <c r="O266" s="5">
        <v>47</v>
      </c>
    </row>
    <row r="267" spans="4:15" x14ac:dyDescent="0.2">
      <c r="D267" s="5">
        <v>263</v>
      </c>
      <c r="E267" s="5" t="s">
        <v>198</v>
      </c>
      <c r="F267" s="5">
        <v>52.667000000000002</v>
      </c>
      <c r="G267" s="5">
        <v>263</v>
      </c>
      <c r="H267" s="5" t="s">
        <v>198</v>
      </c>
      <c r="I267" s="5">
        <v>141.102</v>
      </c>
      <c r="J267" s="5">
        <v>263</v>
      </c>
      <c r="K267" s="5" t="s">
        <v>199</v>
      </c>
      <c r="L267" s="5">
        <v>83.31</v>
      </c>
      <c r="M267" s="5">
        <v>263</v>
      </c>
      <c r="N267" s="5" t="s">
        <v>199</v>
      </c>
      <c r="O267" s="5">
        <v>67.7</v>
      </c>
    </row>
    <row r="268" spans="4:15" x14ac:dyDescent="0.2">
      <c r="D268" s="5">
        <v>264</v>
      </c>
      <c r="E268" s="5" t="s">
        <v>198</v>
      </c>
      <c r="F268" s="5">
        <v>121.134</v>
      </c>
      <c r="G268" s="5">
        <v>264</v>
      </c>
      <c r="H268" s="5" t="s">
        <v>199</v>
      </c>
      <c r="I268" s="5">
        <v>187.654</v>
      </c>
      <c r="J268" s="5">
        <v>264</v>
      </c>
      <c r="K268" s="5" t="s">
        <v>199</v>
      </c>
      <c r="L268" s="5">
        <v>42</v>
      </c>
      <c r="M268" s="5">
        <v>264</v>
      </c>
      <c r="N268" s="5" t="s">
        <v>199</v>
      </c>
      <c r="O268" s="5">
        <v>48.625</v>
      </c>
    </row>
    <row r="269" spans="4:15" x14ac:dyDescent="0.2">
      <c r="D269" s="5">
        <v>265</v>
      </c>
      <c r="E269" s="5" t="s">
        <v>198</v>
      </c>
      <c r="F269" s="5">
        <v>45.332999999999998</v>
      </c>
      <c r="G269" s="5">
        <v>265</v>
      </c>
      <c r="H269" s="5" t="s">
        <v>199</v>
      </c>
      <c r="I269" s="5">
        <v>112.786</v>
      </c>
      <c r="J269" s="5">
        <v>265</v>
      </c>
      <c r="K269" s="5" t="s">
        <v>199</v>
      </c>
      <c r="L269" s="5">
        <v>57.332999999999998</v>
      </c>
      <c r="M269" s="5">
        <v>265</v>
      </c>
      <c r="N269" s="5" t="s">
        <v>199</v>
      </c>
      <c r="O269" s="5">
        <v>52.75</v>
      </c>
    </row>
    <row r="270" spans="4:15" x14ac:dyDescent="0.2">
      <c r="D270" s="5">
        <v>266</v>
      </c>
      <c r="E270" s="5" t="s">
        <v>198</v>
      </c>
      <c r="F270" s="5">
        <v>45</v>
      </c>
      <c r="G270" s="5">
        <v>266</v>
      </c>
      <c r="H270" s="5" t="s">
        <v>199</v>
      </c>
      <c r="I270" s="5">
        <v>69.143000000000001</v>
      </c>
      <c r="J270" s="5">
        <v>266</v>
      </c>
      <c r="K270" s="5" t="s">
        <v>199</v>
      </c>
      <c r="L270" s="5">
        <v>120.072</v>
      </c>
      <c r="M270" s="5">
        <v>266</v>
      </c>
      <c r="N270" s="5" t="s">
        <v>199</v>
      </c>
      <c r="O270" s="5">
        <v>52.332999999999998</v>
      </c>
    </row>
    <row r="271" spans="4:15" x14ac:dyDescent="0.2">
      <c r="D271" s="5">
        <v>267</v>
      </c>
      <c r="E271" s="5" t="s">
        <v>198</v>
      </c>
      <c r="F271" s="5">
        <v>45</v>
      </c>
      <c r="G271" s="5">
        <v>267</v>
      </c>
      <c r="H271" s="5" t="s">
        <v>199</v>
      </c>
      <c r="I271" s="5">
        <v>165.44800000000001</v>
      </c>
      <c r="J271" s="5">
        <v>267</v>
      </c>
      <c r="K271" s="5" t="s">
        <v>199</v>
      </c>
      <c r="L271" s="5">
        <v>128.31</v>
      </c>
      <c r="M271" s="5">
        <v>267</v>
      </c>
      <c r="N271" s="5" t="s">
        <v>199</v>
      </c>
      <c r="O271" s="5">
        <v>75.555999999999997</v>
      </c>
    </row>
    <row r="272" spans="4:15" x14ac:dyDescent="0.2">
      <c r="D272" s="5">
        <v>268</v>
      </c>
      <c r="E272" s="5" t="s">
        <v>198</v>
      </c>
      <c r="F272" s="5">
        <v>62</v>
      </c>
      <c r="G272" s="5">
        <v>268</v>
      </c>
      <c r="H272" s="5" t="s">
        <v>199</v>
      </c>
      <c r="I272" s="5">
        <v>96.332999999999998</v>
      </c>
      <c r="J272" s="5">
        <v>268</v>
      </c>
      <c r="K272" s="5" t="s">
        <v>199</v>
      </c>
      <c r="L272" s="5">
        <v>50.5</v>
      </c>
      <c r="M272" s="5">
        <v>268</v>
      </c>
      <c r="N272" s="5" t="s">
        <v>199</v>
      </c>
      <c r="O272" s="5">
        <v>50</v>
      </c>
    </row>
    <row r="273" spans="4:15" x14ac:dyDescent="0.2">
      <c r="D273" s="5">
        <v>269</v>
      </c>
      <c r="E273" s="5" t="s">
        <v>198</v>
      </c>
      <c r="F273" s="5">
        <v>74.587999999999994</v>
      </c>
      <c r="G273" s="5">
        <v>269</v>
      </c>
      <c r="H273" s="5" t="s">
        <v>199</v>
      </c>
      <c r="I273" s="5">
        <v>126.44799999999999</v>
      </c>
      <c r="J273" s="5">
        <v>269</v>
      </c>
      <c r="K273" s="5" t="s">
        <v>199</v>
      </c>
      <c r="L273" s="5">
        <v>70.542000000000002</v>
      </c>
      <c r="M273" s="5">
        <v>269</v>
      </c>
      <c r="N273" s="5" t="s">
        <v>199</v>
      </c>
      <c r="O273" s="5">
        <v>50.765000000000001</v>
      </c>
    </row>
    <row r="274" spans="4:15" x14ac:dyDescent="0.2">
      <c r="D274" s="5">
        <v>270</v>
      </c>
      <c r="E274" s="5" t="s">
        <v>198</v>
      </c>
      <c r="F274" s="5">
        <v>52.8</v>
      </c>
      <c r="G274" s="5">
        <v>270</v>
      </c>
      <c r="H274" s="5" t="s">
        <v>199</v>
      </c>
      <c r="I274" s="5">
        <v>100.125</v>
      </c>
      <c r="J274" s="5">
        <v>270</v>
      </c>
      <c r="K274" s="5" t="s">
        <v>199</v>
      </c>
      <c r="L274" s="5">
        <v>70.48</v>
      </c>
      <c r="M274" s="5">
        <v>270</v>
      </c>
      <c r="N274" s="5" t="s">
        <v>199</v>
      </c>
      <c r="O274" s="5">
        <v>60.856999999999999</v>
      </c>
    </row>
    <row r="275" spans="4:15" x14ac:dyDescent="0.2">
      <c r="D275" s="5">
        <v>271</v>
      </c>
      <c r="E275" s="5" t="s">
        <v>198</v>
      </c>
      <c r="F275" s="5">
        <v>49.856999999999999</v>
      </c>
      <c r="G275" s="5">
        <v>271</v>
      </c>
      <c r="H275" s="5" t="s">
        <v>199</v>
      </c>
      <c r="I275" s="5">
        <v>74.082999999999998</v>
      </c>
      <c r="J275" s="5">
        <v>271</v>
      </c>
      <c r="K275" s="5" t="s">
        <v>199</v>
      </c>
      <c r="L275" s="5">
        <v>46.845999999999997</v>
      </c>
      <c r="M275" s="5">
        <v>271</v>
      </c>
      <c r="N275" s="5" t="s">
        <v>199</v>
      </c>
      <c r="O275" s="5">
        <v>84.570999999999998</v>
      </c>
    </row>
    <row r="276" spans="4:15" x14ac:dyDescent="0.2">
      <c r="D276" s="5">
        <v>272</v>
      </c>
      <c r="E276" s="5" t="s">
        <v>198</v>
      </c>
      <c r="F276" s="5">
        <v>56.222000000000001</v>
      </c>
      <c r="G276" s="5">
        <v>272</v>
      </c>
      <c r="H276" s="5" t="s">
        <v>199</v>
      </c>
      <c r="I276" s="5">
        <v>86.811999999999998</v>
      </c>
      <c r="J276" s="5">
        <v>272</v>
      </c>
      <c r="K276" s="5" t="s">
        <v>199</v>
      </c>
      <c r="L276" s="5">
        <v>59.2</v>
      </c>
      <c r="M276" s="5">
        <v>272</v>
      </c>
      <c r="N276" s="5" t="s">
        <v>199</v>
      </c>
      <c r="O276" s="5">
        <v>48.429000000000002</v>
      </c>
    </row>
    <row r="277" spans="4:15" x14ac:dyDescent="0.2">
      <c r="D277" s="5">
        <v>273</v>
      </c>
      <c r="E277" s="5" t="s">
        <v>199</v>
      </c>
      <c r="F277" s="5">
        <v>72.649000000000001</v>
      </c>
      <c r="G277" s="5">
        <v>273</v>
      </c>
      <c r="H277" s="5" t="s">
        <v>199</v>
      </c>
      <c r="I277" s="5">
        <v>91.474000000000004</v>
      </c>
      <c r="J277" s="5">
        <v>273</v>
      </c>
      <c r="K277" s="5" t="s">
        <v>199</v>
      </c>
      <c r="L277" s="5">
        <v>135.25200000000001</v>
      </c>
      <c r="M277" s="5">
        <v>273</v>
      </c>
      <c r="N277" s="5" t="s">
        <v>199</v>
      </c>
      <c r="O277" s="5">
        <v>51.636000000000003</v>
      </c>
    </row>
    <row r="278" spans="4:15" x14ac:dyDescent="0.2">
      <c r="D278" s="5">
        <v>274</v>
      </c>
      <c r="E278" s="5" t="s">
        <v>199</v>
      </c>
      <c r="F278" s="5">
        <v>44</v>
      </c>
      <c r="G278" s="5">
        <v>274</v>
      </c>
      <c r="H278" s="5" t="s">
        <v>199</v>
      </c>
      <c r="I278" s="5">
        <v>189.94499999999999</v>
      </c>
      <c r="J278" s="5">
        <v>274</v>
      </c>
      <c r="K278" s="5" t="s">
        <v>199</v>
      </c>
      <c r="L278" s="5">
        <v>50.158000000000001</v>
      </c>
      <c r="M278" s="5">
        <v>274</v>
      </c>
      <c r="N278" s="5" t="s">
        <v>199</v>
      </c>
      <c r="O278" s="5">
        <v>51.4</v>
      </c>
    </row>
    <row r="279" spans="4:15" x14ac:dyDescent="0.2">
      <c r="D279" s="5">
        <v>275</v>
      </c>
      <c r="E279" s="5" t="s">
        <v>199</v>
      </c>
      <c r="F279" s="5">
        <v>96.426000000000002</v>
      </c>
      <c r="G279" s="5">
        <v>275</v>
      </c>
      <c r="H279" s="5" t="s">
        <v>199</v>
      </c>
      <c r="I279" s="5">
        <v>147.70400000000001</v>
      </c>
      <c r="J279" s="5">
        <v>275</v>
      </c>
      <c r="K279" s="5" t="s">
        <v>199</v>
      </c>
      <c r="L279" s="5">
        <v>48.25</v>
      </c>
      <c r="M279" s="5">
        <v>275</v>
      </c>
      <c r="N279" s="5" t="s">
        <v>199</v>
      </c>
      <c r="O279" s="5">
        <v>51.908999999999999</v>
      </c>
    </row>
    <row r="280" spans="4:15" x14ac:dyDescent="0.2">
      <c r="D280" s="5">
        <v>276</v>
      </c>
      <c r="E280" s="5" t="s">
        <v>199</v>
      </c>
      <c r="F280" s="5">
        <v>42.25</v>
      </c>
      <c r="G280" s="5">
        <v>276</v>
      </c>
      <c r="H280" s="5" t="s">
        <v>199</v>
      </c>
      <c r="I280" s="5">
        <v>156.54499999999999</v>
      </c>
      <c r="J280" s="5">
        <v>276</v>
      </c>
      <c r="K280" s="5" t="s">
        <v>199</v>
      </c>
      <c r="L280" s="5">
        <v>71.143000000000001</v>
      </c>
      <c r="M280" s="5">
        <v>276</v>
      </c>
      <c r="N280" s="5" t="s">
        <v>199</v>
      </c>
      <c r="O280" s="5">
        <v>83.5</v>
      </c>
    </row>
    <row r="281" spans="4:15" x14ac:dyDescent="0.2">
      <c r="D281" s="5">
        <v>277</v>
      </c>
      <c r="E281" s="5" t="s">
        <v>199</v>
      </c>
      <c r="F281" s="5">
        <v>62.713999999999999</v>
      </c>
      <c r="G281" s="5">
        <v>277</v>
      </c>
      <c r="H281" s="5" t="s">
        <v>199</v>
      </c>
      <c r="I281" s="5">
        <v>152.11099999999999</v>
      </c>
      <c r="J281" s="5">
        <v>277</v>
      </c>
      <c r="K281" s="5" t="s">
        <v>199</v>
      </c>
      <c r="L281" s="5">
        <v>53.216999999999999</v>
      </c>
      <c r="M281" s="5">
        <v>277</v>
      </c>
      <c r="N281" s="5" t="s">
        <v>199</v>
      </c>
      <c r="O281" s="5">
        <v>49.167000000000002</v>
      </c>
    </row>
    <row r="282" spans="4:15" x14ac:dyDescent="0.2">
      <c r="D282" s="5">
        <v>278</v>
      </c>
      <c r="E282" s="5" t="s">
        <v>199</v>
      </c>
      <c r="F282" s="5">
        <v>46.143000000000001</v>
      </c>
      <c r="G282" s="5">
        <v>278</v>
      </c>
      <c r="H282" s="5" t="s">
        <v>199</v>
      </c>
      <c r="I282" s="5">
        <v>71.182000000000002</v>
      </c>
      <c r="J282" s="5">
        <v>278</v>
      </c>
      <c r="K282" s="5" t="s">
        <v>199</v>
      </c>
      <c r="L282" s="5">
        <v>60.792999999999999</v>
      </c>
      <c r="M282" s="5">
        <v>278</v>
      </c>
      <c r="N282" s="5" t="s">
        <v>199</v>
      </c>
      <c r="O282" s="5">
        <v>62</v>
      </c>
    </row>
    <row r="283" spans="4:15" x14ac:dyDescent="0.2">
      <c r="D283" s="5">
        <v>279</v>
      </c>
      <c r="E283" s="5" t="s">
        <v>199</v>
      </c>
      <c r="F283" s="5">
        <v>58.8</v>
      </c>
      <c r="G283" s="5">
        <v>279</v>
      </c>
      <c r="H283" s="5" t="s">
        <v>199</v>
      </c>
      <c r="I283" s="5">
        <v>164.833</v>
      </c>
      <c r="J283" s="5">
        <v>279</v>
      </c>
      <c r="K283" s="5" t="s">
        <v>199</v>
      </c>
      <c r="L283" s="5">
        <v>46.555999999999997</v>
      </c>
      <c r="M283" s="5">
        <v>279</v>
      </c>
      <c r="N283" s="5" t="s">
        <v>199</v>
      </c>
      <c r="O283" s="5">
        <v>50.429000000000002</v>
      </c>
    </row>
    <row r="284" spans="4:15" x14ac:dyDescent="0.2">
      <c r="D284" s="5">
        <v>280</v>
      </c>
      <c r="E284" s="5" t="s">
        <v>199</v>
      </c>
      <c r="F284" s="5">
        <v>43.832999999999998</v>
      </c>
      <c r="G284" s="5">
        <v>280</v>
      </c>
      <c r="H284" s="5" t="s">
        <v>199</v>
      </c>
      <c r="I284" s="5">
        <v>123</v>
      </c>
      <c r="J284" s="5">
        <v>280</v>
      </c>
      <c r="K284" s="5" t="s">
        <v>199</v>
      </c>
      <c r="L284" s="5">
        <v>43.845999999999997</v>
      </c>
      <c r="M284" s="5">
        <v>280</v>
      </c>
      <c r="N284" s="5" t="s">
        <v>199</v>
      </c>
      <c r="O284" s="5">
        <v>143.61000000000001</v>
      </c>
    </row>
    <row r="285" spans="4:15" x14ac:dyDescent="0.2">
      <c r="D285" s="5">
        <v>281</v>
      </c>
      <c r="E285" s="5" t="s">
        <v>199</v>
      </c>
      <c r="F285" s="5">
        <v>72.037000000000006</v>
      </c>
      <c r="G285" s="5">
        <v>281</v>
      </c>
      <c r="H285" s="5" t="s">
        <v>199</v>
      </c>
      <c r="I285" s="5">
        <v>144</v>
      </c>
      <c r="J285" s="5">
        <v>281</v>
      </c>
      <c r="K285" s="5" t="s">
        <v>199</v>
      </c>
      <c r="L285" s="5">
        <v>67.302000000000007</v>
      </c>
      <c r="M285" s="5">
        <v>281</v>
      </c>
      <c r="N285" s="5" t="s">
        <v>199</v>
      </c>
      <c r="O285" s="5">
        <v>56.625</v>
      </c>
    </row>
    <row r="286" spans="4:15" x14ac:dyDescent="0.2">
      <c r="D286" s="5">
        <v>282</v>
      </c>
      <c r="E286" s="5" t="s">
        <v>199</v>
      </c>
      <c r="F286" s="5">
        <v>44.332999999999998</v>
      </c>
      <c r="G286" s="5">
        <v>282</v>
      </c>
      <c r="H286" s="5" t="s">
        <v>199</v>
      </c>
      <c r="I286" s="5">
        <v>61.125</v>
      </c>
      <c r="J286" s="5">
        <v>282</v>
      </c>
      <c r="K286" s="5" t="s">
        <v>199</v>
      </c>
      <c r="L286" s="5">
        <v>44</v>
      </c>
      <c r="M286" s="5">
        <v>282</v>
      </c>
      <c r="N286" s="5" t="s">
        <v>199</v>
      </c>
      <c r="O286" s="5">
        <v>53.5</v>
      </c>
    </row>
    <row r="287" spans="4:15" x14ac:dyDescent="0.2">
      <c r="D287" s="5">
        <v>283</v>
      </c>
      <c r="E287" s="5" t="s">
        <v>199</v>
      </c>
      <c r="F287" s="5">
        <v>83</v>
      </c>
      <c r="G287" s="5">
        <v>283</v>
      </c>
      <c r="H287" s="5" t="s">
        <v>199</v>
      </c>
      <c r="I287" s="5">
        <v>227.81899999999999</v>
      </c>
      <c r="J287" s="5">
        <v>283</v>
      </c>
      <c r="K287" s="5" t="s">
        <v>199</v>
      </c>
      <c r="L287" s="5">
        <v>42.4</v>
      </c>
      <c r="M287" s="5">
        <v>283</v>
      </c>
      <c r="N287" s="5" t="s">
        <v>199</v>
      </c>
      <c r="O287" s="5">
        <v>63.713999999999999</v>
      </c>
    </row>
    <row r="288" spans="4:15" x14ac:dyDescent="0.2">
      <c r="D288" s="5">
        <v>284</v>
      </c>
      <c r="E288" s="5" t="s">
        <v>199</v>
      </c>
      <c r="F288" s="5">
        <v>84.352999999999994</v>
      </c>
      <c r="G288" s="5">
        <v>284</v>
      </c>
      <c r="H288" s="5" t="s">
        <v>199</v>
      </c>
      <c r="I288" s="5">
        <v>177.49700000000001</v>
      </c>
      <c r="J288" s="5">
        <v>284</v>
      </c>
      <c r="K288" s="5" t="s">
        <v>199</v>
      </c>
      <c r="L288" s="5">
        <v>69.537999999999997</v>
      </c>
      <c r="M288" s="5">
        <v>284</v>
      </c>
      <c r="N288" s="5" t="s">
        <v>199</v>
      </c>
      <c r="O288" s="5">
        <v>58.6</v>
      </c>
    </row>
    <row r="289" spans="4:15" x14ac:dyDescent="0.2">
      <c r="D289" s="5">
        <v>285</v>
      </c>
      <c r="E289" s="5" t="s">
        <v>199</v>
      </c>
      <c r="F289" s="5">
        <v>43.2</v>
      </c>
      <c r="G289" s="5">
        <v>285</v>
      </c>
      <c r="H289" s="5" t="s">
        <v>199</v>
      </c>
      <c r="I289" s="5">
        <v>198.40899999999999</v>
      </c>
      <c r="J289" s="5">
        <v>285</v>
      </c>
      <c r="K289" s="5" t="s">
        <v>199</v>
      </c>
      <c r="L289" s="5">
        <v>48</v>
      </c>
      <c r="M289" s="5">
        <v>285</v>
      </c>
      <c r="N289" s="5" t="s">
        <v>199</v>
      </c>
      <c r="O289" s="5">
        <v>78.88</v>
      </c>
    </row>
    <row r="290" spans="4:15" x14ac:dyDescent="0.2">
      <c r="D290" s="5">
        <v>286</v>
      </c>
      <c r="E290" s="5" t="s">
        <v>199</v>
      </c>
      <c r="F290" s="5">
        <v>60.15</v>
      </c>
      <c r="G290" s="5">
        <v>286</v>
      </c>
      <c r="H290" s="5" t="s">
        <v>199</v>
      </c>
      <c r="I290" s="5">
        <v>70.5</v>
      </c>
      <c r="J290" s="5">
        <v>286</v>
      </c>
      <c r="K290" s="5" t="s">
        <v>199</v>
      </c>
      <c r="L290" s="5">
        <v>51</v>
      </c>
      <c r="M290" s="5">
        <v>286</v>
      </c>
      <c r="N290" s="5" t="s">
        <v>199</v>
      </c>
      <c r="O290" s="5">
        <v>74.625</v>
      </c>
    </row>
    <row r="291" spans="4:15" x14ac:dyDescent="0.2">
      <c r="D291" s="5">
        <v>287</v>
      </c>
      <c r="E291" s="5" t="s">
        <v>199</v>
      </c>
      <c r="F291" s="5">
        <v>43.5</v>
      </c>
      <c r="G291" s="5">
        <v>287</v>
      </c>
      <c r="H291" s="5" t="s">
        <v>199</v>
      </c>
      <c r="I291" s="5">
        <v>204.667</v>
      </c>
      <c r="J291" s="5">
        <v>287</v>
      </c>
      <c r="K291" s="5" t="s">
        <v>199</v>
      </c>
      <c r="L291" s="5">
        <v>48.643000000000001</v>
      </c>
      <c r="M291" s="5">
        <v>287</v>
      </c>
      <c r="N291" s="5" t="s">
        <v>199</v>
      </c>
      <c r="O291" s="5">
        <v>80.022999999999996</v>
      </c>
    </row>
    <row r="292" spans="4:15" x14ac:dyDescent="0.2">
      <c r="D292" s="5">
        <v>288</v>
      </c>
      <c r="E292" s="5" t="s">
        <v>199</v>
      </c>
      <c r="F292" s="5">
        <v>56.713999999999999</v>
      </c>
      <c r="G292" s="5">
        <v>288</v>
      </c>
      <c r="H292" s="5" t="s">
        <v>199</v>
      </c>
      <c r="I292" s="5">
        <v>199.90299999999999</v>
      </c>
      <c r="J292" s="5">
        <v>288</v>
      </c>
      <c r="K292" s="5" t="s">
        <v>199</v>
      </c>
      <c r="L292" s="5">
        <v>55.3</v>
      </c>
      <c r="M292" s="5">
        <v>288</v>
      </c>
      <c r="N292" s="5" t="s">
        <v>199</v>
      </c>
      <c r="O292" s="5">
        <v>55.5</v>
      </c>
    </row>
    <row r="293" spans="4:15" x14ac:dyDescent="0.2">
      <c r="D293" s="5">
        <v>289</v>
      </c>
      <c r="E293" s="5" t="s">
        <v>199</v>
      </c>
      <c r="F293" s="5">
        <v>42</v>
      </c>
      <c r="G293" s="5">
        <v>289</v>
      </c>
      <c r="H293" s="5" t="s">
        <v>199</v>
      </c>
      <c r="I293" s="5">
        <v>132.60499999999999</v>
      </c>
      <c r="J293" s="5">
        <v>289</v>
      </c>
      <c r="K293" s="5" t="s">
        <v>199</v>
      </c>
      <c r="L293" s="5">
        <v>65.619</v>
      </c>
      <c r="M293" s="5">
        <v>289</v>
      </c>
      <c r="N293" s="5" t="s">
        <v>199</v>
      </c>
      <c r="O293" s="5">
        <v>58.332999999999998</v>
      </c>
    </row>
    <row r="294" spans="4:15" x14ac:dyDescent="0.2">
      <c r="D294" s="5">
        <v>290</v>
      </c>
      <c r="E294" s="5" t="s">
        <v>199</v>
      </c>
      <c r="F294" s="5">
        <v>60.234999999999999</v>
      </c>
      <c r="G294" s="5">
        <v>290</v>
      </c>
      <c r="H294" s="5" t="s">
        <v>199</v>
      </c>
      <c r="I294" s="5">
        <v>113.533</v>
      </c>
      <c r="J294" s="5">
        <v>290</v>
      </c>
      <c r="K294" s="5" t="s">
        <v>199</v>
      </c>
      <c r="L294" s="5">
        <v>70.406999999999996</v>
      </c>
      <c r="M294" s="5">
        <v>290</v>
      </c>
      <c r="N294" s="5" t="s">
        <v>199</v>
      </c>
      <c r="O294" s="5">
        <v>54.1</v>
      </c>
    </row>
    <row r="295" spans="4:15" x14ac:dyDescent="0.2">
      <c r="D295" s="5">
        <v>291</v>
      </c>
      <c r="E295" s="5" t="s">
        <v>199</v>
      </c>
      <c r="F295" s="5">
        <v>53.438000000000002</v>
      </c>
      <c r="G295" s="5">
        <v>291</v>
      </c>
      <c r="H295" s="5" t="s">
        <v>199</v>
      </c>
      <c r="I295" s="5">
        <v>171.893</v>
      </c>
      <c r="J295" s="5">
        <v>291</v>
      </c>
      <c r="K295" s="5" t="s">
        <v>199</v>
      </c>
      <c r="L295" s="5">
        <v>45.777999999999999</v>
      </c>
      <c r="M295" s="5">
        <v>291</v>
      </c>
      <c r="N295" s="5" t="s">
        <v>199</v>
      </c>
      <c r="O295" s="5">
        <v>64.412000000000006</v>
      </c>
    </row>
    <row r="296" spans="4:15" x14ac:dyDescent="0.2">
      <c r="D296" s="5">
        <v>292</v>
      </c>
      <c r="E296" s="5" t="s">
        <v>199</v>
      </c>
      <c r="F296" s="5">
        <v>46</v>
      </c>
      <c r="G296" s="5">
        <v>292</v>
      </c>
      <c r="H296" s="5" t="s">
        <v>199</v>
      </c>
      <c r="I296" s="5">
        <v>126.105</v>
      </c>
      <c r="J296" s="5">
        <v>292</v>
      </c>
      <c r="K296" s="5" t="s">
        <v>199</v>
      </c>
      <c r="L296" s="5">
        <v>50.25</v>
      </c>
      <c r="M296" s="5">
        <v>292</v>
      </c>
      <c r="N296" s="5" t="s">
        <v>199</v>
      </c>
      <c r="O296" s="5">
        <v>95.625</v>
      </c>
    </row>
    <row r="297" spans="4:15" x14ac:dyDescent="0.2">
      <c r="D297" s="5">
        <v>293</v>
      </c>
      <c r="E297" s="5" t="s">
        <v>199</v>
      </c>
      <c r="F297" s="5">
        <v>44</v>
      </c>
      <c r="G297" s="5">
        <v>293</v>
      </c>
      <c r="H297" s="5" t="s">
        <v>199</v>
      </c>
      <c r="I297" s="5">
        <v>101.636</v>
      </c>
      <c r="J297" s="5">
        <v>293</v>
      </c>
      <c r="K297" s="5" t="s">
        <v>199</v>
      </c>
      <c r="L297" s="5">
        <v>65.5</v>
      </c>
      <c r="M297" s="5">
        <v>293</v>
      </c>
      <c r="N297" s="5" t="s">
        <v>199</v>
      </c>
      <c r="O297" s="5">
        <v>96.641000000000005</v>
      </c>
    </row>
    <row r="298" spans="4:15" x14ac:dyDescent="0.2">
      <c r="D298" s="5">
        <v>294</v>
      </c>
      <c r="E298" s="5" t="s">
        <v>199</v>
      </c>
      <c r="F298" s="5">
        <v>71.355000000000004</v>
      </c>
      <c r="G298" s="5">
        <v>294</v>
      </c>
      <c r="H298" s="5" t="s">
        <v>199</v>
      </c>
      <c r="I298" s="5">
        <v>211.179</v>
      </c>
      <c r="J298" s="5">
        <v>294</v>
      </c>
      <c r="K298" s="5" t="s">
        <v>199</v>
      </c>
      <c r="L298" s="5">
        <v>41.25</v>
      </c>
      <c r="M298" s="5">
        <v>294</v>
      </c>
      <c r="N298" s="5" t="s">
        <v>199</v>
      </c>
      <c r="O298" s="5">
        <v>53.2</v>
      </c>
    </row>
    <row r="299" spans="4:15" x14ac:dyDescent="0.2">
      <c r="D299" s="5">
        <v>295</v>
      </c>
      <c r="E299" s="5" t="s">
        <v>199</v>
      </c>
      <c r="F299" s="5">
        <v>86.509</v>
      </c>
      <c r="G299" s="5">
        <v>295</v>
      </c>
      <c r="H299" s="5" t="s">
        <v>199</v>
      </c>
      <c r="I299" s="5">
        <v>130.351</v>
      </c>
      <c r="J299" s="5">
        <v>295</v>
      </c>
      <c r="K299" s="5" t="s">
        <v>199</v>
      </c>
      <c r="L299" s="5">
        <v>73.713999999999999</v>
      </c>
      <c r="M299" s="5">
        <v>295</v>
      </c>
      <c r="N299" s="5" t="s">
        <v>199</v>
      </c>
      <c r="O299" s="5">
        <v>56</v>
      </c>
    </row>
    <row r="300" spans="4:15" x14ac:dyDescent="0.2">
      <c r="D300" s="5">
        <v>296</v>
      </c>
      <c r="E300" s="5" t="s">
        <v>199</v>
      </c>
      <c r="F300" s="5">
        <v>48.5</v>
      </c>
      <c r="G300" s="5">
        <v>296</v>
      </c>
      <c r="H300" s="5" t="s">
        <v>199</v>
      </c>
      <c r="I300" s="5">
        <v>184.095</v>
      </c>
      <c r="J300" s="5">
        <v>296</v>
      </c>
      <c r="K300" s="5" t="s">
        <v>199</v>
      </c>
      <c r="L300" s="5">
        <v>44.1</v>
      </c>
      <c r="M300" s="5">
        <v>296</v>
      </c>
      <c r="N300" s="5" t="s">
        <v>199</v>
      </c>
      <c r="O300" s="5">
        <v>56.25</v>
      </c>
    </row>
    <row r="301" spans="4:15" x14ac:dyDescent="0.2">
      <c r="D301" s="5">
        <v>297</v>
      </c>
      <c r="E301" s="5" t="s">
        <v>199</v>
      </c>
      <c r="F301" s="5">
        <v>62.125</v>
      </c>
      <c r="G301" s="5">
        <v>297</v>
      </c>
      <c r="H301" s="5" t="s">
        <v>199</v>
      </c>
      <c r="I301" s="5">
        <v>76.888999999999996</v>
      </c>
      <c r="J301" s="5">
        <v>297</v>
      </c>
      <c r="K301" s="5" t="s">
        <v>199</v>
      </c>
      <c r="L301" s="5">
        <v>49.25</v>
      </c>
      <c r="M301" s="5">
        <v>297</v>
      </c>
      <c r="N301" s="5" t="s">
        <v>199</v>
      </c>
      <c r="O301" s="5">
        <v>57.5</v>
      </c>
    </row>
    <row r="302" spans="4:15" x14ac:dyDescent="0.2">
      <c r="D302" s="5">
        <v>298</v>
      </c>
      <c r="E302" s="5" t="s">
        <v>199</v>
      </c>
      <c r="F302" s="5">
        <v>76.028000000000006</v>
      </c>
      <c r="G302" s="5">
        <v>298</v>
      </c>
      <c r="H302" s="5" t="s">
        <v>199</v>
      </c>
      <c r="I302" s="5">
        <v>138.5</v>
      </c>
      <c r="J302" s="5">
        <v>298</v>
      </c>
      <c r="K302" s="5" t="s">
        <v>199</v>
      </c>
      <c r="L302" s="5">
        <v>53.558</v>
      </c>
      <c r="M302" s="5">
        <v>298</v>
      </c>
      <c r="N302" s="5" t="s">
        <v>199</v>
      </c>
      <c r="O302" s="5">
        <v>45</v>
      </c>
    </row>
    <row r="303" spans="4:15" x14ac:dyDescent="0.2">
      <c r="D303" s="5">
        <v>299</v>
      </c>
      <c r="E303" s="5" t="s">
        <v>199</v>
      </c>
      <c r="F303" s="5">
        <v>143.071</v>
      </c>
      <c r="G303" s="5">
        <v>299</v>
      </c>
      <c r="H303" s="5" t="s">
        <v>199</v>
      </c>
      <c r="I303" s="5">
        <v>192.238</v>
      </c>
      <c r="J303" s="5">
        <v>299</v>
      </c>
      <c r="K303" s="5" t="s">
        <v>199</v>
      </c>
      <c r="L303" s="5">
        <v>45.832999999999998</v>
      </c>
      <c r="M303" s="5">
        <v>299</v>
      </c>
      <c r="N303" s="5" t="s">
        <v>199</v>
      </c>
      <c r="O303" s="5">
        <v>51.768999999999998</v>
      </c>
    </row>
    <row r="304" spans="4:15" x14ac:dyDescent="0.2">
      <c r="D304" s="5">
        <v>300</v>
      </c>
      <c r="E304" s="5" t="s">
        <v>199</v>
      </c>
      <c r="F304" s="5">
        <v>56.545000000000002</v>
      </c>
      <c r="G304" s="5">
        <v>300</v>
      </c>
      <c r="H304" s="5" t="s">
        <v>199</v>
      </c>
      <c r="I304" s="5">
        <v>83.352999999999994</v>
      </c>
      <c r="J304" s="5">
        <v>300</v>
      </c>
      <c r="K304" s="5" t="s">
        <v>199</v>
      </c>
      <c r="L304" s="5">
        <v>44.25</v>
      </c>
      <c r="M304" s="5">
        <v>300</v>
      </c>
      <c r="N304" s="5" t="s">
        <v>199</v>
      </c>
      <c r="O304" s="5">
        <v>46.5</v>
      </c>
    </row>
    <row r="305" spans="4:15" x14ac:dyDescent="0.2">
      <c r="D305" s="5">
        <v>301</v>
      </c>
      <c r="E305" s="5" t="s">
        <v>199</v>
      </c>
      <c r="F305" s="5">
        <v>52.1</v>
      </c>
      <c r="G305" s="5">
        <v>301</v>
      </c>
      <c r="H305" s="5" t="s">
        <v>199</v>
      </c>
      <c r="I305" s="5">
        <v>74</v>
      </c>
      <c r="J305" s="5">
        <v>301</v>
      </c>
      <c r="K305" s="5" t="s">
        <v>199</v>
      </c>
      <c r="L305" s="5">
        <v>42</v>
      </c>
      <c r="M305" s="5">
        <v>301</v>
      </c>
      <c r="N305" s="5" t="s">
        <v>199</v>
      </c>
      <c r="O305" s="5">
        <v>75.224999999999994</v>
      </c>
    </row>
    <row r="306" spans="4:15" x14ac:dyDescent="0.2">
      <c r="D306" s="5">
        <v>302</v>
      </c>
      <c r="E306" s="5" t="s">
        <v>199</v>
      </c>
      <c r="F306" s="5">
        <v>54.411999999999999</v>
      </c>
      <c r="G306" s="5">
        <v>302</v>
      </c>
      <c r="H306" s="5" t="s">
        <v>199</v>
      </c>
      <c r="I306" s="5">
        <v>133.01900000000001</v>
      </c>
      <c r="J306" s="5">
        <v>302</v>
      </c>
      <c r="K306" s="5" t="s">
        <v>199</v>
      </c>
      <c r="L306" s="5">
        <v>46</v>
      </c>
      <c r="M306" s="5">
        <v>302</v>
      </c>
      <c r="N306" s="5" t="s">
        <v>199</v>
      </c>
      <c r="O306" s="5">
        <v>46</v>
      </c>
    </row>
    <row r="307" spans="4:15" x14ac:dyDescent="0.2">
      <c r="D307" s="5">
        <v>303</v>
      </c>
      <c r="E307" s="5" t="s">
        <v>199</v>
      </c>
      <c r="F307" s="5">
        <v>47</v>
      </c>
      <c r="G307" s="5">
        <v>303</v>
      </c>
      <c r="H307" s="5" t="s">
        <v>199</v>
      </c>
      <c r="I307" s="5">
        <v>76.691999999999993</v>
      </c>
      <c r="J307" s="5">
        <v>303</v>
      </c>
      <c r="K307" s="5" t="s">
        <v>199</v>
      </c>
      <c r="L307" s="5">
        <v>44</v>
      </c>
      <c r="M307" s="5">
        <v>303</v>
      </c>
      <c r="N307" s="5" t="s">
        <v>199</v>
      </c>
      <c r="O307" s="5">
        <v>49.6</v>
      </c>
    </row>
    <row r="308" spans="4:15" x14ac:dyDescent="0.2">
      <c r="D308" s="5">
        <v>304</v>
      </c>
      <c r="E308" s="5" t="s">
        <v>199</v>
      </c>
      <c r="F308" s="5">
        <v>139.14400000000001</v>
      </c>
      <c r="G308" s="5">
        <v>304</v>
      </c>
      <c r="H308" s="5" t="s">
        <v>199</v>
      </c>
      <c r="I308" s="5">
        <v>88.713999999999999</v>
      </c>
      <c r="J308" s="5">
        <v>304</v>
      </c>
      <c r="K308" s="5" t="s">
        <v>199</v>
      </c>
      <c r="L308" s="5">
        <v>43.167000000000002</v>
      </c>
      <c r="M308" s="5">
        <v>304</v>
      </c>
      <c r="N308" s="5" t="s">
        <v>199</v>
      </c>
      <c r="O308" s="5">
        <v>63.542000000000002</v>
      </c>
    </row>
    <row r="309" spans="4:15" x14ac:dyDescent="0.2">
      <c r="D309" s="5">
        <v>305</v>
      </c>
      <c r="E309" s="5" t="s">
        <v>199</v>
      </c>
      <c r="F309" s="5">
        <v>137.364</v>
      </c>
      <c r="G309" s="5">
        <v>305</v>
      </c>
      <c r="H309" s="5" t="s">
        <v>199</v>
      </c>
      <c r="I309" s="5">
        <v>78.8</v>
      </c>
      <c r="J309" s="5">
        <v>305</v>
      </c>
      <c r="K309" s="5" t="s">
        <v>199</v>
      </c>
      <c r="L309" s="5">
        <v>47.5</v>
      </c>
      <c r="M309" s="5">
        <v>305</v>
      </c>
      <c r="N309" s="5" t="s">
        <v>199</v>
      </c>
      <c r="O309" s="5">
        <v>67.176000000000002</v>
      </c>
    </row>
    <row r="310" spans="4:15" x14ac:dyDescent="0.2">
      <c r="D310" s="5">
        <v>306</v>
      </c>
      <c r="E310" s="5" t="s">
        <v>199</v>
      </c>
      <c r="F310" s="5">
        <v>75.174000000000007</v>
      </c>
      <c r="G310" s="5">
        <v>306</v>
      </c>
      <c r="H310" s="5" t="s">
        <v>199</v>
      </c>
      <c r="I310" s="5">
        <v>103</v>
      </c>
      <c r="J310" s="5">
        <v>306</v>
      </c>
      <c r="K310" s="5" t="s">
        <v>199</v>
      </c>
      <c r="L310" s="5">
        <v>50.917000000000002</v>
      </c>
      <c r="M310" s="5">
        <v>306</v>
      </c>
      <c r="N310" s="5" t="s">
        <v>199</v>
      </c>
      <c r="O310" s="5">
        <v>87.667000000000002</v>
      </c>
    </row>
    <row r="311" spans="4:15" x14ac:dyDescent="0.2">
      <c r="D311" s="5">
        <v>307</v>
      </c>
      <c r="E311" s="5" t="s">
        <v>199</v>
      </c>
      <c r="F311" s="5">
        <v>125.72799999999999</v>
      </c>
      <c r="G311" s="5">
        <v>307</v>
      </c>
      <c r="H311" s="5" t="s">
        <v>199</v>
      </c>
      <c r="I311" s="5">
        <v>95.132999999999996</v>
      </c>
      <c r="J311" s="5">
        <v>307</v>
      </c>
      <c r="K311" s="5" t="s">
        <v>199</v>
      </c>
      <c r="L311" s="5">
        <v>74.388000000000005</v>
      </c>
      <c r="M311" s="5">
        <v>307</v>
      </c>
      <c r="N311" s="5" t="s">
        <v>199</v>
      </c>
      <c r="O311" s="5">
        <v>68.332999999999998</v>
      </c>
    </row>
    <row r="312" spans="4:15" x14ac:dyDescent="0.2">
      <c r="D312" s="5">
        <v>308</v>
      </c>
      <c r="E312" s="5" t="s">
        <v>199</v>
      </c>
      <c r="F312" s="5">
        <v>49</v>
      </c>
      <c r="G312" s="5">
        <v>308</v>
      </c>
      <c r="H312" s="5" t="s">
        <v>199</v>
      </c>
      <c r="I312" s="5">
        <v>79.875</v>
      </c>
      <c r="J312" s="5">
        <v>308</v>
      </c>
      <c r="K312" s="5" t="s">
        <v>199</v>
      </c>
      <c r="L312" s="5">
        <v>49.444000000000003</v>
      </c>
      <c r="M312" s="5">
        <v>308</v>
      </c>
      <c r="N312" s="5" t="s">
        <v>199</v>
      </c>
      <c r="O312" s="5">
        <v>116.64400000000001</v>
      </c>
    </row>
    <row r="313" spans="4:15" x14ac:dyDescent="0.2">
      <c r="D313" s="5">
        <v>309</v>
      </c>
      <c r="E313" s="5" t="s">
        <v>199</v>
      </c>
      <c r="F313" s="5">
        <v>77.454999999999998</v>
      </c>
      <c r="G313" s="5">
        <v>309</v>
      </c>
      <c r="H313" s="5" t="s">
        <v>199</v>
      </c>
      <c r="I313" s="5">
        <v>81.332999999999998</v>
      </c>
      <c r="J313" s="5">
        <v>309</v>
      </c>
      <c r="K313" s="5" t="s">
        <v>199</v>
      </c>
      <c r="L313" s="5">
        <v>88.382000000000005</v>
      </c>
      <c r="M313" s="5">
        <v>309</v>
      </c>
      <c r="N313" s="5" t="s">
        <v>199</v>
      </c>
      <c r="O313" s="5">
        <v>89.802999999999997</v>
      </c>
    </row>
    <row r="314" spans="4:15" x14ac:dyDescent="0.2">
      <c r="D314" s="5">
        <v>310</v>
      </c>
      <c r="E314" s="5" t="s">
        <v>199</v>
      </c>
      <c r="F314" s="5">
        <v>61.732999999999997</v>
      </c>
      <c r="G314" s="5">
        <v>310</v>
      </c>
      <c r="H314" s="5" t="s">
        <v>199</v>
      </c>
      <c r="I314" s="5">
        <v>126.3</v>
      </c>
      <c r="J314" s="5">
        <v>310</v>
      </c>
      <c r="K314" s="5" t="s">
        <v>199</v>
      </c>
      <c r="L314" s="5">
        <v>45.667000000000002</v>
      </c>
      <c r="M314" s="5">
        <v>310</v>
      </c>
      <c r="N314" s="5" t="s">
        <v>199</v>
      </c>
      <c r="O314" s="5">
        <v>70.561000000000007</v>
      </c>
    </row>
    <row r="315" spans="4:15" x14ac:dyDescent="0.2">
      <c r="D315" s="5">
        <v>311</v>
      </c>
      <c r="E315" s="5" t="s">
        <v>199</v>
      </c>
      <c r="F315" s="5">
        <v>53.353000000000002</v>
      </c>
      <c r="G315" s="5">
        <v>311</v>
      </c>
      <c r="H315" s="5" t="s">
        <v>199</v>
      </c>
      <c r="I315" s="5">
        <v>76</v>
      </c>
      <c r="J315" s="5">
        <v>311</v>
      </c>
      <c r="K315" s="5" t="s">
        <v>199</v>
      </c>
      <c r="L315" s="5">
        <v>118.485</v>
      </c>
      <c r="M315" s="5">
        <v>311</v>
      </c>
      <c r="N315" s="5" t="s">
        <v>199</v>
      </c>
      <c r="O315" s="5">
        <v>63.929000000000002</v>
      </c>
    </row>
    <row r="316" spans="4:15" x14ac:dyDescent="0.2">
      <c r="D316" s="5">
        <v>312</v>
      </c>
      <c r="E316" s="5" t="s">
        <v>199</v>
      </c>
      <c r="F316" s="5">
        <v>51.067</v>
      </c>
      <c r="G316" s="5">
        <v>312</v>
      </c>
      <c r="H316" s="5" t="s">
        <v>199</v>
      </c>
      <c r="I316" s="5">
        <v>111.538</v>
      </c>
      <c r="J316" s="5">
        <v>312</v>
      </c>
      <c r="K316" s="5" t="s">
        <v>199</v>
      </c>
      <c r="L316" s="5">
        <v>45.597000000000001</v>
      </c>
      <c r="M316" s="5">
        <v>312</v>
      </c>
      <c r="N316" s="5" t="s">
        <v>199</v>
      </c>
      <c r="O316" s="5">
        <v>55.5</v>
      </c>
    </row>
    <row r="317" spans="4:15" x14ac:dyDescent="0.2">
      <c r="D317" s="5">
        <v>313</v>
      </c>
      <c r="E317" s="5" t="s">
        <v>199</v>
      </c>
      <c r="F317" s="5">
        <v>52.267000000000003</v>
      </c>
      <c r="G317" s="5">
        <v>313</v>
      </c>
      <c r="H317" s="5" t="s">
        <v>199</v>
      </c>
      <c r="I317" s="5">
        <v>127.79600000000001</v>
      </c>
      <c r="J317" s="5">
        <v>313</v>
      </c>
      <c r="K317" s="5" t="s">
        <v>199</v>
      </c>
      <c r="L317" s="5">
        <v>48.5</v>
      </c>
      <c r="M317" s="5">
        <v>313</v>
      </c>
      <c r="N317" s="5" t="s">
        <v>199</v>
      </c>
      <c r="O317" s="5">
        <v>61.429000000000002</v>
      </c>
    </row>
    <row r="318" spans="4:15" x14ac:dyDescent="0.2">
      <c r="D318" s="5">
        <v>314</v>
      </c>
      <c r="E318" s="5" t="s">
        <v>199</v>
      </c>
      <c r="F318" s="5">
        <v>95.387</v>
      </c>
      <c r="G318" s="5">
        <v>314</v>
      </c>
      <c r="H318" s="5" t="s">
        <v>199</v>
      </c>
      <c r="I318" s="5">
        <v>210.40700000000001</v>
      </c>
      <c r="J318" s="5">
        <v>314</v>
      </c>
      <c r="K318" s="5" t="s">
        <v>199</v>
      </c>
      <c r="L318" s="5">
        <v>54.5</v>
      </c>
      <c r="M318" s="5">
        <v>314</v>
      </c>
      <c r="N318" s="5" t="s">
        <v>199</v>
      </c>
      <c r="O318" s="5">
        <v>92.454999999999998</v>
      </c>
    </row>
    <row r="319" spans="4:15" x14ac:dyDescent="0.2">
      <c r="D319" s="5">
        <v>315</v>
      </c>
      <c r="E319" s="5" t="s">
        <v>199</v>
      </c>
      <c r="F319" s="5">
        <v>56</v>
      </c>
      <c r="G319" s="5">
        <v>315</v>
      </c>
      <c r="H319" s="5" t="s">
        <v>199</v>
      </c>
      <c r="I319" s="5">
        <v>96.076999999999998</v>
      </c>
      <c r="J319" s="5">
        <v>315</v>
      </c>
      <c r="K319" s="5" t="s">
        <v>199</v>
      </c>
      <c r="L319" s="5">
        <v>46.273000000000003</v>
      </c>
      <c r="M319" s="5">
        <v>315</v>
      </c>
      <c r="N319" s="5" t="s">
        <v>199</v>
      </c>
      <c r="O319" s="5">
        <v>58</v>
      </c>
    </row>
    <row r="320" spans="4:15" x14ac:dyDescent="0.2">
      <c r="D320" s="5">
        <v>316</v>
      </c>
      <c r="E320" s="5" t="s">
        <v>199</v>
      </c>
      <c r="F320" s="5">
        <v>156.46</v>
      </c>
      <c r="G320" s="5">
        <v>316</v>
      </c>
      <c r="H320" s="5" t="s">
        <v>199</v>
      </c>
      <c r="I320" s="5">
        <v>75</v>
      </c>
      <c r="J320" s="5">
        <v>316</v>
      </c>
      <c r="K320" s="5" t="s">
        <v>199</v>
      </c>
      <c r="L320" s="5">
        <v>106.98099999999999</v>
      </c>
      <c r="M320" s="5">
        <v>316</v>
      </c>
      <c r="N320" s="5" t="s">
        <v>199</v>
      </c>
      <c r="O320" s="5">
        <v>75.468999999999994</v>
      </c>
    </row>
    <row r="321" spans="4:15" x14ac:dyDescent="0.2">
      <c r="D321" s="5">
        <v>317</v>
      </c>
      <c r="E321" s="5" t="s">
        <v>199</v>
      </c>
      <c r="F321" s="5">
        <v>56.280999999999999</v>
      </c>
      <c r="G321" s="5">
        <v>317</v>
      </c>
      <c r="H321" s="5" t="s">
        <v>199</v>
      </c>
      <c r="I321" s="5">
        <v>156.25</v>
      </c>
      <c r="J321" s="5">
        <v>317</v>
      </c>
      <c r="K321" s="5" t="s">
        <v>199</v>
      </c>
      <c r="L321" s="5">
        <v>57</v>
      </c>
      <c r="M321" s="5">
        <v>317</v>
      </c>
      <c r="N321" s="5" t="s">
        <v>199</v>
      </c>
      <c r="O321" s="5">
        <v>71.841999999999999</v>
      </c>
    </row>
    <row r="322" spans="4:15" x14ac:dyDescent="0.2">
      <c r="D322" s="5">
        <v>318</v>
      </c>
      <c r="E322" s="5" t="s">
        <v>199</v>
      </c>
      <c r="F322" s="5">
        <v>122.26900000000001</v>
      </c>
      <c r="G322" s="5">
        <v>318</v>
      </c>
      <c r="H322" s="5" t="s">
        <v>199</v>
      </c>
      <c r="I322" s="5">
        <v>118.98099999999999</v>
      </c>
      <c r="J322" s="5">
        <v>318</v>
      </c>
      <c r="K322" s="5" t="s">
        <v>199</v>
      </c>
      <c r="L322" s="5">
        <v>55.545000000000002</v>
      </c>
      <c r="M322" s="5">
        <v>318</v>
      </c>
      <c r="N322" s="5" t="s">
        <v>199</v>
      </c>
      <c r="O322" s="5">
        <v>72.765000000000001</v>
      </c>
    </row>
    <row r="323" spans="4:15" x14ac:dyDescent="0.2">
      <c r="D323" s="5">
        <v>319</v>
      </c>
      <c r="E323" s="5" t="s">
        <v>199</v>
      </c>
      <c r="F323" s="5">
        <v>47</v>
      </c>
      <c r="G323" s="5">
        <v>319</v>
      </c>
      <c r="H323" s="5" t="s">
        <v>199</v>
      </c>
      <c r="I323" s="5">
        <v>208.137</v>
      </c>
      <c r="J323" s="5">
        <v>319</v>
      </c>
      <c r="K323" s="5" t="s">
        <v>199</v>
      </c>
      <c r="L323" s="5">
        <v>124.89700000000001</v>
      </c>
      <c r="M323" s="5">
        <v>319</v>
      </c>
      <c r="N323" s="5" t="s">
        <v>199</v>
      </c>
      <c r="O323" s="5">
        <v>68.388999999999996</v>
      </c>
    </row>
    <row r="324" spans="4:15" x14ac:dyDescent="0.2">
      <c r="D324" s="5">
        <v>320</v>
      </c>
      <c r="E324" s="5" t="s">
        <v>199</v>
      </c>
      <c r="F324" s="5">
        <v>90.433999999999997</v>
      </c>
      <c r="G324" s="5">
        <v>320</v>
      </c>
      <c r="H324" s="5" t="s">
        <v>199</v>
      </c>
      <c r="I324" s="5">
        <v>86.817999999999998</v>
      </c>
      <c r="J324" s="5">
        <v>320</v>
      </c>
      <c r="K324" s="5" t="s">
        <v>199</v>
      </c>
      <c r="L324" s="5">
        <v>55.683999999999997</v>
      </c>
      <c r="M324" s="5">
        <v>320</v>
      </c>
      <c r="N324" s="5" t="s">
        <v>199</v>
      </c>
      <c r="O324" s="5">
        <v>62.667000000000002</v>
      </c>
    </row>
    <row r="325" spans="4:15" x14ac:dyDescent="0.2">
      <c r="D325" s="5">
        <v>321</v>
      </c>
      <c r="E325" s="5" t="s">
        <v>199</v>
      </c>
      <c r="F325" s="5">
        <v>58.176000000000002</v>
      </c>
      <c r="G325" s="5">
        <v>321</v>
      </c>
      <c r="H325" s="5" t="s">
        <v>199</v>
      </c>
      <c r="I325" s="5">
        <v>140.90700000000001</v>
      </c>
      <c r="J325" s="5">
        <v>321</v>
      </c>
      <c r="K325" s="5" t="s">
        <v>199</v>
      </c>
      <c r="L325" s="5">
        <v>50.667000000000002</v>
      </c>
      <c r="M325" s="5">
        <v>321</v>
      </c>
      <c r="N325" s="5" t="s">
        <v>199</v>
      </c>
      <c r="O325" s="5">
        <v>45.2</v>
      </c>
    </row>
    <row r="326" spans="4:15" x14ac:dyDescent="0.2">
      <c r="D326" s="5">
        <v>322</v>
      </c>
      <c r="E326" s="5" t="s">
        <v>199</v>
      </c>
      <c r="F326" s="5">
        <v>105.84</v>
      </c>
      <c r="G326" s="5">
        <v>322</v>
      </c>
      <c r="H326" s="5" t="s">
        <v>199</v>
      </c>
      <c r="I326" s="5">
        <v>104.61</v>
      </c>
      <c r="J326" s="5">
        <v>322</v>
      </c>
      <c r="K326" s="5" t="s">
        <v>199</v>
      </c>
      <c r="L326" s="5">
        <v>59.5</v>
      </c>
      <c r="M326" s="5">
        <v>322</v>
      </c>
      <c r="N326" s="5" t="s">
        <v>199</v>
      </c>
      <c r="O326" s="5">
        <v>62.9</v>
      </c>
    </row>
    <row r="327" spans="4:15" x14ac:dyDescent="0.2">
      <c r="D327" s="5">
        <v>323</v>
      </c>
      <c r="E327" s="5" t="s">
        <v>199</v>
      </c>
      <c r="F327" s="5">
        <v>51.5</v>
      </c>
      <c r="G327" s="5">
        <v>323</v>
      </c>
      <c r="H327" s="5" t="s">
        <v>199</v>
      </c>
      <c r="I327" s="5">
        <v>113.895</v>
      </c>
      <c r="J327" s="5">
        <v>323</v>
      </c>
      <c r="K327" s="5" t="s">
        <v>199</v>
      </c>
      <c r="L327" s="5">
        <v>53.2</v>
      </c>
      <c r="M327" s="5">
        <v>323</v>
      </c>
      <c r="N327" s="5" t="s">
        <v>199</v>
      </c>
      <c r="O327" s="5">
        <v>57.555999999999997</v>
      </c>
    </row>
    <row r="328" spans="4:15" x14ac:dyDescent="0.2">
      <c r="D328" s="5">
        <v>324</v>
      </c>
      <c r="E328" s="5" t="s">
        <v>199</v>
      </c>
      <c r="F328" s="5">
        <v>121.551</v>
      </c>
      <c r="G328" s="5">
        <v>324</v>
      </c>
      <c r="H328" s="5" t="s">
        <v>199</v>
      </c>
      <c r="I328" s="5">
        <v>122.04</v>
      </c>
      <c r="J328" s="5">
        <v>324</v>
      </c>
      <c r="K328" s="5" t="s">
        <v>199</v>
      </c>
      <c r="L328" s="5">
        <v>41</v>
      </c>
      <c r="M328" s="5">
        <v>324</v>
      </c>
      <c r="N328" s="5" t="s">
        <v>199</v>
      </c>
      <c r="O328" s="5">
        <v>51.667000000000002</v>
      </c>
    </row>
    <row r="329" spans="4:15" x14ac:dyDescent="0.2">
      <c r="D329" s="5">
        <v>325</v>
      </c>
      <c r="E329" s="5" t="s">
        <v>199</v>
      </c>
      <c r="F329" s="5">
        <v>56</v>
      </c>
      <c r="G329" s="5">
        <v>325</v>
      </c>
      <c r="H329" s="5" t="s">
        <v>199</v>
      </c>
      <c r="I329" s="5">
        <v>72</v>
      </c>
      <c r="J329" s="5">
        <v>325</v>
      </c>
      <c r="K329" s="5" t="s">
        <v>199</v>
      </c>
      <c r="L329" s="5">
        <v>98.418999999999997</v>
      </c>
      <c r="M329" s="5">
        <v>325</v>
      </c>
      <c r="N329" s="5" t="s">
        <v>199</v>
      </c>
      <c r="O329" s="5">
        <v>152.977</v>
      </c>
    </row>
    <row r="330" spans="4:15" x14ac:dyDescent="0.2">
      <c r="D330" s="5">
        <v>326</v>
      </c>
      <c r="E330" s="5" t="s">
        <v>199</v>
      </c>
      <c r="F330" s="5">
        <v>46.832999999999998</v>
      </c>
      <c r="G330" s="5">
        <v>326</v>
      </c>
      <c r="H330" s="5" t="s">
        <v>199</v>
      </c>
      <c r="I330" s="5">
        <v>99.727000000000004</v>
      </c>
      <c r="J330" s="5">
        <v>326</v>
      </c>
      <c r="K330" s="5" t="s">
        <v>199</v>
      </c>
      <c r="L330" s="5">
        <v>49.429000000000002</v>
      </c>
      <c r="M330" s="5">
        <v>326</v>
      </c>
      <c r="N330" s="5" t="s">
        <v>199</v>
      </c>
      <c r="O330" s="5">
        <v>53.856999999999999</v>
      </c>
    </row>
    <row r="331" spans="4:15" x14ac:dyDescent="0.2">
      <c r="D331" s="5">
        <v>327</v>
      </c>
      <c r="E331" s="5" t="s">
        <v>199</v>
      </c>
      <c r="F331" s="5">
        <v>42.5</v>
      </c>
      <c r="G331" s="5">
        <v>327</v>
      </c>
      <c r="H331" s="5" t="s">
        <v>199</v>
      </c>
      <c r="I331" s="5">
        <v>139.78100000000001</v>
      </c>
      <c r="J331" s="5">
        <v>327</v>
      </c>
      <c r="K331" s="5" t="s">
        <v>199</v>
      </c>
      <c r="L331" s="5">
        <v>72.805999999999997</v>
      </c>
      <c r="M331" s="5">
        <v>327</v>
      </c>
      <c r="N331" s="5" t="s">
        <v>199</v>
      </c>
      <c r="O331" s="5">
        <v>57.938000000000002</v>
      </c>
    </row>
    <row r="332" spans="4:15" x14ac:dyDescent="0.2">
      <c r="D332" s="5">
        <v>328</v>
      </c>
      <c r="E332" s="5" t="s">
        <v>199</v>
      </c>
      <c r="F332" s="5">
        <v>49</v>
      </c>
      <c r="G332" s="5">
        <v>328</v>
      </c>
      <c r="H332" s="5" t="s">
        <v>199</v>
      </c>
      <c r="I332" s="5">
        <v>78</v>
      </c>
      <c r="J332" s="5">
        <v>328</v>
      </c>
      <c r="K332" s="5" t="s">
        <v>199</v>
      </c>
      <c r="L332" s="5">
        <v>105.712</v>
      </c>
      <c r="M332" s="5">
        <v>328</v>
      </c>
      <c r="N332" s="5" t="s">
        <v>199</v>
      </c>
      <c r="O332" s="5">
        <v>52.167000000000002</v>
      </c>
    </row>
    <row r="333" spans="4:15" x14ac:dyDescent="0.2">
      <c r="D333" s="5">
        <v>329</v>
      </c>
      <c r="E333" s="5" t="s">
        <v>199</v>
      </c>
      <c r="F333" s="5">
        <v>144</v>
      </c>
      <c r="G333" s="5">
        <v>329</v>
      </c>
      <c r="H333" s="5" t="s">
        <v>199</v>
      </c>
      <c r="I333" s="5">
        <v>73</v>
      </c>
      <c r="J333" s="5">
        <v>329</v>
      </c>
      <c r="K333" s="5" t="s">
        <v>199</v>
      </c>
      <c r="L333" s="5">
        <v>59.082999999999998</v>
      </c>
      <c r="M333" s="5">
        <v>329</v>
      </c>
      <c r="N333" s="5" t="s">
        <v>199</v>
      </c>
      <c r="O333" s="5">
        <v>56.5</v>
      </c>
    </row>
    <row r="334" spans="4:15" x14ac:dyDescent="0.2">
      <c r="D334" s="5">
        <v>330</v>
      </c>
      <c r="E334" s="5" t="s">
        <v>199</v>
      </c>
      <c r="F334" s="5">
        <v>51.110999999999997</v>
      </c>
      <c r="G334" s="5">
        <v>330</v>
      </c>
      <c r="H334" s="5" t="s">
        <v>199</v>
      </c>
      <c r="I334" s="5">
        <v>101</v>
      </c>
      <c r="J334" s="5">
        <v>330</v>
      </c>
      <c r="K334" s="5" t="s">
        <v>199</v>
      </c>
      <c r="L334" s="5">
        <v>44</v>
      </c>
      <c r="M334" s="5">
        <v>330</v>
      </c>
      <c r="N334" s="5" t="s">
        <v>199</v>
      </c>
      <c r="O334" s="5">
        <v>48.3</v>
      </c>
    </row>
    <row r="335" spans="4:15" x14ac:dyDescent="0.2">
      <c r="D335" s="5">
        <v>331</v>
      </c>
      <c r="E335" s="5" t="s">
        <v>199</v>
      </c>
      <c r="F335" s="5">
        <v>57.768999999999998</v>
      </c>
      <c r="G335" s="5">
        <v>331</v>
      </c>
      <c r="H335" s="5" t="s">
        <v>199</v>
      </c>
      <c r="I335" s="5">
        <v>77.8</v>
      </c>
      <c r="J335" s="5">
        <v>331</v>
      </c>
      <c r="K335" s="5" t="s">
        <v>199</v>
      </c>
      <c r="L335" s="5">
        <v>64.561999999999998</v>
      </c>
      <c r="M335" s="5">
        <v>331</v>
      </c>
      <c r="N335" s="5" t="s">
        <v>199</v>
      </c>
      <c r="O335" s="5">
        <v>54.75</v>
      </c>
    </row>
    <row r="336" spans="4:15" x14ac:dyDescent="0.2">
      <c r="D336" s="5">
        <v>332</v>
      </c>
      <c r="E336" s="5" t="s">
        <v>199</v>
      </c>
      <c r="F336" s="5">
        <v>44.875</v>
      </c>
      <c r="G336" s="5">
        <v>332</v>
      </c>
      <c r="H336" s="5" t="s">
        <v>199</v>
      </c>
      <c r="I336" s="5">
        <v>92.12</v>
      </c>
      <c r="J336" s="5">
        <v>332</v>
      </c>
      <c r="K336" s="5" t="s">
        <v>199</v>
      </c>
      <c r="L336" s="5">
        <v>45.5</v>
      </c>
      <c r="M336" s="5">
        <v>332</v>
      </c>
      <c r="N336" s="5" t="s">
        <v>199</v>
      </c>
      <c r="O336" s="5">
        <v>60.167000000000002</v>
      </c>
    </row>
    <row r="337" spans="4:15" x14ac:dyDescent="0.2">
      <c r="D337" s="5">
        <v>333</v>
      </c>
      <c r="E337" s="5" t="s">
        <v>199</v>
      </c>
      <c r="F337" s="5">
        <v>143.44800000000001</v>
      </c>
      <c r="G337" s="5">
        <v>333</v>
      </c>
      <c r="H337" s="5" t="s">
        <v>199</v>
      </c>
      <c r="I337" s="5">
        <v>87.158000000000001</v>
      </c>
      <c r="J337" s="5">
        <v>333</v>
      </c>
      <c r="K337" s="5" t="s">
        <v>199</v>
      </c>
      <c r="L337" s="5">
        <v>70.900000000000006</v>
      </c>
      <c r="M337" s="5">
        <v>333</v>
      </c>
      <c r="N337" s="5" t="s">
        <v>199</v>
      </c>
      <c r="O337" s="5">
        <v>56.188000000000002</v>
      </c>
    </row>
    <row r="338" spans="4:15" x14ac:dyDescent="0.2">
      <c r="D338" s="5">
        <v>334</v>
      </c>
      <c r="E338" s="5" t="s">
        <v>199</v>
      </c>
      <c r="F338" s="5">
        <v>62.969000000000001</v>
      </c>
      <c r="G338" s="5">
        <v>334</v>
      </c>
      <c r="H338" s="5" t="s">
        <v>199</v>
      </c>
      <c r="I338" s="5">
        <v>152.041</v>
      </c>
      <c r="J338" s="5">
        <v>334</v>
      </c>
      <c r="K338" s="5" t="s">
        <v>199</v>
      </c>
      <c r="L338" s="5">
        <v>44</v>
      </c>
      <c r="M338" s="5">
        <v>334</v>
      </c>
      <c r="N338" s="5" t="s">
        <v>199</v>
      </c>
      <c r="O338" s="5">
        <v>67.727000000000004</v>
      </c>
    </row>
    <row r="339" spans="4:15" x14ac:dyDescent="0.2">
      <c r="D339" s="5">
        <v>335</v>
      </c>
      <c r="E339" s="5" t="s">
        <v>199</v>
      </c>
      <c r="F339" s="5">
        <v>51.286000000000001</v>
      </c>
      <c r="G339" s="5">
        <v>335</v>
      </c>
      <c r="H339" s="5" t="s">
        <v>199</v>
      </c>
      <c r="I339" s="5">
        <v>73.875</v>
      </c>
      <c r="J339" s="5">
        <v>335</v>
      </c>
      <c r="K339" s="5" t="s">
        <v>199</v>
      </c>
      <c r="L339" s="5">
        <v>42.332999999999998</v>
      </c>
      <c r="M339" s="5">
        <v>335</v>
      </c>
      <c r="N339" s="5" t="s">
        <v>199</v>
      </c>
      <c r="O339" s="5">
        <v>54.726999999999997</v>
      </c>
    </row>
    <row r="340" spans="4:15" x14ac:dyDescent="0.2">
      <c r="D340" s="5">
        <v>336</v>
      </c>
      <c r="E340" s="5" t="s">
        <v>199</v>
      </c>
      <c r="F340" s="5">
        <v>131.14699999999999</v>
      </c>
      <c r="G340" s="5">
        <v>336</v>
      </c>
      <c r="H340" s="5" t="s">
        <v>199</v>
      </c>
      <c r="I340" s="5">
        <v>103.23099999999999</v>
      </c>
      <c r="J340" s="5">
        <v>336</v>
      </c>
      <c r="K340" s="5" t="s">
        <v>199</v>
      </c>
      <c r="L340" s="5">
        <v>65.894999999999996</v>
      </c>
      <c r="M340" s="5">
        <v>336</v>
      </c>
      <c r="N340" s="5" t="s">
        <v>199</v>
      </c>
      <c r="O340" s="5">
        <v>74.599999999999994</v>
      </c>
    </row>
    <row r="341" spans="4:15" x14ac:dyDescent="0.2">
      <c r="D341" s="5">
        <v>337</v>
      </c>
      <c r="E341" s="5" t="s">
        <v>199</v>
      </c>
      <c r="F341" s="5">
        <v>140.375</v>
      </c>
      <c r="G341" s="5">
        <v>337</v>
      </c>
      <c r="H341" s="5" t="s">
        <v>199</v>
      </c>
      <c r="I341" s="5">
        <v>90.619</v>
      </c>
      <c r="J341" s="5">
        <v>337</v>
      </c>
      <c r="K341" s="5" t="s">
        <v>199</v>
      </c>
      <c r="L341" s="5">
        <v>57.856999999999999</v>
      </c>
      <c r="M341" s="5">
        <v>337</v>
      </c>
      <c r="N341" s="5" t="s">
        <v>199</v>
      </c>
      <c r="O341" s="5">
        <v>75.951999999999998</v>
      </c>
    </row>
    <row r="342" spans="4:15" x14ac:dyDescent="0.2">
      <c r="D342" s="5">
        <v>338</v>
      </c>
      <c r="E342" s="5" t="s">
        <v>199</v>
      </c>
      <c r="F342" s="5">
        <v>63.762</v>
      </c>
      <c r="G342" s="5">
        <v>338</v>
      </c>
      <c r="H342" s="5" t="s">
        <v>199</v>
      </c>
      <c r="I342" s="5">
        <v>72.5</v>
      </c>
      <c r="J342" s="5">
        <v>338</v>
      </c>
      <c r="K342" s="5" t="s">
        <v>199</v>
      </c>
      <c r="L342" s="5">
        <v>48.875</v>
      </c>
      <c r="M342" s="5">
        <v>338</v>
      </c>
      <c r="N342" s="5" t="s">
        <v>199</v>
      </c>
      <c r="O342" s="5">
        <v>112.34</v>
      </c>
    </row>
    <row r="343" spans="4:15" x14ac:dyDescent="0.2">
      <c r="D343" s="5">
        <v>339</v>
      </c>
      <c r="E343" s="5" t="s">
        <v>199</v>
      </c>
      <c r="F343" s="5">
        <v>124.02500000000001</v>
      </c>
      <c r="G343" s="5">
        <v>339</v>
      </c>
      <c r="H343" s="5" t="s">
        <v>199</v>
      </c>
      <c r="I343" s="5">
        <v>77.959999999999994</v>
      </c>
      <c r="J343" s="5">
        <v>339</v>
      </c>
      <c r="K343" s="5" t="s">
        <v>199</v>
      </c>
      <c r="L343" s="5">
        <v>43.4</v>
      </c>
      <c r="M343" s="5">
        <v>339</v>
      </c>
      <c r="N343" s="5" t="s">
        <v>199</v>
      </c>
      <c r="O343" s="5">
        <v>52.332999999999998</v>
      </c>
    </row>
    <row r="344" spans="4:15" x14ac:dyDescent="0.2">
      <c r="D344" s="5">
        <v>340</v>
      </c>
      <c r="E344" s="5" t="s">
        <v>199</v>
      </c>
      <c r="F344" s="5">
        <v>51.5</v>
      </c>
      <c r="G344" s="5">
        <v>340</v>
      </c>
      <c r="H344" s="5" t="s">
        <v>199</v>
      </c>
      <c r="I344" s="5">
        <v>72.143000000000001</v>
      </c>
      <c r="J344" s="5">
        <v>340</v>
      </c>
      <c r="K344" s="5" t="s">
        <v>199</v>
      </c>
      <c r="L344" s="5">
        <v>47.889000000000003</v>
      </c>
      <c r="M344" s="5">
        <v>340</v>
      </c>
      <c r="N344" s="5" t="s">
        <v>199</v>
      </c>
      <c r="O344" s="5">
        <v>58.182000000000002</v>
      </c>
    </row>
    <row r="345" spans="4:15" x14ac:dyDescent="0.2">
      <c r="D345" s="5">
        <v>341</v>
      </c>
      <c r="E345" s="5" t="s">
        <v>199</v>
      </c>
      <c r="F345" s="5">
        <v>63.429000000000002</v>
      </c>
      <c r="G345" s="5">
        <v>341</v>
      </c>
      <c r="H345" s="5" t="s">
        <v>199</v>
      </c>
      <c r="I345" s="5">
        <v>116.452</v>
      </c>
      <c r="J345" s="5">
        <v>341</v>
      </c>
      <c r="K345" s="5" t="s">
        <v>199</v>
      </c>
      <c r="L345" s="5">
        <v>41</v>
      </c>
      <c r="M345" s="5">
        <v>341</v>
      </c>
      <c r="N345" s="5" t="s">
        <v>199</v>
      </c>
      <c r="O345" s="5">
        <v>46.856999999999999</v>
      </c>
    </row>
    <row r="346" spans="4:15" x14ac:dyDescent="0.2">
      <c r="D346" s="5">
        <v>342</v>
      </c>
      <c r="E346" s="5" t="s">
        <v>199</v>
      </c>
      <c r="F346" s="5">
        <v>66.832999999999998</v>
      </c>
      <c r="G346" s="5">
        <v>342</v>
      </c>
      <c r="H346" s="5" t="s">
        <v>199</v>
      </c>
      <c r="I346" s="5">
        <v>90.5</v>
      </c>
      <c r="J346" s="5">
        <v>342</v>
      </c>
      <c r="K346" s="5" t="s">
        <v>199</v>
      </c>
      <c r="L346" s="5">
        <v>60.706000000000003</v>
      </c>
      <c r="M346" s="5">
        <v>342</v>
      </c>
      <c r="N346" s="5" t="s">
        <v>199</v>
      </c>
      <c r="O346" s="5">
        <v>53.234999999999999</v>
      </c>
    </row>
    <row r="347" spans="4:15" x14ac:dyDescent="0.2">
      <c r="D347" s="5">
        <v>343</v>
      </c>
      <c r="E347" s="5" t="s">
        <v>199</v>
      </c>
      <c r="F347" s="5">
        <v>70.182000000000002</v>
      </c>
      <c r="G347" s="5">
        <v>343</v>
      </c>
      <c r="H347" s="5" t="s">
        <v>199</v>
      </c>
      <c r="I347" s="5">
        <v>115.14</v>
      </c>
      <c r="J347" s="5">
        <v>343</v>
      </c>
      <c r="K347" s="5" t="s">
        <v>199</v>
      </c>
      <c r="L347" s="5">
        <v>73.149000000000001</v>
      </c>
      <c r="M347" s="5">
        <v>343</v>
      </c>
      <c r="N347" s="5" t="s">
        <v>199</v>
      </c>
      <c r="O347" s="5">
        <v>53.7</v>
      </c>
    </row>
    <row r="348" spans="4:15" x14ac:dyDescent="0.2">
      <c r="D348" s="5">
        <v>344</v>
      </c>
      <c r="E348" s="5" t="s">
        <v>199</v>
      </c>
      <c r="F348" s="5">
        <v>53.667000000000002</v>
      </c>
      <c r="G348" s="5">
        <v>344</v>
      </c>
      <c r="H348" s="5" t="s">
        <v>199</v>
      </c>
      <c r="I348" s="5">
        <v>93.652000000000001</v>
      </c>
      <c r="J348" s="5">
        <v>344</v>
      </c>
      <c r="K348" s="5" t="s">
        <v>199</v>
      </c>
      <c r="L348" s="5">
        <v>58.268999999999998</v>
      </c>
      <c r="M348" s="5">
        <v>344</v>
      </c>
      <c r="N348" s="5" t="s">
        <v>199</v>
      </c>
      <c r="O348" s="5">
        <v>55.32</v>
      </c>
    </row>
    <row r="349" spans="4:15" x14ac:dyDescent="0.2">
      <c r="D349" s="5">
        <v>345</v>
      </c>
      <c r="E349" s="5" t="s">
        <v>199</v>
      </c>
      <c r="F349" s="5">
        <v>48.625</v>
      </c>
      <c r="G349" s="5">
        <v>345</v>
      </c>
      <c r="H349" s="5" t="s">
        <v>199</v>
      </c>
      <c r="I349" s="5">
        <v>94.308000000000007</v>
      </c>
      <c r="J349" s="5">
        <v>345</v>
      </c>
      <c r="K349" s="5" t="s">
        <v>199</v>
      </c>
      <c r="L349" s="5">
        <v>51.895000000000003</v>
      </c>
      <c r="M349" s="5">
        <v>345</v>
      </c>
      <c r="N349" s="5" t="s">
        <v>199</v>
      </c>
      <c r="O349" s="5">
        <v>63.564999999999998</v>
      </c>
    </row>
    <row r="350" spans="4:15" x14ac:dyDescent="0.2">
      <c r="D350" s="5">
        <v>346</v>
      </c>
      <c r="E350" s="5" t="s">
        <v>199</v>
      </c>
      <c r="F350" s="5">
        <v>87.361000000000004</v>
      </c>
      <c r="G350" s="5">
        <v>346</v>
      </c>
      <c r="H350" s="5" t="s">
        <v>199</v>
      </c>
      <c r="I350" s="5">
        <v>146</v>
      </c>
      <c r="J350" s="5">
        <v>346</v>
      </c>
      <c r="K350" s="5" t="s">
        <v>199</v>
      </c>
      <c r="L350" s="5">
        <v>44.5</v>
      </c>
      <c r="M350" s="5">
        <v>346</v>
      </c>
      <c r="N350" s="5" t="s">
        <v>199</v>
      </c>
      <c r="O350" s="5">
        <v>79.058999999999997</v>
      </c>
    </row>
    <row r="351" spans="4:15" x14ac:dyDescent="0.2">
      <c r="D351" s="5">
        <v>347</v>
      </c>
      <c r="E351" s="5" t="s">
        <v>199</v>
      </c>
      <c r="F351" s="5">
        <v>157.58799999999999</v>
      </c>
      <c r="G351" s="5">
        <v>347</v>
      </c>
      <c r="H351" s="5" t="s">
        <v>199</v>
      </c>
      <c r="I351" s="5">
        <v>94.111000000000004</v>
      </c>
      <c r="J351" s="5">
        <v>347</v>
      </c>
      <c r="K351" s="5" t="s">
        <v>199</v>
      </c>
      <c r="L351" s="5">
        <v>59.238</v>
      </c>
      <c r="M351" s="5">
        <v>347</v>
      </c>
      <c r="N351" s="5" t="s">
        <v>199</v>
      </c>
      <c r="O351" s="5">
        <v>53.5</v>
      </c>
    </row>
    <row r="352" spans="4:15" x14ac:dyDescent="0.2">
      <c r="D352" s="5">
        <v>348</v>
      </c>
      <c r="E352" s="5" t="s">
        <v>199</v>
      </c>
      <c r="F352" s="5">
        <v>68.667000000000002</v>
      </c>
      <c r="G352" s="5">
        <v>348</v>
      </c>
      <c r="H352" s="5" t="s">
        <v>199</v>
      </c>
      <c r="I352" s="5">
        <v>90.489000000000004</v>
      </c>
      <c r="J352" s="5">
        <v>348</v>
      </c>
      <c r="K352" s="5" t="s">
        <v>199</v>
      </c>
      <c r="L352" s="5">
        <v>46</v>
      </c>
      <c r="M352" s="5">
        <v>348</v>
      </c>
      <c r="N352" s="5" t="s">
        <v>199</v>
      </c>
      <c r="O352" s="5">
        <v>101.488</v>
      </c>
    </row>
    <row r="353" spans="4:15" x14ac:dyDescent="0.2">
      <c r="D353" s="5">
        <v>349</v>
      </c>
      <c r="E353" s="5" t="s">
        <v>199</v>
      </c>
      <c r="F353" s="5">
        <v>55.188000000000002</v>
      </c>
      <c r="G353" s="5">
        <v>349</v>
      </c>
      <c r="H353" s="5" t="s">
        <v>199</v>
      </c>
      <c r="I353" s="5">
        <v>80.3</v>
      </c>
      <c r="J353" s="5">
        <v>349</v>
      </c>
      <c r="K353" s="5" t="s">
        <v>199</v>
      </c>
      <c r="L353" s="5">
        <v>44</v>
      </c>
      <c r="M353" s="5">
        <v>349</v>
      </c>
      <c r="N353" s="5" t="s">
        <v>199</v>
      </c>
      <c r="O353" s="5">
        <v>82.375</v>
      </c>
    </row>
    <row r="354" spans="4:15" x14ac:dyDescent="0.2">
      <c r="D354" s="5">
        <v>350</v>
      </c>
      <c r="E354" s="5" t="s">
        <v>199</v>
      </c>
      <c r="F354" s="5">
        <v>60.5</v>
      </c>
      <c r="G354" s="5">
        <v>350</v>
      </c>
      <c r="H354" s="5" t="s">
        <v>199</v>
      </c>
      <c r="I354" s="5">
        <v>79</v>
      </c>
      <c r="J354" s="5">
        <v>350</v>
      </c>
      <c r="K354" s="5" t="s">
        <v>199</v>
      </c>
      <c r="L354" s="5">
        <v>46.332999999999998</v>
      </c>
      <c r="M354" s="5">
        <v>350</v>
      </c>
      <c r="N354" s="5" t="s">
        <v>199</v>
      </c>
      <c r="O354" s="5">
        <v>79.070999999999998</v>
      </c>
    </row>
    <row r="355" spans="4:15" x14ac:dyDescent="0.2">
      <c r="D355" s="5">
        <v>351</v>
      </c>
      <c r="E355" s="5" t="s">
        <v>199</v>
      </c>
      <c r="F355" s="5">
        <v>43</v>
      </c>
      <c r="G355" s="5">
        <v>351</v>
      </c>
      <c r="H355" s="5" t="s">
        <v>199</v>
      </c>
      <c r="I355" s="5">
        <v>82.832999999999998</v>
      </c>
      <c r="J355" s="5">
        <v>351</v>
      </c>
      <c r="K355" s="5" t="s">
        <v>199</v>
      </c>
      <c r="L355" s="5">
        <v>85.048000000000002</v>
      </c>
      <c r="M355" s="5">
        <v>351</v>
      </c>
      <c r="N355" s="5" t="s">
        <v>199</v>
      </c>
      <c r="O355" s="5">
        <v>59.524000000000001</v>
      </c>
    </row>
    <row r="356" spans="4:15" x14ac:dyDescent="0.2">
      <c r="D356" s="5">
        <v>352</v>
      </c>
      <c r="E356" s="5" t="s">
        <v>199</v>
      </c>
      <c r="F356" s="5">
        <v>82.97</v>
      </c>
      <c r="G356" s="5">
        <v>352</v>
      </c>
      <c r="H356" s="5" t="s">
        <v>199</v>
      </c>
      <c r="I356" s="5">
        <v>79.332999999999998</v>
      </c>
      <c r="J356" s="5">
        <v>352</v>
      </c>
      <c r="K356" s="5" t="s">
        <v>199</v>
      </c>
      <c r="L356" s="5">
        <v>49.143000000000001</v>
      </c>
      <c r="M356" s="5">
        <v>352</v>
      </c>
      <c r="N356" s="5" t="s">
        <v>199</v>
      </c>
      <c r="O356" s="5">
        <v>52</v>
      </c>
    </row>
    <row r="357" spans="4:15" x14ac:dyDescent="0.2">
      <c r="D357" s="5">
        <v>353</v>
      </c>
      <c r="E357" s="5" t="s">
        <v>199</v>
      </c>
      <c r="F357" s="5">
        <v>51.286000000000001</v>
      </c>
      <c r="G357" s="5">
        <v>353</v>
      </c>
      <c r="H357" s="5" t="s">
        <v>199</v>
      </c>
      <c r="I357" s="5">
        <v>74.421000000000006</v>
      </c>
      <c r="J357" s="5">
        <v>353</v>
      </c>
      <c r="K357" s="5" t="s">
        <v>199</v>
      </c>
      <c r="L357" s="5">
        <v>50.545000000000002</v>
      </c>
      <c r="M357" s="5">
        <v>353</v>
      </c>
      <c r="N357" s="5" t="s">
        <v>199</v>
      </c>
      <c r="O357" s="5">
        <v>54</v>
      </c>
    </row>
    <row r="358" spans="4:15" x14ac:dyDescent="0.2">
      <c r="D358" s="5">
        <v>354</v>
      </c>
      <c r="E358" s="5" t="s">
        <v>199</v>
      </c>
      <c r="F358" s="5">
        <v>143</v>
      </c>
      <c r="G358" s="5">
        <v>354</v>
      </c>
      <c r="H358" s="5" t="s">
        <v>199</v>
      </c>
      <c r="I358" s="5">
        <v>145.375</v>
      </c>
      <c r="J358" s="5">
        <v>354</v>
      </c>
      <c r="K358" s="5" t="s">
        <v>199</v>
      </c>
      <c r="L358" s="5">
        <v>42.667000000000002</v>
      </c>
      <c r="M358" s="5">
        <v>354</v>
      </c>
      <c r="N358" s="5" t="s">
        <v>199</v>
      </c>
      <c r="O358" s="5">
        <v>45</v>
      </c>
    </row>
    <row r="359" spans="4:15" x14ac:dyDescent="0.2">
      <c r="D359" s="5">
        <v>355</v>
      </c>
      <c r="E359" s="5" t="s">
        <v>199</v>
      </c>
      <c r="F359" s="5">
        <v>71.570999999999998</v>
      </c>
      <c r="G359" s="5">
        <v>355</v>
      </c>
      <c r="H359" s="5" t="s">
        <v>199</v>
      </c>
      <c r="I359" s="5">
        <v>128.75</v>
      </c>
      <c r="J359" s="5">
        <v>355</v>
      </c>
      <c r="K359" s="5" t="s">
        <v>199</v>
      </c>
      <c r="L359" s="5">
        <v>49.726999999999997</v>
      </c>
      <c r="M359" s="5">
        <v>355</v>
      </c>
      <c r="N359" s="5" t="s">
        <v>199</v>
      </c>
      <c r="O359" s="5">
        <v>47</v>
      </c>
    </row>
    <row r="360" spans="4:15" x14ac:dyDescent="0.2">
      <c r="D360" s="5">
        <v>356</v>
      </c>
      <c r="E360" s="5" t="s">
        <v>199</v>
      </c>
      <c r="F360" s="5">
        <v>48.615000000000002</v>
      </c>
      <c r="G360" s="5">
        <v>356</v>
      </c>
      <c r="H360" s="5" t="s">
        <v>199</v>
      </c>
      <c r="I360" s="5">
        <v>94.073999999999998</v>
      </c>
      <c r="J360" s="5">
        <v>356</v>
      </c>
      <c r="K360" s="5" t="s">
        <v>199</v>
      </c>
      <c r="L360" s="5">
        <v>44</v>
      </c>
      <c r="M360" s="5">
        <v>356</v>
      </c>
      <c r="N360" s="5" t="s">
        <v>199</v>
      </c>
      <c r="O360" s="5">
        <v>48</v>
      </c>
    </row>
    <row r="361" spans="4:15" x14ac:dyDescent="0.2">
      <c r="D361" s="5">
        <v>357</v>
      </c>
      <c r="E361" s="5" t="s">
        <v>199</v>
      </c>
      <c r="F361" s="5">
        <v>101.312</v>
      </c>
      <c r="G361" s="5">
        <v>357</v>
      </c>
      <c r="H361" s="5" t="s">
        <v>199</v>
      </c>
      <c r="I361" s="5">
        <v>84.8</v>
      </c>
      <c r="J361" s="5">
        <v>357</v>
      </c>
      <c r="K361" s="5" t="s">
        <v>199</v>
      </c>
      <c r="L361" s="5">
        <v>44</v>
      </c>
      <c r="M361" s="5">
        <v>357</v>
      </c>
      <c r="N361" s="5" t="s">
        <v>199</v>
      </c>
      <c r="O361" s="5">
        <v>62.545000000000002</v>
      </c>
    </row>
    <row r="362" spans="4:15" x14ac:dyDescent="0.2">
      <c r="D362" s="5">
        <v>358</v>
      </c>
      <c r="E362" s="5" t="s">
        <v>199</v>
      </c>
      <c r="F362" s="5">
        <v>137.02199999999999</v>
      </c>
      <c r="G362" s="5">
        <v>358</v>
      </c>
      <c r="H362" s="5" t="s">
        <v>199</v>
      </c>
      <c r="I362" s="5">
        <v>132.494</v>
      </c>
      <c r="J362" s="5">
        <v>358</v>
      </c>
      <c r="K362" s="5" t="s">
        <v>199</v>
      </c>
      <c r="L362" s="5">
        <v>45.444000000000003</v>
      </c>
      <c r="M362" s="5">
        <v>358</v>
      </c>
      <c r="N362" s="5" t="s">
        <v>199</v>
      </c>
      <c r="O362" s="5">
        <v>62.6</v>
      </c>
    </row>
    <row r="363" spans="4:15" x14ac:dyDescent="0.2">
      <c r="D363" s="5">
        <v>359</v>
      </c>
      <c r="E363" s="5" t="s">
        <v>199</v>
      </c>
      <c r="F363" s="5">
        <v>116.706</v>
      </c>
      <c r="G363" s="5">
        <v>359</v>
      </c>
      <c r="H363" s="5" t="s">
        <v>199</v>
      </c>
      <c r="I363" s="5">
        <v>72.75</v>
      </c>
      <c r="J363" s="5">
        <v>359</v>
      </c>
      <c r="K363" s="5" t="s">
        <v>199</v>
      </c>
      <c r="L363" s="5">
        <v>55</v>
      </c>
      <c r="M363" s="5">
        <v>359</v>
      </c>
      <c r="N363" s="5" t="s">
        <v>199</v>
      </c>
      <c r="O363" s="5">
        <v>57.25</v>
      </c>
    </row>
    <row r="364" spans="4:15" x14ac:dyDescent="0.2">
      <c r="D364" s="5">
        <v>360</v>
      </c>
      <c r="E364" s="5" t="s">
        <v>199</v>
      </c>
      <c r="F364" s="5">
        <v>76.856999999999999</v>
      </c>
      <c r="G364" s="5">
        <v>360</v>
      </c>
      <c r="H364" s="5" t="s">
        <v>199</v>
      </c>
      <c r="I364" s="5">
        <v>163.196</v>
      </c>
      <c r="J364" s="5">
        <v>360</v>
      </c>
      <c r="K364" s="5" t="s">
        <v>199</v>
      </c>
      <c r="L364" s="5">
        <v>42</v>
      </c>
      <c r="M364" s="5">
        <v>360</v>
      </c>
      <c r="N364" s="5" t="s">
        <v>199</v>
      </c>
      <c r="O364" s="5">
        <v>143.971</v>
      </c>
    </row>
    <row r="365" spans="4:15" x14ac:dyDescent="0.2">
      <c r="D365" s="5">
        <v>361</v>
      </c>
      <c r="E365" s="5" t="s">
        <v>199</v>
      </c>
      <c r="F365" s="5">
        <v>60.856999999999999</v>
      </c>
      <c r="G365" s="5">
        <v>361</v>
      </c>
      <c r="H365" s="5" t="s">
        <v>199</v>
      </c>
      <c r="I365" s="5">
        <v>93.846000000000004</v>
      </c>
      <c r="J365" s="5">
        <v>361</v>
      </c>
      <c r="K365" s="5" t="s">
        <v>199</v>
      </c>
      <c r="L365" s="5">
        <v>48.588000000000001</v>
      </c>
      <c r="M365" s="5">
        <v>361</v>
      </c>
      <c r="N365" s="5" t="s">
        <v>199</v>
      </c>
      <c r="O365" s="5">
        <v>49</v>
      </c>
    </row>
    <row r="366" spans="4:15" x14ac:dyDescent="0.2">
      <c r="D366" s="5">
        <v>362</v>
      </c>
      <c r="E366" s="5" t="s">
        <v>199</v>
      </c>
      <c r="F366" s="5">
        <v>120.614</v>
      </c>
      <c r="G366" s="5">
        <v>362</v>
      </c>
      <c r="H366" s="5" t="s">
        <v>199</v>
      </c>
      <c r="I366" s="5">
        <v>94.308000000000007</v>
      </c>
      <c r="J366" s="5">
        <v>362</v>
      </c>
      <c r="K366" s="5" t="s">
        <v>199</v>
      </c>
      <c r="L366" s="5">
        <v>42</v>
      </c>
      <c r="M366" s="5">
        <v>362</v>
      </c>
      <c r="N366" s="5" t="s">
        <v>199</v>
      </c>
      <c r="O366" s="5">
        <v>98.694000000000003</v>
      </c>
    </row>
    <row r="367" spans="4:15" x14ac:dyDescent="0.2">
      <c r="D367" s="5">
        <v>363</v>
      </c>
      <c r="E367" s="5" t="s">
        <v>199</v>
      </c>
      <c r="F367" s="5">
        <v>52.5</v>
      </c>
      <c r="G367" s="5">
        <v>363</v>
      </c>
      <c r="H367" s="5" t="s">
        <v>199</v>
      </c>
      <c r="I367" s="5">
        <v>134</v>
      </c>
      <c r="J367" s="5">
        <v>363</v>
      </c>
      <c r="K367" s="5" t="s">
        <v>199</v>
      </c>
      <c r="L367" s="5">
        <v>50.375</v>
      </c>
      <c r="M367" s="5">
        <v>363</v>
      </c>
      <c r="N367" s="5" t="s">
        <v>199</v>
      </c>
      <c r="O367" s="5">
        <v>140.35300000000001</v>
      </c>
    </row>
    <row r="368" spans="4:15" x14ac:dyDescent="0.2">
      <c r="D368" s="5">
        <v>364</v>
      </c>
      <c r="E368" s="5" t="s">
        <v>199</v>
      </c>
      <c r="F368" s="5">
        <v>92.25</v>
      </c>
      <c r="G368" s="5">
        <v>364</v>
      </c>
      <c r="H368" s="5" t="s">
        <v>199</v>
      </c>
      <c r="I368" s="5">
        <v>79.5</v>
      </c>
      <c r="J368" s="5">
        <v>364</v>
      </c>
      <c r="K368" s="5" t="s">
        <v>199</v>
      </c>
      <c r="L368" s="5">
        <v>81.094999999999999</v>
      </c>
      <c r="M368" s="5">
        <v>364</v>
      </c>
      <c r="N368" s="5" t="s">
        <v>199</v>
      </c>
      <c r="O368" s="5">
        <v>65.962000000000003</v>
      </c>
    </row>
    <row r="369" spans="4:15" x14ac:dyDescent="0.2">
      <c r="D369" s="5">
        <v>365</v>
      </c>
      <c r="E369" s="5" t="s">
        <v>199</v>
      </c>
      <c r="F369" s="5">
        <v>60.9</v>
      </c>
      <c r="G369" s="5">
        <v>365</v>
      </c>
      <c r="H369" s="5" t="s">
        <v>199</v>
      </c>
      <c r="I369" s="5">
        <v>77.332999999999998</v>
      </c>
      <c r="J369" s="5">
        <v>365</v>
      </c>
      <c r="K369" s="5" t="s">
        <v>199</v>
      </c>
      <c r="L369" s="5">
        <v>46</v>
      </c>
      <c r="M369" s="5">
        <v>365</v>
      </c>
      <c r="N369" s="5" t="s">
        <v>199</v>
      </c>
      <c r="O369" s="5">
        <v>56.3</v>
      </c>
    </row>
    <row r="370" spans="4:15" x14ac:dyDescent="0.2">
      <c r="D370" s="5">
        <v>366</v>
      </c>
      <c r="E370" s="5" t="s">
        <v>199</v>
      </c>
      <c r="F370" s="5">
        <v>57</v>
      </c>
      <c r="G370" s="5">
        <v>366</v>
      </c>
      <c r="H370" s="5" t="s">
        <v>199</v>
      </c>
      <c r="I370" s="5">
        <v>89</v>
      </c>
      <c r="J370" s="5">
        <v>366</v>
      </c>
      <c r="K370" s="5" t="s">
        <v>199</v>
      </c>
      <c r="L370" s="5">
        <v>40</v>
      </c>
      <c r="M370" s="5">
        <v>366</v>
      </c>
      <c r="N370" s="5" t="s">
        <v>199</v>
      </c>
      <c r="O370" s="5">
        <v>61.667000000000002</v>
      </c>
    </row>
    <row r="371" spans="4:15" x14ac:dyDescent="0.2">
      <c r="D371" s="5">
        <v>367</v>
      </c>
      <c r="E371" s="5" t="s">
        <v>199</v>
      </c>
      <c r="F371" s="5">
        <v>55.125</v>
      </c>
      <c r="G371" s="5">
        <v>367</v>
      </c>
      <c r="H371" s="5" t="s">
        <v>199</v>
      </c>
      <c r="I371" s="5">
        <v>81.888999999999996</v>
      </c>
      <c r="J371" s="5">
        <v>367</v>
      </c>
      <c r="K371" s="5" t="s">
        <v>199</v>
      </c>
      <c r="L371" s="5">
        <v>60.429000000000002</v>
      </c>
      <c r="M371" s="5">
        <v>367</v>
      </c>
      <c r="N371" s="5" t="s">
        <v>199</v>
      </c>
      <c r="O371" s="5">
        <v>97.174999999999997</v>
      </c>
    </row>
    <row r="372" spans="4:15" x14ac:dyDescent="0.2">
      <c r="D372" s="5">
        <v>368</v>
      </c>
      <c r="E372" s="5" t="s">
        <v>199</v>
      </c>
      <c r="F372" s="5">
        <v>112.133</v>
      </c>
      <c r="G372" s="5">
        <v>368</v>
      </c>
      <c r="H372" s="5" t="s">
        <v>199</v>
      </c>
      <c r="I372" s="5">
        <v>80.625</v>
      </c>
      <c r="J372" s="5">
        <v>368</v>
      </c>
      <c r="K372" s="5" t="s">
        <v>199</v>
      </c>
      <c r="L372" s="5">
        <v>43.8</v>
      </c>
      <c r="M372" s="5">
        <v>368</v>
      </c>
      <c r="N372" s="5" t="s">
        <v>199</v>
      </c>
      <c r="O372" s="5">
        <v>59.133000000000003</v>
      </c>
    </row>
    <row r="373" spans="4:15" x14ac:dyDescent="0.2">
      <c r="D373" s="5">
        <v>369</v>
      </c>
      <c r="E373" s="5" t="s">
        <v>199</v>
      </c>
      <c r="F373" s="5">
        <v>92.88</v>
      </c>
      <c r="G373" s="5">
        <v>369</v>
      </c>
      <c r="H373" s="5" t="s">
        <v>199</v>
      </c>
      <c r="I373" s="5">
        <v>91.691999999999993</v>
      </c>
      <c r="J373" s="5">
        <v>369</v>
      </c>
      <c r="K373" s="5" t="s">
        <v>199</v>
      </c>
      <c r="L373" s="5">
        <v>46</v>
      </c>
      <c r="M373" s="5">
        <v>369</v>
      </c>
      <c r="N373" s="5" t="s">
        <v>199</v>
      </c>
      <c r="O373" s="5">
        <v>56.768999999999998</v>
      </c>
    </row>
    <row r="374" spans="4:15" x14ac:dyDescent="0.2">
      <c r="D374" s="5">
        <v>370</v>
      </c>
      <c r="E374" s="5" t="s">
        <v>199</v>
      </c>
      <c r="F374" s="5">
        <v>51.125</v>
      </c>
      <c r="G374" s="5">
        <v>370</v>
      </c>
      <c r="H374" s="5" t="s">
        <v>199</v>
      </c>
      <c r="I374" s="5">
        <v>120.255</v>
      </c>
      <c r="J374" s="5">
        <v>370</v>
      </c>
      <c r="K374" s="5" t="s">
        <v>199</v>
      </c>
      <c r="L374" s="5">
        <v>51.646999999999998</v>
      </c>
      <c r="M374" s="5">
        <v>370</v>
      </c>
      <c r="N374" s="5" t="s">
        <v>199</v>
      </c>
      <c r="O374" s="5">
        <v>50</v>
      </c>
    </row>
    <row r="375" spans="4:15" x14ac:dyDescent="0.2">
      <c r="D375" s="5">
        <v>371</v>
      </c>
      <c r="E375" s="5" t="s">
        <v>199</v>
      </c>
      <c r="F375" s="5">
        <v>101.075</v>
      </c>
      <c r="G375" s="5">
        <v>371</v>
      </c>
      <c r="H375" s="5" t="s">
        <v>199</v>
      </c>
      <c r="I375" s="5">
        <v>83.667000000000002</v>
      </c>
      <c r="J375" s="5">
        <v>371</v>
      </c>
      <c r="K375" s="5" t="s">
        <v>199</v>
      </c>
      <c r="L375" s="5">
        <v>65.308000000000007</v>
      </c>
      <c r="M375" s="5">
        <v>371</v>
      </c>
      <c r="N375" s="5" t="s">
        <v>199</v>
      </c>
      <c r="O375" s="5">
        <v>48.713999999999999</v>
      </c>
    </row>
    <row r="376" spans="4:15" x14ac:dyDescent="0.2">
      <c r="D376" s="5">
        <v>372</v>
      </c>
      <c r="E376" s="5" t="s">
        <v>199</v>
      </c>
      <c r="F376" s="5">
        <v>48</v>
      </c>
      <c r="G376" s="5">
        <v>372</v>
      </c>
      <c r="H376" s="5" t="s">
        <v>199</v>
      </c>
      <c r="I376" s="5">
        <v>77</v>
      </c>
      <c r="J376" s="5">
        <v>372</v>
      </c>
      <c r="K376" s="5" t="s">
        <v>199</v>
      </c>
      <c r="L376" s="5">
        <v>86.194000000000003</v>
      </c>
      <c r="M376" s="5">
        <v>372</v>
      </c>
      <c r="N376" s="5" t="s">
        <v>199</v>
      </c>
      <c r="O376" s="5">
        <v>53</v>
      </c>
    </row>
    <row r="377" spans="4:15" x14ac:dyDescent="0.2">
      <c r="D377" s="5">
        <v>373</v>
      </c>
      <c r="E377" s="5" t="s">
        <v>199</v>
      </c>
      <c r="F377" s="5">
        <v>77.5</v>
      </c>
      <c r="G377" s="5">
        <v>373</v>
      </c>
      <c r="H377" s="5" t="s">
        <v>199</v>
      </c>
      <c r="I377" s="5">
        <v>77.75</v>
      </c>
      <c r="J377" s="5">
        <v>373</v>
      </c>
      <c r="K377" s="5" t="s">
        <v>199</v>
      </c>
      <c r="L377" s="5">
        <v>109.986</v>
      </c>
      <c r="M377" s="5">
        <v>373</v>
      </c>
      <c r="N377" s="5" t="s">
        <v>199</v>
      </c>
      <c r="O377" s="5">
        <v>102.48099999999999</v>
      </c>
    </row>
    <row r="378" spans="4:15" x14ac:dyDescent="0.2">
      <c r="D378" s="5">
        <v>374</v>
      </c>
      <c r="E378" s="5" t="s">
        <v>199</v>
      </c>
      <c r="F378" s="5">
        <v>59.25</v>
      </c>
      <c r="G378" s="5">
        <v>374</v>
      </c>
      <c r="H378" s="5" t="s">
        <v>199</v>
      </c>
      <c r="I378" s="5">
        <v>91.272999999999996</v>
      </c>
      <c r="J378" s="5">
        <v>374</v>
      </c>
      <c r="K378" s="5" t="s">
        <v>199</v>
      </c>
      <c r="L378" s="5">
        <v>52.311999999999998</v>
      </c>
      <c r="M378" s="5">
        <v>374</v>
      </c>
      <c r="N378" s="5" t="s">
        <v>199</v>
      </c>
      <c r="O378" s="5">
        <v>47.8</v>
      </c>
    </row>
    <row r="379" spans="4:15" x14ac:dyDescent="0.2">
      <c r="D379" s="5">
        <v>375</v>
      </c>
      <c r="E379" s="5" t="s">
        <v>199</v>
      </c>
      <c r="F379" s="5">
        <v>56.429000000000002</v>
      </c>
      <c r="G379" s="5">
        <v>375</v>
      </c>
      <c r="H379" s="5" t="s">
        <v>199</v>
      </c>
      <c r="I379" s="5">
        <v>110.39100000000001</v>
      </c>
      <c r="J379" s="5">
        <v>375</v>
      </c>
      <c r="K379" s="5" t="s">
        <v>199</v>
      </c>
      <c r="L379" s="5">
        <v>90.132000000000005</v>
      </c>
      <c r="M379" s="5">
        <v>375</v>
      </c>
      <c r="N379" s="5" t="s">
        <v>199</v>
      </c>
      <c r="O379" s="5">
        <v>50.363999999999997</v>
      </c>
    </row>
    <row r="380" spans="4:15" x14ac:dyDescent="0.2">
      <c r="D380" s="5">
        <v>376</v>
      </c>
      <c r="E380" s="5" t="s">
        <v>199</v>
      </c>
      <c r="F380" s="5">
        <v>96.971999999999994</v>
      </c>
      <c r="G380" s="5">
        <v>376</v>
      </c>
      <c r="H380" s="5" t="s">
        <v>199</v>
      </c>
      <c r="I380" s="5">
        <v>115.25</v>
      </c>
      <c r="J380" s="5">
        <v>376</v>
      </c>
      <c r="K380" s="5" t="s">
        <v>199</v>
      </c>
      <c r="L380" s="5">
        <v>56</v>
      </c>
      <c r="M380" s="5">
        <v>376</v>
      </c>
      <c r="N380" s="5" t="s">
        <v>199</v>
      </c>
      <c r="O380" s="5">
        <v>87.105000000000004</v>
      </c>
    </row>
    <row r="381" spans="4:15" x14ac:dyDescent="0.2">
      <c r="D381" s="5">
        <v>377</v>
      </c>
      <c r="E381" s="5" t="s">
        <v>199</v>
      </c>
      <c r="F381" s="5">
        <v>54</v>
      </c>
      <c r="G381" s="5">
        <v>377</v>
      </c>
      <c r="H381" s="5" t="s">
        <v>199</v>
      </c>
      <c r="I381" s="5">
        <v>106.5</v>
      </c>
      <c r="J381" s="5">
        <v>377</v>
      </c>
      <c r="K381" s="5" t="s">
        <v>199</v>
      </c>
      <c r="L381" s="5">
        <v>60.207999999999998</v>
      </c>
      <c r="M381" s="5">
        <v>377</v>
      </c>
      <c r="N381" s="5" t="s">
        <v>199</v>
      </c>
      <c r="O381" s="5">
        <v>52.4</v>
      </c>
    </row>
    <row r="382" spans="4:15" x14ac:dyDescent="0.2">
      <c r="D382" s="5">
        <v>378</v>
      </c>
      <c r="E382" s="5" t="s">
        <v>199</v>
      </c>
      <c r="F382" s="5">
        <v>80.617000000000004</v>
      </c>
      <c r="G382" s="5">
        <v>378</v>
      </c>
      <c r="H382" s="5" t="s">
        <v>199</v>
      </c>
      <c r="I382" s="5">
        <v>96.561999999999998</v>
      </c>
      <c r="J382" s="5">
        <v>378</v>
      </c>
      <c r="K382" s="5" t="s">
        <v>199</v>
      </c>
      <c r="L382" s="5">
        <v>50</v>
      </c>
      <c r="M382" s="5">
        <v>378</v>
      </c>
      <c r="N382" s="5" t="s">
        <v>199</v>
      </c>
      <c r="O382" s="5">
        <v>87.4</v>
      </c>
    </row>
    <row r="383" spans="4:15" x14ac:dyDescent="0.2">
      <c r="D383" s="5">
        <v>379</v>
      </c>
      <c r="E383" s="5" t="s">
        <v>199</v>
      </c>
      <c r="F383" s="5">
        <v>111.206</v>
      </c>
      <c r="G383" s="5">
        <v>379</v>
      </c>
      <c r="H383" s="5" t="s">
        <v>199</v>
      </c>
      <c r="I383" s="5">
        <v>184.536</v>
      </c>
      <c r="J383" s="5">
        <v>379</v>
      </c>
      <c r="K383" s="5" t="s">
        <v>199</v>
      </c>
      <c r="L383" s="5">
        <v>68.230999999999995</v>
      </c>
      <c r="M383" s="5">
        <v>379</v>
      </c>
      <c r="N383" s="5" t="s">
        <v>199</v>
      </c>
      <c r="O383" s="5">
        <v>52</v>
      </c>
    </row>
    <row r="384" spans="4:15" x14ac:dyDescent="0.2">
      <c r="D384" s="5">
        <v>380</v>
      </c>
      <c r="E384" s="5" t="s">
        <v>199</v>
      </c>
      <c r="F384" s="5">
        <v>69.364000000000004</v>
      </c>
      <c r="G384" s="5">
        <v>380</v>
      </c>
      <c r="H384" s="5" t="s">
        <v>199</v>
      </c>
      <c r="I384" s="5">
        <v>75.332999999999998</v>
      </c>
      <c r="J384" s="5">
        <v>380</v>
      </c>
      <c r="K384" s="5" t="s">
        <v>199</v>
      </c>
      <c r="L384" s="5">
        <v>48.713999999999999</v>
      </c>
      <c r="M384" s="5">
        <v>380</v>
      </c>
      <c r="N384" s="5" t="s">
        <v>199</v>
      </c>
      <c r="O384" s="5">
        <v>56.826000000000001</v>
      </c>
    </row>
    <row r="385" spans="4:15" x14ac:dyDescent="0.2">
      <c r="D385" s="5">
        <v>381</v>
      </c>
      <c r="E385" s="5" t="s">
        <v>199</v>
      </c>
      <c r="F385" s="5">
        <v>50.856999999999999</v>
      </c>
      <c r="G385" s="5">
        <v>381</v>
      </c>
      <c r="H385" s="5" t="s">
        <v>199</v>
      </c>
      <c r="I385" s="5">
        <v>83.332999999999998</v>
      </c>
      <c r="J385" s="5">
        <v>381</v>
      </c>
      <c r="K385" s="5" t="s">
        <v>199</v>
      </c>
      <c r="L385" s="5">
        <v>44.726999999999997</v>
      </c>
      <c r="M385" s="5">
        <v>381</v>
      </c>
      <c r="N385" s="5" t="s">
        <v>199</v>
      </c>
      <c r="O385" s="5">
        <v>46.5</v>
      </c>
    </row>
    <row r="386" spans="4:15" x14ac:dyDescent="0.2">
      <c r="D386" s="5">
        <v>382</v>
      </c>
      <c r="E386" s="5" t="s">
        <v>199</v>
      </c>
      <c r="F386" s="5">
        <v>59.4</v>
      </c>
      <c r="G386" s="5">
        <v>382</v>
      </c>
      <c r="H386" s="5" t="s">
        <v>199</v>
      </c>
      <c r="I386" s="5">
        <v>86</v>
      </c>
      <c r="J386" s="5">
        <v>382</v>
      </c>
      <c r="K386" s="5" t="s">
        <v>199</v>
      </c>
      <c r="L386" s="5">
        <v>66.143000000000001</v>
      </c>
      <c r="M386" s="5">
        <v>382</v>
      </c>
      <c r="N386" s="5" t="s">
        <v>199</v>
      </c>
      <c r="O386" s="5">
        <v>57.5</v>
      </c>
    </row>
    <row r="387" spans="4:15" x14ac:dyDescent="0.2">
      <c r="D387" s="5">
        <v>383</v>
      </c>
      <c r="E387" s="5" t="s">
        <v>199</v>
      </c>
      <c r="F387" s="5">
        <v>56.667000000000002</v>
      </c>
      <c r="G387" s="5">
        <v>383</v>
      </c>
      <c r="H387" s="5" t="s">
        <v>199</v>
      </c>
      <c r="I387" s="5">
        <v>84.570999999999998</v>
      </c>
      <c r="J387" s="5">
        <v>383</v>
      </c>
      <c r="K387" s="5" t="s">
        <v>199</v>
      </c>
      <c r="L387" s="5">
        <v>37.75</v>
      </c>
      <c r="M387" s="5">
        <v>383</v>
      </c>
      <c r="N387" s="5" t="s">
        <v>199</v>
      </c>
      <c r="O387" s="5">
        <v>68.272999999999996</v>
      </c>
    </row>
    <row r="388" spans="4:15" x14ac:dyDescent="0.2">
      <c r="D388" s="5">
        <v>384</v>
      </c>
      <c r="E388" s="5" t="s">
        <v>199</v>
      </c>
      <c r="F388" s="5">
        <v>66.5</v>
      </c>
      <c r="G388" s="5">
        <v>384</v>
      </c>
      <c r="H388" s="5" t="s">
        <v>199</v>
      </c>
      <c r="I388" s="5">
        <v>211.441</v>
      </c>
      <c r="J388" s="5">
        <v>384</v>
      </c>
      <c r="K388" s="5" t="s">
        <v>199</v>
      </c>
      <c r="L388" s="5">
        <v>82.25</v>
      </c>
      <c r="M388" s="5">
        <v>384</v>
      </c>
      <c r="N388" s="5" t="s">
        <v>199</v>
      </c>
      <c r="O388" s="5">
        <v>47.5</v>
      </c>
    </row>
    <row r="389" spans="4:15" x14ac:dyDescent="0.2">
      <c r="D389" s="5">
        <v>385</v>
      </c>
      <c r="E389" s="5" t="s">
        <v>199</v>
      </c>
      <c r="F389" s="5">
        <v>86.576999999999998</v>
      </c>
      <c r="G389" s="5">
        <v>385</v>
      </c>
      <c r="H389" s="5" t="s">
        <v>199</v>
      </c>
      <c r="I389" s="5">
        <v>193.83099999999999</v>
      </c>
      <c r="J389" s="5">
        <v>385</v>
      </c>
      <c r="K389" s="5" t="s">
        <v>199</v>
      </c>
      <c r="L389" s="5">
        <v>101.208</v>
      </c>
      <c r="M389" s="5">
        <v>385</v>
      </c>
      <c r="N389" s="5" t="s">
        <v>199</v>
      </c>
      <c r="O389" s="5">
        <v>62</v>
      </c>
    </row>
    <row r="390" spans="4:15" x14ac:dyDescent="0.2">
      <c r="D390" s="5">
        <v>386</v>
      </c>
      <c r="E390" s="5" t="s">
        <v>199</v>
      </c>
      <c r="F390" s="5">
        <v>79.475999999999999</v>
      </c>
      <c r="G390" s="5">
        <v>386</v>
      </c>
      <c r="H390" s="5" t="s">
        <v>199</v>
      </c>
      <c r="I390" s="5">
        <v>169.80600000000001</v>
      </c>
      <c r="J390" s="5">
        <v>386</v>
      </c>
      <c r="K390" s="5" t="s">
        <v>199</v>
      </c>
      <c r="L390" s="5">
        <v>58.959000000000003</v>
      </c>
      <c r="M390" s="5">
        <v>386</v>
      </c>
      <c r="N390" s="5" t="s">
        <v>199</v>
      </c>
      <c r="O390" s="5">
        <v>46.332999999999998</v>
      </c>
    </row>
    <row r="391" spans="4:15" x14ac:dyDescent="0.2">
      <c r="D391" s="5">
        <v>387</v>
      </c>
      <c r="E391" s="5" t="s">
        <v>199</v>
      </c>
      <c r="F391" s="5">
        <v>51.167000000000002</v>
      </c>
      <c r="G391" s="5">
        <v>387</v>
      </c>
      <c r="H391" s="5" t="s">
        <v>199</v>
      </c>
      <c r="I391" s="5">
        <v>72.25</v>
      </c>
      <c r="J391" s="5">
        <v>387</v>
      </c>
      <c r="K391" s="5" t="s">
        <v>199</v>
      </c>
      <c r="L391" s="5">
        <v>45.555999999999997</v>
      </c>
      <c r="M391" s="5">
        <v>387</v>
      </c>
      <c r="N391" s="5" t="s">
        <v>199</v>
      </c>
      <c r="O391" s="5">
        <v>55</v>
      </c>
    </row>
    <row r="392" spans="4:15" x14ac:dyDescent="0.2">
      <c r="D392" s="5">
        <v>388</v>
      </c>
      <c r="E392" s="5" t="s">
        <v>199</v>
      </c>
      <c r="F392" s="5">
        <v>142.25700000000001</v>
      </c>
      <c r="G392" s="5">
        <v>388</v>
      </c>
      <c r="H392" s="5" t="s">
        <v>199</v>
      </c>
      <c r="I392" s="5">
        <v>103.364</v>
      </c>
      <c r="J392" s="5">
        <v>388</v>
      </c>
      <c r="K392" s="5" t="s">
        <v>199</v>
      </c>
      <c r="L392" s="5">
        <v>45.9</v>
      </c>
      <c r="M392" s="5">
        <v>388</v>
      </c>
      <c r="N392" s="5" t="s">
        <v>199</v>
      </c>
      <c r="O392" s="5">
        <v>61.582999999999998</v>
      </c>
    </row>
    <row r="393" spans="4:15" x14ac:dyDescent="0.2">
      <c r="D393" s="5">
        <v>389</v>
      </c>
      <c r="E393" s="5" t="s">
        <v>199</v>
      </c>
      <c r="F393" s="5">
        <v>116.187</v>
      </c>
      <c r="G393" s="5">
        <v>389</v>
      </c>
      <c r="H393" s="5" t="s">
        <v>199</v>
      </c>
      <c r="I393" s="5">
        <v>159.35499999999999</v>
      </c>
      <c r="J393" s="5">
        <v>389</v>
      </c>
      <c r="K393" s="5" t="s">
        <v>199</v>
      </c>
      <c r="L393" s="5">
        <v>50.052999999999997</v>
      </c>
      <c r="M393" s="5">
        <v>389</v>
      </c>
      <c r="N393" s="5" t="s">
        <v>199</v>
      </c>
      <c r="O393" s="5">
        <v>75.971000000000004</v>
      </c>
    </row>
    <row r="394" spans="4:15" x14ac:dyDescent="0.2">
      <c r="D394" s="5">
        <v>390</v>
      </c>
      <c r="E394" s="5" t="s">
        <v>199</v>
      </c>
      <c r="F394" s="5">
        <v>69.650000000000006</v>
      </c>
      <c r="G394" s="5">
        <v>390</v>
      </c>
      <c r="H394" s="5" t="s">
        <v>199</v>
      </c>
      <c r="I394" s="5">
        <v>92.739000000000004</v>
      </c>
      <c r="J394" s="5">
        <v>390</v>
      </c>
      <c r="K394" s="5" t="s">
        <v>199</v>
      </c>
      <c r="L394" s="5">
        <v>84.135000000000005</v>
      </c>
      <c r="M394" s="5">
        <v>390</v>
      </c>
      <c r="N394" s="5" t="s">
        <v>199</v>
      </c>
      <c r="O394" s="5">
        <v>59.308</v>
      </c>
    </row>
    <row r="395" spans="4:15" x14ac:dyDescent="0.2">
      <c r="D395" s="5">
        <v>391</v>
      </c>
      <c r="E395" s="5" t="s">
        <v>199</v>
      </c>
      <c r="F395" s="5">
        <v>78.349999999999994</v>
      </c>
      <c r="G395" s="5">
        <v>391</v>
      </c>
      <c r="H395" s="5" t="s">
        <v>199</v>
      </c>
      <c r="I395" s="5">
        <v>92.772999999999996</v>
      </c>
      <c r="J395" s="5">
        <v>391</v>
      </c>
      <c r="K395" s="5" t="s">
        <v>199</v>
      </c>
      <c r="L395" s="5">
        <v>53.892000000000003</v>
      </c>
      <c r="M395" s="5">
        <v>391</v>
      </c>
      <c r="N395" s="5" t="s">
        <v>199</v>
      </c>
      <c r="O395" s="5">
        <v>52.5</v>
      </c>
    </row>
    <row r="396" spans="4:15" x14ac:dyDescent="0.2">
      <c r="D396" s="5">
        <v>392</v>
      </c>
      <c r="E396" s="5" t="s">
        <v>199</v>
      </c>
      <c r="F396" s="5">
        <v>48</v>
      </c>
      <c r="G396" s="5">
        <v>392</v>
      </c>
      <c r="H396" s="5" t="s">
        <v>199</v>
      </c>
      <c r="I396" s="5">
        <v>121.143</v>
      </c>
      <c r="J396" s="5">
        <v>392</v>
      </c>
      <c r="K396" s="5" t="s">
        <v>199</v>
      </c>
      <c r="L396" s="5">
        <v>56.667000000000002</v>
      </c>
      <c r="M396" s="5">
        <v>392</v>
      </c>
      <c r="N396" s="5" t="s">
        <v>199</v>
      </c>
      <c r="O396" s="5">
        <v>57.125</v>
      </c>
    </row>
    <row r="397" spans="4:15" x14ac:dyDescent="0.2">
      <c r="D397" s="5">
        <v>393</v>
      </c>
      <c r="E397" s="5" t="s">
        <v>199</v>
      </c>
      <c r="F397" s="5">
        <v>63.777999999999999</v>
      </c>
      <c r="G397" s="5">
        <v>393</v>
      </c>
      <c r="H397" s="5" t="s">
        <v>199</v>
      </c>
      <c r="I397" s="5">
        <v>84.888999999999996</v>
      </c>
      <c r="J397" s="5">
        <v>393</v>
      </c>
      <c r="K397" s="5" t="s">
        <v>199</v>
      </c>
      <c r="L397" s="5">
        <v>103.67700000000001</v>
      </c>
      <c r="M397" s="5">
        <v>393</v>
      </c>
      <c r="N397" s="5" t="s">
        <v>199</v>
      </c>
      <c r="O397" s="5">
        <v>55.817999999999998</v>
      </c>
    </row>
    <row r="398" spans="4:15" x14ac:dyDescent="0.2">
      <c r="D398" s="5">
        <v>394</v>
      </c>
      <c r="E398" s="5" t="s">
        <v>199</v>
      </c>
      <c r="F398" s="5">
        <v>61.786000000000001</v>
      </c>
      <c r="G398" s="5">
        <v>394</v>
      </c>
      <c r="H398" s="5" t="s">
        <v>199</v>
      </c>
      <c r="I398" s="5">
        <v>143.571</v>
      </c>
      <c r="J398" s="5">
        <v>394</v>
      </c>
      <c r="K398" s="5" t="s">
        <v>199</v>
      </c>
      <c r="L398" s="5">
        <v>59.710999999999999</v>
      </c>
      <c r="M398" s="5">
        <v>394</v>
      </c>
      <c r="N398" s="5" t="s">
        <v>199</v>
      </c>
      <c r="O398" s="5">
        <v>100.324</v>
      </c>
    </row>
    <row r="399" spans="4:15" x14ac:dyDescent="0.2">
      <c r="D399" s="5">
        <v>395</v>
      </c>
      <c r="E399" s="5" t="s">
        <v>199</v>
      </c>
      <c r="F399" s="5">
        <v>66.84</v>
      </c>
      <c r="G399" s="5">
        <v>395</v>
      </c>
      <c r="H399" s="5" t="s">
        <v>199</v>
      </c>
      <c r="I399" s="5">
        <v>76</v>
      </c>
      <c r="J399" s="5">
        <v>395</v>
      </c>
      <c r="K399" s="5" t="s">
        <v>199</v>
      </c>
      <c r="L399" s="5">
        <v>51.692</v>
      </c>
      <c r="M399" s="5">
        <v>395</v>
      </c>
      <c r="N399" s="5" t="s">
        <v>199</v>
      </c>
      <c r="O399" s="5">
        <v>51.5</v>
      </c>
    </row>
    <row r="400" spans="4:15" x14ac:dyDescent="0.2">
      <c r="D400" s="5">
        <v>396</v>
      </c>
      <c r="E400" s="5" t="s">
        <v>199</v>
      </c>
      <c r="F400" s="5">
        <v>54.5</v>
      </c>
      <c r="G400" s="5">
        <v>396</v>
      </c>
      <c r="H400" s="5" t="s">
        <v>199</v>
      </c>
      <c r="I400" s="5">
        <v>72.25</v>
      </c>
      <c r="J400" s="5">
        <v>396</v>
      </c>
      <c r="K400" s="5" t="s">
        <v>199</v>
      </c>
      <c r="L400" s="5">
        <v>98.87</v>
      </c>
      <c r="M400" s="5">
        <v>396</v>
      </c>
      <c r="N400" s="5" t="s">
        <v>199</v>
      </c>
      <c r="O400" s="5">
        <v>61.5</v>
      </c>
    </row>
    <row r="401" spans="4:15" x14ac:dyDescent="0.2">
      <c r="D401" s="5">
        <v>397</v>
      </c>
      <c r="E401" s="5" t="s">
        <v>199</v>
      </c>
      <c r="F401" s="5">
        <v>62.2</v>
      </c>
      <c r="G401" s="5">
        <v>397</v>
      </c>
      <c r="H401" s="5" t="s">
        <v>199</v>
      </c>
      <c r="I401" s="5">
        <v>80.125</v>
      </c>
      <c r="J401" s="5">
        <v>397</v>
      </c>
      <c r="K401" s="5" t="s">
        <v>199</v>
      </c>
      <c r="L401" s="5">
        <v>43</v>
      </c>
      <c r="M401" s="5">
        <v>397</v>
      </c>
      <c r="N401" s="5" t="s">
        <v>199</v>
      </c>
      <c r="O401" s="5">
        <v>53</v>
      </c>
    </row>
    <row r="402" spans="4:15" x14ac:dyDescent="0.2">
      <c r="D402" s="5">
        <v>398</v>
      </c>
      <c r="E402" s="5" t="s">
        <v>199</v>
      </c>
      <c r="F402" s="5">
        <v>91.233000000000004</v>
      </c>
      <c r="G402" s="5">
        <v>398</v>
      </c>
      <c r="H402" s="5" t="s">
        <v>199</v>
      </c>
      <c r="I402" s="5">
        <v>116.059</v>
      </c>
      <c r="J402" s="5">
        <v>398</v>
      </c>
      <c r="K402" s="5" t="s">
        <v>199</v>
      </c>
      <c r="L402" s="5">
        <v>69.667000000000002</v>
      </c>
      <c r="M402" s="5">
        <v>398</v>
      </c>
      <c r="N402" s="5" t="s">
        <v>199</v>
      </c>
      <c r="O402" s="5">
        <v>55.5</v>
      </c>
    </row>
    <row r="403" spans="4:15" x14ac:dyDescent="0.2">
      <c r="D403" s="5">
        <v>399</v>
      </c>
      <c r="E403" s="5" t="s">
        <v>199</v>
      </c>
      <c r="F403" s="5">
        <v>53.2</v>
      </c>
      <c r="G403" s="5">
        <v>399</v>
      </c>
      <c r="H403" s="5" t="s">
        <v>199</v>
      </c>
      <c r="I403" s="5">
        <v>91.75</v>
      </c>
      <c r="J403" s="5">
        <v>399</v>
      </c>
      <c r="K403" s="5" t="s">
        <v>199</v>
      </c>
      <c r="L403" s="5">
        <v>45</v>
      </c>
      <c r="M403" s="5">
        <v>399</v>
      </c>
      <c r="N403" s="5" t="s">
        <v>199</v>
      </c>
      <c r="O403" s="5">
        <v>53</v>
      </c>
    </row>
    <row r="404" spans="4:15" x14ac:dyDescent="0.2">
      <c r="D404" s="5">
        <v>400</v>
      </c>
      <c r="E404" s="5" t="s">
        <v>199</v>
      </c>
      <c r="F404" s="5">
        <v>54.570999999999998</v>
      </c>
      <c r="G404" s="5">
        <v>400</v>
      </c>
      <c r="H404" s="5" t="s">
        <v>199</v>
      </c>
      <c r="I404" s="5">
        <v>89.356999999999999</v>
      </c>
      <c r="J404" s="5">
        <v>400</v>
      </c>
      <c r="K404" s="5" t="s">
        <v>199</v>
      </c>
      <c r="L404" s="5">
        <v>54.97</v>
      </c>
      <c r="M404" s="5">
        <v>400</v>
      </c>
      <c r="N404" s="5" t="s">
        <v>199</v>
      </c>
      <c r="O404" s="5">
        <v>59.133000000000003</v>
      </c>
    </row>
    <row r="405" spans="4:15" x14ac:dyDescent="0.2">
      <c r="D405" s="5">
        <v>401</v>
      </c>
      <c r="E405" s="5" t="s">
        <v>199</v>
      </c>
      <c r="F405" s="5">
        <v>51.941000000000003</v>
      </c>
      <c r="G405" s="5">
        <v>401</v>
      </c>
      <c r="H405" s="5" t="s">
        <v>199</v>
      </c>
      <c r="I405" s="5">
        <v>97.635999999999996</v>
      </c>
      <c r="J405" s="5">
        <v>401</v>
      </c>
      <c r="K405" s="5" t="s">
        <v>199</v>
      </c>
      <c r="L405" s="5">
        <v>51.444000000000003</v>
      </c>
      <c r="M405" s="5">
        <v>401</v>
      </c>
      <c r="N405" s="5" t="s">
        <v>199</v>
      </c>
      <c r="O405" s="5">
        <v>59.167000000000002</v>
      </c>
    </row>
    <row r="406" spans="4:15" x14ac:dyDescent="0.2">
      <c r="D406" s="5">
        <v>402</v>
      </c>
      <c r="E406" s="5" t="s">
        <v>199</v>
      </c>
      <c r="F406" s="5">
        <v>100.973</v>
      </c>
      <c r="G406" s="5">
        <v>402</v>
      </c>
      <c r="H406" s="5" t="s">
        <v>199</v>
      </c>
      <c r="I406" s="5">
        <v>171.39400000000001</v>
      </c>
      <c r="J406" s="5">
        <v>402</v>
      </c>
      <c r="K406" s="5" t="s">
        <v>199</v>
      </c>
      <c r="L406" s="5">
        <v>42.332999999999998</v>
      </c>
      <c r="M406" s="5">
        <v>402</v>
      </c>
      <c r="N406" s="5" t="s">
        <v>199</v>
      </c>
      <c r="O406" s="5">
        <v>114.77200000000001</v>
      </c>
    </row>
    <row r="407" spans="4:15" x14ac:dyDescent="0.2">
      <c r="D407" s="5">
        <v>403</v>
      </c>
      <c r="E407" s="5" t="s">
        <v>199</v>
      </c>
      <c r="F407" s="5">
        <v>54</v>
      </c>
      <c r="G407" s="5">
        <v>403</v>
      </c>
      <c r="H407" s="5" t="s">
        <v>199</v>
      </c>
      <c r="I407" s="5">
        <v>93.582999999999998</v>
      </c>
      <c r="J407" s="5">
        <v>403</v>
      </c>
      <c r="K407" s="5" t="s">
        <v>199</v>
      </c>
      <c r="L407" s="5">
        <v>48.529000000000003</v>
      </c>
      <c r="M407" s="5">
        <v>403</v>
      </c>
      <c r="N407" s="5" t="s">
        <v>199</v>
      </c>
      <c r="O407" s="5">
        <v>76.182000000000002</v>
      </c>
    </row>
    <row r="408" spans="4:15" x14ac:dyDescent="0.2">
      <c r="D408" s="5">
        <v>404</v>
      </c>
      <c r="E408" s="5" t="s">
        <v>199</v>
      </c>
      <c r="F408" s="5">
        <v>65.525000000000006</v>
      </c>
      <c r="G408" s="5">
        <v>404</v>
      </c>
      <c r="H408" s="5" t="s">
        <v>199</v>
      </c>
      <c r="I408" s="5">
        <v>105.833</v>
      </c>
      <c r="J408" s="5">
        <v>404</v>
      </c>
      <c r="K408" s="5" t="s">
        <v>199</v>
      </c>
      <c r="L408" s="5">
        <v>55.619</v>
      </c>
      <c r="M408" s="5">
        <v>404</v>
      </c>
      <c r="N408" s="5" t="s">
        <v>199</v>
      </c>
      <c r="O408" s="5">
        <v>74.5</v>
      </c>
    </row>
    <row r="409" spans="4:15" x14ac:dyDescent="0.2">
      <c r="D409" s="5">
        <v>405</v>
      </c>
      <c r="E409" s="5" t="s">
        <v>199</v>
      </c>
      <c r="F409" s="5">
        <v>51</v>
      </c>
      <c r="G409" s="5">
        <v>405</v>
      </c>
      <c r="H409" s="5" t="s">
        <v>199</v>
      </c>
      <c r="I409" s="5">
        <v>94.316000000000003</v>
      </c>
      <c r="J409" s="5">
        <v>405</v>
      </c>
      <c r="K409" s="5" t="s">
        <v>199</v>
      </c>
      <c r="L409" s="5">
        <v>61.031999999999996</v>
      </c>
      <c r="M409" s="5">
        <v>405</v>
      </c>
      <c r="N409" s="5" t="s">
        <v>199</v>
      </c>
      <c r="O409" s="5">
        <v>68.875</v>
      </c>
    </row>
    <row r="410" spans="4:15" x14ac:dyDescent="0.2">
      <c r="D410" s="5">
        <v>406</v>
      </c>
      <c r="E410" s="5" t="s">
        <v>199</v>
      </c>
      <c r="F410" s="5">
        <v>56.76</v>
      </c>
      <c r="G410" s="5">
        <v>406</v>
      </c>
      <c r="H410" s="5" t="s">
        <v>199</v>
      </c>
      <c r="I410" s="5">
        <v>122.17</v>
      </c>
      <c r="J410" s="5">
        <v>406</v>
      </c>
      <c r="K410" s="5" t="s">
        <v>199</v>
      </c>
      <c r="L410" s="5">
        <v>134.98400000000001</v>
      </c>
      <c r="M410" s="5">
        <v>406</v>
      </c>
      <c r="N410" s="5" t="s">
        <v>199</v>
      </c>
      <c r="O410" s="5">
        <v>59.832999999999998</v>
      </c>
    </row>
    <row r="411" spans="4:15" x14ac:dyDescent="0.2">
      <c r="D411" s="5">
        <v>407</v>
      </c>
      <c r="E411" s="5" t="s">
        <v>199</v>
      </c>
      <c r="F411" s="5">
        <v>120.471</v>
      </c>
      <c r="G411" s="5">
        <v>407</v>
      </c>
      <c r="H411" s="5" t="s">
        <v>199</v>
      </c>
      <c r="I411" s="5">
        <v>108.741</v>
      </c>
      <c r="J411" s="5">
        <v>407</v>
      </c>
      <c r="K411" s="5" t="s">
        <v>199</v>
      </c>
      <c r="L411" s="5">
        <v>58</v>
      </c>
      <c r="M411" s="5">
        <v>407</v>
      </c>
      <c r="N411" s="5" t="s">
        <v>199</v>
      </c>
      <c r="O411" s="5">
        <v>68</v>
      </c>
    </row>
    <row r="412" spans="4:15" x14ac:dyDescent="0.2">
      <c r="D412" s="5">
        <v>408</v>
      </c>
      <c r="E412" s="5" t="s">
        <v>199</v>
      </c>
      <c r="F412" s="5">
        <v>61.28</v>
      </c>
      <c r="G412" s="5">
        <v>408</v>
      </c>
      <c r="H412" s="5" t="s">
        <v>199</v>
      </c>
      <c r="I412" s="5">
        <v>125.739</v>
      </c>
      <c r="J412" s="5">
        <v>408</v>
      </c>
      <c r="K412" s="5" t="s">
        <v>200</v>
      </c>
      <c r="L412" s="5">
        <v>97.406000000000006</v>
      </c>
      <c r="M412" s="5">
        <v>408</v>
      </c>
      <c r="N412" s="5" t="s">
        <v>199</v>
      </c>
      <c r="O412" s="5">
        <v>77.417000000000002</v>
      </c>
    </row>
    <row r="413" spans="4:15" x14ac:dyDescent="0.2">
      <c r="D413" s="5">
        <v>409</v>
      </c>
      <c r="E413" s="5" t="s">
        <v>199</v>
      </c>
      <c r="F413" s="5">
        <v>56</v>
      </c>
      <c r="G413" s="5">
        <v>409</v>
      </c>
      <c r="H413" s="5" t="s">
        <v>199</v>
      </c>
      <c r="I413" s="5">
        <v>79.667000000000002</v>
      </c>
      <c r="J413" s="5">
        <v>409</v>
      </c>
      <c r="K413" s="5" t="s">
        <v>200</v>
      </c>
      <c r="L413" s="5">
        <v>61</v>
      </c>
      <c r="M413" s="5">
        <v>409</v>
      </c>
      <c r="N413" s="5" t="s">
        <v>199</v>
      </c>
      <c r="O413" s="5">
        <v>50.5</v>
      </c>
    </row>
    <row r="414" spans="4:15" x14ac:dyDescent="0.2">
      <c r="D414" s="5">
        <v>410</v>
      </c>
      <c r="E414" s="5" t="s">
        <v>199</v>
      </c>
      <c r="F414" s="5">
        <v>102.929</v>
      </c>
      <c r="G414" s="5">
        <v>410</v>
      </c>
      <c r="H414" s="5" t="s">
        <v>199</v>
      </c>
      <c r="I414" s="5">
        <v>189.66200000000001</v>
      </c>
      <c r="J414" s="5">
        <v>410</v>
      </c>
      <c r="K414" s="5" t="s">
        <v>200</v>
      </c>
      <c r="L414" s="5">
        <v>51</v>
      </c>
      <c r="M414" s="5">
        <v>410</v>
      </c>
      <c r="N414" s="5" t="s">
        <v>199</v>
      </c>
      <c r="O414" s="5">
        <v>54</v>
      </c>
    </row>
    <row r="415" spans="4:15" x14ac:dyDescent="0.2">
      <c r="D415" s="5">
        <v>411</v>
      </c>
      <c r="E415" s="5" t="s">
        <v>199</v>
      </c>
      <c r="F415" s="5">
        <v>78.378</v>
      </c>
      <c r="G415" s="5">
        <v>411</v>
      </c>
      <c r="H415" s="5" t="s">
        <v>199</v>
      </c>
      <c r="I415" s="5">
        <v>200.58199999999999</v>
      </c>
      <c r="J415" s="5">
        <v>411</v>
      </c>
      <c r="K415" s="5" t="s">
        <v>200</v>
      </c>
      <c r="L415" s="5">
        <v>48</v>
      </c>
      <c r="M415" s="5">
        <v>411</v>
      </c>
      <c r="N415" s="5" t="s">
        <v>199</v>
      </c>
      <c r="O415" s="5">
        <v>71.048000000000002</v>
      </c>
    </row>
    <row r="416" spans="4:15" x14ac:dyDescent="0.2">
      <c r="D416" s="5">
        <v>412</v>
      </c>
      <c r="E416" s="5" t="s">
        <v>199</v>
      </c>
      <c r="F416" s="5">
        <v>214.06399999999999</v>
      </c>
      <c r="G416" s="5">
        <v>412</v>
      </c>
      <c r="H416" s="5" t="s">
        <v>199</v>
      </c>
      <c r="I416" s="5">
        <v>175.74</v>
      </c>
      <c r="J416" s="5">
        <v>412</v>
      </c>
      <c r="K416" s="5" t="s">
        <v>200</v>
      </c>
      <c r="L416" s="5">
        <v>55.188000000000002</v>
      </c>
      <c r="M416" s="5">
        <v>412</v>
      </c>
      <c r="N416" s="5" t="s">
        <v>199</v>
      </c>
      <c r="O416" s="5">
        <v>49.25</v>
      </c>
    </row>
    <row r="417" spans="4:15" x14ac:dyDescent="0.2">
      <c r="D417" s="5">
        <v>413</v>
      </c>
      <c r="E417" s="5" t="s">
        <v>199</v>
      </c>
      <c r="F417" s="5">
        <v>101.233</v>
      </c>
      <c r="G417" s="5">
        <v>413</v>
      </c>
      <c r="H417" s="5" t="s">
        <v>199</v>
      </c>
      <c r="I417" s="5">
        <v>81.25</v>
      </c>
      <c r="J417" s="5">
        <v>413</v>
      </c>
      <c r="K417" s="5" t="s">
        <v>200</v>
      </c>
      <c r="L417" s="5">
        <v>56.143000000000001</v>
      </c>
      <c r="M417" s="5">
        <v>413</v>
      </c>
      <c r="N417" s="5" t="s">
        <v>199</v>
      </c>
      <c r="O417" s="5">
        <v>64.349999999999994</v>
      </c>
    </row>
    <row r="418" spans="4:15" x14ac:dyDescent="0.2">
      <c r="D418" s="5">
        <v>414</v>
      </c>
      <c r="E418" s="5" t="s">
        <v>199</v>
      </c>
      <c r="F418" s="5">
        <v>131.40899999999999</v>
      </c>
      <c r="G418" s="5">
        <v>414</v>
      </c>
      <c r="H418" s="5" t="s">
        <v>199</v>
      </c>
      <c r="I418" s="5">
        <v>112</v>
      </c>
      <c r="J418" s="5">
        <v>414</v>
      </c>
      <c r="K418" s="5" t="s">
        <v>200</v>
      </c>
      <c r="L418" s="5">
        <v>69.974000000000004</v>
      </c>
      <c r="M418" s="5">
        <v>414</v>
      </c>
      <c r="N418" s="5" t="s">
        <v>199</v>
      </c>
      <c r="O418" s="5">
        <v>79.412000000000006</v>
      </c>
    </row>
    <row r="419" spans="4:15" x14ac:dyDescent="0.2">
      <c r="D419" s="5">
        <v>415</v>
      </c>
      <c r="E419" s="5" t="s">
        <v>199</v>
      </c>
      <c r="F419" s="5">
        <v>180.30699999999999</v>
      </c>
      <c r="G419" s="5">
        <v>415</v>
      </c>
      <c r="H419" s="5" t="s">
        <v>199</v>
      </c>
      <c r="I419" s="5">
        <v>141.392</v>
      </c>
      <c r="J419" s="5">
        <v>415</v>
      </c>
      <c r="K419" s="5" t="s">
        <v>200</v>
      </c>
      <c r="L419" s="5">
        <v>41.75</v>
      </c>
      <c r="M419" s="5">
        <v>415</v>
      </c>
      <c r="N419" s="5" t="s">
        <v>199</v>
      </c>
      <c r="O419" s="5">
        <v>95.228999999999999</v>
      </c>
    </row>
    <row r="420" spans="4:15" x14ac:dyDescent="0.2">
      <c r="D420" s="5">
        <v>416</v>
      </c>
      <c r="E420" s="5" t="s">
        <v>199</v>
      </c>
      <c r="F420" s="5">
        <v>83.879000000000005</v>
      </c>
      <c r="G420" s="5">
        <v>416</v>
      </c>
      <c r="H420" s="5" t="s">
        <v>199</v>
      </c>
      <c r="I420" s="5">
        <v>85.471000000000004</v>
      </c>
      <c r="J420" s="5">
        <v>416</v>
      </c>
      <c r="K420" s="5" t="s">
        <v>200</v>
      </c>
      <c r="L420" s="5">
        <v>56.218000000000004</v>
      </c>
      <c r="M420" s="5">
        <v>416</v>
      </c>
      <c r="N420" s="5" t="s">
        <v>199</v>
      </c>
      <c r="O420" s="5">
        <v>61.625</v>
      </c>
    </row>
    <row r="421" spans="4:15" x14ac:dyDescent="0.2">
      <c r="D421" s="5">
        <v>417</v>
      </c>
      <c r="E421" s="5" t="s">
        <v>199</v>
      </c>
      <c r="F421" s="5">
        <v>52.5</v>
      </c>
      <c r="G421" s="5">
        <v>417</v>
      </c>
      <c r="H421" s="5" t="s">
        <v>199</v>
      </c>
      <c r="I421" s="5">
        <v>74</v>
      </c>
      <c r="J421" s="5">
        <v>417</v>
      </c>
      <c r="K421" s="5" t="s">
        <v>200</v>
      </c>
      <c r="L421" s="5">
        <v>102.366</v>
      </c>
      <c r="M421" s="5">
        <v>417</v>
      </c>
      <c r="N421" s="5" t="s">
        <v>199</v>
      </c>
      <c r="O421" s="5">
        <v>61</v>
      </c>
    </row>
    <row r="422" spans="4:15" x14ac:dyDescent="0.2">
      <c r="D422" s="5">
        <v>418</v>
      </c>
      <c r="E422" s="5" t="s">
        <v>199</v>
      </c>
      <c r="F422" s="5">
        <v>71.228999999999999</v>
      </c>
      <c r="G422" s="5">
        <v>418</v>
      </c>
      <c r="H422" s="5" t="s">
        <v>199</v>
      </c>
      <c r="I422" s="5">
        <v>144.667</v>
      </c>
      <c r="J422" s="5">
        <v>418</v>
      </c>
      <c r="K422" s="5" t="s">
        <v>200</v>
      </c>
      <c r="L422" s="5">
        <v>40.5</v>
      </c>
      <c r="M422" s="5">
        <v>418</v>
      </c>
      <c r="N422" s="5" t="s">
        <v>199</v>
      </c>
      <c r="O422" s="5">
        <v>54.5</v>
      </c>
    </row>
    <row r="423" spans="4:15" x14ac:dyDescent="0.2">
      <c r="D423" s="5">
        <v>419</v>
      </c>
      <c r="E423" s="5" t="s">
        <v>199</v>
      </c>
      <c r="F423" s="5">
        <v>53</v>
      </c>
      <c r="G423" s="5">
        <v>419</v>
      </c>
      <c r="H423" s="5" t="s">
        <v>199</v>
      </c>
      <c r="I423" s="5">
        <v>122.357</v>
      </c>
      <c r="J423" s="5">
        <v>419</v>
      </c>
      <c r="K423" s="5" t="s">
        <v>200</v>
      </c>
      <c r="L423" s="5">
        <v>47.5</v>
      </c>
      <c r="M423" s="5">
        <v>419</v>
      </c>
      <c r="N423" s="5" t="s">
        <v>199</v>
      </c>
      <c r="O423" s="5">
        <v>46</v>
      </c>
    </row>
    <row r="424" spans="4:15" x14ac:dyDescent="0.2">
      <c r="D424" s="5">
        <v>420</v>
      </c>
      <c r="E424" s="5" t="s">
        <v>199</v>
      </c>
      <c r="F424" s="5">
        <v>66.143000000000001</v>
      </c>
      <c r="G424" s="5">
        <v>420</v>
      </c>
      <c r="H424" s="5" t="s">
        <v>199</v>
      </c>
      <c r="I424" s="5">
        <v>96.293999999999997</v>
      </c>
      <c r="J424" s="5">
        <v>420</v>
      </c>
      <c r="K424" s="5" t="s">
        <v>200</v>
      </c>
      <c r="L424" s="5">
        <v>43</v>
      </c>
      <c r="M424" s="5">
        <v>420</v>
      </c>
      <c r="N424" s="5" t="s">
        <v>199</v>
      </c>
      <c r="O424" s="5">
        <v>52</v>
      </c>
    </row>
    <row r="425" spans="4:15" x14ac:dyDescent="0.2">
      <c r="D425" s="5">
        <v>421</v>
      </c>
      <c r="E425" s="5" t="s">
        <v>199</v>
      </c>
      <c r="F425" s="5">
        <v>68.058999999999997</v>
      </c>
      <c r="G425" s="5">
        <v>421</v>
      </c>
      <c r="H425" s="5" t="s">
        <v>199</v>
      </c>
      <c r="I425" s="5">
        <v>79.400000000000006</v>
      </c>
      <c r="J425" s="5">
        <v>421</v>
      </c>
      <c r="K425" s="5" t="s">
        <v>200</v>
      </c>
      <c r="L425" s="5">
        <v>41</v>
      </c>
      <c r="M425" s="5">
        <v>421</v>
      </c>
      <c r="N425" s="5" t="s">
        <v>199</v>
      </c>
      <c r="O425" s="5">
        <v>86.594999999999999</v>
      </c>
    </row>
    <row r="426" spans="4:15" x14ac:dyDescent="0.2">
      <c r="D426" s="5">
        <v>422</v>
      </c>
      <c r="E426" s="5" t="s">
        <v>199</v>
      </c>
      <c r="F426" s="5">
        <v>88.334999999999994</v>
      </c>
      <c r="G426" s="5">
        <v>422</v>
      </c>
      <c r="H426" s="5" t="s">
        <v>199</v>
      </c>
      <c r="I426" s="5">
        <v>90.882000000000005</v>
      </c>
      <c r="J426" s="5">
        <v>422</v>
      </c>
      <c r="K426" s="5" t="s">
        <v>200</v>
      </c>
      <c r="L426" s="5">
        <v>50.5</v>
      </c>
      <c r="M426" s="5">
        <v>422</v>
      </c>
      <c r="N426" s="5" t="s">
        <v>199</v>
      </c>
      <c r="O426" s="5">
        <v>59.454999999999998</v>
      </c>
    </row>
    <row r="427" spans="4:15" x14ac:dyDescent="0.2">
      <c r="D427" s="5">
        <v>423</v>
      </c>
      <c r="E427" s="5" t="s">
        <v>199</v>
      </c>
      <c r="F427" s="5">
        <v>58.429000000000002</v>
      </c>
      <c r="G427" s="5">
        <v>423</v>
      </c>
      <c r="H427" s="5" t="s">
        <v>199</v>
      </c>
      <c r="I427" s="5">
        <v>129.41300000000001</v>
      </c>
      <c r="J427" s="5">
        <v>423</v>
      </c>
      <c r="K427" s="5" t="s">
        <v>200</v>
      </c>
      <c r="L427" s="5">
        <v>43</v>
      </c>
      <c r="M427" s="5">
        <v>423</v>
      </c>
      <c r="N427" s="5" t="s">
        <v>199</v>
      </c>
      <c r="O427" s="5">
        <v>61.917000000000002</v>
      </c>
    </row>
    <row r="428" spans="4:15" x14ac:dyDescent="0.2">
      <c r="D428" s="5">
        <v>424</v>
      </c>
      <c r="E428" s="5" t="s">
        <v>199</v>
      </c>
      <c r="F428" s="5">
        <v>53.25</v>
      </c>
      <c r="G428" s="5">
        <v>424</v>
      </c>
      <c r="H428" s="5" t="s">
        <v>199</v>
      </c>
      <c r="I428" s="5">
        <v>99.778000000000006</v>
      </c>
      <c r="J428" s="5">
        <v>424</v>
      </c>
      <c r="K428" s="5" t="s">
        <v>200</v>
      </c>
      <c r="L428" s="5">
        <v>42.332999999999998</v>
      </c>
      <c r="M428" s="5">
        <v>424</v>
      </c>
      <c r="N428" s="5" t="s">
        <v>199</v>
      </c>
      <c r="O428" s="5">
        <v>50.832999999999998</v>
      </c>
    </row>
    <row r="429" spans="4:15" x14ac:dyDescent="0.2">
      <c r="D429" s="5">
        <v>425</v>
      </c>
      <c r="E429" s="5" t="s">
        <v>199</v>
      </c>
      <c r="F429" s="5">
        <v>149.15199999999999</v>
      </c>
      <c r="G429" s="5">
        <v>425</v>
      </c>
      <c r="H429" s="5" t="s">
        <v>199</v>
      </c>
      <c r="I429" s="5">
        <v>98.2</v>
      </c>
      <c r="J429" s="5">
        <v>425</v>
      </c>
      <c r="K429" s="5" t="s">
        <v>200</v>
      </c>
      <c r="L429" s="5">
        <v>48.889000000000003</v>
      </c>
      <c r="M429" s="5">
        <v>425</v>
      </c>
      <c r="N429" s="5" t="s">
        <v>199</v>
      </c>
      <c r="O429" s="5">
        <v>57</v>
      </c>
    </row>
    <row r="430" spans="4:15" x14ac:dyDescent="0.2">
      <c r="D430" s="5">
        <v>426</v>
      </c>
      <c r="E430" s="5" t="s">
        <v>199</v>
      </c>
      <c r="F430" s="5">
        <v>125.91800000000001</v>
      </c>
      <c r="G430" s="5">
        <v>426</v>
      </c>
      <c r="H430" s="5" t="s">
        <v>199</v>
      </c>
      <c r="I430" s="5">
        <v>112.926</v>
      </c>
      <c r="J430" s="5">
        <v>426</v>
      </c>
      <c r="K430" s="5" t="s">
        <v>200</v>
      </c>
      <c r="L430" s="5">
        <v>46.1</v>
      </c>
      <c r="M430" s="5">
        <v>426</v>
      </c>
      <c r="N430" s="5" t="s">
        <v>199</v>
      </c>
      <c r="O430" s="5">
        <v>56</v>
      </c>
    </row>
    <row r="431" spans="4:15" x14ac:dyDescent="0.2">
      <c r="D431" s="5">
        <v>427</v>
      </c>
      <c r="E431" s="5" t="s">
        <v>199</v>
      </c>
      <c r="F431" s="5">
        <v>164.739</v>
      </c>
      <c r="G431" s="5">
        <v>427</v>
      </c>
      <c r="H431" s="5" t="s">
        <v>199</v>
      </c>
      <c r="I431" s="5">
        <v>165.46199999999999</v>
      </c>
      <c r="J431" s="5">
        <v>427</v>
      </c>
      <c r="K431" s="5" t="s">
        <v>200</v>
      </c>
      <c r="L431" s="5">
        <v>49.2</v>
      </c>
      <c r="M431" s="5">
        <v>427</v>
      </c>
      <c r="N431" s="5" t="s">
        <v>199</v>
      </c>
      <c r="O431" s="5">
        <v>57.6</v>
      </c>
    </row>
    <row r="432" spans="4:15" x14ac:dyDescent="0.2">
      <c r="D432" s="5">
        <v>428</v>
      </c>
      <c r="E432" s="5" t="s">
        <v>199</v>
      </c>
      <c r="F432" s="5">
        <v>54.875</v>
      </c>
      <c r="G432" s="5">
        <v>428</v>
      </c>
      <c r="H432" s="5" t="s">
        <v>199</v>
      </c>
      <c r="I432" s="5">
        <v>91.667000000000002</v>
      </c>
      <c r="J432" s="5">
        <v>428</v>
      </c>
      <c r="K432" s="5" t="s">
        <v>200</v>
      </c>
      <c r="L432" s="5">
        <v>43</v>
      </c>
      <c r="M432" s="5">
        <v>428</v>
      </c>
      <c r="N432" s="5" t="s">
        <v>199</v>
      </c>
      <c r="O432" s="5">
        <v>56.368000000000002</v>
      </c>
    </row>
    <row r="433" spans="4:15" x14ac:dyDescent="0.2">
      <c r="D433" s="5">
        <v>429</v>
      </c>
      <c r="E433" s="5" t="s">
        <v>199</v>
      </c>
      <c r="F433" s="5">
        <v>82.320999999999998</v>
      </c>
      <c r="G433" s="5">
        <v>429</v>
      </c>
      <c r="H433" s="5" t="s">
        <v>199</v>
      </c>
      <c r="I433" s="5">
        <v>92.4</v>
      </c>
      <c r="J433" s="5">
        <v>429</v>
      </c>
      <c r="K433" s="5" t="s">
        <v>200</v>
      </c>
      <c r="L433" s="5">
        <v>58.5</v>
      </c>
      <c r="M433" s="5">
        <v>429</v>
      </c>
      <c r="N433" s="5" t="s">
        <v>199</v>
      </c>
      <c r="O433" s="5">
        <v>59.238</v>
      </c>
    </row>
    <row r="434" spans="4:15" x14ac:dyDescent="0.2">
      <c r="D434" s="5">
        <v>430</v>
      </c>
      <c r="E434" s="5" t="s">
        <v>199</v>
      </c>
      <c r="F434" s="5">
        <v>45</v>
      </c>
      <c r="G434" s="5">
        <v>430</v>
      </c>
      <c r="H434" s="5" t="s">
        <v>199</v>
      </c>
      <c r="I434" s="5">
        <v>77.5</v>
      </c>
      <c r="J434" s="5">
        <v>430</v>
      </c>
      <c r="K434" s="5" t="s">
        <v>200</v>
      </c>
      <c r="L434" s="5">
        <v>69.864999999999995</v>
      </c>
      <c r="M434" s="5">
        <v>430</v>
      </c>
      <c r="N434" s="5" t="s">
        <v>199</v>
      </c>
      <c r="O434" s="5">
        <v>79.257000000000005</v>
      </c>
    </row>
    <row r="435" spans="4:15" x14ac:dyDescent="0.2">
      <c r="D435" s="5">
        <v>431</v>
      </c>
      <c r="E435" s="5" t="s">
        <v>199</v>
      </c>
      <c r="F435" s="5">
        <v>157.154</v>
      </c>
      <c r="G435" s="5">
        <v>431</v>
      </c>
      <c r="H435" s="5" t="s">
        <v>199</v>
      </c>
      <c r="I435" s="5">
        <v>119.286</v>
      </c>
      <c r="J435" s="5">
        <v>431</v>
      </c>
      <c r="K435" s="5" t="s">
        <v>200</v>
      </c>
      <c r="L435" s="5">
        <v>49</v>
      </c>
      <c r="M435" s="5">
        <v>431</v>
      </c>
      <c r="N435" s="5" t="s">
        <v>199</v>
      </c>
      <c r="O435" s="5">
        <v>47.5</v>
      </c>
    </row>
    <row r="436" spans="4:15" x14ac:dyDescent="0.2">
      <c r="D436" s="5">
        <v>432</v>
      </c>
      <c r="E436" s="5" t="s">
        <v>199</v>
      </c>
      <c r="F436" s="5">
        <v>72.466999999999999</v>
      </c>
      <c r="G436" s="5">
        <v>432</v>
      </c>
      <c r="H436" s="5" t="s">
        <v>199</v>
      </c>
      <c r="I436" s="5">
        <v>79.5</v>
      </c>
      <c r="J436" s="5">
        <v>432</v>
      </c>
      <c r="K436" s="5" t="s">
        <v>200</v>
      </c>
      <c r="L436" s="5">
        <v>46.667000000000002</v>
      </c>
      <c r="M436" s="5">
        <v>432</v>
      </c>
      <c r="N436" s="5" t="s">
        <v>199</v>
      </c>
      <c r="O436" s="5">
        <v>55.5</v>
      </c>
    </row>
    <row r="437" spans="4:15" x14ac:dyDescent="0.2">
      <c r="D437" s="5">
        <v>433</v>
      </c>
      <c r="E437" s="5" t="s">
        <v>199</v>
      </c>
      <c r="F437" s="5">
        <v>50.265999999999998</v>
      </c>
      <c r="G437" s="5">
        <v>433</v>
      </c>
      <c r="H437" s="5" t="s">
        <v>199</v>
      </c>
      <c r="I437" s="5">
        <v>114.952</v>
      </c>
      <c r="J437" s="5">
        <v>433</v>
      </c>
      <c r="K437" s="5" t="s">
        <v>200</v>
      </c>
      <c r="L437" s="5">
        <v>47.643000000000001</v>
      </c>
      <c r="M437" s="5">
        <v>433</v>
      </c>
      <c r="N437" s="5" t="s">
        <v>199</v>
      </c>
      <c r="O437" s="5">
        <v>93.245000000000005</v>
      </c>
    </row>
    <row r="438" spans="4:15" x14ac:dyDescent="0.2">
      <c r="D438" s="5">
        <v>434</v>
      </c>
      <c r="E438" s="5" t="s">
        <v>199</v>
      </c>
      <c r="F438" s="5">
        <v>170.327</v>
      </c>
      <c r="G438" s="5">
        <v>434</v>
      </c>
      <c r="H438" s="5" t="s">
        <v>199</v>
      </c>
      <c r="I438" s="5">
        <v>77.667000000000002</v>
      </c>
      <c r="J438" s="5">
        <v>434</v>
      </c>
      <c r="K438" s="5" t="s">
        <v>200</v>
      </c>
      <c r="L438" s="5">
        <v>74.652000000000001</v>
      </c>
      <c r="M438" s="5">
        <v>434</v>
      </c>
      <c r="N438" s="5" t="s">
        <v>199</v>
      </c>
      <c r="O438" s="5">
        <v>51</v>
      </c>
    </row>
    <row r="439" spans="4:15" x14ac:dyDescent="0.2">
      <c r="D439" s="5">
        <v>435</v>
      </c>
      <c r="E439" s="5" t="s">
        <v>199</v>
      </c>
      <c r="F439" s="5">
        <v>49.25</v>
      </c>
      <c r="G439" s="5">
        <v>435</v>
      </c>
      <c r="H439" s="5" t="s">
        <v>199</v>
      </c>
      <c r="I439" s="5">
        <v>134.875</v>
      </c>
      <c r="J439" s="5">
        <v>435</v>
      </c>
      <c r="K439" s="5" t="s">
        <v>200</v>
      </c>
      <c r="L439" s="5">
        <v>48.95</v>
      </c>
      <c r="M439" s="5">
        <v>435</v>
      </c>
      <c r="N439" s="5" t="s">
        <v>199</v>
      </c>
      <c r="O439" s="5">
        <v>101.355</v>
      </c>
    </row>
    <row r="440" spans="4:15" x14ac:dyDescent="0.2">
      <c r="D440" s="5">
        <v>436</v>
      </c>
      <c r="E440" s="5" t="s">
        <v>199</v>
      </c>
      <c r="F440" s="5">
        <v>78.02</v>
      </c>
      <c r="G440" s="5">
        <v>436</v>
      </c>
      <c r="H440" s="5" t="s">
        <v>199</v>
      </c>
      <c r="I440" s="5">
        <v>109.667</v>
      </c>
      <c r="J440" s="5">
        <v>436</v>
      </c>
      <c r="K440" s="5" t="s">
        <v>200</v>
      </c>
      <c r="L440" s="5">
        <v>48</v>
      </c>
      <c r="M440" s="5">
        <v>436</v>
      </c>
      <c r="N440" s="5" t="s">
        <v>199</v>
      </c>
      <c r="O440" s="5">
        <v>54.92</v>
      </c>
    </row>
    <row r="441" spans="4:15" x14ac:dyDescent="0.2">
      <c r="D441" s="5">
        <v>437</v>
      </c>
      <c r="E441" s="5" t="s">
        <v>199</v>
      </c>
      <c r="F441" s="5">
        <v>59</v>
      </c>
      <c r="G441" s="5">
        <v>437</v>
      </c>
      <c r="H441" s="5" t="s">
        <v>199</v>
      </c>
      <c r="I441" s="5">
        <v>90.75</v>
      </c>
      <c r="J441" s="5">
        <v>437</v>
      </c>
      <c r="K441" s="5" t="s">
        <v>200</v>
      </c>
      <c r="L441" s="5">
        <v>56.332999999999998</v>
      </c>
      <c r="M441" s="5">
        <v>437</v>
      </c>
      <c r="N441" s="5" t="s">
        <v>199</v>
      </c>
      <c r="O441" s="5">
        <v>51</v>
      </c>
    </row>
    <row r="442" spans="4:15" x14ac:dyDescent="0.2">
      <c r="D442" s="5">
        <v>438</v>
      </c>
      <c r="E442" s="5" t="s">
        <v>199</v>
      </c>
      <c r="F442" s="5">
        <v>57.375</v>
      </c>
      <c r="G442" s="5">
        <v>438</v>
      </c>
      <c r="H442" s="5" t="s">
        <v>199</v>
      </c>
      <c r="I442" s="5">
        <v>121</v>
      </c>
      <c r="J442" s="5">
        <v>438</v>
      </c>
      <c r="K442" s="5" t="s">
        <v>200</v>
      </c>
      <c r="L442" s="5">
        <v>73.75</v>
      </c>
      <c r="M442" s="5">
        <v>438</v>
      </c>
      <c r="N442" s="5" t="s">
        <v>199</v>
      </c>
      <c r="O442" s="5">
        <v>51</v>
      </c>
    </row>
    <row r="443" spans="4:15" x14ac:dyDescent="0.2">
      <c r="D443" s="5">
        <v>439</v>
      </c>
      <c r="E443" s="5" t="s">
        <v>199</v>
      </c>
      <c r="F443" s="5">
        <v>62.613</v>
      </c>
      <c r="G443" s="5">
        <v>439</v>
      </c>
      <c r="H443" s="5" t="s">
        <v>199</v>
      </c>
      <c r="I443" s="5">
        <v>80</v>
      </c>
      <c r="J443" s="5">
        <v>439</v>
      </c>
      <c r="K443" s="5" t="s">
        <v>200</v>
      </c>
      <c r="L443" s="5">
        <v>60.472000000000001</v>
      </c>
      <c r="M443" s="5">
        <v>439</v>
      </c>
      <c r="N443" s="5" t="s">
        <v>199</v>
      </c>
      <c r="O443" s="5">
        <v>48.5</v>
      </c>
    </row>
    <row r="444" spans="4:15" x14ac:dyDescent="0.2">
      <c r="D444" s="5">
        <v>440</v>
      </c>
      <c r="E444" s="5" t="s">
        <v>199</v>
      </c>
      <c r="F444" s="5">
        <v>79.286000000000001</v>
      </c>
      <c r="G444" s="5">
        <v>440</v>
      </c>
      <c r="H444" s="5" t="s">
        <v>199</v>
      </c>
      <c r="I444" s="5">
        <v>104.63</v>
      </c>
      <c r="J444" s="5">
        <v>440</v>
      </c>
      <c r="K444" s="5" t="s">
        <v>200</v>
      </c>
      <c r="L444" s="5">
        <v>41</v>
      </c>
      <c r="M444" s="5">
        <v>440</v>
      </c>
      <c r="N444" s="5" t="s">
        <v>199</v>
      </c>
      <c r="O444" s="5">
        <v>69.188000000000002</v>
      </c>
    </row>
    <row r="445" spans="4:15" x14ac:dyDescent="0.2">
      <c r="D445" s="5">
        <v>441</v>
      </c>
      <c r="E445" s="5" t="s">
        <v>199</v>
      </c>
      <c r="F445" s="5">
        <v>51.555999999999997</v>
      </c>
      <c r="G445" s="5">
        <v>441</v>
      </c>
      <c r="H445" s="5" t="s">
        <v>199</v>
      </c>
      <c r="I445" s="5">
        <v>205.018</v>
      </c>
      <c r="J445" s="5">
        <v>441</v>
      </c>
      <c r="K445" s="5" t="s">
        <v>200</v>
      </c>
      <c r="L445" s="5">
        <v>56.5</v>
      </c>
      <c r="M445" s="5">
        <v>441</v>
      </c>
      <c r="N445" s="5" t="s">
        <v>199</v>
      </c>
      <c r="O445" s="5">
        <v>63</v>
      </c>
    </row>
    <row r="446" spans="4:15" x14ac:dyDescent="0.2">
      <c r="D446" s="5">
        <v>442</v>
      </c>
      <c r="E446" s="5" t="s">
        <v>199</v>
      </c>
      <c r="F446" s="5">
        <v>42.332999999999998</v>
      </c>
      <c r="G446" s="5">
        <v>442</v>
      </c>
      <c r="H446" s="5" t="s">
        <v>199</v>
      </c>
      <c r="I446" s="5">
        <v>97.561999999999998</v>
      </c>
      <c r="J446" s="5">
        <v>442</v>
      </c>
      <c r="K446" s="5" t="s">
        <v>200</v>
      </c>
      <c r="L446" s="5">
        <v>54.908999999999999</v>
      </c>
      <c r="M446" s="5">
        <v>442</v>
      </c>
      <c r="N446" s="5" t="s">
        <v>199</v>
      </c>
      <c r="O446" s="5">
        <v>58</v>
      </c>
    </row>
    <row r="447" spans="4:15" x14ac:dyDescent="0.2">
      <c r="D447" s="5">
        <v>443</v>
      </c>
      <c r="E447" s="5" t="s">
        <v>199</v>
      </c>
      <c r="F447" s="5">
        <v>157.64400000000001</v>
      </c>
      <c r="G447" s="5">
        <v>443</v>
      </c>
      <c r="H447" s="5" t="s">
        <v>199</v>
      </c>
      <c r="I447" s="5">
        <v>159.96899999999999</v>
      </c>
      <c r="J447" s="5">
        <v>443</v>
      </c>
      <c r="K447" s="5" t="s">
        <v>200</v>
      </c>
      <c r="L447" s="5">
        <v>67.709999999999994</v>
      </c>
      <c r="M447" s="5">
        <v>443</v>
      </c>
      <c r="N447" s="5" t="s">
        <v>199</v>
      </c>
      <c r="O447" s="5">
        <v>128.86099999999999</v>
      </c>
    </row>
    <row r="448" spans="4:15" x14ac:dyDescent="0.2">
      <c r="D448" s="5">
        <v>444</v>
      </c>
      <c r="E448" s="5" t="s">
        <v>199</v>
      </c>
      <c r="F448" s="5">
        <v>48.75</v>
      </c>
      <c r="G448" s="5">
        <v>444</v>
      </c>
      <c r="H448" s="5" t="s">
        <v>199</v>
      </c>
      <c r="I448" s="5">
        <v>189.036</v>
      </c>
      <c r="J448" s="5">
        <v>444</v>
      </c>
      <c r="K448" s="5" t="s">
        <v>200</v>
      </c>
      <c r="L448" s="5">
        <v>42.2</v>
      </c>
      <c r="M448" s="5">
        <v>444</v>
      </c>
      <c r="N448" s="5" t="s">
        <v>199</v>
      </c>
      <c r="O448" s="5">
        <v>57.222000000000001</v>
      </c>
    </row>
    <row r="449" spans="4:15" x14ac:dyDescent="0.2">
      <c r="D449" s="5">
        <v>445</v>
      </c>
      <c r="E449" s="5" t="s">
        <v>199</v>
      </c>
      <c r="F449" s="5">
        <v>45.8</v>
      </c>
      <c r="G449" s="5">
        <v>445</v>
      </c>
      <c r="H449" s="5" t="s">
        <v>199</v>
      </c>
      <c r="I449" s="5">
        <v>118.038</v>
      </c>
      <c r="J449" s="5">
        <v>445</v>
      </c>
      <c r="K449" s="5" t="s">
        <v>200</v>
      </c>
      <c r="L449" s="5">
        <v>39.167000000000002</v>
      </c>
      <c r="M449" s="5">
        <v>445</v>
      </c>
      <c r="N449" s="5" t="s">
        <v>199</v>
      </c>
      <c r="O449" s="5">
        <v>87.882000000000005</v>
      </c>
    </row>
    <row r="450" spans="4:15" x14ac:dyDescent="0.2">
      <c r="D450" s="5">
        <v>446</v>
      </c>
      <c r="E450" s="5" t="s">
        <v>199</v>
      </c>
      <c r="F450" s="5">
        <v>57.308</v>
      </c>
      <c r="G450" s="5">
        <v>446</v>
      </c>
      <c r="H450" s="5" t="s">
        <v>199</v>
      </c>
      <c r="I450" s="5">
        <v>84.75</v>
      </c>
      <c r="J450" s="5">
        <v>446</v>
      </c>
      <c r="K450" s="5" t="s">
        <v>200</v>
      </c>
      <c r="L450" s="5">
        <v>51.947000000000003</v>
      </c>
      <c r="M450" s="5">
        <v>446</v>
      </c>
      <c r="N450" s="5" t="s">
        <v>199</v>
      </c>
      <c r="O450" s="5">
        <v>59.526000000000003</v>
      </c>
    </row>
    <row r="451" spans="4:15" x14ac:dyDescent="0.2">
      <c r="D451" s="5">
        <v>447</v>
      </c>
      <c r="E451" s="5" t="s">
        <v>199</v>
      </c>
      <c r="F451" s="5">
        <v>43</v>
      </c>
      <c r="G451" s="5">
        <v>447</v>
      </c>
      <c r="H451" s="5" t="s">
        <v>199</v>
      </c>
      <c r="I451" s="5">
        <v>83.332999999999998</v>
      </c>
      <c r="J451" s="5">
        <v>447</v>
      </c>
      <c r="K451" s="5" t="s">
        <v>200</v>
      </c>
      <c r="L451" s="5">
        <v>38.5</v>
      </c>
      <c r="M451" s="5">
        <v>447</v>
      </c>
      <c r="N451" s="5" t="s">
        <v>199</v>
      </c>
      <c r="O451" s="5">
        <v>60</v>
      </c>
    </row>
    <row r="452" spans="4:15" x14ac:dyDescent="0.2">
      <c r="D452" s="5">
        <v>448</v>
      </c>
      <c r="E452" s="5" t="s">
        <v>199</v>
      </c>
      <c r="F452" s="5">
        <v>141.65299999999999</v>
      </c>
      <c r="G452" s="5">
        <v>448</v>
      </c>
      <c r="H452" s="5" t="s">
        <v>199</v>
      </c>
      <c r="I452" s="5">
        <v>113.94499999999999</v>
      </c>
      <c r="J452" s="5">
        <v>448</v>
      </c>
      <c r="K452" s="5" t="s">
        <v>200</v>
      </c>
      <c r="L452" s="5">
        <v>67.231999999999999</v>
      </c>
      <c r="M452" s="5">
        <v>448</v>
      </c>
      <c r="N452" s="5" t="s">
        <v>199</v>
      </c>
      <c r="O452" s="5">
        <v>47</v>
      </c>
    </row>
    <row r="453" spans="4:15" x14ac:dyDescent="0.2">
      <c r="D453" s="5">
        <v>449</v>
      </c>
      <c r="E453" s="5" t="s">
        <v>199</v>
      </c>
      <c r="F453" s="5">
        <v>54.667000000000002</v>
      </c>
      <c r="G453" s="5">
        <v>449</v>
      </c>
      <c r="H453" s="5" t="s">
        <v>199</v>
      </c>
      <c r="I453" s="5">
        <v>90.061999999999998</v>
      </c>
      <c r="J453" s="5">
        <v>449</v>
      </c>
      <c r="K453" s="5" t="s">
        <v>200</v>
      </c>
      <c r="L453" s="5">
        <v>41.667000000000002</v>
      </c>
      <c r="M453" s="5">
        <v>449</v>
      </c>
      <c r="N453" s="5" t="s">
        <v>199</v>
      </c>
      <c r="O453" s="5">
        <v>55.8</v>
      </c>
    </row>
    <row r="454" spans="4:15" x14ac:dyDescent="0.2">
      <c r="D454" s="5">
        <v>450</v>
      </c>
      <c r="E454" s="5" t="s">
        <v>199</v>
      </c>
      <c r="F454" s="5">
        <v>46</v>
      </c>
      <c r="G454" s="5">
        <v>450</v>
      </c>
      <c r="H454" s="5" t="s">
        <v>199</v>
      </c>
      <c r="I454" s="5">
        <v>98.143000000000001</v>
      </c>
      <c r="J454" s="5">
        <v>450</v>
      </c>
      <c r="K454" s="5" t="s">
        <v>200</v>
      </c>
      <c r="L454" s="5">
        <v>43</v>
      </c>
      <c r="M454" s="5">
        <v>450</v>
      </c>
      <c r="N454" s="5" t="s">
        <v>199</v>
      </c>
      <c r="O454" s="5">
        <v>62.375</v>
      </c>
    </row>
    <row r="455" spans="4:15" x14ac:dyDescent="0.2">
      <c r="D455" s="5">
        <v>451</v>
      </c>
      <c r="E455" s="5" t="s">
        <v>199</v>
      </c>
      <c r="F455" s="5">
        <v>64.25</v>
      </c>
      <c r="G455" s="5">
        <v>451</v>
      </c>
      <c r="H455" s="5" t="s">
        <v>199</v>
      </c>
      <c r="I455" s="5">
        <v>165.7</v>
      </c>
      <c r="J455" s="5">
        <v>451</v>
      </c>
      <c r="K455" s="5" t="s">
        <v>200</v>
      </c>
      <c r="L455" s="5">
        <v>42.110999999999997</v>
      </c>
      <c r="M455" s="5">
        <v>451</v>
      </c>
      <c r="N455" s="5" t="s">
        <v>199</v>
      </c>
      <c r="O455" s="5">
        <v>46.8</v>
      </c>
    </row>
    <row r="456" spans="4:15" x14ac:dyDescent="0.2">
      <c r="D456" s="5">
        <v>452</v>
      </c>
      <c r="E456" s="5" t="s">
        <v>199</v>
      </c>
      <c r="F456" s="5">
        <v>62.845999999999997</v>
      </c>
      <c r="G456" s="5">
        <v>452</v>
      </c>
      <c r="H456" s="5" t="s">
        <v>199</v>
      </c>
      <c r="I456" s="5">
        <v>81</v>
      </c>
      <c r="J456" s="5">
        <v>452</v>
      </c>
      <c r="K456" s="5" t="s">
        <v>200</v>
      </c>
      <c r="L456" s="5">
        <v>40.799999999999997</v>
      </c>
      <c r="M456" s="5">
        <v>452</v>
      </c>
      <c r="N456" s="5" t="s">
        <v>199</v>
      </c>
      <c r="O456" s="5">
        <v>54.2</v>
      </c>
    </row>
    <row r="457" spans="4:15" x14ac:dyDescent="0.2">
      <c r="D457" s="5">
        <v>453</v>
      </c>
      <c r="E457" s="5" t="s">
        <v>199</v>
      </c>
      <c r="F457" s="5">
        <v>53</v>
      </c>
      <c r="G457" s="5">
        <v>453</v>
      </c>
      <c r="H457" s="5" t="s">
        <v>199</v>
      </c>
      <c r="I457" s="5">
        <v>115.39</v>
      </c>
      <c r="J457" s="5">
        <v>453</v>
      </c>
      <c r="K457" s="5" t="s">
        <v>200</v>
      </c>
      <c r="L457" s="5">
        <v>52.646999999999998</v>
      </c>
      <c r="M457" s="5">
        <v>453</v>
      </c>
      <c r="N457" s="5" t="s">
        <v>199</v>
      </c>
      <c r="O457" s="5">
        <v>50.2</v>
      </c>
    </row>
    <row r="458" spans="4:15" x14ac:dyDescent="0.2">
      <c r="D458" s="5">
        <v>454</v>
      </c>
      <c r="E458" s="5" t="s">
        <v>199</v>
      </c>
      <c r="F458" s="5">
        <v>84.082999999999998</v>
      </c>
      <c r="G458" s="5">
        <v>454</v>
      </c>
      <c r="H458" s="5" t="s">
        <v>199</v>
      </c>
      <c r="I458" s="5">
        <v>127.67400000000001</v>
      </c>
      <c r="J458" s="5">
        <v>454</v>
      </c>
      <c r="K458" s="5" t="s">
        <v>200</v>
      </c>
      <c r="L458" s="5">
        <v>39.5</v>
      </c>
      <c r="M458" s="5">
        <v>454</v>
      </c>
      <c r="N458" s="5" t="s">
        <v>199</v>
      </c>
      <c r="O458" s="5">
        <v>57</v>
      </c>
    </row>
    <row r="459" spans="4:15" x14ac:dyDescent="0.2">
      <c r="D459" s="5">
        <v>455</v>
      </c>
      <c r="E459" s="5" t="s">
        <v>199</v>
      </c>
      <c r="F459" s="5">
        <v>66.5</v>
      </c>
      <c r="G459" s="5">
        <v>455</v>
      </c>
      <c r="H459" s="5" t="s">
        <v>199</v>
      </c>
      <c r="I459" s="5">
        <v>106.111</v>
      </c>
      <c r="J459" s="5">
        <v>455</v>
      </c>
      <c r="K459" s="5" t="s">
        <v>200</v>
      </c>
      <c r="L459" s="5">
        <v>45.777999999999999</v>
      </c>
      <c r="M459" s="5">
        <v>455</v>
      </c>
      <c r="N459" s="5" t="s">
        <v>199</v>
      </c>
      <c r="O459" s="5">
        <v>59.375</v>
      </c>
    </row>
    <row r="460" spans="4:15" x14ac:dyDescent="0.2">
      <c r="D460" s="5">
        <v>456</v>
      </c>
      <c r="E460" s="5" t="s">
        <v>199</v>
      </c>
      <c r="F460" s="5">
        <v>156.232</v>
      </c>
      <c r="G460" s="5">
        <v>456</v>
      </c>
      <c r="H460" s="5" t="s">
        <v>199</v>
      </c>
      <c r="I460" s="5">
        <v>181.03200000000001</v>
      </c>
      <c r="J460" s="5">
        <v>456</v>
      </c>
      <c r="K460" s="5" t="s">
        <v>200</v>
      </c>
      <c r="L460" s="5">
        <v>77.983999999999995</v>
      </c>
      <c r="M460" s="5">
        <v>456</v>
      </c>
      <c r="N460" s="5" t="s">
        <v>199</v>
      </c>
      <c r="O460" s="5">
        <v>122.27500000000001</v>
      </c>
    </row>
    <row r="461" spans="4:15" x14ac:dyDescent="0.2">
      <c r="D461" s="5">
        <v>457</v>
      </c>
      <c r="E461" s="5" t="s">
        <v>199</v>
      </c>
      <c r="F461" s="5">
        <v>92.632999999999996</v>
      </c>
      <c r="G461" s="5">
        <v>457</v>
      </c>
      <c r="H461" s="5" t="s">
        <v>199</v>
      </c>
      <c r="I461" s="5">
        <v>98.564999999999998</v>
      </c>
      <c r="J461" s="5">
        <v>457</v>
      </c>
      <c r="K461" s="5" t="s">
        <v>200</v>
      </c>
      <c r="L461" s="5">
        <v>61.262999999999998</v>
      </c>
      <c r="M461" s="5">
        <v>457</v>
      </c>
      <c r="N461" s="5" t="s">
        <v>199</v>
      </c>
      <c r="O461" s="5">
        <v>79.578999999999994</v>
      </c>
    </row>
    <row r="462" spans="4:15" x14ac:dyDescent="0.2">
      <c r="D462" s="5">
        <v>458</v>
      </c>
      <c r="E462" s="5" t="s">
        <v>199</v>
      </c>
      <c r="F462" s="5">
        <v>125.977</v>
      </c>
      <c r="G462" s="5">
        <v>458</v>
      </c>
      <c r="H462" s="5" t="s">
        <v>199</v>
      </c>
      <c r="I462" s="5">
        <v>74.590999999999994</v>
      </c>
      <c r="J462" s="5">
        <v>458</v>
      </c>
      <c r="K462" s="5" t="s">
        <v>200</v>
      </c>
      <c r="L462" s="5">
        <v>48.222000000000001</v>
      </c>
      <c r="M462" s="5">
        <v>458</v>
      </c>
      <c r="N462" s="5" t="s">
        <v>199</v>
      </c>
      <c r="O462" s="5">
        <v>77.635999999999996</v>
      </c>
    </row>
    <row r="463" spans="4:15" x14ac:dyDescent="0.2">
      <c r="D463" s="5">
        <v>459</v>
      </c>
      <c r="E463" s="5" t="s">
        <v>199</v>
      </c>
      <c r="F463" s="5">
        <v>83.332999999999998</v>
      </c>
      <c r="G463" s="5">
        <v>459</v>
      </c>
      <c r="H463" s="5" t="s">
        <v>199</v>
      </c>
      <c r="I463" s="5">
        <v>92.125</v>
      </c>
      <c r="J463" s="5">
        <v>459</v>
      </c>
      <c r="K463" s="5" t="s">
        <v>200</v>
      </c>
      <c r="L463" s="5">
        <v>83.578000000000003</v>
      </c>
      <c r="M463" s="5">
        <v>459</v>
      </c>
      <c r="N463" s="5" t="s">
        <v>199</v>
      </c>
      <c r="O463" s="5">
        <v>47</v>
      </c>
    </row>
    <row r="464" spans="4:15" x14ac:dyDescent="0.2">
      <c r="D464" s="5">
        <v>460</v>
      </c>
      <c r="E464" s="5" t="s">
        <v>199</v>
      </c>
      <c r="F464" s="5">
        <v>59.75</v>
      </c>
      <c r="G464" s="5">
        <v>460</v>
      </c>
      <c r="H464" s="5" t="s">
        <v>199</v>
      </c>
      <c r="I464" s="5">
        <v>146.136</v>
      </c>
      <c r="J464" s="5">
        <v>460</v>
      </c>
      <c r="K464" s="5" t="s">
        <v>200</v>
      </c>
      <c r="L464" s="5">
        <v>48</v>
      </c>
      <c r="M464" s="5">
        <v>460</v>
      </c>
      <c r="N464" s="5" t="s">
        <v>199</v>
      </c>
      <c r="O464" s="5">
        <v>59.4</v>
      </c>
    </row>
    <row r="465" spans="4:15" x14ac:dyDescent="0.2">
      <c r="D465" s="5">
        <v>461</v>
      </c>
      <c r="E465" s="5" t="s">
        <v>199</v>
      </c>
      <c r="F465" s="5">
        <v>78.317999999999998</v>
      </c>
      <c r="G465" s="5">
        <v>461</v>
      </c>
      <c r="H465" s="5" t="s">
        <v>199</v>
      </c>
      <c r="I465" s="5">
        <v>124.389</v>
      </c>
      <c r="J465" s="5">
        <v>461</v>
      </c>
      <c r="K465" s="5" t="s">
        <v>200</v>
      </c>
      <c r="L465" s="5">
        <v>50.777999999999999</v>
      </c>
      <c r="M465" s="5">
        <v>461</v>
      </c>
      <c r="N465" s="5" t="s">
        <v>199</v>
      </c>
      <c r="O465" s="5">
        <v>58.473999999999997</v>
      </c>
    </row>
    <row r="466" spans="4:15" x14ac:dyDescent="0.2">
      <c r="D466" s="5">
        <v>462</v>
      </c>
      <c r="E466" s="5" t="s">
        <v>199</v>
      </c>
      <c r="F466" s="5">
        <v>65.400000000000006</v>
      </c>
      <c r="G466" s="5">
        <v>462</v>
      </c>
      <c r="H466" s="5" t="s">
        <v>199</v>
      </c>
      <c r="I466" s="5">
        <v>85.429000000000002</v>
      </c>
      <c r="J466" s="5">
        <v>462</v>
      </c>
      <c r="K466" s="5" t="s">
        <v>200</v>
      </c>
      <c r="L466" s="5">
        <v>47.076999999999998</v>
      </c>
      <c r="M466" s="5">
        <v>462</v>
      </c>
      <c r="N466" s="5" t="s">
        <v>199</v>
      </c>
      <c r="O466" s="5">
        <v>69.188999999999993</v>
      </c>
    </row>
    <row r="467" spans="4:15" x14ac:dyDescent="0.2">
      <c r="D467" s="5">
        <v>463</v>
      </c>
      <c r="E467" s="5" t="s">
        <v>199</v>
      </c>
      <c r="F467" s="5">
        <v>53.332999999999998</v>
      </c>
      <c r="G467" s="5">
        <v>463</v>
      </c>
      <c r="H467" s="5" t="s">
        <v>199</v>
      </c>
      <c r="I467" s="5">
        <v>73</v>
      </c>
      <c r="J467" s="5">
        <v>463</v>
      </c>
      <c r="K467" s="5" t="s">
        <v>200</v>
      </c>
      <c r="L467" s="5">
        <v>50.454999999999998</v>
      </c>
      <c r="M467" s="5">
        <v>463</v>
      </c>
      <c r="N467" s="5" t="s">
        <v>199</v>
      </c>
      <c r="O467" s="5">
        <v>52</v>
      </c>
    </row>
    <row r="468" spans="4:15" x14ac:dyDescent="0.2">
      <c r="D468" s="5">
        <v>464</v>
      </c>
      <c r="E468" s="5" t="s">
        <v>199</v>
      </c>
      <c r="F468" s="5">
        <v>44</v>
      </c>
      <c r="G468" s="5">
        <v>464</v>
      </c>
      <c r="H468" s="5" t="s">
        <v>199</v>
      </c>
      <c r="I468" s="5">
        <v>102.611</v>
      </c>
      <c r="J468" s="5">
        <v>464</v>
      </c>
      <c r="K468" s="5" t="s">
        <v>200</v>
      </c>
      <c r="L468" s="5">
        <v>54.1</v>
      </c>
      <c r="M468" s="5">
        <v>464</v>
      </c>
      <c r="N468" s="5" t="s">
        <v>199</v>
      </c>
      <c r="O468" s="5">
        <v>62.9</v>
      </c>
    </row>
    <row r="469" spans="4:15" x14ac:dyDescent="0.2">
      <c r="D469" s="5">
        <v>465</v>
      </c>
      <c r="E469" s="5" t="s">
        <v>199</v>
      </c>
      <c r="F469" s="5">
        <v>152.768</v>
      </c>
      <c r="G469" s="5">
        <v>465</v>
      </c>
      <c r="H469" s="5" t="s">
        <v>199</v>
      </c>
      <c r="I469" s="5">
        <v>76</v>
      </c>
      <c r="J469" s="5">
        <v>465</v>
      </c>
      <c r="K469" s="5" t="s">
        <v>200</v>
      </c>
      <c r="L469" s="5">
        <v>47.454999999999998</v>
      </c>
      <c r="M469" s="5">
        <v>465</v>
      </c>
      <c r="N469" s="5" t="s">
        <v>199</v>
      </c>
      <c r="O469" s="5">
        <v>67.364000000000004</v>
      </c>
    </row>
    <row r="470" spans="4:15" x14ac:dyDescent="0.2">
      <c r="D470" s="5">
        <v>466</v>
      </c>
      <c r="E470" s="5" t="s">
        <v>199</v>
      </c>
      <c r="F470" s="5">
        <v>46.75</v>
      </c>
      <c r="G470" s="5">
        <v>466</v>
      </c>
      <c r="H470" s="5" t="s">
        <v>199</v>
      </c>
      <c r="I470" s="5">
        <v>116.893</v>
      </c>
      <c r="J470" s="5">
        <v>466</v>
      </c>
      <c r="K470" s="5" t="s">
        <v>200</v>
      </c>
      <c r="L470" s="5">
        <v>79.78</v>
      </c>
      <c r="M470" s="5">
        <v>466</v>
      </c>
      <c r="N470" s="5" t="s">
        <v>199</v>
      </c>
      <c r="O470" s="5">
        <v>51.8</v>
      </c>
    </row>
    <row r="471" spans="4:15" x14ac:dyDescent="0.2">
      <c r="D471" s="5">
        <v>467</v>
      </c>
      <c r="E471" s="5" t="s">
        <v>199</v>
      </c>
      <c r="F471" s="5">
        <v>47.167000000000002</v>
      </c>
      <c r="G471" s="5">
        <v>467</v>
      </c>
      <c r="H471" s="5" t="s">
        <v>199</v>
      </c>
      <c r="I471" s="5">
        <v>89.5</v>
      </c>
      <c r="J471" s="5">
        <v>467</v>
      </c>
      <c r="K471" s="5" t="s">
        <v>200</v>
      </c>
      <c r="L471" s="5">
        <v>50.076999999999998</v>
      </c>
      <c r="M471" s="5">
        <v>467</v>
      </c>
      <c r="N471" s="5" t="s">
        <v>199</v>
      </c>
      <c r="O471" s="5">
        <v>67.52</v>
      </c>
    </row>
    <row r="472" spans="4:15" x14ac:dyDescent="0.2">
      <c r="D472" s="5">
        <v>468</v>
      </c>
      <c r="E472" s="5" t="s">
        <v>199</v>
      </c>
      <c r="F472" s="5">
        <v>70.95</v>
      </c>
      <c r="G472" s="5">
        <v>468</v>
      </c>
      <c r="H472" s="5" t="s">
        <v>199</v>
      </c>
      <c r="I472" s="5">
        <v>130.571</v>
      </c>
      <c r="J472" s="5">
        <v>468</v>
      </c>
      <c r="K472" s="5" t="s">
        <v>200</v>
      </c>
      <c r="L472" s="5">
        <v>43.167000000000002</v>
      </c>
      <c r="M472" s="5">
        <v>468</v>
      </c>
      <c r="N472" s="5" t="s">
        <v>199</v>
      </c>
      <c r="O472" s="5">
        <v>53.25</v>
      </c>
    </row>
    <row r="473" spans="4:15" x14ac:dyDescent="0.2">
      <c r="D473" s="5">
        <v>469</v>
      </c>
      <c r="E473" s="5" t="s">
        <v>199</v>
      </c>
      <c r="F473" s="5">
        <v>63</v>
      </c>
      <c r="G473" s="5">
        <v>469</v>
      </c>
      <c r="H473" s="5" t="s">
        <v>199</v>
      </c>
      <c r="I473" s="5">
        <v>106.8</v>
      </c>
      <c r="J473" s="5">
        <v>469</v>
      </c>
      <c r="K473" s="5" t="s">
        <v>200</v>
      </c>
      <c r="L473" s="5">
        <v>45.783000000000001</v>
      </c>
      <c r="M473" s="5">
        <v>469</v>
      </c>
      <c r="N473" s="5" t="s">
        <v>199</v>
      </c>
      <c r="O473" s="5">
        <v>58.332999999999998</v>
      </c>
    </row>
    <row r="474" spans="4:15" x14ac:dyDescent="0.2">
      <c r="D474" s="5">
        <v>470</v>
      </c>
      <c r="E474" s="5" t="s">
        <v>199</v>
      </c>
      <c r="F474" s="5">
        <v>57.25</v>
      </c>
      <c r="G474" s="5">
        <v>470</v>
      </c>
      <c r="H474" s="5" t="s">
        <v>199</v>
      </c>
      <c r="I474" s="5">
        <v>160.93299999999999</v>
      </c>
      <c r="J474" s="5">
        <v>470</v>
      </c>
      <c r="K474" s="5" t="s">
        <v>200</v>
      </c>
      <c r="L474" s="5">
        <v>61.216000000000001</v>
      </c>
      <c r="M474" s="5">
        <v>470</v>
      </c>
      <c r="N474" s="5" t="s">
        <v>199</v>
      </c>
      <c r="O474" s="5">
        <v>74.2</v>
      </c>
    </row>
    <row r="475" spans="4:15" x14ac:dyDescent="0.2">
      <c r="D475" s="5">
        <v>471</v>
      </c>
      <c r="E475" s="5" t="s">
        <v>199</v>
      </c>
      <c r="F475" s="5">
        <v>131.89500000000001</v>
      </c>
      <c r="G475" s="5">
        <v>471</v>
      </c>
      <c r="H475" s="5" t="s">
        <v>199</v>
      </c>
      <c r="I475" s="5">
        <v>74</v>
      </c>
      <c r="J475" s="5">
        <v>471</v>
      </c>
      <c r="K475" s="5" t="s">
        <v>200</v>
      </c>
      <c r="L475" s="5">
        <v>42.832999999999998</v>
      </c>
      <c r="M475" s="5">
        <v>471</v>
      </c>
      <c r="N475" s="5" t="s">
        <v>199</v>
      </c>
      <c r="O475" s="5">
        <v>67.230999999999995</v>
      </c>
    </row>
    <row r="476" spans="4:15" x14ac:dyDescent="0.2">
      <c r="D476" s="5">
        <v>472</v>
      </c>
      <c r="E476" s="5" t="s">
        <v>199</v>
      </c>
      <c r="F476" s="5">
        <v>79.525000000000006</v>
      </c>
      <c r="G476" s="5">
        <v>472</v>
      </c>
      <c r="H476" s="5" t="s">
        <v>199</v>
      </c>
      <c r="I476" s="5">
        <v>166.31800000000001</v>
      </c>
      <c r="J476" s="5">
        <v>472</v>
      </c>
      <c r="K476" s="5" t="s">
        <v>200</v>
      </c>
      <c r="L476" s="5">
        <v>46.332999999999998</v>
      </c>
      <c r="M476" s="5">
        <v>472</v>
      </c>
      <c r="N476" s="5" t="s">
        <v>199</v>
      </c>
      <c r="O476" s="5">
        <v>121.104</v>
      </c>
    </row>
    <row r="477" spans="4:15" x14ac:dyDescent="0.2">
      <c r="D477" s="5">
        <v>473</v>
      </c>
      <c r="E477" s="5" t="s">
        <v>199</v>
      </c>
      <c r="F477" s="5">
        <v>58.555999999999997</v>
      </c>
      <c r="G477" s="5">
        <v>473</v>
      </c>
      <c r="H477" s="5" t="s">
        <v>199</v>
      </c>
      <c r="I477" s="5">
        <v>164.89599999999999</v>
      </c>
      <c r="J477" s="5">
        <v>473</v>
      </c>
      <c r="K477" s="5" t="s">
        <v>200</v>
      </c>
      <c r="L477" s="5">
        <v>45.167000000000002</v>
      </c>
      <c r="M477" s="5">
        <v>473</v>
      </c>
      <c r="N477" s="5" t="s">
        <v>199</v>
      </c>
      <c r="O477" s="5">
        <v>65.293999999999997</v>
      </c>
    </row>
    <row r="478" spans="4:15" x14ac:dyDescent="0.2">
      <c r="D478" s="5">
        <v>474</v>
      </c>
      <c r="E478" s="5" t="s">
        <v>199</v>
      </c>
      <c r="F478" s="5">
        <v>66.718999999999994</v>
      </c>
      <c r="G478" s="5">
        <v>474</v>
      </c>
      <c r="H478" s="5" t="s">
        <v>199</v>
      </c>
      <c r="I478" s="5">
        <v>126.208</v>
      </c>
      <c r="J478" s="5">
        <v>474</v>
      </c>
      <c r="K478" s="5" t="s">
        <v>200</v>
      </c>
      <c r="L478" s="5">
        <v>54.935000000000002</v>
      </c>
      <c r="M478" s="5">
        <v>474</v>
      </c>
      <c r="N478" s="5" t="s">
        <v>199</v>
      </c>
      <c r="O478" s="5">
        <v>56</v>
      </c>
    </row>
    <row r="479" spans="4:15" x14ac:dyDescent="0.2">
      <c r="D479" s="5">
        <v>475</v>
      </c>
      <c r="E479" s="5" t="s">
        <v>200</v>
      </c>
      <c r="F479" s="5">
        <v>42.667000000000002</v>
      </c>
      <c r="G479" s="5">
        <v>475</v>
      </c>
      <c r="H479" s="5" t="s">
        <v>199</v>
      </c>
      <c r="I479" s="5">
        <v>123.111</v>
      </c>
      <c r="J479" s="5">
        <v>475</v>
      </c>
      <c r="K479" s="5" t="s">
        <v>200</v>
      </c>
      <c r="L479" s="5">
        <v>55.95</v>
      </c>
      <c r="M479" s="5">
        <v>475</v>
      </c>
      <c r="N479" s="5" t="s">
        <v>199</v>
      </c>
      <c r="O479" s="5">
        <v>48.429000000000002</v>
      </c>
    </row>
    <row r="480" spans="4:15" x14ac:dyDescent="0.2">
      <c r="D480" s="5">
        <v>476</v>
      </c>
      <c r="E480" s="5" t="s">
        <v>200</v>
      </c>
      <c r="F480" s="5">
        <v>52.9</v>
      </c>
      <c r="G480" s="5">
        <v>476</v>
      </c>
      <c r="H480" s="5" t="s">
        <v>199</v>
      </c>
      <c r="I480" s="5">
        <v>104.167</v>
      </c>
      <c r="J480" s="5">
        <v>476</v>
      </c>
      <c r="K480" s="5" t="s">
        <v>200</v>
      </c>
      <c r="L480" s="5">
        <v>104.568</v>
      </c>
      <c r="M480" s="5">
        <v>476</v>
      </c>
      <c r="N480" s="5" t="s">
        <v>199</v>
      </c>
      <c r="O480" s="5">
        <v>67.846999999999994</v>
      </c>
    </row>
    <row r="481" spans="4:15" x14ac:dyDescent="0.2">
      <c r="D481" s="5">
        <v>477</v>
      </c>
      <c r="E481" s="5" t="s">
        <v>200</v>
      </c>
      <c r="F481" s="5">
        <v>45.75</v>
      </c>
      <c r="G481" s="5">
        <v>477</v>
      </c>
      <c r="H481" s="5" t="s">
        <v>199</v>
      </c>
      <c r="I481" s="5">
        <v>121.455</v>
      </c>
      <c r="J481" s="5">
        <v>477</v>
      </c>
      <c r="K481" s="5" t="s">
        <v>200</v>
      </c>
      <c r="L481" s="5">
        <v>40.5</v>
      </c>
      <c r="M481" s="5">
        <v>477</v>
      </c>
      <c r="N481" s="5" t="s">
        <v>199</v>
      </c>
      <c r="O481" s="5">
        <v>65.286000000000001</v>
      </c>
    </row>
    <row r="482" spans="4:15" x14ac:dyDescent="0.2">
      <c r="D482" s="5">
        <v>478</v>
      </c>
      <c r="E482" s="5" t="s">
        <v>200</v>
      </c>
      <c r="F482" s="5">
        <v>45.5</v>
      </c>
      <c r="G482" s="5">
        <v>478</v>
      </c>
      <c r="H482" s="5" t="s">
        <v>199</v>
      </c>
      <c r="I482" s="5">
        <v>109.7</v>
      </c>
      <c r="J482" s="5">
        <v>478</v>
      </c>
      <c r="K482" s="5" t="s">
        <v>200</v>
      </c>
      <c r="L482" s="5">
        <v>47</v>
      </c>
      <c r="M482" s="5">
        <v>478</v>
      </c>
      <c r="N482" s="5" t="s">
        <v>199</v>
      </c>
      <c r="O482" s="5">
        <v>60.5</v>
      </c>
    </row>
    <row r="483" spans="4:15" x14ac:dyDescent="0.2">
      <c r="D483" s="5">
        <v>479</v>
      </c>
      <c r="E483" s="5" t="s">
        <v>200</v>
      </c>
      <c r="F483" s="5">
        <v>77.256</v>
      </c>
      <c r="G483" s="5">
        <v>479</v>
      </c>
      <c r="H483" s="5" t="s">
        <v>199</v>
      </c>
      <c r="I483" s="5">
        <v>120.167</v>
      </c>
      <c r="J483" s="5">
        <v>479</v>
      </c>
      <c r="K483" s="5" t="s">
        <v>200</v>
      </c>
      <c r="L483" s="5">
        <v>48.375</v>
      </c>
      <c r="M483" s="5">
        <v>479</v>
      </c>
      <c r="N483" s="5" t="s">
        <v>199</v>
      </c>
      <c r="O483" s="5">
        <v>87</v>
      </c>
    </row>
    <row r="484" spans="4:15" x14ac:dyDescent="0.2">
      <c r="D484" s="5">
        <v>480</v>
      </c>
      <c r="E484" s="5" t="s">
        <v>200</v>
      </c>
      <c r="F484" s="5">
        <v>76.778000000000006</v>
      </c>
      <c r="G484" s="5">
        <v>480</v>
      </c>
      <c r="H484" s="5" t="s">
        <v>199</v>
      </c>
      <c r="I484" s="5">
        <v>83.667000000000002</v>
      </c>
      <c r="J484" s="5">
        <v>480</v>
      </c>
      <c r="K484" s="5" t="s">
        <v>200</v>
      </c>
      <c r="L484" s="5">
        <v>41.4</v>
      </c>
      <c r="M484" s="5">
        <v>480</v>
      </c>
      <c r="N484" s="5" t="s">
        <v>199</v>
      </c>
      <c r="O484" s="5">
        <v>66.375</v>
      </c>
    </row>
    <row r="485" spans="4:15" x14ac:dyDescent="0.2">
      <c r="D485" s="5">
        <v>481</v>
      </c>
      <c r="E485" s="5" t="s">
        <v>200</v>
      </c>
      <c r="F485" s="5">
        <v>44</v>
      </c>
      <c r="G485" s="5">
        <v>481</v>
      </c>
      <c r="H485" s="5" t="s">
        <v>199</v>
      </c>
      <c r="I485" s="5">
        <v>103.429</v>
      </c>
      <c r="J485" s="5">
        <v>481</v>
      </c>
      <c r="K485" s="5" t="s">
        <v>200</v>
      </c>
      <c r="L485" s="5">
        <v>46.832999999999998</v>
      </c>
      <c r="M485" s="5">
        <v>481</v>
      </c>
      <c r="N485" s="5" t="s">
        <v>199</v>
      </c>
      <c r="O485" s="5">
        <v>63</v>
      </c>
    </row>
    <row r="486" spans="4:15" x14ac:dyDescent="0.2">
      <c r="D486" s="5">
        <v>482</v>
      </c>
      <c r="E486" s="5" t="s">
        <v>200</v>
      </c>
      <c r="F486" s="5">
        <v>58.36</v>
      </c>
      <c r="G486" s="5">
        <v>482</v>
      </c>
      <c r="H486" s="5" t="s">
        <v>199</v>
      </c>
      <c r="I486" s="5">
        <v>167.595</v>
      </c>
      <c r="J486" s="5">
        <v>482</v>
      </c>
      <c r="K486" s="5" t="s">
        <v>200</v>
      </c>
      <c r="L486" s="5">
        <v>40</v>
      </c>
      <c r="M486" s="5">
        <v>482</v>
      </c>
      <c r="N486" s="5" t="s">
        <v>199</v>
      </c>
      <c r="O486" s="5">
        <v>54</v>
      </c>
    </row>
    <row r="487" spans="4:15" x14ac:dyDescent="0.2">
      <c r="D487" s="5">
        <v>483</v>
      </c>
      <c r="E487" s="5" t="s">
        <v>200</v>
      </c>
      <c r="F487" s="5">
        <v>144.108</v>
      </c>
      <c r="G487" s="5">
        <v>483</v>
      </c>
      <c r="H487" s="5" t="s">
        <v>199</v>
      </c>
      <c r="I487" s="5">
        <v>78.143000000000001</v>
      </c>
      <c r="J487" s="5">
        <v>483</v>
      </c>
      <c r="K487" s="5" t="s">
        <v>200</v>
      </c>
      <c r="L487" s="5">
        <v>112.074</v>
      </c>
      <c r="M487" s="5">
        <v>483</v>
      </c>
      <c r="N487" s="5" t="s">
        <v>199</v>
      </c>
      <c r="O487" s="5">
        <v>42</v>
      </c>
    </row>
    <row r="488" spans="4:15" x14ac:dyDescent="0.2">
      <c r="D488" s="5">
        <v>484</v>
      </c>
      <c r="E488" s="5" t="s">
        <v>200</v>
      </c>
      <c r="F488" s="5">
        <v>90.611000000000004</v>
      </c>
      <c r="G488" s="5">
        <v>484</v>
      </c>
      <c r="H488" s="5" t="s">
        <v>199</v>
      </c>
      <c r="I488" s="5">
        <v>154.333</v>
      </c>
      <c r="J488" s="5">
        <v>484</v>
      </c>
      <c r="K488" s="5" t="s">
        <v>200</v>
      </c>
      <c r="L488" s="5">
        <v>47</v>
      </c>
      <c r="M488" s="5">
        <v>484</v>
      </c>
      <c r="N488" s="5" t="s">
        <v>199</v>
      </c>
      <c r="O488" s="5">
        <v>49.2</v>
      </c>
    </row>
    <row r="489" spans="4:15" x14ac:dyDescent="0.2">
      <c r="D489" s="5">
        <v>485</v>
      </c>
      <c r="E489" s="5" t="s">
        <v>200</v>
      </c>
      <c r="F489" s="5">
        <v>64.457999999999998</v>
      </c>
      <c r="G489" s="5">
        <v>485</v>
      </c>
      <c r="H489" s="5" t="s">
        <v>199</v>
      </c>
      <c r="I489" s="5">
        <v>117.69199999999999</v>
      </c>
      <c r="J489" s="5">
        <v>485</v>
      </c>
      <c r="K489" s="5" t="s">
        <v>200</v>
      </c>
      <c r="L489" s="5">
        <v>42.75</v>
      </c>
      <c r="M489" s="5">
        <v>485</v>
      </c>
      <c r="N489" s="5" t="s">
        <v>199</v>
      </c>
      <c r="O489" s="5">
        <v>77.926000000000002</v>
      </c>
    </row>
    <row r="490" spans="4:15" x14ac:dyDescent="0.2">
      <c r="D490" s="5">
        <v>486</v>
      </c>
      <c r="E490" s="5" t="s">
        <v>200</v>
      </c>
      <c r="F490" s="5">
        <v>101.45699999999999</v>
      </c>
      <c r="G490" s="5">
        <v>486</v>
      </c>
      <c r="H490" s="5" t="s">
        <v>199</v>
      </c>
      <c r="I490" s="5">
        <v>80.2</v>
      </c>
      <c r="J490" s="5">
        <v>486</v>
      </c>
      <c r="K490" s="5" t="s">
        <v>200</v>
      </c>
      <c r="L490" s="5">
        <v>76.076999999999998</v>
      </c>
      <c r="M490" s="5">
        <v>486</v>
      </c>
      <c r="N490" s="5" t="s">
        <v>199</v>
      </c>
      <c r="O490" s="5">
        <v>50</v>
      </c>
    </row>
    <row r="491" spans="4:15" x14ac:dyDescent="0.2">
      <c r="D491" s="5">
        <v>487</v>
      </c>
      <c r="E491" s="5" t="s">
        <v>200</v>
      </c>
      <c r="F491" s="5">
        <v>94.483999999999995</v>
      </c>
      <c r="G491" s="5">
        <v>487</v>
      </c>
      <c r="H491" s="5" t="s">
        <v>199</v>
      </c>
      <c r="I491" s="5">
        <v>118.28</v>
      </c>
      <c r="J491" s="5">
        <v>487</v>
      </c>
      <c r="K491" s="5" t="s">
        <v>200</v>
      </c>
      <c r="L491" s="5">
        <v>46.25</v>
      </c>
      <c r="M491" s="5">
        <v>487</v>
      </c>
      <c r="N491" s="5" t="s">
        <v>199</v>
      </c>
      <c r="O491" s="5">
        <v>54.545000000000002</v>
      </c>
    </row>
    <row r="492" spans="4:15" x14ac:dyDescent="0.2">
      <c r="D492" s="5">
        <v>488</v>
      </c>
      <c r="E492" s="5" t="s">
        <v>200</v>
      </c>
      <c r="F492" s="5">
        <v>65.522000000000006</v>
      </c>
      <c r="G492" s="5">
        <v>488</v>
      </c>
      <c r="H492" s="5" t="s">
        <v>199</v>
      </c>
      <c r="I492" s="5">
        <v>80.817999999999998</v>
      </c>
      <c r="J492" s="5">
        <v>488</v>
      </c>
      <c r="K492" s="5" t="s">
        <v>200</v>
      </c>
      <c r="L492" s="5">
        <v>45.5</v>
      </c>
      <c r="M492" s="5">
        <v>488</v>
      </c>
      <c r="N492" s="5" t="s">
        <v>199</v>
      </c>
      <c r="O492" s="5">
        <v>81.947999999999993</v>
      </c>
    </row>
    <row r="493" spans="4:15" x14ac:dyDescent="0.2">
      <c r="D493" s="5">
        <v>489</v>
      </c>
      <c r="E493" s="5" t="s">
        <v>200</v>
      </c>
      <c r="F493" s="5">
        <v>62.045000000000002</v>
      </c>
      <c r="G493" s="5">
        <v>489</v>
      </c>
      <c r="H493" s="5" t="s">
        <v>199</v>
      </c>
      <c r="I493" s="5">
        <v>158.226</v>
      </c>
      <c r="J493" s="5">
        <v>489</v>
      </c>
      <c r="K493" s="5" t="s">
        <v>200</v>
      </c>
      <c r="L493" s="5">
        <v>41</v>
      </c>
      <c r="M493" s="5">
        <v>489</v>
      </c>
      <c r="N493" s="5" t="s">
        <v>199</v>
      </c>
      <c r="O493" s="5">
        <v>47.832999999999998</v>
      </c>
    </row>
    <row r="494" spans="4:15" x14ac:dyDescent="0.2">
      <c r="D494" s="5">
        <v>490</v>
      </c>
      <c r="E494" s="5" t="s">
        <v>200</v>
      </c>
      <c r="F494" s="5">
        <v>97.286000000000001</v>
      </c>
      <c r="G494" s="5">
        <v>490</v>
      </c>
      <c r="H494" s="5" t="s">
        <v>199</v>
      </c>
      <c r="I494" s="5">
        <v>133.071</v>
      </c>
      <c r="J494" s="5">
        <v>490</v>
      </c>
      <c r="K494" s="5" t="s">
        <v>200</v>
      </c>
      <c r="L494" s="5">
        <v>49</v>
      </c>
      <c r="M494" s="5">
        <v>490</v>
      </c>
      <c r="N494" s="5" t="s">
        <v>199</v>
      </c>
      <c r="O494" s="5">
        <v>70.058999999999997</v>
      </c>
    </row>
    <row r="495" spans="4:15" x14ac:dyDescent="0.2">
      <c r="D495" s="5">
        <v>491</v>
      </c>
      <c r="E495" s="5" t="s">
        <v>200</v>
      </c>
      <c r="F495" s="5">
        <v>60.429000000000002</v>
      </c>
      <c r="G495" s="5">
        <v>491</v>
      </c>
      <c r="H495" s="5" t="s">
        <v>199</v>
      </c>
      <c r="I495" s="5">
        <v>101.75</v>
      </c>
      <c r="J495" s="5">
        <v>491</v>
      </c>
      <c r="K495" s="5" t="s">
        <v>200</v>
      </c>
      <c r="L495" s="5">
        <v>40</v>
      </c>
      <c r="M495" s="5">
        <v>491</v>
      </c>
      <c r="N495" s="5" t="s">
        <v>199</v>
      </c>
      <c r="O495" s="5">
        <v>82.620999999999995</v>
      </c>
    </row>
    <row r="496" spans="4:15" x14ac:dyDescent="0.2">
      <c r="D496" s="5">
        <v>492</v>
      </c>
      <c r="E496" s="5" t="s">
        <v>200</v>
      </c>
      <c r="F496" s="5">
        <v>56.688000000000002</v>
      </c>
      <c r="G496" s="5">
        <v>492</v>
      </c>
      <c r="H496" s="5" t="s">
        <v>199</v>
      </c>
      <c r="I496" s="5">
        <v>102.5</v>
      </c>
      <c r="J496" s="5">
        <v>492</v>
      </c>
      <c r="K496" s="5" t="s">
        <v>200</v>
      </c>
      <c r="L496" s="5">
        <v>39.5</v>
      </c>
      <c r="M496" s="5">
        <v>492</v>
      </c>
      <c r="N496" s="5" t="s">
        <v>199</v>
      </c>
      <c r="O496" s="5">
        <v>71.8</v>
      </c>
    </row>
    <row r="497" spans="4:15" x14ac:dyDescent="0.2">
      <c r="D497" s="5">
        <v>493</v>
      </c>
      <c r="E497" s="5" t="s">
        <v>200</v>
      </c>
      <c r="F497" s="5">
        <v>49</v>
      </c>
      <c r="G497" s="5">
        <v>493</v>
      </c>
      <c r="H497" s="5" t="s">
        <v>199</v>
      </c>
      <c r="I497" s="5">
        <v>124.8</v>
      </c>
      <c r="J497" s="5">
        <v>493</v>
      </c>
      <c r="K497" s="5" t="s">
        <v>200</v>
      </c>
      <c r="L497" s="5">
        <v>59.139000000000003</v>
      </c>
      <c r="M497" s="5">
        <v>493</v>
      </c>
      <c r="N497" s="5" t="s">
        <v>199</v>
      </c>
      <c r="O497" s="5">
        <v>47.3</v>
      </c>
    </row>
    <row r="498" spans="4:15" x14ac:dyDescent="0.2">
      <c r="D498" s="5">
        <v>494</v>
      </c>
      <c r="E498" s="5" t="s">
        <v>200</v>
      </c>
      <c r="F498" s="5">
        <v>55</v>
      </c>
      <c r="G498" s="5">
        <v>494</v>
      </c>
      <c r="H498" s="5" t="s">
        <v>199</v>
      </c>
      <c r="I498" s="5">
        <v>119.4</v>
      </c>
      <c r="J498" s="5">
        <v>494</v>
      </c>
      <c r="K498" s="5" t="s">
        <v>200</v>
      </c>
      <c r="L498" s="5">
        <v>47.75</v>
      </c>
      <c r="M498" s="5">
        <v>494</v>
      </c>
      <c r="N498" s="5" t="s">
        <v>199</v>
      </c>
      <c r="O498" s="5">
        <v>55.1</v>
      </c>
    </row>
    <row r="499" spans="4:15" x14ac:dyDescent="0.2">
      <c r="D499" s="5">
        <v>495</v>
      </c>
      <c r="E499" s="5" t="s">
        <v>200</v>
      </c>
      <c r="F499" s="5">
        <v>71.281000000000006</v>
      </c>
      <c r="G499" s="5">
        <v>495</v>
      </c>
      <c r="H499" s="5" t="s">
        <v>199</v>
      </c>
      <c r="I499" s="5">
        <v>106.143</v>
      </c>
      <c r="J499" s="5">
        <v>495</v>
      </c>
      <c r="K499" s="5" t="s">
        <v>200</v>
      </c>
      <c r="L499" s="5">
        <v>49</v>
      </c>
      <c r="M499" s="5">
        <v>495</v>
      </c>
      <c r="N499" s="5" t="s">
        <v>199</v>
      </c>
      <c r="O499" s="5">
        <v>66.706000000000003</v>
      </c>
    </row>
    <row r="500" spans="4:15" x14ac:dyDescent="0.2">
      <c r="D500" s="5">
        <v>496</v>
      </c>
      <c r="E500" s="5" t="s">
        <v>200</v>
      </c>
      <c r="F500" s="5">
        <v>88.561000000000007</v>
      </c>
      <c r="G500" s="5">
        <v>496</v>
      </c>
      <c r="H500" s="5" t="s">
        <v>199</v>
      </c>
      <c r="I500" s="5">
        <v>100.783</v>
      </c>
      <c r="J500" s="5">
        <v>496</v>
      </c>
      <c r="K500" s="5" t="s">
        <v>200</v>
      </c>
      <c r="L500" s="5">
        <v>43.570999999999998</v>
      </c>
      <c r="M500" s="5">
        <v>496</v>
      </c>
      <c r="N500" s="5" t="s">
        <v>199</v>
      </c>
      <c r="O500" s="5">
        <v>64.082999999999998</v>
      </c>
    </row>
    <row r="501" spans="4:15" x14ac:dyDescent="0.2">
      <c r="D501" s="5">
        <v>497</v>
      </c>
      <c r="E501" s="5" t="s">
        <v>200</v>
      </c>
      <c r="F501" s="5">
        <v>54.667000000000002</v>
      </c>
      <c r="G501" s="5">
        <v>497</v>
      </c>
      <c r="H501" s="5" t="s">
        <v>199</v>
      </c>
      <c r="I501" s="5">
        <v>115.774</v>
      </c>
      <c r="J501" s="5">
        <v>497</v>
      </c>
      <c r="K501" s="5" t="s">
        <v>200</v>
      </c>
      <c r="L501" s="5">
        <v>83.516999999999996</v>
      </c>
      <c r="M501" s="5">
        <v>497</v>
      </c>
      <c r="N501" s="5" t="s">
        <v>199</v>
      </c>
      <c r="O501" s="5">
        <v>50.75</v>
      </c>
    </row>
    <row r="502" spans="4:15" x14ac:dyDescent="0.2">
      <c r="D502" s="5">
        <v>498</v>
      </c>
      <c r="E502" s="5" t="s">
        <v>200</v>
      </c>
      <c r="F502" s="5">
        <v>54.5</v>
      </c>
      <c r="G502" s="5">
        <v>498</v>
      </c>
      <c r="H502" s="5" t="s">
        <v>199</v>
      </c>
      <c r="I502" s="5">
        <v>84.153999999999996</v>
      </c>
      <c r="J502" s="5">
        <v>498</v>
      </c>
      <c r="K502" s="5" t="s">
        <v>200</v>
      </c>
      <c r="L502" s="5">
        <v>49.667000000000002</v>
      </c>
      <c r="M502" s="5">
        <v>498</v>
      </c>
      <c r="N502" s="5" t="s">
        <v>199</v>
      </c>
      <c r="O502" s="5">
        <v>51</v>
      </c>
    </row>
    <row r="503" spans="4:15" x14ac:dyDescent="0.2">
      <c r="D503" s="5">
        <v>499</v>
      </c>
      <c r="E503" s="5" t="s">
        <v>200</v>
      </c>
      <c r="F503" s="5">
        <v>71.7</v>
      </c>
      <c r="G503" s="5">
        <v>499</v>
      </c>
      <c r="H503" s="5" t="s">
        <v>199</v>
      </c>
      <c r="I503" s="5">
        <v>104.39100000000001</v>
      </c>
      <c r="J503" s="5">
        <v>499</v>
      </c>
      <c r="K503" s="5" t="s">
        <v>200</v>
      </c>
      <c r="L503" s="5">
        <v>52.262999999999998</v>
      </c>
      <c r="M503" s="5">
        <v>499</v>
      </c>
      <c r="N503" s="5" t="s">
        <v>199</v>
      </c>
      <c r="O503" s="5">
        <v>57.234999999999999</v>
      </c>
    </row>
    <row r="504" spans="4:15" x14ac:dyDescent="0.2">
      <c r="D504" s="5">
        <v>500</v>
      </c>
      <c r="E504" s="5" t="s">
        <v>200</v>
      </c>
      <c r="F504" s="5">
        <v>45</v>
      </c>
      <c r="G504" s="5">
        <v>500</v>
      </c>
      <c r="H504" s="5" t="s">
        <v>199</v>
      </c>
      <c r="I504" s="5">
        <v>96.417000000000002</v>
      </c>
      <c r="J504" s="5">
        <v>500</v>
      </c>
      <c r="K504" s="5" t="s">
        <v>200</v>
      </c>
      <c r="L504" s="5">
        <v>43.5</v>
      </c>
      <c r="M504" s="5">
        <v>500</v>
      </c>
      <c r="N504" s="5" t="s">
        <v>199</v>
      </c>
      <c r="O504" s="5">
        <v>68.286000000000001</v>
      </c>
    </row>
    <row r="505" spans="4:15" x14ac:dyDescent="0.2">
      <c r="D505" s="5">
        <v>501</v>
      </c>
      <c r="E505" s="5" t="s">
        <v>200</v>
      </c>
      <c r="F505" s="5">
        <v>47.308</v>
      </c>
      <c r="G505" s="5">
        <v>501</v>
      </c>
      <c r="H505" s="5" t="s">
        <v>199</v>
      </c>
      <c r="I505" s="5">
        <v>117.82599999999999</v>
      </c>
      <c r="J505" s="5">
        <v>501</v>
      </c>
      <c r="K505" s="5" t="s">
        <v>200</v>
      </c>
      <c r="L505" s="5">
        <v>49.167000000000002</v>
      </c>
      <c r="M505" s="5">
        <v>501</v>
      </c>
      <c r="N505" s="5" t="s">
        <v>199</v>
      </c>
      <c r="O505" s="5">
        <v>65.08</v>
      </c>
    </row>
    <row r="506" spans="4:15" x14ac:dyDescent="0.2">
      <c r="D506" s="5">
        <v>502</v>
      </c>
      <c r="E506" s="5" t="s">
        <v>200</v>
      </c>
      <c r="F506" s="5">
        <v>63.649000000000001</v>
      </c>
      <c r="G506" s="5">
        <v>502</v>
      </c>
      <c r="H506" s="5" t="s">
        <v>199</v>
      </c>
      <c r="I506" s="5">
        <v>85</v>
      </c>
      <c r="J506" s="5">
        <v>502</v>
      </c>
      <c r="K506" s="5" t="s">
        <v>200</v>
      </c>
      <c r="L506" s="5">
        <v>45.832999999999998</v>
      </c>
      <c r="M506" s="5">
        <v>502</v>
      </c>
      <c r="N506" s="5" t="s">
        <v>199</v>
      </c>
      <c r="O506" s="5">
        <v>56.8</v>
      </c>
    </row>
    <row r="507" spans="4:15" x14ac:dyDescent="0.2">
      <c r="D507" s="5">
        <v>503</v>
      </c>
      <c r="E507" s="5" t="s">
        <v>200</v>
      </c>
      <c r="F507" s="5">
        <v>63.683999999999997</v>
      </c>
      <c r="G507" s="5">
        <v>503</v>
      </c>
      <c r="H507" s="5" t="s">
        <v>199</v>
      </c>
      <c r="I507" s="5">
        <v>92.317999999999998</v>
      </c>
      <c r="J507" s="5">
        <v>503</v>
      </c>
      <c r="K507" s="5" t="s">
        <v>200</v>
      </c>
      <c r="L507" s="5">
        <v>55.851999999999997</v>
      </c>
      <c r="M507" s="5">
        <v>503</v>
      </c>
      <c r="N507" s="5" t="s">
        <v>199</v>
      </c>
      <c r="O507" s="5">
        <v>89.073999999999998</v>
      </c>
    </row>
    <row r="508" spans="4:15" x14ac:dyDescent="0.2">
      <c r="D508" s="5">
        <v>504</v>
      </c>
      <c r="E508" s="5" t="s">
        <v>200</v>
      </c>
      <c r="F508" s="5">
        <v>65.5</v>
      </c>
      <c r="G508" s="5">
        <v>504</v>
      </c>
      <c r="H508" s="5" t="s">
        <v>200</v>
      </c>
      <c r="I508" s="5">
        <v>68.625</v>
      </c>
      <c r="J508" s="5">
        <v>504</v>
      </c>
      <c r="K508" s="5" t="s">
        <v>200</v>
      </c>
      <c r="L508" s="5">
        <v>42</v>
      </c>
      <c r="M508" s="5">
        <v>504</v>
      </c>
      <c r="N508" s="5" t="s">
        <v>199</v>
      </c>
      <c r="O508" s="5">
        <v>53.25</v>
      </c>
    </row>
    <row r="509" spans="4:15" x14ac:dyDescent="0.2">
      <c r="D509" s="5">
        <v>505</v>
      </c>
      <c r="E509" s="5" t="s">
        <v>200</v>
      </c>
      <c r="F509" s="5">
        <v>78.3</v>
      </c>
      <c r="G509" s="5">
        <v>505</v>
      </c>
      <c r="H509" s="5" t="s">
        <v>200</v>
      </c>
      <c r="I509" s="5">
        <v>95.188000000000002</v>
      </c>
      <c r="J509" s="5">
        <v>505</v>
      </c>
      <c r="K509" s="5" t="s">
        <v>200</v>
      </c>
      <c r="L509" s="5">
        <v>50.856999999999999</v>
      </c>
      <c r="M509" s="5">
        <v>505</v>
      </c>
      <c r="N509" s="5" t="s">
        <v>199</v>
      </c>
      <c r="O509" s="5">
        <v>58.133000000000003</v>
      </c>
    </row>
    <row r="510" spans="4:15" x14ac:dyDescent="0.2">
      <c r="D510" s="5">
        <v>506</v>
      </c>
      <c r="E510" s="5" t="s">
        <v>200</v>
      </c>
      <c r="F510" s="5">
        <v>45.25</v>
      </c>
      <c r="G510" s="5">
        <v>506</v>
      </c>
      <c r="H510" s="5" t="s">
        <v>200</v>
      </c>
      <c r="I510" s="5">
        <v>106.25</v>
      </c>
      <c r="J510" s="5">
        <v>506</v>
      </c>
      <c r="K510" s="5" t="s">
        <v>200</v>
      </c>
      <c r="L510" s="5">
        <v>105.667</v>
      </c>
      <c r="M510" s="5">
        <v>506</v>
      </c>
      <c r="N510" s="5" t="s">
        <v>199</v>
      </c>
      <c r="O510" s="5">
        <v>50.167000000000002</v>
      </c>
    </row>
    <row r="511" spans="4:15" x14ac:dyDescent="0.2">
      <c r="D511" s="5">
        <v>507</v>
      </c>
      <c r="E511" s="5" t="s">
        <v>200</v>
      </c>
      <c r="F511" s="5">
        <v>130.11699999999999</v>
      </c>
      <c r="G511" s="5">
        <v>507</v>
      </c>
      <c r="H511" s="5" t="s">
        <v>200</v>
      </c>
      <c r="I511" s="5">
        <v>112.087</v>
      </c>
      <c r="J511" s="5">
        <v>507</v>
      </c>
      <c r="K511" s="5" t="s">
        <v>200</v>
      </c>
      <c r="L511" s="5">
        <v>50.875</v>
      </c>
      <c r="M511" s="5">
        <v>507</v>
      </c>
      <c r="N511" s="5" t="s">
        <v>199</v>
      </c>
      <c r="O511" s="5">
        <v>88.974000000000004</v>
      </c>
    </row>
    <row r="512" spans="4:15" x14ac:dyDescent="0.2">
      <c r="D512" s="5">
        <v>508</v>
      </c>
      <c r="E512" s="5" t="s">
        <v>200</v>
      </c>
      <c r="F512" s="5">
        <v>44.786000000000001</v>
      </c>
      <c r="G512" s="5">
        <v>508</v>
      </c>
      <c r="H512" s="5" t="s">
        <v>200</v>
      </c>
      <c r="I512" s="5">
        <v>107</v>
      </c>
      <c r="J512" s="5">
        <v>508</v>
      </c>
      <c r="K512" s="5" t="s">
        <v>200</v>
      </c>
      <c r="L512" s="5">
        <v>66.412999999999997</v>
      </c>
      <c r="M512" s="5">
        <v>508</v>
      </c>
      <c r="N512" s="5" t="s">
        <v>199</v>
      </c>
      <c r="O512" s="5">
        <v>102.875</v>
      </c>
    </row>
    <row r="513" spans="4:15" x14ac:dyDescent="0.2">
      <c r="D513" s="5">
        <v>509</v>
      </c>
      <c r="E513" s="5" t="s">
        <v>200</v>
      </c>
      <c r="F513" s="5">
        <v>53.4</v>
      </c>
      <c r="G513" s="5">
        <v>509</v>
      </c>
      <c r="H513" s="5" t="s">
        <v>200</v>
      </c>
      <c r="I513" s="5">
        <v>89.143000000000001</v>
      </c>
      <c r="J513" s="5">
        <v>509</v>
      </c>
      <c r="K513" s="5" t="s">
        <v>200</v>
      </c>
      <c r="L513" s="5">
        <v>39.200000000000003</v>
      </c>
      <c r="M513" s="5">
        <v>509</v>
      </c>
      <c r="N513" s="5" t="s">
        <v>199</v>
      </c>
      <c r="O513" s="5">
        <v>104.556</v>
      </c>
    </row>
    <row r="514" spans="4:15" x14ac:dyDescent="0.2">
      <c r="D514" s="5">
        <v>510</v>
      </c>
      <c r="E514" s="5" t="s">
        <v>200</v>
      </c>
      <c r="F514" s="5">
        <v>64.241</v>
      </c>
      <c r="G514" s="5">
        <v>510</v>
      </c>
      <c r="H514" s="5" t="s">
        <v>200</v>
      </c>
      <c r="I514" s="5">
        <v>128.19999999999999</v>
      </c>
      <c r="J514" s="5">
        <v>510</v>
      </c>
      <c r="K514" s="5" t="s">
        <v>200</v>
      </c>
      <c r="L514" s="5">
        <v>42.5</v>
      </c>
      <c r="M514" s="5">
        <v>510</v>
      </c>
      <c r="N514" s="5" t="s">
        <v>199</v>
      </c>
      <c r="O514" s="5">
        <v>72.632999999999996</v>
      </c>
    </row>
    <row r="515" spans="4:15" x14ac:dyDescent="0.2">
      <c r="D515" s="5">
        <v>511</v>
      </c>
      <c r="E515" s="5" t="s">
        <v>200</v>
      </c>
      <c r="F515" s="5">
        <v>45</v>
      </c>
      <c r="G515" s="5">
        <v>511</v>
      </c>
      <c r="H515" s="5" t="s">
        <v>200</v>
      </c>
      <c r="I515" s="5">
        <v>87.332999999999998</v>
      </c>
      <c r="J515" s="5">
        <v>511</v>
      </c>
      <c r="K515" s="5" t="s">
        <v>200</v>
      </c>
      <c r="L515" s="5">
        <v>66.739000000000004</v>
      </c>
      <c r="M515" s="5">
        <v>511</v>
      </c>
      <c r="N515" s="5" t="s">
        <v>199</v>
      </c>
      <c r="O515" s="5">
        <v>59.929000000000002</v>
      </c>
    </row>
    <row r="516" spans="4:15" x14ac:dyDescent="0.2">
      <c r="D516" s="5">
        <v>512</v>
      </c>
      <c r="E516" s="5" t="s">
        <v>200</v>
      </c>
      <c r="F516" s="5">
        <v>48</v>
      </c>
      <c r="G516" s="5">
        <v>512</v>
      </c>
      <c r="H516" s="5" t="s">
        <v>200</v>
      </c>
      <c r="I516" s="5">
        <v>113.971</v>
      </c>
      <c r="J516" s="5">
        <v>512</v>
      </c>
      <c r="K516" s="5" t="s">
        <v>200</v>
      </c>
      <c r="L516" s="5">
        <v>45.75</v>
      </c>
      <c r="M516" s="5">
        <v>512</v>
      </c>
      <c r="N516" s="5" t="s">
        <v>199</v>
      </c>
      <c r="O516" s="5">
        <v>68.537999999999997</v>
      </c>
    </row>
    <row r="517" spans="4:15" x14ac:dyDescent="0.2">
      <c r="D517" s="5">
        <v>513</v>
      </c>
      <c r="E517" s="5" t="s">
        <v>200</v>
      </c>
      <c r="F517" s="5">
        <v>75.311999999999998</v>
      </c>
      <c r="G517" s="5">
        <v>513</v>
      </c>
      <c r="H517" s="5" t="s">
        <v>200</v>
      </c>
      <c r="I517" s="5">
        <v>80.143000000000001</v>
      </c>
      <c r="J517" s="5">
        <v>513</v>
      </c>
      <c r="K517" s="5" t="s">
        <v>200</v>
      </c>
      <c r="L517" s="5">
        <v>71.265000000000001</v>
      </c>
      <c r="M517" s="5">
        <v>513</v>
      </c>
      <c r="N517" s="5" t="s">
        <v>199</v>
      </c>
      <c r="O517" s="5">
        <v>72.375</v>
      </c>
    </row>
    <row r="518" spans="4:15" x14ac:dyDescent="0.2">
      <c r="D518" s="5">
        <v>514</v>
      </c>
      <c r="E518" s="5" t="s">
        <v>200</v>
      </c>
      <c r="F518" s="5">
        <v>57.188000000000002</v>
      </c>
      <c r="G518" s="5">
        <v>514</v>
      </c>
      <c r="H518" s="5" t="s">
        <v>200</v>
      </c>
      <c r="I518" s="5">
        <v>140.16300000000001</v>
      </c>
      <c r="J518" s="5">
        <v>514</v>
      </c>
      <c r="K518" s="5" t="s">
        <v>200</v>
      </c>
      <c r="L518" s="5">
        <v>49.823999999999998</v>
      </c>
      <c r="M518" s="5">
        <v>514</v>
      </c>
      <c r="N518" s="5" t="s">
        <v>199</v>
      </c>
      <c r="O518" s="5">
        <v>56</v>
      </c>
    </row>
    <row r="519" spans="4:15" x14ac:dyDescent="0.2">
      <c r="D519" s="5">
        <v>515</v>
      </c>
      <c r="E519" s="5" t="s">
        <v>200</v>
      </c>
      <c r="F519" s="5">
        <v>147.143</v>
      </c>
      <c r="G519" s="5">
        <v>515</v>
      </c>
      <c r="H519" s="5" t="s">
        <v>200</v>
      </c>
      <c r="I519" s="5">
        <v>136.12200000000001</v>
      </c>
      <c r="J519" s="5">
        <v>515</v>
      </c>
      <c r="K519" s="5" t="s">
        <v>200</v>
      </c>
      <c r="L519" s="5">
        <v>54.972999999999999</v>
      </c>
      <c r="M519" s="5">
        <v>515</v>
      </c>
      <c r="N519" s="5" t="s">
        <v>199</v>
      </c>
      <c r="O519" s="5">
        <v>47.8</v>
      </c>
    </row>
    <row r="520" spans="4:15" x14ac:dyDescent="0.2">
      <c r="D520" s="5">
        <v>516</v>
      </c>
      <c r="E520" s="5" t="s">
        <v>200</v>
      </c>
      <c r="F520" s="5">
        <v>61.5</v>
      </c>
      <c r="G520" s="5">
        <v>516</v>
      </c>
      <c r="H520" s="5" t="s">
        <v>200</v>
      </c>
      <c r="I520" s="5">
        <v>74.778000000000006</v>
      </c>
      <c r="J520" s="5">
        <v>516</v>
      </c>
      <c r="K520" s="5" t="s">
        <v>200</v>
      </c>
      <c r="L520" s="5">
        <v>98.545000000000002</v>
      </c>
      <c r="M520" s="5">
        <v>516</v>
      </c>
      <c r="N520" s="5" t="s">
        <v>199</v>
      </c>
      <c r="O520" s="5">
        <v>61.353000000000002</v>
      </c>
    </row>
    <row r="521" spans="4:15" x14ac:dyDescent="0.2">
      <c r="D521" s="5">
        <v>517</v>
      </c>
      <c r="E521" s="5" t="s">
        <v>200</v>
      </c>
      <c r="F521" s="5">
        <v>61.938000000000002</v>
      </c>
      <c r="G521" s="5">
        <v>517</v>
      </c>
      <c r="H521" s="5" t="s">
        <v>200</v>
      </c>
      <c r="I521" s="5">
        <v>118.364</v>
      </c>
      <c r="J521" s="5">
        <v>517</v>
      </c>
      <c r="K521" s="5" t="s">
        <v>200</v>
      </c>
      <c r="L521" s="5">
        <v>40.25</v>
      </c>
      <c r="M521" s="5">
        <v>517</v>
      </c>
      <c r="N521" s="5" t="s">
        <v>199</v>
      </c>
      <c r="O521" s="5">
        <v>91.643000000000001</v>
      </c>
    </row>
    <row r="522" spans="4:15" x14ac:dyDescent="0.2">
      <c r="D522" s="5">
        <v>518</v>
      </c>
      <c r="E522" s="5" t="s">
        <v>200</v>
      </c>
      <c r="F522" s="5">
        <v>50.817999999999998</v>
      </c>
      <c r="G522" s="5">
        <v>518</v>
      </c>
      <c r="H522" s="5" t="s">
        <v>200</v>
      </c>
      <c r="I522" s="5">
        <v>81.481999999999999</v>
      </c>
      <c r="J522" s="5">
        <v>518</v>
      </c>
      <c r="K522" s="5" t="s">
        <v>200</v>
      </c>
      <c r="L522" s="5">
        <v>66.054000000000002</v>
      </c>
      <c r="M522" s="5">
        <v>518</v>
      </c>
      <c r="N522" s="5" t="s">
        <v>199</v>
      </c>
      <c r="O522" s="5">
        <v>74.652000000000001</v>
      </c>
    </row>
    <row r="523" spans="4:15" x14ac:dyDescent="0.2">
      <c r="D523" s="5">
        <v>519</v>
      </c>
      <c r="E523" s="5" t="s">
        <v>200</v>
      </c>
      <c r="F523" s="5">
        <v>68</v>
      </c>
      <c r="G523" s="5">
        <v>519</v>
      </c>
      <c r="H523" s="5" t="s">
        <v>200</v>
      </c>
      <c r="I523" s="5">
        <v>60.5</v>
      </c>
      <c r="J523" s="5">
        <v>519</v>
      </c>
      <c r="K523" s="5" t="s">
        <v>200</v>
      </c>
      <c r="L523" s="5">
        <v>50.938000000000002</v>
      </c>
      <c r="M523" s="5">
        <v>519</v>
      </c>
      <c r="N523" s="5" t="s">
        <v>199</v>
      </c>
      <c r="O523" s="5">
        <v>57.692</v>
      </c>
    </row>
    <row r="524" spans="4:15" x14ac:dyDescent="0.2">
      <c r="D524" s="5">
        <v>520</v>
      </c>
      <c r="E524" s="5" t="s">
        <v>200</v>
      </c>
      <c r="F524" s="5">
        <v>57.076999999999998</v>
      </c>
      <c r="G524" s="5">
        <v>520</v>
      </c>
      <c r="H524" s="5" t="s">
        <v>200</v>
      </c>
      <c r="I524" s="5">
        <v>67</v>
      </c>
      <c r="J524" s="5">
        <v>520</v>
      </c>
      <c r="K524" s="5" t="s">
        <v>200</v>
      </c>
      <c r="L524" s="5">
        <v>71.741</v>
      </c>
      <c r="M524" s="5">
        <v>520</v>
      </c>
      <c r="N524" s="5" t="s">
        <v>199</v>
      </c>
      <c r="O524" s="5">
        <v>58.588000000000001</v>
      </c>
    </row>
    <row r="525" spans="4:15" x14ac:dyDescent="0.2">
      <c r="D525" s="5">
        <v>521</v>
      </c>
      <c r="E525" s="5" t="s">
        <v>200</v>
      </c>
      <c r="F525" s="5">
        <v>70</v>
      </c>
      <c r="G525" s="5">
        <v>521</v>
      </c>
      <c r="H525" s="5" t="s">
        <v>200</v>
      </c>
      <c r="I525" s="5">
        <v>79</v>
      </c>
      <c r="J525" s="5">
        <v>521</v>
      </c>
      <c r="K525" s="5" t="s">
        <v>200</v>
      </c>
      <c r="L525" s="5">
        <v>50.091000000000001</v>
      </c>
      <c r="M525" s="5">
        <v>521</v>
      </c>
      <c r="N525" s="5" t="s">
        <v>199</v>
      </c>
      <c r="O525" s="5">
        <v>51</v>
      </c>
    </row>
    <row r="526" spans="4:15" x14ac:dyDescent="0.2">
      <c r="D526" s="5">
        <v>522</v>
      </c>
      <c r="E526" s="5" t="s">
        <v>200</v>
      </c>
      <c r="F526" s="5">
        <v>72.256</v>
      </c>
      <c r="G526" s="5">
        <v>522</v>
      </c>
      <c r="H526" s="5" t="s">
        <v>200</v>
      </c>
      <c r="I526" s="5">
        <v>87.643000000000001</v>
      </c>
      <c r="J526" s="5">
        <v>522</v>
      </c>
      <c r="K526" s="5" t="s">
        <v>200</v>
      </c>
      <c r="L526" s="5">
        <v>59.609000000000002</v>
      </c>
      <c r="M526" s="5">
        <v>522</v>
      </c>
      <c r="N526" s="5" t="s">
        <v>199</v>
      </c>
      <c r="O526" s="5">
        <v>76</v>
      </c>
    </row>
    <row r="527" spans="4:15" x14ac:dyDescent="0.2">
      <c r="D527" s="5">
        <v>523</v>
      </c>
      <c r="E527" s="5" t="s">
        <v>200</v>
      </c>
      <c r="F527" s="5">
        <v>97.634</v>
      </c>
      <c r="G527" s="5">
        <v>523</v>
      </c>
      <c r="H527" s="5" t="s">
        <v>200</v>
      </c>
      <c r="I527" s="5">
        <v>120.405</v>
      </c>
      <c r="J527" s="5">
        <v>523</v>
      </c>
      <c r="K527" s="5" t="s">
        <v>200</v>
      </c>
      <c r="L527" s="5">
        <v>70.676000000000002</v>
      </c>
      <c r="M527" s="5">
        <v>523</v>
      </c>
      <c r="N527" s="5" t="s">
        <v>199</v>
      </c>
      <c r="O527" s="5">
        <v>57.713999999999999</v>
      </c>
    </row>
    <row r="528" spans="4:15" x14ac:dyDescent="0.2">
      <c r="D528" s="5">
        <v>524</v>
      </c>
      <c r="E528" s="5" t="s">
        <v>200</v>
      </c>
      <c r="F528" s="5">
        <v>59.070999999999998</v>
      </c>
      <c r="G528" s="5">
        <v>524</v>
      </c>
      <c r="H528" s="5" t="s">
        <v>200</v>
      </c>
      <c r="I528" s="5">
        <v>86.087000000000003</v>
      </c>
      <c r="J528" s="5">
        <v>524</v>
      </c>
      <c r="K528" s="5" t="s">
        <v>200</v>
      </c>
      <c r="L528" s="5">
        <v>47.615000000000002</v>
      </c>
      <c r="M528" s="5">
        <v>524</v>
      </c>
      <c r="N528" s="5" t="s">
        <v>199</v>
      </c>
      <c r="O528" s="5">
        <v>57.636000000000003</v>
      </c>
    </row>
    <row r="529" spans="4:15" x14ac:dyDescent="0.2">
      <c r="D529" s="5">
        <v>525</v>
      </c>
      <c r="E529" s="5" t="s">
        <v>200</v>
      </c>
      <c r="F529" s="5">
        <v>112.261</v>
      </c>
      <c r="G529" s="5">
        <v>525</v>
      </c>
      <c r="H529" s="5" t="s">
        <v>200</v>
      </c>
      <c r="I529" s="5">
        <v>78</v>
      </c>
      <c r="J529" s="5">
        <v>525</v>
      </c>
      <c r="K529" s="5" t="s">
        <v>200</v>
      </c>
      <c r="L529" s="5">
        <v>42</v>
      </c>
      <c r="M529" s="5">
        <v>525</v>
      </c>
      <c r="N529" s="5" t="s">
        <v>199</v>
      </c>
      <c r="O529" s="5">
        <v>50</v>
      </c>
    </row>
    <row r="530" spans="4:15" x14ac:dyDescent="0.2">
      <c r="D530" s="5">
        <v>526</v>
      </c>
      <c r="E530" s="5" t="s">
        <v>200</v>
      </c>
      <c r="F530" s="5">
        <v>52.133000000000003</v>
      </c>
      <c r="G530" s="5">
        <v>526</v>
      </c>
      <c r="H530" s="5" t="s">
        <v>200</v>
      </c>
      <c r="I530" s="5">
        <v>73.643000000000001</v>
      </c>
      <c r="J530" s="5">
        <v>526</v>
      </c>
      <c r="K530" s="5" t="s">
        <v>200</v>
      </c>
      <c r="L530" s="5">
        <v>68.894999999999996</v>
      </c>
      <c r="M530" s="5">
        <v>526</v>
      </c>
      <c r="N530" s="5" t="s">
        <v>199</v>
      </c>
      <c r="O530" s="5">
        <v>109.18899999999999</v>
      </c>
    </row>
    <row r="531" spans="4:15" x14ac:dyDescent="0.2">
      <c r="D531" s="5">
        <v>527</v>
      </c>
      <c r="E531" s="5" t="s">
        <v>200</v>
      </c>
      <c r="F531" s="5">
        <v>54.286000000000001</v>
      </c>
      <c r="G531" s="5">
        <v>527</v>
      </c>
      <c r="H531" s="5" t="s">
        <v>200</v>
      </c>
      <c r="I531" s="5">
        <v>121.78</v>
      </c>
      <c r="J531" s="5">
        <v>527</v>
      </c>
      <c r="K531" s="5" t="s">
        <v>200</v>
      </c>
      <c r="L531" s="5">
        <v>55.069000000000003</v>
      </c>
      <c r="M531" s="5">
        <v>527</v>
      </c>
      <c r="N531" s="5" t="s">
        <v>199</v>
      </c>
      <c r="O531" s="5">
        <v>97.582999999999998</v>
      </c>
    </row>
    <row r="532" spans="4:15" x14ac:dyDescent="0.2">
      <c r="D532" s="5">
        <v>528</v>
      </c>
      <c r="E532" s="5" t="s">
        <v>200</v>
      </c>
      <c r="F532" s="5">
        <v>44.5</v>
      </c>
      <c r="G532" s="5">
        <v>528</v>
      </c>
      <c r="H532" s="5" t="s">
        <v>200</v>
      </c>
      <c r="I532" s="5">
        <v>83.733000000000004</v>
      </c>
      <c r="J532" s="5">
        <v>528</v>
      </c>
      <c r="K532" s="5" t="s">
        <v>200</v>
      </c>
      <c r="L532" s="5">
        <v>71.856999999999999</v>
      </c>
      <c r="M532" s="5">
        <v>528</v>
      </c>
      <c r="N532" s="5" t="s">
        <v>199</v>
      </c>
      <c r="O532" s="5">
        <v>49</v>
      </c>
    </row>
    <row r="533" spans="4:15" x14ac:dyDescent="0.2">
      <c r="D533" s="5">
        <v>529</v>
      </c>
      <c r="E533" s="5" t="s">
        <v>200</v>
      </c>
      <c r="F533" s="5">
        <v>44</v>
      </c>
      <c r="G533" s="5">
        <v>529</v>
      </c>
      <c r="H533" s="5" t="s">
        <v>200</v>
      </c>
      <c r="I533" s="5">
        <v>63.5</v>
      </c>
      <c r="J533" s="5">
        <v>529</v>
      </c>
      <c r="K533" s="5" t="s">
        <v>200</v>
      </c>
      <c r="L533" s="5">
        <v>51.1</v>
      </c>
      <c r="M533" s="5">
        <v>529</v>
      </c>
      <c r="N533" s="5" t="s">
        <v>199</v>
      </c>
      <c r="O533" s="5">
        <v>57.667000000000002</v>
      </c>
    </row>
    <row r="534" spans="4:15" x14ac:dyDescent="0.2">
      <c r="D534" s="5">
        <v>530</v>
      </c>
      <c r="E534" s="5" t="s">
        <v>200</v>
      </c>
      <c r="F534" s="5">
        <v>49.167000000000002</v>
      </c>
      <c r="G534" s="5">
        <v>530</v>
      </c>
      <c r="H534" s="5" t="s">
        <v>200</v>
      </c>
      <c r="I534" s="5">
        <v>77.625</v>
      </c>
      <c r="J534" s="5">
        <v>530</v>
      </c>
      <c r="K534" s="5" t="s">
        <v>200</v>
      </c>
      <c r="L534" s="5">
        <v>41.832999999999998</v>
      </c>
      <c r="M534" s="5">
        <v>530</v>
      </c>
      <c r="N534" s="5" t="s">
        <v>199</v>
      </c>
      <c r="O534" s="5">
        <v>76.762</v>
      </c>
    </row>
    <row r="535" spans="4:15" x14ac:dyDescent="0.2">
      <c r="D535" s="5">
        <v>531</v>
      </c>
      <c r="E535" s="5" t="s">
        <v>200</v>
      </c>
      <c r="F535" s="5">
        <v>51.466999999999999</v>
      </c>
      <c r="G535" s="5">
        <v>531</v>
      </c>
      <c r="H535" s="5" t="s">
        <v>200</v>
      </c>
      <c r="I535" s="5">
        <v>184.435</v>
      </c>
      <c r="J535" s="5">
        <v>531</v>
      </c>
      <c r="K535" s="5" t="s">
        <v>200</v>
      </c>
      <c r="L535" s="5">
        <v>99.468999999999994</v>
      </c>
      <c r="M535" s="5">
        <v>531</v>
      </c>
      <c r="N535" s="5" t="s">
        <v>199</v>
      </c>
      <c r="O535" s="5">
        <v>49.673000000000002</v>
      </c>
    </row>
    <row r="536" spans="4:15" x14ac:dyDescent="0.2">
      <c r="D536" s="5">
        <v>532</v>
      </c>
      <c r="E536" s="5" t="s">
        <v>200</v>
      </c>
      <c r="F536" s="5">
        <v>47.167000000000002</v>
      </c>
      <c r="G536" s="5">
        <v>532</v>
      </c>
      <c r="H536" s="5" t="s">
        <v>200</v>
      </c>
      <c r="I536" s="5">
        <v>69.5</v>
      </c>
      <c r="J536" s="5">
        <v>532</v>
      </c>
      <c r="K536" s="5" t="s">
        <v>200</v>
      </c>
      <c r="L536" s="5">
        <v>70.739000000000004</v>
      </c>
      <c r="M536" s="5">
        <v>532</v>
      </c>
      <c r="N536" s="5" t="s">
        <v>199</v>
      </c>
      <c r="O536" s="5">
        <v>55</v>
      </c>
    </row>
    <row r="537" spans="4:15" x14ac:dyDescent="0.2">
      <c r="D537" s="5">
        <v>533</v>
      </c>
      <c r="E537" s="5" t="s">
        <v>200</v>
      </c>
      <c r="F537" s="5">
        <v>82.125</v>
      </c>
      <c r="G537" s="5">
        <v>533</v>
      </c>
      <c r="H537" s="5" t="s">
        <v>200</v>
      </c>
      <c r="I537" s="5">
        <v>218.59700000000001</v>
      </c>
      <c r="J537" s="5">
        <v>533</v>
      </c>
      <c r="K537" s="5" t="s">
        <v>200</v>
      </c>
      <c r="L537" s="5">
        <v>40.6</v>
      </c>
      <c r="M537" s="5">
        <v>533</v>
      </c>
      <c r="N537" s="5" t="s">
        <v>199</v>
      </c>
      <c r="O537" s="5">
        <v>98.225999999999999</v>
      </c>
    </row>
    <row r="538" spans="4:15" x14ac:dyDescent="0.2">
      <c r="D538" s="5">
        <v>534</v>
      </c>
      <c r="E538" s="5" t="s">
        <v>200</v>
      </c>
      <c r="F538" s="5">
        <v>52.375</v>
      </c>
      <c r="G538" s="5">
        <v>534</v>
      </c>
      <c r="H538" s="5" t="s">
        <v>200</v>
      </c>
      <c r="I538" s="5">
        <v>219.78</v>
      </c>
      <c r="J538" s="5">
        <v>534</v>
      </c>
      <c r="K538" s="5" t="s">
        <v>200</v>
      </c>
      <c r="L538" s="5">
        <v>38</v>
      </c>
      <c r="M538" s="5">
        <v>534</v>
      </c>
      <c r="N538" s="5" t="s">
        <v>199</v>
      </c>
      <c r="O538" s="5">
        <v>49</v>
      </c>
    </row>
    <row r="539" spans="4:15" x14ac:dyDescent="0.2">
      <c r="D539" s="5">
        <v>535</v>
      </c>
      <c r="E539" s="5" t="s">
        <v>200</v>
      </c>
      <c r="F539" s="5">
        <v>76.5</v>
      </c>
      <c r="G539" s="5">
        <v>535</v>
      </c>
      <c r="H539" s="5" t="s">
        <v>200</v>
      </c>
      <c r="I539" s="5">
        <v>100.556</v>
      </c>
      <c r="J539" s="5">
        <v>535</v>
      </c>
      <c r="K539" s="5" t="s">
        <v>200</v>
      </c>
      <c r="L539" s="5">
        <v>42.444000000000003</v>
      </c>
      <c r="M539" s="5">
        <v>535</v>
      </c>
      <c r="N539" s="5" t="s">
        <v>199</v>
      </c>
      <c r="O539" s="5">
        <v>67.5</v>
      </c>
    </row>
    <row r="540" spans="4:15" x14ac:dyDescent="0.2">
      <c r="D540" s="5">
        <v>536</v>
      </c>
      <c r="E540" s="5" t="s">
        <v>200</v>
      </c>
      <c r="F540" s="5">
        <v>55</v>
      </c>
      <c r="G540" s="5">
        <v>536</v>
      </c>
      <c r="H540" s="5" t="s">
        <v>200</v>
      </c>
      <c r="I540" s="5">
        <v>101.727</v>
      </c>
      <c r="J540" s="5">
        <v>536</v>
      </c>
      <c r="K540" s="5" t="s">
        <v>200</v>
      </c>
      <c r="L540" s="5">
        <v>43.332999999999998</v>
      </c>
      <c r="M540" s="5">
        <v>536</v>
      </c>
      <c r="N540" s="5" t="s">
        <v>199</v>
      </c>
      <c r="O540" s="5">
        <v>67.533000000000001</v>
      </c>
    </row>
    <row r="541" spans="4:15" x14ac:dyDescent="0.2">
      <c r="D541" s="5">
        <v>537</v>
      </c>
      <c r="E541" s="5" t="s">
        <v>200</v>
      </c>
      <c r="F541" s="5">
        <v>42</v>
      </c>
      <c r="G541" s="5">
        <v>537</v>
      </c>
      <c r="H541" s="5" t="s">
        <v>200</v>
      </c>
      <c r="I541" s="5">
        <v>127.697</v>
      </c>
      <c r="J541" s="5">
        <v>537</v>
      </c>
      <c r="K541" s="5" t="s">
        <v>200</v>
      </c>
      <c r="L541" s="5">
        <v>52.5</v>
      </c>
      <c r="M541" s="5">
        <v>537</v>
      </c>
      <c r="N541" s="5" t="s">
        <v>199</v>
      </c>
      <c r="O541" s="5">
        <v>71.608999999999995</v>
      </c>
    </row>
    <row r="542" spans="4:15" x14ac:dyDescent="0.2">
      <c r="D542" s="5">
        <v>538</v>
      </c>
      <c r="E542" s="5" t="s">
        <v>200</v>
      </c>
      <c r="F542" s="5">
        <v>62.042999999999999</v>
      </c>
      <c r="G542" s="5">
        <v>538</v>
      </c>
      <c r="H542" s="5" t="s">
        <v>200</v>
      </c>
      <c r="I542" s="5">
        <v>132.77799999999999</v>
      </c>
      <c r="J542" s="5">
        <v>538</v>
      </c>
      <c r="K542" s="5" t="s">
        <v>200</v>
      </c>
      <c r="L542" s="5">
        <v>58.957999999999998</v>
      </c>
      <c r="M542" s="5">
        <v>538</v>
      </c>
      <c r="N542" s="5" t="s">
        <v>199</v>
      </c>
      <c r="O542" s="5">
        <v>69.625</v>
      </c>
    </row>
    <row r="543" spans="4:15" x14ac:dyDescent="0.2">
      <c r="D543" s="5">
        <v>539</v>
      </c>
      <c r="E543" s="5" t="s">
        <v>200</v>
      </c>
      <c r="F543" s="5">
        <v>54.6</v>
      </c>
      <c r="G543" s="5">
        <v>539</v>
      </c>
      <c r="H543" s="5" t="s">
        <v>200</v>
      </c>
      <c r="I543" s="5">
        <v>110.875</v>
      </c>
      <c r="J543" s="5">
        <v>539</v>
      </c>
      <c r="K543" s="5" t="s">
        <v>200</v>
      </c>
      <c r="L543" s="5">
        <v>43</v>
      </c>
      <c r="M543" s="5">
        <v>539</v>
      </c>
      <c r="N543" s="5" t="s">
        <v>199</v>
      </c>
      <c r="O543" s="5">
        <v>53.444000000000003</v>
      </c>
    </row>
    <row r="544" spans="4:15" x14ac:dyDescent="0.2">
      <c r="D544" s="5">
        <v>540</v>
      </c>
      <c r="E544" s="5" t="s">
        <v>200</v>
      </c>
      <c r="F544" s="5">
        <v>66.45</v>
      </c>
      <c r="G544" s="5">
        <v>540</v>
      </c>
      <c r="H544" s="5" t="s">
        <v>200</v>
      </c>
      <c r="I544" s="5">
        <v>108.1</v>
      </c>
      <c r="J544" s="5">
        <v>540</v>
      </c>
      <c r="K544" s="5" t="s">
        <v>200</v>
      </c>
      <c r="L544" s="5">
        <v>55.042999999999999</v>
      </c>
      <c r="M544" s="5">
        <v>540</v>
      </c>
      <c r="N544" s="5" t="s">
        <v>199</v>
      </c>
      <c r="O544" s="5">
        <v>51.832999999999998</v>
      </c>
    </row>
    <row r="545" spans="4:15" x14ac:dyDescent="0.2">
      <c r="D545" s="5">
        <v>541</v>
      </c>
      <c r="E545" s="5" t="s">
        <v>200</v>
      </c>
      <c r="F545" s="5">
        <v>47</v>
      </c>
      <c r="G545" s="5">
        <v>541</v>
      </c>
      <c r="H545" s="5" t="s">
        <v>200</v>
      </c>
      <c r="I545" s="5">
        <v>100.375</v>
      </c>
      <c r="J545" s="5">
        <v>541</v>
      </c>
      <c r="K545" s="5" t="s">
        <v>200</v>
      </c>
      <c r="L545" s="5">
        <v>45.332999999999998</v>
      </c>
      <c r="M545" s="5">
        <v>541</v>
      </c>
      <c r="N545" s="5" t="s">
        <v>199</v>
      </c>
      <c r="O545" s="5">
        <v>55.667000000000002</v>
      </c>
    </row>
    <row r="546" spans="4:15" x14ac:dyDescent="0.2">
      <c r="D546" s="5">
        <v>542</v>
      </c>
      <c r="E546" s="5" t="s">
        <v>200</v>
      </c>
      <c r="F546" s="5">
        <v>83.537000000000006</v>
      </c>
      <c r="G546" s="5">
        <v>542</v>
      </c>
      <c r="H546" s="5" t="s">
        <v>200</v>
      </c>
      <c r="I546" s="5">
        <v>202.73</v>
      </c>
      <c r="J546" s="5">
        <v>542</v>
      </c>
      <c r="K546" s="5" t="s">
        <v>200</v>
      </c>
      <c r="L546" s="5">
        <v>50.8</v>
      </c>
      <c r="M546" s="5">
        <v>542</v>
      </c>
      <c r="N546" s="5" t="s">
        <v>199</v>
      </c>
      <c r="O546" s="5">
        <v>77.575999999999993</v>
      </c>
    </row>
    <row r="547" spans="4:15" x14ac:dyDescent="0.2">
      <c r="D547" s="5">
        <v>543</v>
      </c>
      <c r="E547" s="5" t="s">
        <v>200</v>
      </c>
      <c r="F547" s="5">
        <v>80.594999999999999</v>
      </c>
      <c r="G547" s="5">
        <v>543</v>
      </c>
      <c r="H547" s="5" t="s">
        <v>200</v>
      </c>
      <c r="I547" s="5">
        <v>107.188</v>
      </c>
      <c r="J547" s="5">
        <v>543</v>
      </c>
      <c r="K547" s="5" t="s">
        <v>200</v>
      </c>
      <c r="L547" s="5">
        <v>52</v>
      </c>
      <c r="M547" s="5">
        <v>543</v>
      </c>
      <c r="N547" s="5" t="s">
        <v>199</v>
      </c>
      <c r="O547" s="5">
        <v>65.667000000000002</v>
      </c>
    </row>
    <row r="548" spans="4:15" x14ac:dyDescent="0.2">
      <c r="D548" s="5">
        <v>544</v>
      </c>
      <c r="E548" s="5" t="s">
        <v>200</v>
      </c>
      <c r="F548" s="5">
        <v>49.5</v>
      </c>
      <c r="G548" s="5">
        <v>544</v>
      </c>
      <c r="H548" s="5" t="s">
        <v>200</v>
      </c>
      <c r="I548" s="5">
        <v>202.18799999999999</v>
      </c>
      <c r="J548" s="5">
        <v>544</v>
      </c>
      <c r="K548" s="5" t="s">
        <v>200</v>
      </c>
      <c r="L548" s="5">
        <v>43</v>
      </c>
      <c r="M548" s="5">
        <v>544</v>
      </c>
      <c r="N548" s="5" t="s">
        <v>199</v>
      </c>
      <c r="O548" s="5">
        <v>52.692</v>
      </c>
    </row>
    <row r="549" spans="4:15" x14ac:dyDescent="0.2">
      <c r="D549" s="5">
        <v>545</v>
      </c>
      <c r="E549" s="5" t="s">
        <v>200</v>
      </c>
      <c r="F549" s="5">
        <v>50.5</v>
      </c>
      <c r="G549" s="5">
        <v>545</v>
      </c>
      <c r="H549" s="5" t="s">
        <v>200</v>
      </c>
      <c r="I549" s="5">
        <v>75</v>
      </c>
      <c r="J549" s="5">
        <v>545</v>
      </c>
      <c r="K549" s="5" t="s">
        <v>200</v>
      </c>
      <c r="L549" s="5">
        <v>41</v>
      </c>
      <c r="M549" s="5">
        <v>545</v>
      </c>
      <c r="N549" s="5" t="s">
        <v>199</v>
      </c>
      <c r="O549" s="5">
        <v>60.231000000000002</v>
      </c>
    </row>
    <row r="550" spans="4:15" x14ac:dyDescent="0.2">
      <c r="D550" s="5">
        <v>546</v>
      </c>
      <c r="E550" s="5" t="s">
        <v>200</v>
      </c>
      <c r="F550" s="5">
        <v>96.3</v>
      </c>
      <c r="G550" s="5">
        <v>546</v>
      </c>
      <c r="H550" s="5" t="s">
        <v>200</v>
      </c>
      <c r="I550" s="5">
        <v>185.506</v>
      </c>
      <c r="J550" s="5">
        <v>546</v>
      </c>
      <c r="K550" s="5" t="s">
        <v>200</v>
      </c>
      <c r="L550" s="5">
        <v>42</v>
      </c>
      <c r="M550" s="5">
        <v>546</v>
      </c>
      <c r="N550" s="5" t="s">
        <v>199</v>
      </c>
      <c r="O550" s="5">
        <v>52</v>
      </c>
    </row>
    <row r="551" spans="4:15" x14ac:dyDescent="0.2">
      <c r="D551" s="5">
        <v>547</v>
      </c>
      <c r="E551" s="5" t="s">
        <v>200</v>
      </c>
      <c r="F551" s="5">
        <v>77.05</v>
      </c>
      <c r="G551" s="5">
        <v>547</v>
      </c>
      <c r="H551" s="5" t="s">
        <v>200</v>
      </c>
      <c r="I551" s="5">
        <v>108.35</v>
      </c>
      <c r="J551" s="5">
        <v>547</v>
      </c>
      <c r="K551" s="5" t="s">
        <v>200</v>
      </c>
      <c r="L551" s="5">
        <v>45.125</v>
      </c>
      <c r="M551" s="5">
        <v>547</v>
      </c>
      <c r="N551" s="5" t="s">
        <v>199</v>
      </c>
      <c r="O551" s="5">
        <v>48.625</v>
      </c>
    </row>
    <row r="552" spans="4:15" x14ac:dyDescent="0.2">
      <c r="D552" s="5">
        <v>548</v>
      </c>
      <c r="E552" s="5" t="s">
        <v>200</v>
      </c>
      <c r="F552" s="5">
        <v>56.832999999999998</v>
      </c>
      <c r="G552" s="5">
        <v>548</v>
      </c>
      <c r="H552" s="5" t="s">
        <v>200</v>
      </c>
      <c r="I552" s="5">
        <v>97.72</v>
      </c>
      <c r="J552" s="5">
        <v>548</v>
      </c>
      <c r="K552" s="5" t="s">
        <v>200</v>
      </c>
      <c r="L552" s="5">
        <v>51.154000000000003</v>
      </c>
      <c r="M552" s="5">
        <v>548</v>
      </c>
      <c r="N552" s="5" t="s">
        <v>199</v>
      </c>
      <c r="O552" s="5">
        <v>61.667000000000002</v>
      </c>
    </row>
    <row r="553" spans="4:15" x14ac:dyDescent="0.2">
      <c r="D553" s="5">
        <v>549</v>
      </c>
      <c r="E553" s="5" t="s">
        <v>200</v>
      </c>
      <c r="F553" s="5">
        <v>50.625</v>
      </c>
      <c r="G553" s="5">
        <v>549</v>
      </c>
      <c r="H553" s="5" t="s">
        <v>200</v>
      </c>
      <c r="I553" s="5">
        <v>80</v>
      </c>
      <c r="J553" s="5">
        <v>549</v>
      </c>
      <c r="K553" s="5" t="s">
        <v>200</v>
      </c>
      <c r="L553" s="5">
        <v>55.6</v>
      </c>
      <c r="M553" s="5">
        <v>549</v>
      </c>
      <c r="N553" s="5" t="s">
        <v>199</v>
      </c>
      <c r="O553" s="5">
        <v>75.53</v>
      </c>
    </row>
    <row r="554" spans="4:15" x14ac:dyDescent="0.2">
      <c r="D554" s="5">
        <v>550</v>
      </c>
      <c r="E554" s="5" t="s">
        <v>200</v>
      </c>
      <c r="F554" s="5">
        <v>63.570999999999998</v>
      </c>
      <c r="G554" s="5">
        <v>550</v>
      </c>
      <c r="H554" s="5" t="s">
        <v>200</v>
      </c>
      <c r="I554" s="5">
        <v>92.066999999999993</v>
      </c>
      <c r="J554" s="5">
        <v>550</v>
      </c>
      <c r="K554" s="5" t="s">
        <v>200</v>
      </c>
      <c r="L554" s="5">
        <v>46.667000000000002</v>
      </c>
      <c r="M554" s="5">
        <v>550</v>
      </c>
      <c r="N554" s="5" t="s">
        <v>199</v>
      </c>
      <c r="O554" s="5">
        <v>51.167000000000002</v>
      </c>
    </row>
    <row r="555" spans="4:15" x14ac:dyDescent="0.2">
      <c r="D555" s="5">
        <v>551</v>
      </c>
      <c r="E555" s="5" t="s">
        <v>200</v>
      </c>
      <c r="F555" s="5">
        <v>46.332999999999998</v>
      </c>
      <c r="G555" s="5">
        <v>551</v>
      </c>
      <c r="H555" s="5" t="s">
        <v>200</v>
      </c>
      <c r="I555" s="5">
        <v>190.11699999999999</v>
      </c>
      <c r="J555" s="5">
        <v>551</v>
      </c>
      <c r="K555" s="5" t="s">
        <v>200</v>
      </c>
      <c r="L555" s="5">
        <v>67.215999999999994</v>
      </c>
      <c r="M555" s="5">
        <v>551</v>
      </c>
      <c r="N555" s="5" t="s">
        <v>199</v>
      </c>
      <c r="O555" s="5">
        <v>45.5</v>
      </c>
    </row>
    <row r="556" spans="4:15" x14ac:dyDescent="0.2">
      <c r="D556" s="5">
        <v>552</v>
      </c>
      <c r="E556" s="5" t="s">
        <v>200</v>
      </c>
      <c r="F556" s="5">
        <v>50.167000000000002</v>
      </c>
      <c r="G556" s="5">
        <v>552</v>
      </c>
      <c r="H556" s="5" t="s">
        <v>200</v>
      </c>
      <c r="I556" s="5">
        <v>145.905</v>
      </c>
      <c r="J556" s="5">
        <v>552</v>
      </c>
      <c r="K556" s="5" t="s">
        <v>200</v>
      </c>
      <c r="L556" s="5">
        <v>47.5</v>
      </c>
      <c r="M556" s="5">
        <v>552</v>
      </c>
      <c r="N556" s="5" t="s">
        <v>199</v>
      </c>
      <c r="O556" s="5">
        <v>55.25</v>
      </c>
    </row>
    <row r="557" spans="4:15" x14ac:dyDescent="0.2">
      <c r="D557" s="5">
        <v>553</v>
      </c>
      <c r="E557" s="5" t="s">
        <v>200</v>
      </c>
      <c r="F557" s="5">
        <v>54.832999999999998</v>
      </c>
      <c r="G557" s="5">
        <v>553</v>
      </c>
      <c r="H557" s="5" t="s">
        <v>200</v>
      </c>
      <c r="I557" s="5">
        <v>75</v>
      </c>
      <c r="J557" s="5">
        <v>553</v>
      </c>
      <c r="K557" s="5" t="s">
        <v>200</v>
      </c>
      <c r="L557" s="5">
        <v>50.933</v>
      </c>
      <c r="M557" s="5">
        <v>553</v>
      </c>
      <c r="N557" s="5" t="s">
        <v>199</v>
      </c>
      <c r="O557" s="5">
        <v>54.875</v>
      </c>
    </row>
    <row r="558" spans="4:15" x14ac:dyDescent="0.2">
      <c r="D558" s="5">
        <v>554</v>
      </c>
      <c r="E558" s="5" t="s">
        <v>200</v>
      </c>
      <c r="F558" s="5">
        <v>73.825999999999993</v>
      </c>
      <c r="G558" s="5">
        <v>554</v>
      </c>
      <c r="H558" s="5" t="s">
        <v>200</v>
      </c>
      <c r="I558" s="5">
        <v>162.89699999999999</v>
      </c>
      <c r="J558" s="5">
        <v>554</v>
      </c>
      <c r="K558" s="5" t="s">
        <v>200</v>
      </c>
      <c r="L558" s="5">
        <v>47</v>
      </c>
      <c r="M558" s="5">
        <v>554</v>
      </c>
      <c r="N558" s="5" t="s">
        <v>199</v>
      </c>
      <c r="O558" s="5">
        <v>65.688000000000002</v>
      </c>
    </row>
    <row r="559" spans="4:15" x14ac:dyDescent="0.2">
      <c r="D559" s="5">
        <v>555</v>
      </c>
      <c r="E559" s="5" t="s">
        <v>200</v>
      </c>
      <c r="F559" s="5">
        <v>55.473999999999997</v>
      </c>
      <c r="G559" s="5">
        <v>555</v>
      </c>
      <c r="H559" s="5" t="s">
        <v>200</v>
      </c>
      <c r="I559" s="5">
        <v>106.27500000000001</v>
      </c>
      <c r="J559" s="5">
        <v>555</v>
      </c>
      <c r="K559" s="5" t="s">
        <v>200</v>
      </c>
      <c r="L559" s="5">
        <v>68.114000000000004</v>
      </c>
      <c r="M559" s="5">
        <v>555</v>
      </c>
      <c r="N559" s="5" t="s">
        <v>199</v>
      </c>
      <c r="O559" s="5">
        <v>66.216999999999999</v>
      </c>
    </row>
    <row r="560" spans="4:15" x14ac:dyDescent="0.2">
      <c r="D560" s="5">
        <v>556</v>
      </c>
      <c r="E560" s="5" t="s">
        <v>200</v>
      </c>
      <c r="F560" s="5">
        <v>108.23</v>
      </c>
      <c r="G560" s="5">
        <v>556</v>
      </c>
      <c r="H560" s="5" t="s">
        <v>200</v>
      </c>
      <c r="I560" s="5">
        <v>138.833</v>
      </c>
      <c r="J560" s="5">
        <v>556</v>
      </c>
      <c r="K560" s="5" t="s">
        <v>200</v>
      </c>
      <c r="L560" s="5">
        <v>41</v>
      </c>
      <c r="M560" s="5">
        <v>556</v>
      </c>
      <c r="N560" s="5" t="s">
        <v>199</v>
      </c>
      <c r="O560" s="5">
        <v>52</v>
      </c>
    </row>
    <row r="561" spans="4:15" x14ac:dyDescent="0.2">
      <c r="D561" s="5">
        <v>557</v>
      </c>
      <c r="E561" s="5" t="s">
        <v>200</v>
      </c>
      <c r="F561" s="5">
        <v>49.429000000000002</v>
      </c>
      <c r="G561" s="5">
        <v>557</v>
      </c>
      <c r="H561" s="5" t="s">
        <v>200</v>
      </c>
      <c r="I561" s="5">
        <v>117.093</v>
      </c>
      <c r="J561" s="5">
        <v>557</v>
      </c>
      <c r="K561" s="5" t="s">
        <v>200</v>
      </c>
      <c r="L561" s="5">
        <v>48.875</v>
      </c>
      <c r="M561" s="5">
        <v>557</v>
      </c>
      <c r="N561" s="5" t="s">
        <v>199</v>
      </c>
      <c r="O561" s="5">
        <v>53</v>
      </c>
    </row>
    <row r="562" spans="4:15" x14ac:dyDescent="0.2">
      <c r="D562" s="5">
        <v>558</v>
      </c>
      <c r="E562" s="5" t="s">
        <v>200</v>
      </c>
      <c r="F562" s="5">
        <v>69.269000000000005</v>
      </c>
      <c r="G562" s="5">
        <v>558</v>
      </c>
      <c r="H562" s="5" t="s">
        <v>200</v>
      </c>
      <c r="I562" s="5">
        <v>112.971</v>
      </c>
      <c r="J562" s="5">
        <v>558</v>
      </c>
      <c r="K562" s="5" t="s">
        <v>200</v>
      </c>
      <c r="L562" s="5">
        <v>49.462000000000003</v>
      </c>
      <c r="M562" s="5">
        <v>558</v>
      </c>
      <c r="N562" s="5" t="s">
        <v>199</v>
      </c>
      <c r="O562" s="5">
        <v>86.942999999999998</v>
      </c>
    </row>
    <row r="563" spans="4:15" x14ac:dyDescent="0.2">
      <c r="D563" s="5">
        <v>559</v>
      </c>
      <c r="E563" s="5" t="s">
        <v>200</v>
      </c>
      <c r="F563" s="5">
        <v>68.346000000000004</v>
      </c>
      <c r="G563" s="5">
        <v>559</v>
      </c>
      <c r="H563" s="5" t="s">
        <v>200</v>
      </c>
      <c r="I563" s="5">
        <v>185.09299999999999</v>
      </c>
      <c r="J563" s="5">
        <v>559</v>
      </c>
      <c r="K563" s="5" t="s">
        <v>200</v>
      </c>
      <c r="L563" s="5">
        <v>42.667000000000002</v>
      </c>
      <c r="M563" s="5">
        <v>559</v>
      </c>
      <c r="N563" s="5" t="s">
        <v>199</v>
      </c>
      <c r="O563" s="5">
        <v>45.444000000000003</v>
      </c>
    </row>
    <row r="564" spans="4:15" x14ac:dyDescent="0.2">
      <c r="D564" s="5">
        <v>560</v>
      </c>
      <c r="E564" s="5" t="s">
        <v>200</v>
      </c>
      <c r="F564" s="5">
        <v>48.5</v>
      </c>
      <c r="G564" s="5">
        <v>560</v>
      </c>
      <c r="H564" s="5" t="s">
        <v>200</v>
      </c>
      <c r="I564" s="5">
        <v>106.5</v>
      </c>
      <c r="J564" s="5">
        <v>560</v>
      </c>
      <c r="K564" s="5" t="s">
        <v>200</v>
      </c>
      <c r="L564" s="5">
        <v>38</v>
      </c>
      <c r="M564" s="5">
        <v>560</v>
      </c>
      <c r="N564" s="5" t="s">
        <v>199</v>
      </c>
      <c r="O564" s="5">
        <v>49.792999999999999</v>
      </c>
    </row>
    <row r="565" spans="4:15" x14ac:dyDescent="0.2">
      <c r="D565" s="5">
        <v>561</v>
      </c>
      <c r="E565" s="5" t="s">
        <v>200</v>
      </c>
      <c r="F565" s="5">
        <v>46.4</v>
      </c>
      <c r="G565" s="5">
        <v>561</v>
      </c>
      <c r="H565" s="5" t="s">
        <v>200</v>
      </c>
      <c r="I565" s="5">
        <v>77.25</v>
      </c>
      <c r="J565" s="5">
        <v>561</v>
      </c>
      <c r="K565" s="5" t="s">
        <v>200</v>
      </c>
      <c r="L565" s="5">
        <v>46.537999999999997</v>
      </c>
      <c r="M565" s="5">
        <v>561</v>
      </c>
      <c r="N565" s="5" t="s">
        <v>199</v>
      </c>
      <c r="O565" s="5">
        <v>89.667000000000002</v>
      </c>
    </row>
    <row r="566" spans="4:15" x14ac:dyDescent="0.2">
      <c r="D566" s="5">
        <v>562</v>
      </c>
      <c r="E566" s="5" t="s">
        <v>200</v>
      </c>
      <c r="F566" s="5">
        <v>74.477999999999994</v>
      </c>
      <c r="G566" s="5">
        <v>562</v>
      </c>
      <c r="H566" s="5" t="s">
        <v>200</v>
      </c>
      <c r="I566" s="5">
        <v>116.256</v>
      </c>
      <c r="J566" s="5">
        <v>562</v>
      </c>
      <c r="K566" s="5" t="s">
        <v>200</v>
      </c>
      <c r="L566" s="5">
        <v>45</v>
      </c>
      <c r="M566" s="5">
        <v>562</v>
      </c>
      <c r="N566" s="5" t="s">
        <v>199</v>
      </c>
      <c r="O566" s="5">
        <v>64.582999999999998</v>
      </c>
    </row>
    <row r="567" spans="4:15" x14ac:dyDescent="0.2">
      <c r="D567" s="5">
        <v>563</v>
      </c>
      <c r="E567" s="5" t="s">
        <v>200</v>
      </c>
      <c r="F567" s="5">
        <v>128.03100000000001</v>
      </c>
      <c r="G567" s="5">
        <v>563</v>
      </c>
      <c r="H567" s="5" t="s">
        <v>200</v>
      </c>
      <c r="I567" s="5">
        <v>103.583</v>
      </c>
      <c r="J567" s="5">
        <v>563</v>
      </c>
      <c r="K567" s="5" t="s">
        <v>200</v>
      </c>
      <c r="L567" s="5">
        <v>64.625</v>
      </c>
      <c r="M567" s="5">
        <v>563</v>
      </c>
      <c r="N567" s="5" t="s">
        <v>199</v>
      </c>
      <c r="O567" s="5">
        <v>55.444000000000003</v>
      </c>
    </row>
    <row r="568" spans="4:15" x14ac:dyDescent="0.2">
      <c r="D568" s="5">
        <v>564</v>
      </c>
      <c r="E568" s="5" t="s">
        <v>200</v>
      </c>
      <c r="F568" s="5">
        <v>92.629000000000005</v>
      </c>
      <c r="G568" s="5">
        <v>564</v>
      </c>
      <c r="H568" s="5" t="s">
        <v>200</v>
      </c>
      <c r="I568" s="5">
        <v>119.143</v>
      </c>
      <c r="J568" s="5">
        <v>564</v>
      </c>
      <c r="K568" s="5" t="s">
        <v>200</v>
      </c>
      <c r="L568" s="5">
        <v>44.5</v>
      </c>
      <c r="M568" s="5">
        <v>564</v>
      </c>
      <c r="N568" s="5" t="s">
        <v>199</v>
      </c>
      <c r="O568" s="5">
        <v>51.429000000000002</v>
      </c>
    </row>
    <row r="569" spans="4:15" x14ac:dyDescent="0.2">
      <c r="D569" s="5">
        <v>565</v>
      </c>
      <c r="E569" s="5" t="s">
        <v>200</v>
      </c>
      <c r="F569" s="5">
        <v>65.308000000000007</v>
      </c>
      <c r="G569" s="5">
        <v>565</v>
      </c>
      <c r="H569" s="5" t="s">
        <v>200</v>
      </c>
      <c r="I569" s="5">
        <v>89.9</v>
      </c>
      <c r="J569" s="5">
        <v>565</v>
      </c>
      <c r="K569" s="5" t="s">
        <v>200</v>
      </c>
      <c r="L569" s="5">
        <v>41</v>
      </c>
      <c r="M569" s="5">
        <v>565</v>
      </c>
      <c r="N569" s="5" t="s">
        <v>199</v>
      </c>
      <c r="O569" s="5">
        <v>50</v>
      </c>
    </row>
    <row r="570" spans="4:15" x14ac:dyDescent="0.2">
      <c r="D570" s="5">
        <v>566</v>
      </c>
      <c r="E570" s="5" t="s">
        <v>200</v>
      </c>
      <c r="F570" s="5">
        <v>45.618000000000002</v>
      </c>
      <c r="G570" s="5">
        <v>566</v>
      </c>
      <c r="H570" s="5" t="s">
        <v>200</v>
      </c>
      <c r="I570" s="5">
        <v>80.587999999999994</v>
      </c>
      <c r="J570" s="5">
        <v>566</v>
      </c>
      <c r="K570" s="5" t="s">
        <v>200</v>
      </c>
      <c r="L570" s="5">
        <v>44.856999999999999</v>
      </c>
      <c r="M570" s="5">
        <v>566</v>
      </c>
      <c r="N570" s="5" t="s">
        <v>199</v>
      </c>
      <c r="O570" s="5">
        <v>51.238</v>
      </c>
    </row>
    <row r="571" spans="4:15" x14ac:dyDescent="0.2">
      <c r="D571" s="5">
        <v>567</v>
      </c>
      <c r="E571" s="5" t="s">
        <v>200</v>
      </c>
      <c r="F571" s="5">
        <v>51.6</v>
      </c>
      <c r="G571" s="5">
        <v>567</v>
      </c>
      <c r="H571" s="5" t="s">
        <v>200</v>
      </c>
      <c r="I571" s="5">
        <v>79.599999999999994</v>
      </c>
      <c r="J571" s="5">
        <v>567</v>
      </c>
      <c r="K571" s="5" t="s">
        <v>200</v>
      </c>
      <c r="L571" s="5">
        <v>46.8</v>
      </c>
      <c r="M571" s="5">
        <v>567</v>
      </c>
      <c r="N571" s="5" t="s">
        <v>199</v>
      </c>
      <c r="O571" s="5">
        <v>63.625</v>
      </c>
    </row>
    <row r="572" spans="4:15" x14ac:dyDescent="0.2">
      <c r="D572" s="5">
        <v>568</v>
      </c>
      <c r="E572" s="5" t="s">
        <v>200</v>
      </c>
      <c r="F572" s="5">
        <v>73.653999999999996</v>
      </c>
      <c r="G572" s="5">
        <v>568</v>
      </c>
      <c r="H572" s="5" t="s">
        <v>200</v>
      </c>
      <c r="I572" s="5">
        <v>84.555999999999997</v>
      </c>
      <c r="J572" s="5">
        <v>568</v>
      </c>
      <c r="K572" s="5" t="s">
        <v>200</v>
      </c>
      <c r="L572" s="5">
        <v>38</v>
      </c>
      <c r="M572" s="5">
        <v>568</v>
      </c>
      <c r="N572" s="5" t="s">
        <v>199</v>
      </c>
      <c r="O572" s="5">
        <v>60.5</v>
      </c>
    </row>
    <row r="573" spans="4:15" x14ac:dyDescent="0.2">
      <c r="D573" s="5">
        <v>569</v>
      </c>
      <c r="E573" s="5" t="s">
        <v>200</v>
      </c>
      <c r="F573" s="5">
        <v>45.5</v>
      </c>
      <c r="G573" s="5">
        <v>569</v>
      </c>
      <c r="H573" s="5" t="s">
        <v>200</v>
      </c>
      <c r="I573" s="5">
        <v>92.375</v>
      </c>
      <c r="J573" s="5">
        <v>569</v>
      </c>
      <c r="K573" s="5" t="s">
        <v>200</v>
      </c>
      <c r="L573" s="5">
        <v>55.210999999999999</v>
      </c>
      <c r="M573" s="5">
        <v>569</v>
      </c>
      <c r="N573" s="5" t="s">
        <v>199</v>
      </c>
      <c r="O573" s="5">
        <v>63.652000000000001</v>
      </c>
    </row>
    <row r="574" spans="4:15" x14ac:dyDescent="0.2">
      <c r="D574" s="5">
        <v>570</v>
      </c>
      <c r="E574" s="5" t="s">
        <v>200</v>
      </c>
      <c r="F574" s="5">
        <v>59.311999999999998</v>
      </c>
      <c r="G574" s="5">
        <v>570</v>
      </c>
      <c r="H574" s="5" t="s">
        <v>200</v>
      </c>
      <c r="I574" s="5">
        <v>117.684</v>
      </c>
      <c r="J574" s="5">
        <v>570</v>
      </c>
      <c r="K574" s="5" t="s">
        <v>200</v>
      </c>
      <c r="L574" s="5">
        <v>45.875</v>
      </c>
      <c r="M574" s="5">
        <v>570</v>
      </c>
      <c r="N574" s="5" t="s">
        <v>199</v>
      </c>
      <c r="O574" s="5">
        <v>54.667000000000002</v>
      </c>
    </row>
    <row r="575" spans="4:15" x14ac:dyDescent="0.2">
      <c r="D575" s="5">
        <v>571</v>
      </c>
      <c r="E575" s="5" t="s">
        <v>200</v>
      </c>
      <c r="F575" s="5">
        <v>145.108</v>
      </c>
      <c r="G575" s="5">
        <v>571</v>
      </c>
      <c r="H575" s="5" t="s">
        <v>200</v>
      </c>
      <c r="I575" s="5">
        <v>104.425</v>
      </c>
      <c r="J575" s="5">
        <v>571</v>
      </c>
      <c r="K575" s="5" t="s">
        <v>200</v>
      </c>
      <c r="L575" s="5">
        <v>41</v>
      </c>
      <c r="M575" s="5">
        <v>571</v>
      </c>
      <c r="N575" s="5" t="s">
        <v>199</v>
      </c>
      <c r="O575" s="5">
        <v>53</v>
      </c>
    </row>
    <row r="576" spans="4:15" x14ac:dyDescent="0.2">
      <c r="D576" s="5">
        <v>572</v>
      </c>
      <c r="E576" s="5" t="s">
        <v>200</v>
      </c>
      <c r="F576" s="5">
        <v>95.25</v>
      </c>
      <c r="G576" s="5">
        <v>572</v>
      </c>
      <c r="H576" s="5" t="s">
        <v>200</v>
      </c>
      <c r="I576" s="5">
        <v>130.5</v>
      </c>
      <c r="J576" s="5">
        <v>572</v>
      </c>
      <c r="K576" s="5" t="s">
        <v>200</v>
      </c>
      <c r="L576" s="5">
        <v>39.332999999999998</v>
      </c>
      <c r="M576" s="5">
        <v>572</v>
      </c>
      <c r="N576" s="5" t="s">
        <v>199</v>
      </c>
      <c r="O576" s="5">
        <v>64.775999999999996</v>
      </c>
    </row>
    <row r="577" spans="4:15" x14ac:dyDescent="0.2">
      <c r="D577" s="5">
        <v>573</v>
      </c>
      <c r="E577" s="5" t="s">
        <v>200</v>
      </c>
      <c r="F577" s="5">
        <v>59.390999999999998</v>
      </c>
      <c r="G577" s="5">
        <v>573</v>
      </c>
      <c r="H577" s="5" t="s">
        <v>200</v>
      </c>
      <c r="I577" s="5">
        <v>122</v>
      </c>
      <c r="J577" s="5">
        <v>573</v>
      </c>
      <c r="K577" s="5" t="s">
        <v>200</v>
      </c>
      <c r="L577" s="5">
        <v>54.87</v>
      </c>
      <c r="M577" s="5">
        <v>573</v>
      </c>
      <c r="N577" s="5" t="s">
        <v>199</v>
      </c>
      <c r="O577" s="5">
        <v>66.25</v>
      </c>
    </row>
    <row r="578" spans="4:15" x14ac:dyDescent="0.2">
      <c r="D578" s="5">
        <v>574</v>
      </c>
      <c r="E578" s="5" t="s">
        <v>200</v>
      </c>
      <c r="F578" s="5">
        <v>71.040000000000006</v>
      </c>
      <c r="G578" s="5">
        <v>574</v>
      </c>
      <c r="H578" s="5" t="s">
        <v>200</v>
      </c>
      <c r="I578" s="5">
        <v>83.667000000000002</v>
      </c>
      <c r="J578" s="5">
        <v>574</v>
      </c>
      <c r="K578" s="5" t="s">
        <v>200</v>
      </c>
      <c r="L578" s="5">
        <v>44.167000000000002</v>
      </c>
      <c r="M578" s="5">
        <v>574</v>
      </c>
      <c r="N578" s="5" t="s">
        <v>199</v>
      </c>
      <c r="O578" s="5">
        <v>50.582999999999998</v>
      </c>
    </row>
    <row r="579" spans="4:15" x14ac:dyDescent="0.2">
      <c r="D579" s="5">
        <v>575</v>
      </c>
      <c r="E579" s="5" t="s">
        <v>200</v>
      </c>
      <c r="F579" s="5">
        <v>48.5</v>
      </c>
      <c r="G579" s="5">
        <v>575</v>
      </c>
      <c r="H579" s="5" t="s">
        <v>200</v>
      </c>
      <c r="I579" s="5">
        <v>102.125</v>
      </c>
      <c r="J579" s="5">
        <v>575</v>
      </c>
      <c r="K579" s="5" t="s">
        <v>200</v>
      </c>
      <c r="L579" s="5">
        <v>40</v>
      </c>
      <c r="M579" s="5">
        <v>575</v>
      </c>
      <c r="N579" s="5" t="s">
        <v>199</v>
      </c>
      <c r="O579" s="5">
        <v>55.5</v>
      </c>
    </row>
    <row r="580" spans="4:15" x14ac:dyDescent="0.2">
      <c r="D580" s="5">
        <v>576</v>
      </c>
      <c r="E580" s="5" t="s">
        <v>200</v>
      </c>
      <c r="F580" s="5">
        <v>64.451999999999998</v>
      </c>
      <c r="G580" s="5">
        <v>576</v>
      </c>
      <c r="H580" s="5" t="s">
        <v>200</v>
      </c>
      <c r="I580" s="5">
        <v>106.773</v>
      </c>
      <c r="J580" s="5">
        <v>576</v>
      </c>
      <c r="K580" s="5" t="s">
        <v>200</v>
      </c>
      <c r="L580" s="5">
        <v>48</v>
      </c>
      <c r="M580" s="5">
        <v>576</v>
      </c>
      <c r="N580" s="5" t="s">
        <v>199</v>
      </c>
      <c r="O580" s="5">
        <v>90.25</v>
      </c>
    </row>
    <row r="581" spans="4:15" x14ac:dyDescent="0.2">
      <c r="D581" s="5">
        <v>577</v>
      </c>
      <c r="E581" s="5" t="s">
        <v>200</v>
      </c>
      <c r="F581" s="5">
        <v>78.260999999999996</v>
      </c>
      <c r="G581" s="5">
        <v>577</v>
      </c>
      <c r="H581" s="5" t="s">
        <v>200</v>
      </c>
      <c r="I581" s="5">
        <v>73</v>
      </c>
      <c r="J581" s="5">
        <v>577</v>
      </c>
      <c r="K581" s="5" t="s">
        <v>200</v>
      </c>
      <c r="L581" s="5">
        <v>52.182000000000002</v>
      </c>
      <c r="M581" s="5">
        <v>577</v>
      </c>
      <c r="N581" s="5" t="s">
        <v>199</v>
      </c>
      <c r="O581" s="5">
        <v>73.710999999999999</v>
      </c>
    </row>
    <row r="582" spans="4:15" x14ac:dyDescent="0.2">
      <c r="D582" s="5">
        <v>578</v>
      </c>
      <c r="E582" s="5" t="s">
        <v>200</v>
      </c>
      <c r="F582" s="5">
        <v>87.403000000000006</v>
      </c>
      <c r="G582" s="5">
        <v>578</v>
      </c>
      <c r="H582" s="5" t="s">
        <v>200</v>
      </c>
      <c r="I582" s="5">
        <v>141.91399999999999</v>
      </c>
      <c r="J582" s="5">
        <v>578</v>
      </c>
      <c r="K582" s="5" t="s">
        <v>200</v>
      </c>
      <c r="L582" s="5">
        <v>57.65</v>
      </c>
      <c r="M582" s="5">
        <v>578</v>
      </c>
      <c r="N582" s="5" t="s">
        <v>199</v>
      </c>
      <c r="O582" s="5">
        <v>55.154000000000003</v>
      </c>
    </row>
    <row r="583" spans="4:15" x14ac:dyDescent="0.2">
      <c r="D583" s="5">
        <v>579</v>
      </c>
      <c r="E583" s="5" t="s">
        <v>200</v>
      </c>
      <c r="F583" s="5">
        <v>98.391000000000005</v>
      </c>
      <c r="G583" s="5">
        <v>579</v>
      </c>
      <c r="H583" s="5" t="s">
        <v>200</v>
      </c>
      <c r="I583" s="5">
        <v>85.778000000000006</v>
      </c>
      <c r="J583" s="5">
        <v>579</v>
      </c>
      <c r="K583" s="5" t="s">
        <v>200</v>
      </c>
      <c r="L583" s="5">
        <v>95.03</v>
      </c>
      <c r="M583" s="5">
        <v>579</v>
      </c>
      <c r="N583" s="5" t="s">
        <v>199</v>
      </c>
      <c r="O583" s="5">
        <v>54.25</v>
      </c>
    </row>
    <row r="584" spans="4:15" x14ac:dyDescent="0.2">
      <c r="D584" s="5">
        <v>580</v>
      </c>
      <c r="E584" s="5" t="s">
        <v>200</v>
      </c>
      <c r="F584" s="5">
        <v>79.784000000000006</v>
      </c>
      <c r="G584" s="5">
        <v>580</v>
      </c>
      <c r="H584" s="5" t="s">
        <v>200</v>
      </c>
      <c r="I584" s="5">
        <v>97</v>
      </c>
      <c r="J584" s="5">
        <v>580</v>
      </c>
      <c r="K584" s="5" t="s">
        <v>200</v>
      </c>
      <c r="L584" s="5">
        <v>56.05</v>
      </c>
      <c r="M584" s="5">
        <v>580</v>
      </c>
      <c r="N584" s="5" t="s">
        <v>199</v>
      </c>
      <c r="O584" s="5">
        <v>45.332999999999998</v>
      </c>
    </row>
    <row r="585" spans="4:15" x14ac:dyDescent="0.2">
      <c r="D585" s="5">
        <v>581</v>
      </c>
      <c r="E585" s="5" t="s">
        <v>200</v>
      </c>
      <c r="F585" s="5">
        <v>68.599999999999994</v>
      </c>
      <c r="G585" s="5">
        <v>581</v>
      </c>
      <c r="H585" s="5" t="s">
        <v>200</v>
      </c>
      <c r="I585" s="5">
        <v>91.462000000000003</v>
      </c>
      <c r="J585" s="5">
        <v>581</v>
      </c>
      <c r="K585" s="5" t="s">
        <v>200</v>
      </c>
      <c r="L585" s="5">
        <v>42</v>
      </c>
      <c r="M585" s="5">
        <v>581</v>
      </c>
      <c r="N585" s="5" t="s">
        <v>199</v>
      </c>
      <c r="O585" s="5">
        <v>124.102</v>
      </c>
    </row>
    <row r="586" spans="4:15" x14ac:dyDescent="0.2">
      <c r="D586" s="5">
        <v>582</v>
      </c>
      <c r="E586" s="5" t="s">
        <v>200</v>
      </c>
      <c r="F586" s="5">
        <v>59.031999999999996</v>
      </c>
      <c r="G586" s="5">
        <v>582</v>
      </c>
      <c r="H586" s="5" t="s">
        <v>200</v>
      </c>
      <c r="I586" s="5">
        <v>92.045000000000002</v>
      </c>
      <c r="J586" s="5">
        <v>582</v>
      </c>
      <c r="K586" s="5" t="s">
        <v>200</v>
      </c>
      <c r="L586" s="5">
        <v>52.817999999999998</v>
      </c>
      <c r="M586" s="5">
        <v>582</v>
      </c>
      <c r="N586" s="5" t="s">
        <v>199</v>
      </c>
      <c r="O586" s="5">
        <v>82.847999999999999</v>
      </c>
    </row>
    <row r="587" spans="4:15" x14ac:dyDescent="0.2">
      <c r="D587" s="5">
        <v>583</v>
      </c>
      <c r="E587" s="5" t="s">
        <v>200</v>
      </c>
      <c r="F587" s="5">
        <v>117.96599999999999</v>
      </c>
      <c r="G587" s="5">
        <v>583</v>
      </c>
      <c r="H587" s="5" t="s">
        <v>200</v>
      </c>
      <c r="I587" s="5">
        <v>100.68600000000001</v>
      </c>
      <c r="J587" s="5">
        <v>583</v>
      </c>
      <c r="K587" s="5" t="s">
        <v>200</v>
      </c>
      <c r="L587" s="5">
        <v>43.4</v>
      </c>
      <c r="M587" s="5">
        <v>583</v>
      </c>
      <c r="N587" s="5" t="s">
        <v>199</v>
      </c>
      <c r="O587" s="5">
        <v>68.412000000000006</v>
      </c>
    </row>
    <row r="588" spans="4:15" x14ac:dyDescent="0.2">
      <c r="D588" s="5">
        <v>584</v>
      </c>
      <c r="E588" s="5" t="s">
        <v>200</v>
      </c>
      <c r="F588" s="5">
        <v>62.832999999999998</v>
      </c>
      <c r="G588" s="5">
        <v>584</v>
      </c>
      <c r="H588" s="5" t="s">
        <v>200</v>
      </c>
      <c r="I588" s="5">
        <v>73.667000000000002</v>
      </c>
      <c r="J588" s="5">
        <v>584</v>
      </c>
      <c r="K588" s="5" t="s">
        <v>200</v>
      </c>
      <c r="L588" s="5">
        <v>45.555999999999997</v>
      </c>
      <c r="M588" s="5">
        <v>584</v>
      </c>
      <c r="N588" s="5" t="s">
        <v>199</v>
      </c>
      <c r="O588" s="5">
        <v>56.118000000000002</v>
      </c>
    </row>
    <row r="589" spans="4:15" x14ac:dyDescent="0.2">
      <c r="D589" s="5">
        <v>585</v>
      </c>
      <c r="E589" s="5" t="s">
        <v>200</v>
      </c>
      <c r="F589" s="5">
        <v>72.45</v>
      </c>
      <c r="G589" s="5">
        <v>585</v>
      </c>
      <c r="H589" s="5" t="s">
        <v>200</v>
      </c>
      <c r="I589" s="5">
        <v>89.65</v>
      </c>
      <c r="J589" s="5">
        <v>585</v>
      </c>
      <c r="K589" s="5" t="s">
        <v>200</v>
      </c>
      <c r="L589" s="5">
        <v>65.421000000000006</v>
      </c>
      <c r="M589" s="5">
        <v>585</v>
      </c>
      <c r="N589" s="5" t="s">
        <v>199</v>
      </c>
      <c r="O589" s="5">
        <v>66.635000000000005</v>
      </c>
    </row>
    <row r="590" spans="4:15" x14ac:dyDescent="0.2">
      <c r="D590" s="5">
        <v>586</v>
      </c>
      <c r="E590" s="5" t="s">
        <v>200</v>
      </c>
      <c r="F590" s="5">
        <v>77.728999999999999</v>
      </c>
      <c r="G590" s="5">
        <v>586</v>
      </c>
      <c r="H590" s="5" t="s">
        <v>200</v>
      </c>
      <c r="I590" s="5">
        <v>192.792</v>
      </c>
      <c r="J590" s="5">
        <v>586</v>
      </c>
      <c r="K590" s="5" t="s">
        <v>200</v>
      </c>
      <c r="L590" s="5">
        <v>48.777999999999999</v>
      </c>
      <c r="M590" s="5">
        <v>586</v>
      </c>
      <c r="N590" s="5" t="s">
        <v>199</v>
      </c>
      <c r="O590" s="5">
        <v>50.143000000000001</v>
      </c>
    </row>
    <row r="591" spans="4:15" x14ac:dyDescent="0.2">
      <c r="D591" s="5">
        <v>587</v>
      </c>
      <c r="E591" s="5" t="s">
        <v>200</v>
      </c>
      <c r="F591" s="5">
        <v>56.25</v>
      </c>
      <c r="G591" s="5">
        <v>587</v>
      </c>
      <c r="H591" s="5" t="s">
        <v>200</v>
      </c>
      <c r="I591" s="5">
        <v>170.5</v>
      </c>
      <c r="J591" s="5">
        <v>587</v>
      </c>
      <c r="K591" s="5" t="s">
        <v>200</v>
      </c>
      <c r="L591" s="5">
        <v>50.091000000000001</v>
      </c>
      <c r="M591" s="5">
        <v>587</v>
      </c>
      <c r="N591" s="5" t="s">
        <v>199</v>
      </c>
      <c r="O591" s="5">
        <v>54.143000000000001</v>
      </c>
    </row>
    <row r="592" spans="4:15" x14ac:dyDescent="0.2">
      <c r="D592" s="5">
        <v>588</v>
      </c>
      <c r="E592" s="5" t="s">
        <v>200</v>
      </c>
      <c r="F592" s="5">
        <v>46.667000000000002</v>
      </c>
      <c r="G592" s="5">
        <v>588</v>
      </c>
      <c r="H592" s="5" t="s">
        <v>200</v>
      </c>
      <c r="I592" s="5">
        <v>132.94200000000001</v>
      </c>
      <c r="J592" s="5">
        <v>588</v>
      </c>
      <c r="K592" s="5" t="s">
        <v>200</v>
      </c>
      <c r="L592" s="5">
        <v>43</v>
      </c>
      <c r="M592" s="5">
        <v>588</v>
      </c>
      <c r="N592" s="5" t="s">
        <v>199</v>
      </c>
      <c r="O592" s="5">
        <v>48.076999999999998</v>
      </c>
    </row>
    <row r="593" spans="4:15" x14ac:dyDescent="0.2">
      <c r="D593" s="5">
        <v>589</v>
      </c>
      <c r="E593" s="5" t="s">
        <v>200</v>
      </c>
      <c r="F593" s="5">
        <v>58.067</v>
      </c>
      <c r="G593" s="5">
        <v>589</v>
      </c>
      <c r="H593" s="5" t="s">
        <v>200</v>
      </c>
      <c r="I593" s="5">
        <v>80.75</v>
      </c>
      <c r="J593" s="5">
        <v>589</v>
      </c>
      <c r="K593" s="5" t="s">
        <v>200</v>
      </c>
      <c r="L593" s="5">
        <v>48.765000000000001</v>
      </c>
      <c r="M593" s="5">
        <v>589</v>
      </c>
      <c r="N593" s="5" t="s">
        <v>199</v>
      </c>
      <c r="O593" s="5">
        <v>42</v>
      </c>
    </row>
    <row r="594" spans="4:15" x14ac:dyDescent="0.2">
      <c r="D594" s="5">
        <v>590</v>
      </c>
      <c r="E594" s="5" t="s">
        <v>200</v>
      </c>
      <c r="F594" s="5">
        <v>74.394999999999996</v>
      </c>
      <c r="G594" s="5">
        <v>590</v>
      </c>
      <c r="H594" s="5" t="s">
        <v>200</v>
      </c>
      <c r="I594" s="5">
        <v>88.545000000000002</v>
      </c>
      <c r="J594" s="5">
        <v>590</v>
      </c>
      <c r="K594" s="5" t="s">
        <v>200</v>
      </c>
      <c r="L594" s="5">
        <v>44</v>
      </c>
      <c r="M594" s="5">
        <v>590</v>
      </c>
      <c r="N594" s="5" t="s">
        <v>199</v>
      </c>
      <c r="O594" s="5">
        <v>62.273000000000003</v>
      </c>
    </row>
    <row r="595" spans="4:15" x14ac:dyDescent="0.2">
      <c r="D595" s="5">
        <v>591</v>
      </c>
      <c r="E595" s="5" t="s">
        <v>200</v>
      </c>
      <c r="F595" s="5">
        <v>52.570999999999998</v>
      </c>
      <c r="G595" s="5">
        <v>591</v>
      </c>
      <c r="H595" s="5" t="s">
        <v>200</v>
      </c>
      <c r="I595" s="5">
        <v>87.167000000000002</v>
      </c>
      <c r="J595" s="5">
        <v>591</v>
      </c>
      <c r="K595" s="5" t="s">
        <v>200</v>
      </c>
      <c r="L595" s="5">
        <v>46</v>
      </c>
      <c r="M595" s="5">
        <v>591</v>
      </c>
      <c r="N595" s="5" t="s">
        <v>199</v>
      </c>
      <c r="O595" s="5">
        <v>82.061000000000007</v>
      </c>
    </row>
    <row r="596" spans="4:15" x14ac:dyDescent="0.2">
      <c r="D596" s="5">
        <v>592</v>
      </c>
      <c r="E596" s="5" t="s">
        <v>200</v>
      </c>
      <c r="F596" s="5">
        <v>54.713999999999999</v>
      </c>
      <c r="G596" s="5">
        <v>592</v>
      </c>
      <c r="H596" s="5" t="s">
        <v>200</v>
      </c>
      <c r="I596" s="5">
        <v>92.25</v>
      </c>
      <c r="J596" s="5">
        <v>592</v>
      </c>
      <c r="K596" s="5" t="s">
        <v>200</v>
      </c>
      <c r="L596" s="5">
        <v>40.332999999999998</v>
      </c>
      <c r="M596" s="5">
        <v>592</v>
      </c>
      <c r="N596" s="5" t="s">
        <v>199</v>
      </c>
      <c r="O596" s="5">
        <v>61.5</v>
      </c>
    </row>
    <row r="597" spans="4:15" x14ac:dyDescent="0.2">
      <c r="D597" s="5">
        <v>593</v>
      </c>
      <c r="E597" s="5" t="s">
        <v>200</v>
      </c>
      <c r="F597" s="5">
        <v>68.5</v>
      </c>
      <c r="G597" s="5">
        <v>593</v>
      </c>
      <c r="H597" s="5" t="s">
        <v>200</v>
      </c>
      <c r="I597" s="5">
        <v>199.36799999999999</v>
      </c>
      <c r="J597" s="5">
        <v>593</v>
      </c>
      <c r="K597" s="5" t="s">
        <v>200</v>
      </c>
      <c r="L597" s="5">
        <v>42.332999999999998</v>
      </c>
      <c r="M597" s="5">
        <v>593</v>
      </c>
      <c r="N597" s="5" t="s">
        <v>199</v>
      </c>
      <c r="O597" s="5">
        <v>47.5</v>
      </c>
    </row>
    <row r="598" spans="4:15" x14ac:dyDescent="0.2">
      <c r="D598" s="5">
        <v>594</v>
      </c>
      <c r="E598" s="5" t="s">
        <v>200</v>
      </c>
      <c r="F598" s="5">
        <v>46.832999999999998</v>
      </c>
      <c r="G598" s="5">
        <v>594</v>
      </c>
      <c r="H598" s="5" t="s">
        <v>200</v>
      </c>
      <c r="I598" s="5">
        <v>80</v>
      </c>
      <c r="J598" s="5">
        <v>594</v>
      </c>
      <c r="K598" s="5" t="s">
        <v>200</v>
      </c>
      <c r="L598" s="5">
        <v>49.231000000000002</v>
      </c>
      <c r="M598" s="5">
        <v>594</v>
      </c>
      <c r="N598" s="5" t="s">
        <v>199</v>
      </c>
      <c r="O598" s="5">
        <v>53.561999999999998</v>
      </c>
    </row>
    <row r="599" spans="4:15" x14ac:dyDescent="0.2">
      <c r="D599" s="5">
        <v>595</v>
      </c>
      <c r="E599" s="5" t="s">
        <v>200</v>
      </c>
      <c r="F599" s="5">
        <v>71</v>
      </c>
      <c r="G599" s="5">
        <v>595</v>
      </c>
      <c r="H599" s="5" t="s">
        <v>200</v>
      </c>
      <c r="I599" s="5">
        <v>89.614999999999995</v>
      </c>
      <c r="J599" s="5">
        <v>595</v>
      </c>
      <c r="K599" s="5" t="s">
        <v>200</v>
      </c>
      <c r="L599" s="5">
        <v>52.908999999999999</v>
      </c>
      <c r="M599" s="5">
        <v>595</v>
      </c>
      <c r="N599" s="5" t="s">
        <v>199</v>
      </c>
      <c r="O599" s="5">
        <v>58.25</v>
      </c>
    </row>
    <row r="600" spans="4:15" x14ac:dyDescent="0.2">
      <c r="D600" s="5">
        <v>596</v>
      </c>
      <c r="E600" s="5" t="s">
        <v>200</v>
      </c>
      <c r="F600" s="5">
        <v>51.429000000000002</v>
      </c>
      <c r="G600" s="5">
        <v>596</v>
      </c>
      <c r="H600" s="5" t="s">
        <v>200</v>
      </c>
      <c r="I600" s="5">
        <v>102.786</v>
      </c>
      <c r="J600" s="5">
        <v>596</v>
      </c>
      <c r="K600" s="5" t="s">
        <v>200</v>
      </c>
      <c r="L600" s="5">
        <v>46</v>
      </c>
      <c r="M600" s="5">
        <v>596</v>
      </c>
      <c r="N600" s="5" t="s">
        <v>199</v>
      </c>
      <c r="O600" s="5">
        <v>64.066999999999993</v>
      </c>
    </row>
    <row r="601" spans="4:15" x14ac:dyDescent="0.2">
      <c r="D601" s="5">
        <v>597</v>
      </c>
      <c r="E601" s="5" t="s">
        <v>200</v>
      </c>
      <c r="F601" s="5">
        <v>81.128</v>
      </c>
      <c r="G601" s="5">
        <v>597</v>
      </c>
      <c r="H601" s="5" t="s">
        <v>200</v>
      </c>
      <c r="I601" s="5">
        <v>83.570999999999998</v>
      </c>
      <c r="J601" s="5">
        <v>597</v>
      </c>
      <c r="K601" s="5" t="s">
        <v>200</v>
      </c>
      <c r="L601" s="5">
        <v>55.817999999999998</v>
      </c>
      <c r="M601" s="5">
        <v>597</v>
      </c>
      <c r="N601" s="5" t="s">
        <v>199</v>
      </c>
      <c r="O601" s="5">
        <v>56</v>
      </c>
    </row>
    <row r="602" spans="4:15" x14ac:dyDescent="0.2">
      <c r="D602" s="5">
        <v>598</v>
      </c>
      <c r="E602" s="5" t="s">
        <v>200</v>
      </c>
      <c r="F602" s="5">
        <v>49.286000000000001</v>
      </c>
      <c r="G602" s="5">
        <v>598</v>
      </c>
      <c r="H602" s="5" t="s">
        <v>200</v>
      </c>
      <c r="I602" s="5">
        <v>100.8</v>
      </c>
      <c r="J602" s="5">
        <v>598</v>
      </c>
      <c r="K602" s="5" t="s">
        <v>200</v>
      </c>
      <c r="L602" s="5">
        <v>49.941000000000003</v>
      </c>
      <c r="M602" s="5">
        <v>598</v>
      </c>
      <c r="N602" s="5" t="s">
        <v>199</v>
      </c>
      <c r="O602" s="5">
        <v>81.885999999999996</v>
      </c>
    </row>
    <row r="603" spans="4:15" x14ac:dyDescent="0.2">
      <c r="D603" s="5">
        <v>599</v>
      </c>
      <c r="E603" s="5" t="s">
        <v>200</v>
      </c>
      <c r="F603" s="5">
        <v>46.05</v>
      </c>
      <c r="G603" s="5">
        <v>599</v>
      </c>
      <c r="H603" s="5" t="s">
        <v>200</v>
      </c>
      <c r="I603" s="5">
        <v>76.75</v>
      </c>
      <c r="J603" s="5">
        <v>599</v>
      </c>
      <c r="K603" s="5" t="s">
        <v>200</v>
      </c>
      <c r="L603" s="5">
        <v>45.091000000000001</v>
      </c>
      <c r="M603" s="5">
        <v>599</v>
      </c>
      <c r="N603" s="5" t="s">
        <v>199</v>
      </c>
      <c r="O603" s="5">
        <v>59.8</v>
      </c>
    </row>
    <row r="604" spans="4:15" x14ac:dyDescent="0.2">
      <c r="D604" s="5">
        <v>600</v>
      </c>
      <c r="E604" s="5" t="s">
        <v>200</v>
      </c>
      <c r="F604" s="5">
        <v>48</v>
      </c>
      <c r="G604" s="5">
        <v>600</v>
      </c>
      <c r="H604" s="5" t="s">
        <v>200</v>
      </c>
      <c r="I604" s="5">
        <v>112.474</v>
      </c>
      <c r="J604" s="5">
        <v>600</v>
      </c>
      <c r="K604" s="5" t="s">
        <v>200</v>
      </c>
      <c r="L604" s="5">
        <v>50</v>
      </c>
      <c r="M604" s="5">
        <v>600</v>
      </c>
      <c r="N604" s="5" t="s">
        <v>199</v>
      </c>
      <c r="O604" s="5">
        <v>56.923000000000002</v>
      </c>
    </row>
    <row r="605" spans="4:15" x14ac:dyDescent="0.2">
      <c r="D605" s="5">
        <v>601</v>
      </c>
      <c r="E605" s="5" t="s">
        <v>200</v>
      </c>
      <c r="F605" s="5">
        <v>44.914999999999999</v>
      </c>
      <c r="G605" s="5">
        <v>601</v>
      </c>
      <c r="H605" s="5" t="s">
        <v>200</v>
      </c>
      <c r="I605" s="5">
        <v>138.87299999999999</v>
      </c>
      <c r="J605" s="5">
        <v>601</v>
      </c>
      <c r="K605" s="5" t="s">
        <v>200</v>
      </c>
      <c r="L605" s="5">
        <v>45.5</v>
      </c>
      <c r="M605" s="5">
        <v>601</v>
      </c>
      <c r="N605" s="5" t="s">
        <v>199</v>
      </c>
      <c r="O605" s="5">
        <v>81.570999999999998</v>
      </c>
    </row>
    <row r="606" spans="4:15" x14ac:dyDescent="0.2">
      <c r="D606" s="5">
        <v>602</v>
      </c>
      <c r="E606" s="5" t="s">
        <v>200</v>
      </c>
      <c r="F606" s="5">
        <v>142.44</v>
      </c>
      <c r="G606" s="5">
        <v>602</v>
      </c>
      <c r="H606" s="5" t="s">
        <v>200</v>
      </c>
      <c r="I606" s="5">
        <v>147.42599999999999</v>
      </c>
      <c r="J606" s="5">
        <v>602</v>
      </c>
      <c r="K606" s="5" t="s">
        <v>200</v>
      </c>
      <c r="L606" s="5">
        <v>38.5</v>
      </c>
      <c r="M606" s="5">
        <v>602</v>
      </c>
      <c r="N606" s="5" t="s">
        <v>199</v>
      </c>
      <c r="O606" s="5">
        <v>61.529000000000003</v>
      </c>
    </row>
    <row r="607" spans="4:15" x14ac:dyDescent="0.2">
      <c r="D607" s="5">
        <v>603</v>
      </c>
      <c r="E607" s="5" t="s">
        <v>200</v>
      </c>
      <c r="F607" s="5">
        <v>108.831</v>
      </c>
      <c r="G607" s="5">
        <v>603</v>
      </c>
      <c r="H607" s="5" t="s">
        <v>200</v>
      </c>
      <c r="I607" s="5">
        <v>134.636</v>
      </c>
      <c r="J607" s="5">
        <v>603</v>
      </c>
      <c r="K607" s="5" t="s">
        <v>200</v>
      </c>
      <c r="L607" s="5">
        <v>117.17</v>
      </c>
      <c r="M607" s="5">
        <v>603</v>
      </c>
      <c r="N607" s="5" t="s">
        <v>199</v>
      </c>
      <c r="O607" s="5">
        <v>70.332999999999998</v>
      </c>
    </row>
    <row r="608" spans="4:15" x14ac:dyDescent="0.2">
      <c r="D608" s="5">
        <v>604</v>
      </c>
      <c r="E608" s="5" t="s">
        <v>200</v>
      </c>
      <c r="F608" s="5">
        <v>113.3</v>
      </c>
      <c r="G608" s="5">
        <v>604</v>
      </c>
      <c r="H608" s="5" t="s">
        <v>200</v>
      </c>
      <c r="I608" s="5">
        <v>81</v>
      </c>
      <c r="J608" s="5">
        <v>604</v>
      </c>
      <c r="K608" s="5" t="s">
        <v>200</v>
      </c>
      <c r="L608" s="5">
        <v>40</v>
      </c>
      <c r="M608" s="5">
        <v>604</v>
      </c>
      <c r="N608" s="5" t="s">
        <v>199</v>
      </c>
      <c r="O608" s="5">
        <v>49</v>
      </c>
    </row>
    <row r="609" spans="4:15" x14ac:dyDescent="0.2">
      <c r="D609" s="5">
        <v>605</v>
      </c>
      <c r="E609" s="5" t="s">
        <v>200</v>
      </c>
      <c r="F609" s="5">
        <v>51.429000000000002</v>
      </c>
      <c r="G609" s="5">
        <v>605</v>
      </c>
      <c r="H609" s="5" t="s">
        <v>200</v>
      </c>
      <c r="I609" s="5">
        <v>137.935</v>
      </c>
      <c r="J609" s="5">
        <v>605</v>
      </c>
      <c r="K609" s="5" t="s">
        <v>200</v>
      </c>
      <c r="L609" s="5">
        <v>49.25</v>
      </c>
      <c r="M609" s="5">
        <v>605</v>
      </c>
      <c r="N609" s="5" t="s">
        <v>199</v>
      </c>
      <c r="O609" s="5">
        <v>63.048000000000002</v>
      </c>
    </row>
    <row r="610" spans="4:15" x14ac:dyDescent="0.2">
      <c r="D610" s="5">
        <v>606</v>
      </c>
      <c r="E610" s="5" t="s">
        <v>200</v>
      </c>
      <c r="F610" s="5">
        <v>50.526000000000003</v>
      </c>
      <c r="G610" s="5">
        <v>606</v>
      </c>
      <c r="H610" s="5" t="s">
        <v>200</v>
      </c>
      <c r="I610" s="5">
        <v>73.875</v>
      </c>
      <c r="J610" s="5">
        <v>606</v>
      </c>
      <c r="K610" s="5" t="s">
        <v>200</v>
      </c>
      <c r="L610" s="5">
        <v>61.375</v>
      </c>
      <c r="M610" s="5">
        <v>606</v>
      </c>
      <c r="N610" s="5" t="s">
        <v>199</v>
      </c>
      <c r="O610" s="5">
        <v>71.513000000000005</v>
      </c>
    </row>
    <row r="611" spans="4:15" x14ac:dyDescent="0.2">
      <c r="D611" s="5">
        <v>607</v>
      </c>
      <c r="E611" s="5" t="s">
        <v>200</v>
      </c>
      <c r="F611" s="5">
        <v>61.706000000000003</v>
      </c>
      <c r="G611" s="5">
        <v>607</v>
      </c>
      <c r="H611" s="5" t="s">
        <v>200</v>
      </c>
      <c r="I611" s="5">
        <v>95.537999999999997</v>
      </c>
      <c r="J611" s="5">
        <v>607</v>
      </c>
      <c r="K611" s="5" t="s">
        <v>200</v>
      </c>
      <c r="L611" s="5">
        <v>108.729</v>
      </c>
      <c r="M611" s="5">
        <v>607</v>
      </c>
      <c r="N611" s="5" t="s">
        <v>199</v>
      </c>
      <c r="O611" s="5">
        <v>52.1</v>
      </c>
    </row>
    <row r="612" spans="4:15" x14ac:dyDescent="0.2">
      <c r="D612" s="5">
        <v>608</v>
      </c>
      <c r="E612" s="5" t="s">
        <v>200</v>
      </c>
      <c r="F612" s="5">
        <v>75.887</v>
      </c>
      <c r="G612" s="5">
        <v>608</v>
      </c>
      <c r="H612" s="5" t="s">
        <v>200</v>
      </c>
      <c r="I612" s="5">
        <v>70.332999999999998</v>
      </c>
      <c r="J612" s="5">
        <v>608</v>
      </c>
      <c r="K612" s="5" t="s">
        <v>200</v>
      </c>
      <c r="L612" s="5">
        <v>46.125</v>
      </c>
      <c r="M612" s="5">
        <v>608</v>
      </c>
      <c r="N612" s="5" t="s">
        <v>199</v>
      </c>
      <c r="O612" s="5">
        <v>49.832999999999998</v>
      </c>
    </row>
    <row r="613" spans="4:15" x14ac:dyDescent="0.2">
      <c r="D613" s="5">
        <v>609</v>
      </c>
      <c r="E613" s="5" t="s">
        <v>200</v>
      </c>
      <c r="F613" s="5">
        <v>48.582999999999998</v>
      </c>
      <c r="G613" s="5">
        <v>609</v>
      </c>
      <c r="H613" s="5" t="s">
        <v>200</v>
      </c>
      <c r="I613" s="5">
        <v>120</v>
      </c>
      <c r="J613" s="5">
        <v>609</v>
      </c>
      <c r="K613" s="5" t="s">
        <v>200</v>
      </c>
      <c r="L613" s="5">
        <v>84.688000000000002</v>
      </c>
      <c r="M613" s="5">
        <v>609</v>
      </c>
      <c r="N613" s="5" t="s">
        <v>199</v>
      </c>
      <c r="O613" s="5">
        <v>49.167000000000002</v>
      </c>
    </row>
    <row r="614" spans="4:15" x14ac:dyDescent="0.2">
      <c r="D614" s="5">
        <v>610</v>
      </c>
      <c r="E614" s="5" t="s">
        <v>200</v>
      </c>
      <c r="F614" s="5">
        <v>103.733</v>
      </c>
      <c r="G614" s="5">
        <v>610</v>
      </c>
      <c r="H614" s="5" t="s">
        <v>200</v>
      </c>
      <c r="I614" s="5">
        <v>73.8</v>
      </c>
      <c r="J614" s="5">
        <v>610</v>
      </c>
      <c r="K614" s="5" t="s">
        <v>200</v>
      </c>
      <c r="L614" s="5">
        <v>51.75</v>
      </c>
      <c r="M614" s="5">
        <v>610</v>
      </c>
      <c r="N614" s="5" t="s">
        <v>199</v>
      </c>
      <c r="O614" s="5">
        <v>79.347999999999999</v>
      </c>
    </row>
    <row r="615" spans="4:15" x14ac:dyDescent="0.2">
      <c r="D615" s="5">
        <v>611</v>
      </c>
      <c r="E615" s="5" t="s">
        <v>200</v>
      </c>
      <c r="F615" s="5">
        <v>68.5</v>
      </c>
      <c r="G615" s="5">
        <v>611</v>
      </c>
      <c r="H615" s="5" t="s">
        <v>200</v>
      </c>
      <c r="I615" s="5">
        <v>82.5</v>
      </c>
      <c r="J615" s="5">
        <v>611</v>
      </c>
      <c r="K615" s="5" t="s">
        <v>200</v>
      </c>
      <c r="L615" s="5">
        <v>62.206000000000003</v>
      </c>
      <c r="M615" s="5">
        <v>611</v>
      </c>
      <c r="N615" s="5" t="s">
        <v>199</v>
      </c>
      <c r="O615" s="5">
        <v>68.138999999999996</v>
      </c>
    </row>
    <row r="616" spans="4:15" x14ac:dyDescent="0.2">
      <c r="D616" s="5">
        <v>612</v>
      </c>
      <c r="E616" s="5" t="s">
        <v>200</v>
      </c>
      <c r="F616" s="5">
        <v>78.774000000000001</v>
      </c>
      <c r="G616" s="5">
        <v>612</v>
      </c>
      <c r="H616" s="5" t="s">
        <v>200</v>
      </c>
      <c r="I616" s="5">
        <v>87</v>
      </c>
      <c r="J616" s="5">
        <v>612</v>
      </c>
      <c r="K616" s="5" t="s">
        <v>200</v>
      </c>
      <c r="L616" s="5">
        <v>120.581</v>
      </c>
      <c r="M616" s="5">
        <v>612</v>
      </c>
      <c r="N616" s="5" t="s">
        <v>199</v>
      </c>
      <c r="O616" s="5">
        <v>62.213000000000001</v>
      </c>
    </row>
    <row r="617" spans="4:15" x14ac:dyDescent="0.2">
      <c r="D617" s="5">
        <v>613</v>
      </c>
      <c r="E617" s="5" t="s">
        <v>200</v>
      </c>
      <c r="F617" s="5">
        <v>68.379000000000005</v>
      </c>
      <c r="G617" s="5">
        <v>613</v>
      </c>
      <c r="H617" s="5" t="s">
        <v>200</v>
      </c>
      <c r="I617" s="5">
        <v>102.8</v>
      </c>
      <c r="J617" s="5">
        <v>613</v>
      </c>
      <c r="K617" s="5" t="s">
        <v>200</v>
      </c>
      <c r="L617" s="5">
        <v>61.356999999999999</v>
      </c>
      <c r="M617" s="5">
        <v>613</v>
      </c>
      <c r="N617" s="5" t="s">
        <v>199</v>
      </c>
      <c r="O617" s="5">
        <v>50</v>
      </c>
    </row>
    <row r="618" spans="4:15" x14ac:dyDescent="0.2">
      <c r="D618" s="5">
        <v>614</v>
      </c>
      <c r="E618" s="5" t="s">
        <v>200</v>
      </c>
      <c r="F618" s="5">
        <v>71.204999999999998</v>
      </c>
      <c r="G618" s="5">
        <v>614</v>
      </c>
      <c r="H618" s="5" t="s">
        <v>200</v>
      </c>
      <c r="I618" s="5">
        <v>80.5</v>
      </c>
      <c r="J618" s="5">
        <v>614</v>
      </c>
      <c r="K618" s="5" t="s">
        <v>200</v>
      </c>
      <c r="L618" s="5">
        <v>43.552999999999997</v>
      </c>
      <c r="M618" s="5">
        <v>614</v>
      </c>
      <c r="N618" s="5" t="s">
        <v>199</v>
      </c>
      <c r="O618" s="5">
        <v>46.856999999999999</v>
      </c>
    </row>
    <row r="619" spans="4:15" x14ac:dyDescent="0.2">
      <c r="D619" s="5">
        <v>615</v>
      </c>
      <c r="E619" s="5" t="s">
        <v>200</v>
      </c>
      <c r="F619" s="5">
        <v>87.856999999999999</v>
      </c>
      <c r="G619" s="5">
        <v>615</v>
      </c>
      <c r="H619" s="5" t="s">
        <v>200</v>
      </c>
      <c r="I619" s="5">
        <v>99.2</v>
      </c>
      <c r="J619" s="5">
        <v>615</v>
      </c>
      <c r="K619" s="5" t="s">
        <v>200</v>
      </c>
      <c r="L619" s="5">
        <v>49</v>
      </c>
      <c r="M619" s="5">
        <v>615</v>
      </c>
      <c r="N619" s="5" t="s">
        <v>199</v>
      </c>
      <c r="O619" s="5">
        <v>56.56</v>
      </c>
    </row>
    <row r="620" spans="4:15" x14ac:dyDescent="0.2">
      <c r="D620" s="5">
        <v>616</v>
      </c>
      <c r="E620" s="5" t="s">
        <v>200</v>
      </c>
      <c r="F620" s="5">
        <v>43.5</v>
      </c>
      <c r="G620" s="5">
        <v>616</v>
      </c>
      <c r="H620" s="5" t="s">
        <v>200</v>
      </c>
      <c r="I620" s="5">
        <v>115.265</v>
      </c>
      <c r="J620" s="5">
        <v>616</v>
      </c>
      <c r="K620" s="5" t="s">
        <v>200</v>
      </c>
      <c r="L620" s="5">
        <v>48.2</v>
      </c>
      <c r="M620" s="5">
        <v>616</v>
      </c>
      <c r="N620" s="5" t="s">
        <v>199</v>
      </c>
      <c r="O620" s="5">
        <v>48.75</v>
      </c>
    </row>
    <row r="621" spans="4:15" x14ac:dyDescent="0.2">
      <c r="D621" s="5">
        <v>617</v>
      </c>
      <c r="E621" s="5" t="s">
        <v>200</v>
      </c>
      <c r="F621" s="5">
        <v>82.620999999999995</v>
      </c>
      <c r="G621" s="5">
        <v>617</v>
      </c>
      <c r="H621" s="5" t="s">
        <v>200</v>
      </c>
      <c r="I621" s="5">
        <v>68.188000000000002</v>
      </c>
      <c r="J621" s="5">
        <v>617</v>
      </c>
      <c r="K621" s="5" t="s">
        <v>200</v>
      </c>
      <c r="L621" s="5">
        <v>46</v>
      </c>
      <c r="M621" s="5">
        <v>617</v>
      </c>
      <c r="N621" s="5" t="s">
        <v>199</v>
      </c>
      <c r="O621" s="5">
        <v>51.875</v>
      </c>
    </row>
    <row r="622" spans="4:15" x14ac:dyDescent="0.2">
      <c r="D622" s="5">
        <v>618</v>
      </c>
      <c r="E622" s="5" t="s">
        <v>200</v>
      </c>
      <c r="F622" s="5">
        <v>54.9</v>
      </c>
      <c r="G622" s="5">
        <v>618</v>
      </c>
      <c r="H622" s="5" t="s">
        <v>200</v>
      </c>
      <c r="I622" s="5">
        <v>76</v>
      </c>
      <c r="J622" s="5">
        <v>618</v>
      </c>
      <c r="K622" s="5" t="s">
        <v>200</v>
      </c>
      <c r="L622" s="5">
        <v>50.545000000000002</v>
      </c>
      <c r="M622" s="5">
        <v>618</v>
      </c>
      <c r="N622" s="5" t="s">
        <v>199</v>
      </c>
      <c r="O622" s="5">
        <v>64.707999999999998</v>
      </c>
    </row>
    <row r="623" spans="4:15" x14ac:dyDescent="0.2">
      <c r="D623" s="5">
        <v>619</v>
      </c>
      <c r="E623" s="5" t="s">
        <v>200</v>
      </c>
      <c r="F623" s="5">
        <v>58.429000000000002</v>
      </c>
      <c r="J623" s="5">
        <v>619</v>
      </c>
      <c r="K623" s="5" t="s">
        <v>200</v>
      </c>
      <c r="L623" s="5">
        <v>43.444000000000003</v>
      </c>
      <c r="M623" s="5">
        <v>619</v>
      </c>
      <c r="N623" s="5" t="s">
        <v>199</v>
      </c>
      <c r="O623" s="5">
        <v>51.444000000000003</v>
      </c>
    </row>
    <row r="624" spans="4:15" x14ac:dyDescent="0.2">
      <c r="D624" s="5">
        <v>620</v>
      </c>
      <c r="E624" s="5" t="s">
        <v>200</v>
      </c>
      <c r="F624" s="5">
        <v>49.713999999999999</v>
      </c>
      <c r="H624" s="6" t="s">
        <v>113</v>
      </c>
      <c r="I624" s="5">
        <f>AVERAGE(I5:I622)</f>
        <v>120.19889158576039</v>
      </c>
      <c r="J624" s="5">
        <v>620</v>
      </c>
      <c r="K624" s="5" t="s">
        <v>200</v>
      </c>
      <c r="L624" s="5">
        <v>54.706000000000003</v>
      </c>
      <c r="M624" s="5">
        <v>620</v>
      </c>
      <c r="N624" s="5" t="s">
        <v>199</v>
      </c>
      <c r="O624" s="5">
        <v>53.529000000000003</v>
      </c>
    </row>
    <row r="625" spans="4:15" x14ac:dyDescent="0.2">
      <c r="D625" s="5">
        <v>621</v>
      </c>
      <c r="E625" s="5" t="s">
        <v>200</v>
      </c>
      <c r="F625" s="5">
        <v>60.429000000000002</v>
      </c>
      <c r="J625" s="5">
        <v>621</v>
      </c>
      <c r="K625" s="5" t="s">
        <v>200</v>
      </c>
      <c r="L625" s="5">
        <v>90.203000000000003</v>
      </c>
      <c r="M625" s="5">
        <v>621</v>
      </c>
      <c r="N625" s="5" t="s">
        <v>199</v>
      </c>
      <c r="O625" s="5">
        <v>49.5</v>
      </c>
    </row>
    <row r="626" spans="4:15" x14ac:dyDescent="0.2">
      <c r="D626" s="5">
        <v>622</v>
      </c>
      <c r="E626" s="5" t="s">
        <v>200</v>
      </c>
      <c r="F626" s="5">
        <v>134.553</v>
      </c>
      <c r="J626" s="5">
        <v>622</v>
      </c>
      <c r="K626" s="5" t="s">
        <v>200</v>
      </c>
      <c r="L626" s="5">
        <v>71.558999999999997</v>
      </c>
      <c r="M626" s="5">
        <v>622</v>
      </c>
      <c r="N626" s="5" t="s">
        <v>199</v>
      </c>
      <c r="O626" s="5">
        <v>50</v>
      </c>
    </row>
    <row r="627" spans="4:15" x14ac:dyDescent="0.2">
      <c r="D627" s="5">
        <v>623</v>
      </c>
      <c r="E627" s="5" t="s">
        <v>200</v>
      </c>
      <c r="F627" s="5">
        <v>49.75</v>
      </c>
      <c r="J627" s="5">
        <v>623</v>
      </c>
      <c r="K627" s="5" t="s">
        <v>201</v>
      </c>
      <c r="L627" s="5">
        <v>104.962</v>
      </c>
      <c r="M627" s="5">
        <v>623</v>
      </c>
      <c r="N627" s="5" t="s">
        <v>199</v>
      </c>
      <c r="O627" s="5">
        <v>56.222000000000001</v>
      </c>
    </row>
    <row r="628" spans="4:15" x14ac:dyDescent="0.2">
      <c r="D628" s="5">
        <v>624</v>
      </c>
      <c r="E628" s="5" t="s">
        <v>200</v>
      </c>
      <c r="F628" s="5">
        <v>84.611000000000004</v>
      </c>
      <c r="J628" s="5">
        <v>624</v>
      </c>
      <c r="K628" s="5" t="s">
        <v>201</v>
      </c>
      <c r="L628" s="5">
        <v>47</v>
      </c>
      <c r="M628" s="5">
        <v>624</v>
      </c>
      <c r="N628" s="5" t="s">
        <v>199</v>
      </c>
      <c r="O628" s="5">
        <v>50.5</v>
      </c>
    </row>
    <row r="629" spans="4:15" x14ac:dyDescent="0.2">
      <c r="D629" s="5">
        <v>625</v>
      </c>
      <c r="E629" s="5" t="s">
        <v>200</v>
      </c>
      <c r="F629" s="5">
        <v>51.384999999999998</v>
      </c>
      <c r="J629" s="5">
        <v>625</v>
      </c>
      <c r="K629" s="5" t="s">
        <v>201</v>
      </c>
      <c r="L629" s="5">
        <v>43.4</v>
      </c>
      <c r="M629" s="5">
        <v>625</v>
      </c>
      <c r="N629" s="5" t="s">
        <v>199</v>
      </c>
      <c r="O629" s="5">
        <v>53.176000000000002</v>
      </c>
    </row>
    <row r="630" spans="4:15" x14ac:dyDescent="0.2">
      <c r="D630" s="5">
        <v>626</v>
      </c>
      <c r="E630" s="5" t="s">
        <v>200</v>
      </c>
      <c r="F630" s="5">
        <v>80.867999999999995</v>
      </c>
      <c r="J630" s="5">
        <v>626</v>
      </c>
      <c r="K630" s="5" t="s">
        <v>201</v>
      </c>
      <c r="L630" s="5">
        <v>41</v>
      </c>
      <c r="M630" s="5">
        <v>626</v>
      </c>
      <c r="N630" s="5" t="s">
        <v>199</v>
      </c>
      <c r="O630" s="5">
        <v>56.667000000000002</v>
      </c>
    </row>
    <row r="631" spans="4:15" x14ac:dyDescent="0.2">
      <c r="D631" s="5">
        <v>627</v>
      </c>
      <c r="E631" s="5" t="s">
        <v>200</v>
      </c>
      <c r="F631" s="5">
        <v>57.234999999999999</v>
      </c>
      <c r="J631" s="5">
        <v>627</v>
      </c>
      <c r="K631" s="5" t="s">
        <v>201</v>
      </c>
      <c r="L631" s="5">
        <v>48.917000000000002</v>
      </c>
      <c r="M631" s="5">
        <v>627</v>
      </c>
      <c r="N631" s="5" t="s">
        <v>199</v>
      </c>
      <c r="O631" s="5">
        <v>55.143000000000001</v>
      </c>
    </row>
    <row r="632" spans="4:15" x14ac:dyDescent="0.2">
      <c r="D632" s="5">
        <v>628</v>
      </c>
      <c r="E632" s="5" t="s">
        <v>200</v>
      </c>
      <c r="F632" s="5">
        <v>72.025999999999996</v>
      </c>
      <c r="J632" s="5">
        <v>628</v>
      </c>
      <c r="K632" s="5" t="s">
        <v>201</v>
      </c>
      <c r="L632" s="5">
        <v>67.5</v>
      </c>
      <c r="M632" s="5">
        <v>628</v>
      </c>
      <c r="N632" s="5" t="s">
        <v>199</v>
      </c>
      <c r="O632" s="5">
        <v>43.5</v>
      </c>
    </row>
    <row r="633" spans="4:15" x14ac:dyDescent="0.2">
      <c r="D633" s="5">
        <v>629</v>
      </c>
      <c r="E633" s="5" t="s">
        <v>200</v>
      </c>
      <c r="F633" s="5">
        <v>66.143000000000001</v>
      </c>
      <c r="J633" s="5">
        <v>629</v>
      </c>
      <c r="K633" s="5" t="s">
        <v>201</v>
      </c>
      <c r="L633" s="5">
        <v>66.706000000000003</v>
      </c>
      <c r="M633" s="5">
        <v>629</v>
      </c>
      <c r="N633" s="5" t="s">
        <v>199</v>
      </c>
      <c r="O633" s="5">
        <v>61.45</v>
      </c>
    </row>
    <row r="634" spans="4:15" x14ac:dyDescent="0.2">
      <c r="D634" s="5">
        <v>630</v>
      </c>
      <c r="E634" s="5" t="s">
        <v>200</v>
      </c>
      <c r="F634" s="5">
        <v>132.857</v>
      </c>
      <c r="J634" s="5">
        <v>630</v>
      </c>
      <c r="K634" s="5" t="s">
        <v>201</v>
      </c>
      <c r="L634" s="5">
        <v>96.911000000000001</v>
      </c>
      <c r="M634" s="5">
        <v>630</v>
      </c>
      <c r="N634" s="5" t="s">
        <v>199</v>
      </c>
      <c r="O634" s="5">
        <v>58.929000000000002</v>
      </c>
    </row>
    <row r="635" spans="4:15" x14ac:dyDescent="0.2">
      <c r="D635" s="5">
        <v>631</v>
      </c>
      <c r="E635" s="5" t="s">
        <v>200</v>
      </c>
      <c r="F635" s="5">
        <v>57.143000000000001</v>
      </c>
      <c r="J635" s="5">
        <v>631</v>
      </c>
      <c r="K635" s="5" t="s">
        <v>201</v>
      </c>
      <c r="L635" s="5">
        <v>45.5</v>
      </c>
      <c r="M635" s="5">
        <v>631</v>
      </c>
      <c r="N635" s="5" t="s">
        <v>199</v>
      </c>
      <c r="O635" s="5">
        <v>54.429000000000002</v>
      </c>
    </row>
    <row r="636" spans="4:15" x14ac:dyDescent="0.2">
      <c r="D636" s="5">
        <v>632</v>
      </c>
      <c r="E636" s="5" t="s">
        <v>200</v>
      </c>
      <c r="F636" s="5">
        <v>84.417000000000002</v>
      </c>
      <c r="J636" s="5">
        <v>632</v>
      </c>
      <c r="K636" s="5" t="s">
        <v>201</v>
      </c>
      <c r="L636" s="5">
        <v>94.805999999999997</v>
      </c>
      <c r="M636" s="5">
        <v>632</v>
      </c>
      <c r="N636" s="5" t="s">
        <v>199</v>
      </c>
      <c r="O636" s="5">
        <v>52.75</v>
      </c>
    </row>
    <row r="637" spans="4:15" x14ac:dyDescent="0.2">
      <c r="D637" s="5">
        <v>633</v>
      </c>
      <c r="E637" s="5" t="s">
        <v>200</v>
      </c>
      <c r="F637" s="5">
        <v>69.135000000000005</v>
      </c>
      <c r="J637" s="5">
        <v>633</v>
      </c>
      <c r="K637" s="5" t="s">
        <v>201</v>
      </c>
      <c r="L637" s="5">
        <v>49.042000000000002</v>
      </c>
      <c r="M637" s="5">
        <v>633</v>
      </c>
      <c r="N637" s="5" t="s">
        <v>199</v>
      </c>
      <c r="O637" s="5">
        <v>45</v>
      </c>
    </row>
    <row r="638" spans="4:15" x14ac:dyDescent="0.2">
      <c r="D638" s="5">
        <v>634</v>
      </c>
      <c r="E638" s="5" t="s">
        <v>200</v>
      </c>
      <c r="F638" s="5">
        <v>46</v>
      </c>
      <c r="J638" s="5">
        <v>634</v>
      </c>
      <c r="K638" s="5" t="s">
        <v>201</v>
      </c>
      <c r="L638" s="5">
        <v>49.1</v>
      </c>
      <c r="M638" s="5">
        <v>634</v>
      </c>
      <c r="N638" s="5" t="s">
        <v>199</v>
      </c>
      <c r="O638" s="5">
        <v>55.149000000000001</v>
      </c>
    </row>
    <row r="639" spans="4:15" x14ac:dyDescent="0.2">
      <c r="D639" s="5">
        <v>635</v>
      </c>
      <c r="E639" s="5" t="s">
        <v>200</v>
      </c>
      <c r="F639" s="5">
        <v>88.971000000000004</v>
      </c>
      <c r="J639" s="5">
        <v>635</v>
      </c>
      <c r="K639" s="5" t="s">
        <v>201</v>
      </c>
      <c r="L639" s="5">
        <v>88.837999999999994</v>
      </c>
      <c r="M639" s="5">
        <v>635</v>
      </c>
      <c r="N639" s="5" t="s">
        <v>199</v>
      </c>
      <c r="O639" s="5">
        <v>59.070999999999998</v>
      </c>
    </row>
    <row r="640" spans="4:15" x14ac:dyDescent="0.2">
      <c r="D640" s="5">
        <v>636</v>
      </c>
      <c r="E640" s="5" t="s">
        <v>200</v>
      </c>
      <c r="F640" s="5">
        <v>62.908999999999999</v>
      </c>
      <c r="J640" s="5">
        <v>636</v>
      </c>
      <c r="K640" s="5" t="s">
        <v>201</v>
      </c>
      <c r="L640" s="5">
        <v>117.571</v>
      </c>
      <c r="M640" s="5">
        <v>636</v>
      </c>
      <c r="N640" s="5" t="s">
        <v>199</v>
      </c>
      <c r="O640" s="5">
        <v>59.375</v>
      </c>
    </row>
    <row r="641" spans="4:15" x14ac:dyDescent="0.2">
      <c r="D641" s="5">
        <v>637</v>
      </c>
      <c r="E641" s="5" t="s">
        <v>200</v>
      </c>
      <c r="F641" s="5">
        <v>105.676</v>
      </c>
      <c r="J641" s="5">
        <v>637</v>
      </c>
      <c r="K641" s="5" t="s">
        <v>201</v>
      </c>
      <c r="L641" s="5">
        <v>39.75</v>
      </c>
      <c r="M641" s="5">
        <v>637</v>
      </c>
      <c r="N641" s="5" t="s">
        <v>199</v>
      </c>
      <c r="O641" s="5">
        <v>73.099999999999994</v>
      </c>
    </row>
    <row r="642" spans="4:15" x14ac:dyDescent="0.2">
      <c r="D642" s="5">
        <v>638</v>
      </c>
      <c r="E642" s="5" t="s">
        <v>200</v>
      </c>
      <c r="F642" s="5">
        <v>50.9</v>
      </c>
      <c r="J642" s="5">
        <v>638</v>
      </c>
      <c r="K642" s="5" t="s">
        <v>201</v>
      </c>
      <c r="L642" s="5">
        <v>51.167000000000002</v>
      </c>
      <c r="M642" s="5">
        <v>638</v>
      </c>
      <c r="N642" s="5" t="s">
        <v>199</v>
      </c>
      <c r="O642" s="5">
        <v>52.332999999999998</v>
      </c>
    </row>
    <row r="643" spans="4:15" x14ac:dyDescent="0.2">
      <c r="D643" s="5">
        <v>639</v>
      </c>
      <c r="E643" s="5" t="s">
        <v>200</v>
      </c>
      <c r="F643" s="5">
        <v>44.5</v>
      </c>
      <c r="J643" s="5">
        <v>639</v>
      </c>
      <c r="K643" s="5" t="s">
        <v>201</v>
      </c>
      <c r="L643" s="5">
        <v>50.353000000000002</v>
      </c>
      <c r="M643" s="5">
        <v>639</v>
      </c>
      <c r="N643" s="5" t="s">
        <v>199</v>
      </c>
      <c r="O643" s="5">
        <v>49.118000000000002</v>
      </c>
    </row>
    <row r="644" spans="4:15" x14ac:dyDescent="0.2">
      <c r="D644" s="5">
        <v>640</v>
      </c>
      <c r="E644" s="5" t="s">
        <v>200</v>
      </c>
      <c r="F644" s="5">
        <v>54.277999999999999</v>
      </c>
      <c r="J644" s="5">
        <v>640</v>
      </c>
      <c r="K644" s="5" t="s">
        <v>201</v>
      </c>
      <c r="L644" s="5">
        <v>44</v>
      </c>
      <c r="M644" s="5">
        <v>640</v>
      </c>
      <c r="N644" s="5" t="s">
        <v>199</v>
      </c>
      <c r="O644" s="5">
        <v>51.875</v>
      </c>
    </row>
    <row r="645" spans="4:15" x14ac:dyDescent="0.2">
      <c r="D645" s="5">
        <v>641</v>
      </c>
      <c r="E645" s="5" t="s">
        <v>200</v>
      </c>
      <c r="F645" s="5">
        <v>44</v>
      </c>
      <c r="J645" s="5">
        <v>641</v>
      </c>
      <c r="K645" s="5" t="s">
        <v>201</v>
      </c>
      <c r="L645" s="5">
        <v>68.31</v>
      </c>
      <c r="M645" s="5">
        <v>641</v>
      </c>
      <c r="N645" s="5" t="s">
        <v>199</v>
      </c>
      <c r="O645" s="5">
        <v>58.222000000000001</v>
      </c>
    </row>
    <row r="646" spans="4:15" x14ac:dyDescent="0.2">
      <c r="D646" s="5">
        <v>642</v>
      </c>
      <c r="E646" s="5" t="s">
        <v>200</v>
      </c>
      <c r="F646" s="5">
        <v>45</v>
      </c>
      <c r="J646" s="5">
        <v>642</v>
      </c>
      <c r="K646" s="5" t="s">
        <v>201</v>
      </c>
      <c r="L646" s="5">
        <v>73.968000000000004</v>
      </c>
      <c r="M646" s="5">
        <v>642</v>
      </c>
      <c r="N646" s="5" t="s">
        <v>199</v>
      </c>
      <c r="O646" s="5">
        <v>55</v>
      </c>
    </row>
    <row r="647" spans="4:15" x14ac:dyDescent="0.2">
      <c r="D647" s="5">
        <v>643</v>
      </c>
      <c r="E647" s="5" t="s">
        <v>200</v>
      </c>
      <c r="F647" s="5">
        <v>51.332999999999998</v>
      </c>
      <c r="J647" s="5">
        <v>643</v>
      </c>
      <c r="K647" s="5" t="s">
        <v>201</v>
      </c>
      <c r="L647" s="5">
        <v>46</v>
      </c>
      <c r="M647" s="5">
        <v>643</v>
      </c>
      <c r="N647" s="5" t="s">
        <v>199</v>
      </c>
      <c r="O647" s="5">
        <v>48</v>
      </c>
    </row>
    <row r="648" spans="4:15" x14ac:dyDescent="0.2">
      <c r="D648" s="5">
        <v>644</v>
      </c>
      <c r="E648" s="5" t="s">
        <v>200</v>
      </c>
      <c r="F648" s="5">
        <v>69.805999999999997</v>
      </c>
      <c r="J648" s="5">
        <v>644</v>
      </c>
      <c r="K648" s="5" t="s">
        <v>201</v>
      </c>
      <c r="L648" s="5">
        <v>71.695999999999998</v>
      </c>
      <c r="M648" s="5">
        <v>644</v>
      </c>
      <c r="N648" s="5" t="s">
        <v>199</v>
      </c>
      <c r="O648" s="5">
        <v>114.889</v>
      </c>
    </row>
    <row r="649" spans="4:15" x14ac:dyDescent="0.2">
      <c r="D649" s="5">
        <v>645</v>
      </c>
      <c r="E649" s="5" t="s">
        <v>200</v>
      </c>
      <c r="F649" s="5">
        <v>49.429000000000002</v>
      </c>
      <c r="J649" s="5">
        <v>645</v>
      </c>
      <c r="K649" s="5" t="s">
        <v>201</v>
      </c>
      <c r="L649" s="5">
        <v>41.332999999999998</v>
      </c>
      <c r="M649" s="5">
        <v>645</v>
      </c>
      <c r="N649" s="5" t="s">
        <v>199</v>
      </c>
      <c r="O649" s="5">
        <v>56.429000000000002</v>
      </c>
    </row>
    <row r="650" spans="4:15" x14ac:dyDescent="0.2">
      <c r="D650" s="5">
        <v>646</v>
      </c>
      <c r="E650" s="5" t="s">
        <v>200</v>
      </c>
      <c r="F650" s="5">
        <v>168.90600000000001</v>
      </c>
      <c r="J650" s="5">
        <v>646</v>
      </c>
      <c r="K650" s="5" t="s">
        <v>201</v>
      </c>
      <c r="L650" s="5">
        <v>53.875</v>
      </c>
      <c r="M650" s="5">
        <v>646</v>
      </c>
      <c r="N650" s="5" t="s">
        <v>199</v>
      </c>
      <c r="O650" s="5">
        <v>51.332999999999998</v>
      </c>
    </row>
    <row r="651" spans="4:15" x14ac:dyDescent="0.2">
      <c r="D651" s="5">
        <v>647</v>
      </c>
      <c r="E651" s="5" t="s">
        <v>200</v>
      </c>
      <c r="F651" s="5">
        <v>129.292</v>
      </c>
      <c r="J651" s="5">
        <v>647</v>
      </c>
      <c r="K651" s="5" t="s">
        <v>201</v>
      </c>
      <c r="L651" s="5">
        <v>81.081000000000003</v>
      </c>
      <c r="M651" s="5">
        <v>647</v>
      </c>
      <c r="N651" s="5" t="s">
        <v>199</v>
      </c>
      <c r="O651" s="5">
        <v>57</v>
      </c>
    </row>
    <row r="652" spans="4:15" x14ac:dyDescent="0.2">
      <c r="D652" s="5">
        <v>648</v>
      </c>
      <c r="E652" s="5" t="s">
        <v>200</v>
      </c>
      <c r="F652" s="5">
        <v>49.4</v>
      </c>
      <c r="J652" s="5">
        <v>648</v>
      </c>
      <c r="K652" s="5" t="s">
        <v>201</v>
      </c>
      <c r="L652" s="5">
        <v>48.667000000000002</v>
      </c>
      <c r="M652" s="5">
        <v>648</v>
      </c>
      <c r="N652" s="5" t="s">
        <v>200</v>
      </c>
      <c r="O652" s="5">
        <v>77.894999999999996</v>
      </c>
    </row>
    <row r="653" spans="4:15" x14ac:dyDescent="0.2">
      <c r="D653" s="5">
        <v>649</v>
      </c>
      <c r="E653" s="5" t="s">
        <v>200</v>
      </c>
      <c r="F653" s="5">
        <v>44</v>
      </c>
      <c r="J653" s="5">
        <v>649</v>
      </c>
      <c r="K653" s="5" t="s">
        <v>201</v>
      </c>
      <c r="L653" s="5">
        <v>55.722000000000001</v>
      </c>
      <c r="M653" s="5">
        <v>649</v>
      </c>
      <c r="N653" s="5" t="s">
        <v>200</v>
      </c>
      <c r="O653" s="5">
        <v>118.023</v>
      </c>
    </row>
    <row r="654" spans="4:15" x14ac:dyDescent="0.2">
      <c r="D654" s="5">
        <v>650</v>
      </c>
      <c r="E654" s="5" t="s">
        <v>200</v>
      </c>
      <c r="F654" s="5">
        <v>55.273000000000003</v>
      </c>
      <c r="J654" s="5">
        <v>650</v>
      </c>
      <c r="K654" s="5" t="s">
        <v>201</v>
      </c>
      <c r="L654" s="5">
        <v>43.7</v>
      </c>
      <c r="M654" s="5">
        <v>650</v>
      </c>
      <c r="N654" s="5" t="s">
        <v>200</v>
      </c>
      <c r="O654" s="5">
        <v>53.938000000000002</v>
      </c>
    </row>
    <row r="655" spans="4:15" x14ac:dyDescent="0.2">
      <c r="D655" s="5">
        <v>651</v>
      </c>
      <c r="E655" s="5" t="s">
        <v>200</v>
      </c>
      <c r="F655" s="5">
        <v>52.082999999999998</v>
      </c>
      <c r="J655" s="5">
        <v>651</v>
      </c>
      <c r="K655" s="5" t="s">
        <v>201</v>
      </c>
      <c r="L655" s="5">
        <v>46</v>
      </c>
      <c r="M655" s="5">
        <v>651</v>
      </c>
      <c r="N655" s="5" t="s">
        <v>200</v>
      </c>
      <c r="O655" s="5">
        <v>81.599999999999994</v>
      </c>
    </row>
    <row r="656" spans="4:15" x14ac:dyDescent="0.2">
      <c r="D656" s="5">
        <v>652</v>
      </c>
      <c r="E656" s="5" t="s">
        <v>200</v>
      </c>
      <c r="F656" s="5">
        <v>47.5</v>
      </c>
      <c r="J656" s="5">
        <v>652</v>
      </c>
      <c r="K656" s="5" t="s">
        <v>201</v>
      </c>
      <c r="L656" s="5">
        <v>75.682000000000002</v>
      </c>
      <c r="M656" s="5">
        <v>652</v>
      </c>
      <c r="N656" s="5" t="s">
        <v>200</v>
      </c>
      <c r="O656" s="5">
        <v>75.585999999999999</v>
      </c>
    </row>
    <row r="657" spans="4:15" x14ac:dyDescent="0.2">
      <c r="D657" s="5">
        <v>653</v>
      </c>
      <c r="E657" s="5" t="s">
        <v>200</v>
      </c>
      <c r="F657" s="5">
        <v>78</v>
      </c>
      <c r="J657" s="5">
        <v>653</v>
      </c>
      <c r="K657" s="5" t="s">
        <v>201</v>
      </c>
      <c r="L657" s="5">
        <v>59.667000000000002</v>
      </c>
      <c r="M657" s="5">
        <v>653</v>
      </c>
      <c r="N657" s="5" t="s">
        <v>200</v>
      </c>
      <c r="O657" s="5">
        <v>59.087000000000003</v>
      </c>
    </row>
    <row r="658" spans="4:15" x14ac:dyDescent="0.2">
      <c r="D658" s="5">
        <v>654</v>
      </c>
      <c r="E658" s="5" t="s">
        <v>200</v>
      </c>
      <c r="F658" s="5">
        <v>97.832999999999998</v>
      </c>
      <c r="J658" s="5">
        <v>654</v>
      </c>
      <c r="K658" s="5" t="s">
        <v>201</v>
      </c>
      <c r="L658" s="5">
        <v>45.375</v>
      </c>
      <c r="M658" s="5">
        <v>654</v>
      </c>
      <c r="N658" s="5" t="s">
        <v>200</v>
      </c>
      <c r="O658" s="5">
        <v>43</v>
      </c>
    </row>
    <row r="659" spans="4:15" x14ac:dyDescent="0.2">
      <c r="D659" s="5">
        <v>655</v>
      </c>
      <c r="E659" s="5" t="s">
        <v>200</v>
      </c>
      <c r="F659" s="5">
        <v>52.375</v>
      </c>
      <c r="J659" s="5">
        <v>655</v>
      </c>
      <c r="K659" s="5" t="s">
        <v>201</v>
      </c>
      <c r="L659" s="5">
        <v>56.381</v>
      </c>
      <c r="M659" s="5">
        <v>655</v>
      </c>
      <c r="N659" s="5" t="s">
        <v>200</v>
      </c>
      <c r="O659" s="5">
        <v>57.444000000000003</v>
      </c>
    </row>
    <row r="660" spans="4:15" x14ac:dyDescent="0.2">
      <c r="D660" s="5">
        <v>656</v>
      </c>
      <c r="E660" s="5" t="s">
        <v>200</v>
      </c>
      <c r="F660" s="5">
        <v>54.2</v>
      </c>
      <c r="J660" s="5">
        <v>656</v>
      </c>
      <c r="K660" s="5" t="s">
        <v>201</v>
      </c>
      <c r="L660" s="5">
        <v>76.926000000000002</v>
      </c>
      <c r="M660" s="5">
        <v>656</v>
      </c>
      <c r="N660" s="5" t="s">
        <v>200</v>
      </c>
      <c r="O660" s="5">
        <v>54.889000000000003</v>
      </c>
    </row>
    <row r="661" spans="4:15" x14ac:dyDescent="0.2">
      <c r="D661" s="5">
        <v>657</v>
      </c>
      <c r="E661" s="5" t="s">
        <v>200</v>
      </c>
      <c r="F661" s="5">
        <v>46</v>
      </c>
      <c r="J661" s="5">
        <v>657</v>
      </c>
      <c r="K661" s="5" t="s">
        <v>201</v>
      </c>
      <c r="L661" s="5">
        <v>53</v>
      </c>
      <c r="M661" s="5">
        <v>657</v>
      </c>
      <c r="N661" s="5" t="s">
        <v>200</v>
      </c>
      <c r="O661" s="5">
        <v>48.732999999999997</v>
      </c>
    </row>
    <row r="662" spans="4:15" x14ac:dyDescent="0.2">
      <c r="D662" s="5">
        <v>658</v>
      </c>
      <c r="E662" s="5" t="s">
        <v>200</v>
      </c>
      <c r="F662" s="5">
        <v>54.811999999999998</v>
      </c>
      <c r="J662" s="5">
        <v>658</v>
      </c>
      <c r="K662" s="5" t="s">
        <v>201</v>
      </c>
      <c r="L662" s="5">
        <v>44.75</v>
      </c>
      <c r="M662" s="5">
        <v>658</v>
      </c>
      <c r="N662" s="5" t="s">
        <v>200</v>
      </c>
      <c r="O662" s="5">
        <v>46.570999999999998</v>
      </c>
    </row>
    <row r="663" spans="4:15" x14ac:dyDescent="0.2">
      <c r="D663" s="5">
        <v>659</v>
      </c>
      <c r="E663" s="5" t="s">
        <v>200</v>
      </c>
      <c r="F663" s="5">
        <v>66.533000000000001</v>
      </c>
      <c r="J663" s="5">
        <v>659</v>
      </c>
      <c r="K663" s="5" t="s">
        <v>201</v>
      </c>
      <c r="L663" s="5">
        <v>162.77199999999999</v>
      </c>
      <c r="M663" s="5">
        <v>659</v>
      </c>
      <c r="N663" s="5" t="s">
        <v>200</v>
      </c>
      <c r="O663" s="5">
        <v>52.444000000000003</v>
      </c>
    </row>
    <row r="664" spans="4:15" x14ac:dyDescent="0.2">
      <c r="D664" s="5">
        <v>660</v>
      </c>
      <c r="E664" s="5" t="s">
        <v>200</v>
      </c>
      <c r="F664" s="5">
        <v>76.977999999999994</v>
      </c>
      <c r="J664" s="5">
        <v>660</v>
      </c>
      <c r="K664" s="5" t="s">
        <v>201</v>
      </c>
      <c r="L664" s="5">
        <v>49.5</v>
      </c>
      <c r="M664" s="5">
        <v>660</v>
      </c>
      <c r="N664" s="5" t="s">
        <v>200</v>
      </c>
      <c r="O664" s="5">
        <v>59</v>
      </c>
    </row>
    <row r="665" spans="4:15" x14ac:dyDescent="0.2">
      <c r="D665" s="5">
        <v>661</v>
      </c>
      <c r="E665" s="5" t="s">
        <v>200</v>
      </c>
      <c r="F665" s="5">
        <v>64.055999999999997</v>
      </c>
      <c r="J665" s="5">
        <v>661</v>
      </c>
      <c r="K665" s="5" t="s">
        <v>201</v>
      </c>
      <c r="L665" s="5">
        <v>40.5</v>
      </c>
      <c r="M665" s="5">
        <v>661</v>
      </c>
      <c r="N665" s="5" t="s">
        <v>200</v>
      </c>
      <c r="O665" s="5">
        <v>49.9</v>
      </c>
    </row>
    <row r="666" spans="4:15" x14ac:dyDescent="0.2">
      <c r="D666" s="5">
        <v>662</v>
      </c>
      <c r="E666" s="5" t="s">
        <v>200</v>
      </c>
      <c r="F666" s="5">
        <v>39.667000000000002</v>
      </c>
      <c r="J666" s="5">
        <v>662</v>
      </c>
      <c r="K666" s="5" t="s">
        <v>201</v>
      </c>
      <c r="L666" s="5">
        <v>51.4</v>
      </c>
      <c r="M666" s="5">
        <v>662</v>
      </c>
      <c r="N666" s="5" t="s">
        <v>200</v>
      </c>
      <c r="O666" s="5">
        <v>55.625</v>
      </c>
    </row>
    <row r="667" spans="4:15" x14ac:dyDescent="0.2">
      <c r="D667" s="5">
        <v>663</v>
      </c>
      <c r="E667" s="5" t="s">
        <v>200</v>
      </c>
      <c r="F667" s="5">
        <v>101.483</v>
      </c>
      <c r="J667" s="5">
        <v>663</v>
      </c>
      <c r="K667" s="5" t="s">
        <v>201</v>
      </c>
      <c r="L667" s="5">
        <v>112.812</v>
      </c>
      <c r="M667" s="5">
        <v>663</v>
      </c>
      <c r="N667" s="5" t="s">
        <v>200</v>
      </c>
      <c r="O667" s="5">
        <v>57</v>
      </c>
    </row>
    <row r="668" spans="4:15" x14ac:dyDescent="0.2">
      <c r="D668" s="5">
        <v>664</v>
      </c>
      <c r="E668" s="5" t="s">
        <v>200</v>
      </c>
      <c r="F668" s="5">
        <v>62.52</v>
      </c>
      <c r="J668" s="5">
        <v>664</v>
      </c>
      <c r="K668" s="5" t="s">
        <v>201</v>
      </c>
      <c r="L668" s="5">
        <v>49.533000000000001</v>
      </c>
      <c r="M668" s="5">
        <v>664</v>
      </c>
      <c r="N668" s="5" t="s">
        <v>200</v>
      </c>
      <c r="O668" s="5">
        <v>45</v>
      </c>
    </row>
    <row r="669" spans="4:15" x14ac:dyDescent="0.2">
      <c r="D669" s="5">
        <v>665</v>
      </c>
      <c r="E669" s="5" t="s">
        <v>200</v>
      </c>
      <c r="F669" s="5">
        <v>67.900000000000006</v>
      </c>
      <c r="J669" s="5">
        <v>665</v>
      </c>
      <c r="K669" s="5" t="s">
        <v>201</v>
      </c>
      <c r="L669" s="5">
        <v>43.5</v>
      </c>
      <c r="M669" s="5">
        <v>665</v>
      </c>
      <c r="N669" s="5" t="s">
        <v>200</v>
      </c>
      <c r="O669" s="5">
        <v>67.233000000000004</v>
      </c>
    </row>
    <row r="670" spans="4:15" x14ac:dyDescent="0.2">
      <c r="D670" s="5">
        <v>666</v>
      </c>
      <c r="E670" s="5" t="s">
        <v>200</v>
      </c>
      <c r="F670" s="5">
        <v>52</v>
      </c>
      <c r="J670" s="5">
        <v>666</v>
      </c>
      <c r="K670" s="5" t="s">
        <v>201</v>
      </c>
      <c r="L670" s="5">
        <v>50.561999999999998</v>
      </c>
      <c r="M670" s="5">
        <v>666</v>
      </c>
      <c r="N670" s="5" t="s">
        <v>200</v>
      </c>
      <c r="O670" s="5">
        <v>55.222000000000001</v>
      </c>
    </row>
    <row r="671" spans="4:15" x14ac:dyDescent="0.2">
      <c r="D671" s="5">
        <v>667</v>
      </c>
      <c r="E671" s="5" t="s">
        <v>200</v>
      </c>
      <c r="F671" s="5">
        <v>52</v>
      </c>
      <c r="J671" s="5">
        <v>667</v>
      </c>
      <c r="K671" s="5" t="s">
        <v>201</v>
      </c>
      <c r="L671" s="5">
        <v>57.765000000000001</v>
      </c>
      <c r="M671" s="5">
        <v>667</v>
      </c>
      <c r="N671" s="5" t="s">
        <v>200</v>
      </c>
      <c r="O671" s="5">
        <v>57.179000000000002</v>
      </c>
    </row>
    <row r="672" spans="4:15" x14ac:dyDescent="0.2">
      <c r="D672" s="5">
        <v>668</v>
      </c>
      <c r="E672" s="5" t="s">
        <v>200</v>
      </c>
      <c r="F672" s="5">
        <v>47.429000000000002</v>
      </c>
      <c r="J672" s="5">
        <v>668</v>
      </c>
      <c r="K672" s="5" t="s">
        <v>201</v>
      </c>
      <c r="L672" s="5">
        <v>52.81</v>
      </c>
      <c r="M672" s="5">
        <v>668</v>
      </c>
      <c r="N672" s="5" t="s">
        <v>200</v>
      </c>
      <c r="O672" s="5">
        <v>56.384999999999998</v>
      </c>
    </row>
    <row r="673" spans="4:15" x14ac:dyDescent="0.2">
      <c r="D673" s="5">
        <v>669</v>
      </c>
      <c r="E673" s="5" t="s">
        <v>200</v>
      </c>
      <c r="F673" s="5">
        <v>115.458</v>
      </c>
      <c r="J673" s="5">
        <v>669</v>
      </c>
      <c r="K673" s="5" t="s">
        <v>201</v>
      </c>
      <c r="L673" s="5">
        <v>46.286000000000001</v>
      </c>
      <c r="M673" s="5">
        <v>669</v>
      </c>
      <c r="N673" s="5" t="s">
        <v>200</v>
      </c>
      <c r="O673" s="5">
        <v>65.52</v>
      </c>
    </row>
    <row r="674" spans="4:15" x14ac:dyDescent="0.2">
      <c r="D674" s="5">
        <v>670</v>
      </c>
      <c r="E674" s="5" t="s">
        <v>200</v>
      </c>
      <c r="F674" s="5">
        <v>62.55</v>
      </c>
      <c r="J674" s="5">
        <v>670</v>
      </c>
      <c r="K674" s="5" t="s">
        <v>201</v>
      </c>
      <c r="L674" s="5">
        <v>76.81</v>
      </c>
      <c r="M674" s="5">
        <v>670</v>
      </c>
      <c r="N674" s="5" t="s">
        <v>200</v>
      </c>
      <c r="O674" s="5">
        <v>67.515000000000001</v>
      </c>
    </row>
    <row r="675" spans="4:15" x14ac:dyDescent="0.2">
      <c r="D675" s="5">
        <v>671</v>
      </c>
      <c r="E675" s="5" t="s">
        <v>200</v>
      </c>
      <c r="F675" s="5">
        <v>51.375</v>
      </c>
      <c r="J675" s="5">
        <v>671</v>
      </c>
      <c r="K675" s="5" t="s">
        <v>201</v>
      </c>
      <c r="L675" s="5">
        <v>59.073999999999998</v>
      </c>
      <c r="M675" s="5">
        <v>671</v>
      </c>
      <c r="N675" s="5" t="s">
        <v>200</v>
      </c>
      <c r="O675" s="5">
        <v>59.5</v>
      </c>
    </row>
    <row r="676" spans="4:15" x14ac:dyDescent="0.2">
      <c r="D676" s="5">
        <v>672</v>
      </c>
      <c r="E676" s="5" t="s">
        <v>200</v>
      </c>
      <c r="F676" s="5">
        <v>60.261000000000003</v>
      </c>
      <c r="J676" s="5">
        <v>672</v>
      </c>
      <c r="K676" s="5" t="s">
        <v>201</v>
      </c>
      <c r="L676" s="5">
        <v>48</v>
      </c>
      <c r="M676" s="5">
        <v>672</v>
      </c>
      <c r="N676" s="5" t="s">
        <v>200</v>
      </c>
      <c r="O676" s="5">
        <v>109</v>
      </c>
    </row>
    <row r="677" spans="4:15" x14ac:dyDescent="0.2">
      <c r="D677" s="5">
        <v>673</v>
      </c>
      <c r="E677" s="5" t="s">
        <v>200</v>
      </c>
      <c r="F677" s="5">
        <v>67.230999999999995</v>
      </c>
      <c r="J677" s="5">
        <v>673</v>
      </c>
      <c r="K677" s="5" t="s">
        <v>201</v>
      </c>
      <c r="L677" s="5">
        <v>51</v>
      </c>
      <c r="M677" s="5">
        <v>673</v>
      </c>
      <c r="N677" s="5" t="s">
        <v>200</v>
      </c>
      <c r="O677" s="5">
        <v>71.375</v>
      </c>
    </row>
    <row r="678" spans="4:15" x14ac:dyDescent="0.2">
      <c r="D678" s="5">
        <v>674</v>
      </c>
      <c r="E678" s="5" t="s">
        <v>200</v>
      </c>
      <c r="F678" s="5">
        <v>48.832999999999998</v>
      </c>
      <c r="J678" s="5">
        <v>674</v>
      </c>
      <c r="K678" s="5" t="s">
        <v>201</v>
      </c>
      <c r="L678" s="5">
        <v>46.2</v>
      </c>
      <c r="M678" s="5">
        <v>674</v>
      </c>
      <c r="N678" s="5" t="s">
        <v>200</v>
      </c>
      <c r="O678" s="5">
        <v>63.2</v>
      </c>
    </row>
    <row r="679" spans="4:15" x14ac:dyDescent="0.2">
      <c r="D679" s="5">
        <v>675</v>
      </c>
      <c r="E679" s="5" t="s">
        <v>200</v>
      </c>
      <c r="F679" s="5">
        <v>111.892</v>
      </c>
      <c r="J679" s="5">
        <v>675</v>
      </c>
      <c r="K679" s="5" t="s">
        <v>201</v>
      </c>
      <c r="L679" s="5">
        <v>60</v>
      </c>
      <c r="M679" s="5">
        <v>675</v>
      </c>
      <c r="N679" s="5" t="s">
        <v>200</v>
      </c>
      <c r="O679" s="5">
        <v>52.7</v>
      </c>
    </row>
    <row r="680" spans="4:15" x14ac:dyDescent="0.2">
      <c r="D680" s="5">
        <v>676</v>
      </c>
      <c r="E680" s="5" t="s">
        <v>200</v>
      </c>
      <c r="F680" s="5">
        <v>60.213999999999999</v>
      </c>
      <c r="J680" s="5">
        <v>676</v>
      </c>
      <c r="K680" s="5" t="s">
        <v>201</v>
      </c>
      <c r="L680" s="5">
        <v>44</v>
      </c>
      <c r="M680" s="5">
        <v>676</v>
      </c>
      <c r="N680" s="5" t="s">
        <v>200</v>
      </c>
      <c r="O680" s="5">
        <v>108.645</v>
      </c>
    </row>
    <row r="681" spans="4:15" x14ac:dyDescent="0.2">
      <c r="D681" s="5">
        <v>677</v>
      </c>
      <c r="E681" s="5" t="s">
        <v>200</v>
      </c>
      <c r="F681" s="5">
        <v>93.817999999999998</v>
      </c>
      <c r="J681" s="5">
        <v>677</v>
      </c>
      <c r="K681" s="5" t="s">
        <v>201</v>
      </c>
      <c r="L681" s="5">
        <v>82.739000000000004</v>
      </c>
      <c r="M681" s="5">
        <v>677</v>
      </c>
      <c r="N681" s="5" t="s">
        <v>200</v>
      </c>
      <c r="O681" s="5">
        <v>55.5</v>
      </c>
    </row>
    <row r="682" spans="4:15" x14ac:dyDescent="0.2">
      <c r="D682" s="5">
        <v>678</v>
      </c>
      <c r="E682" s="5" t="s">
        <v>200</v>
      </c>
      <c r="F682" s="5">
        <v>96</v>
      </c>
      <c r="J682" s="5">
        <v>678</v>
      </c>
      <c r="K682" s="5" t="s">
        <v>201</v>
      </c>
      <c r="L682" s="5">
        <v>41.143000000000001</v>
      </c>
      <c r="M682" s="5">
        <v>678</v>
      </c>
      <c r="N682" s="5" t="s">
        <v>200</v>
      </c>
      <c r="O682" s="5">
        <v>68.242000000000004</v>
      </c>
    </row>
    <row r="683" spans="4:15" x14ac:dyDescent="0.2">
      <c r="D683" s="5">
        <v>679</v>
      </c>
      <c r="E683" s="5" t="s">
        <v>200</v>
      </c>
      <c r="F683" s="5">
        <v>52</v>
      </c>
      <c r="J683" s="5">
        <v>679</v>
      </c>
      <c r="K683" s="5" t="s">
        <v>201</v>
      </c>
      <c r="L683" s="5">
        <v>52.643000000000001</v>
      </c>
      <c r="M683" s="5">
        <v>679</v>
      </c>
      <c r="N683" s="5" t="s">
        <v>200</v>
      </c>
      <c r="O683" s="5">
        <v>81.972999999999999</v>
      </c>
    </row>
    <row r="684" spans="4:15" x14ac:dyDescent="0.2">
      <c r="D684" s="5">
        <v>680</v>
      </c>
      <c r="E684" s="5" t="s">
        <v>200</v>
      </c>
      <c r="F684" s="5">
        <v>68.311000000000007</v>
      </c>
      <c r="J684" s="5">
        <v>680</v>
      </c>
      <c r="K684" s="5" t="s">
        <v>201</v>
      </c>
      <c r="L684" s="5">
        <v>51.143000000000001</v>
      </c>
      <c r="M684" s="5">
        <v>680</v>
      </c>
      <c r="N684" s="5" t="s">
        <v>200</v>
      </c>
      <c r="O684" s="5">
        <v>58.832999999999998</v>
      </c>
    </row>
    <row r="685" spans="4:15" x14ac:dyDescent="0.2">
      <c r="D685" s="5">
        <v>681</v>
      </c>
      <c r="E685" s="5" t="s">
        <v>200</v>
      </c>
      <c r="F685" s="5">
        <v>53.104999999999997</v>
      </c>
      <c r="J685" s="5">
        <v>681</v>
      </c>
      <c r="K685" s="5" t="s">
        <v>201</v>
      </c>
      <c r="L685" s="5">
        <v>58.25</v>
      </c>
      <c r="M685" s="5">
        <v>681</v>
      </c>
      <c r="N685" s="5" t="s">
        <v>200</v>
      </c>
      <c r="O685" s="5">
        <v>48.222000000000001</v>
      </c>
    </row>
    <row r="686" spans="4:15" x14ac:dyDescent="0.2">
      <c r="D686" s="5">
        <v>682</v>
      </c>
      <c r="E686" s="5" t="s">
        <v>200</v>
      </c>
      <c r="F686" s="5">
        <v>60.055999999999997</v>
      </c>
      <c r="J686" s="5">
        <v>682</v>
      </c>
      <c r="K686" s="5" t="s">
        <v>201</v>
      </c>
      <c r="L686" s="5">
        <v>50.726999999999997</v>
      </c>
      <c r="M686" s="5">
        <v>682</v>
      </c>
      <c r="N686" s="5" t="s">
        <v>200</v>
      </c>
      <c r="O686" s="5">
        <v>73.603999999999999</v>
      </c>
    </row>
    <row r="687" spans="4:15" x14ac:dyDescent="0.2">
      <c r="D687" s="5">
        <v>683</v>
      </c>
      <c r="E687" s="5" t="s">
        <v>200</v>
      </c>
      <c r="F687" s="5">
        <v>51.110999999999997</v>
      </c>
      <c r="J687" s="5">
        <v>683</v>
      </c>
      <c r="K687" s="5" t="s">
        <v>201</v>
      </c>
      <c r="L687" s="5">
        <v>86.393000000000001</v>
      </c>
      <c r="M687" s="5">
        <v>683</v>
      </c>
      <c r="N687" s="5" t="s">
        <v>200</v>
      </c>
      <c r="O687" s="5">
        <v>109.518</v>
      </c>
    </row>
    <row r="688" spans="4:15" x14ac:dyDescent="0.2">
      <c r="D688" s="5">
        <v>684</v>
      </c>
      <c r="E688" s="5" t="s">
        <v>200</v>
      </c>
      <c r="F688" s="5">
        <v>60.5</v>
      </c>
      <c r="J688" s="5">
        <v>684</v>
      </c>
      <c r="K688" s="5" t="s">
        <v>201</v>
      </c>
      <c r="L688" s="5">
        <v>76.593999999999994</v>
      </c>
      <c r="M688" s="5">
        <v>684</v>
      </c>
      <c r="N688" s="5" t="s">
        <v>200</v>
      </c>
      <c r="O688" s="5">
        <v>69.143000000000001</v>
      </c>
    </row>
    <row r="689" spans="4:15" x14ac:dyDescent="0.2">
      <c r="D689" s="5">
        <v>685</v>
      </c>
      <c r="E689" s="5" t="s">
        <v>200</v>
      </c>
      <c r="F689" s="5">
        <v>45.167000000000002</v>
      </c>
      <c r="J689" s="5">
        <v>685</v>
      </c>
      <c r="K689" s="5" t="s">
        <v>201</v>
      </c>
      <c r="L689" s="5">
        <v>48.889000000000003</v>
      </c>
      <c r="M689" s="5">
        <v>685</v>
      </c>
      <c r="N689" s="5" t="s">
        <v>200</v>
      </c>
      <c r="O689" s="5">
        <v>71.075000000000003</v>
      </c>
    </row>
    <row r="690" spans="4:15" x14ac:dyDescent="0.2">
      <c r="D690" s="5">
        <v>686</v>
      </c>
      <c r="E690" s="5" t="s">
        <v>200</v>
      </c>
      <c r="F690" s="5">
        <v>51</v>
      </c>
      <c r="J690" s="5">
        <v>686</v>
      </c>
      <c r="K690" s="5" t="s">
        <v>201</v>
      </c>
      <c r="L690" s="5">
        <v>40</v>
      </c>
      <c r="M690" s="5">
        <v>686</v>
      </c>
      <c r="N690" s="5" t="s">
        <v>200</v>
      </c>
      <c r="O690" s="5">
        <v>117.926</v>
      </c>
    </row>
    <row r="691" spans="4:15" x14ac:dyDescent="0.2">
      <c r="D691" s="5">
        <v>687</v>
      </c>
      <c r="E691" s="5" t="s">
        <v>200</v>
      </c>
      <c r="F691" s="5">
        <v>47.570999999999998</v>
      </c>
      <c r="J691" s="5">
        <v>687</v>
      </c>
      <c r="K691" s="5" t="s">
        <v>201</v>
      </c>
      <c r="L691" s="5">
        <v>45.6</v>
      </c>
      <c r="M691" s="5">
        <v>687</v>
      </c>
      <c r="N691" s="5" t="s">
        <v>200</v>
      </c>
      <c r="O691" s="5">
        <v>54.316000000000003</v>
      </c>
    </row>
    <row r="692" spans="4:15" x14ac:dyDescent="0.2">
      <c r="D692" s="5">
        <v>688</v>
      </c>
      <c r="E692" s="5" t="s">
        <v>200</v>
      </c>
      <c r="F692" s="5">
        <v>119.529</v>
      </c>
      <c r="J692" s="5">
        <v>688</v>
      </c>
      <c r="K692" s="5" t="s">
        <v>201</v>
      </c>
      <c r="L692" s="5">
        <v>66.429000000000002</v>
      </c>
      <c r="M692" s="5">
        <v>688</v>
      </c>
      <c r="N692" s="5" t="s">
        <v>200</v>
      </c>
      <c r="O692" s="5">
        <v>53.615000000000002</v>
      </c>
    </row>
    <row r="693" spans="4:15" x14ac:dyDescent="0.2">
      <c r="D693" s="5">
        <v>689</v>
      </c>
      <c r="E693" s="5" t="s">
        <v>200</v>
      </c>
      <c r="F693" s="5">
        <v>74.429000000000002</v>
      </c>
      <c r="J693" s="5">
        <v>689</v>
      </c>
      <c r="K693" s="5" t="s">
        <v>201</v>
      </c>
      <c r="L693" s="5">
        <v>80.682000000000002</v>
      </c>
      <c r="M693" s="5">
        <v>689</v>
      </c>
      <c r="N693" s="5" t="s">
        <v>200</v>
      </c>
      <c r="O693" s="5">
        <v>50</v>
      </c>
    </row>
    <row r="694" spans="4:15" x14ac:dyDescent="0.2">
      <c r="D694" s="5">
        <v>690</v>
      </c>
      <c r="E694" s="5" t="s">
        <v>200</v>
      </c>
      <c r="F694" s="5">
        <v>58.332999999999998</v>
      </c>
      <c r="J694" s="5">
        <v>690</v>
      </c>
      <c r="K694" s="5" t="s">
        <v>201</v>
      </c>
      <c r="L694" s="5">
        <v>46</v>
      </c>
      <c r="M694" s="5">
        <v>690</v>
      </c>
      <c r="N694" s="5" t="s">
        <v>200</v>
      </c>
      <c r="O694" s="5">
        <v>50.692</v>
      </c>
    </row>
    <row r="695" spans="4:15" x14ac:dyDescent="0.2">
      <c r="D695" s="5">
        <v>691</v>
      </c>
      <c r="E695" s="5" t="s">
        <v>200</v>
      </c>
      <c r="F695" s="5">
        <v>113.71899999999999</v>
      </c>
      <c r="J695" s="5">
        <v>691</v>
      </c>
      <c r="K695" s="5" t="s">
        <v>201</v>
      </c>
      <c r="L695" s="5">
        <v>64.278999999999996</v>
      </c>
      <c r="M695" s="5">
        <v>691</v>
      </c>
      <c r="N695" s="5" t="s">
        <v>200</v>
      </c>
      <c r="O695" s="5">
        <v>45</v>
      </c>
    </row>
    <row r="696" spans="4:15" x14ac:dyDescent="0.2">
      <c r="D696" s="5">
        <v>692</v>
      </c>
      <c r="E696" s="5" t="s">
        <v>200</v>
      </c>
      <c r="F696" s="5">
        <v>55.25</v>
      </c>
      <c r="J696" s="5">
        <v>692</v>
      </c>
      <c r="K696" s="5" t="s">
        <v>201</v>
      </c>
      <c r="L696" s="5">
        <v>53.444000000000003</v>
      </c>
      <c r="M696" s="5">
        <v>692</v>
      </c>
      <c r="N696" s="5" t="s">
        <v>200</v>
      </c>
      <c r="O696" s="5">
        <v>47</v>
      </c>
    </row>
    <row r="697" spans="4:15" x14ac:dyDescent="0.2">
      <c r="D697" s="5">
        <v>693</v>
      </c>
      <c r="E697" s="5" t="s">
        <v>200</v>
      </c>
      <c r="F697" s="5">
        <v>170.62899999999999</v>
      </c>
      <c r="J697" s="5">
        <v>693</v>
      </c>
      <c r="K697" s="5" t="s">
        <v>201</v>
      </c>
      <c r="L697" s="5">
        <v>55.643000000000001</v>
      </c>
      <c r="M697" s="5">
        <v>693</v>
      </c>
      <c r="N697" s="5" t="s">
        <v>200</v>
      </c>
      <c r="O697" s="5">
        <v>49</v>
      </c>
    </row>
    <row r="698" spans="4:15" x14ac:dyDescent="0.2">
      <c r="D698" s="5">
        <v>694</v>
      </c>
      <c r="E698" s="5" t="s">
        <v>200</v>
      </c>
      <c r="F698" s="5">
        <v>48.555999999999997</v>
      </c>
      <c r="J698" s="5">
        <v>694</v>
      </c>
      <c r="K698" s="5" t="s">
        <v>201</v>
      </c>
      <c r="L698" s="5">
        <v>53</v>
      </c>
      <c r="M698" s="5">
        <v>694</v>
      </c>
      <c r="N698" s="5" t="s">
        <v>200</v>
      </c>
      <c r="O698" s="5">
        <v>44</v>
      </c>
    </row>
    <row r="699" spans="4:15" x14ac:dyDescent="0.2">
      <c r="D699" s="5">
        <v>695</v>
      </c>
      <c r="E699" s="5" t="s">
        <v>200</v>
      </c>
      <c r="F699" s="5">
        <v>45.667000000000002</v>
      </c>
      <c r="J699" s="5">
        <v>695</v>
      </c>
      <c r="K699" s="5" t="s">
        <v>201</v>
      </c>
      <c r="L699" s="5">
        <v>86.36</v>
      </c>
      <c r="M699" s="5">
        <v>695</v>
      </c>
      <c r="N699" s="5" t="s">
        <v>200</v>
      </c>
      <c r="O699" s="5">
        <v>62.576999999999998</v>
      </c>
    </row>
    <row r="700" spans="4:15" x14ac:dyDescent="0.2">
      <c r="D700" s="5">
        <v>696</v>
      </c>
      <c r="E700" s="5" t="s">
        <v>200</v>
      </c>
      <c r="F700" s="5">
        <v>164.93700000000001</v>
      </c>
      <c r="J700" s="5">
        <v>696</v>
      </c>
      <c r="K700" s="5" t="s">
        <v>201</v>
      </c>
      <c r="L700" s="5">
        <v>82.283000000000001</v>
      </c>
      <c r="M700" s="5">
        <v>696</v>
      </c>
      <c r="N700" s="5" t="s">
        <v>200</v>
      </c>
      <c r="O700" s="5">
        <v>52.75</v>
      </c>
    </row>
    <row r="701" spans="4:15" x14ac:dyDescent="0.2">
      <c r="D701" s="5">
        <v>697</v>
      </c>
      <c r="E701" s="5" t="s">
        <v>200</v>
      </c>
      <c r="F701" s="5">
        <v>57.722000000000001</v>
      </c>
      <c r="J701" s="5">
        <v>697</v>
      </c>
      <c r="K701" s="5" t="s">
        <v>201</v>
      </c>
      <c r="L701" s="5">
        <v>117.337</v>
      </c>
      <c r="M701" s="5">
        <v>697</v>
      </c>
      <c r="N701" s="5" t="s">
        <v>200</v>
      </c>
      <c r="O701" s="5">
        <v>84</v>
      </c>
    </row>
    <row r="702" spans="4:15" x14ac:dyDescent="0.2">
      <c r="D702" s="5">
        <v>698</v>
      </c>
      <c r="E702" s="5" t="s">
        <v>201</v>
      </c>
      <c r="F702" s="5">
        <v>76.820999999999998</v>
      </c>
      <c r="J702" s="5">
        <v>698</v>
      </c>
      <c r="K702" s="5" t="s">
        <v>201</v>
      </c>
      <c r="L702" s="5">
        <v>46.832999999999998</v>
      </c>
      <c r="M702" s="5">
        <v>698</v>
      </c>
      <c r="N702" s="5" t="s">
        <v>200</v>
      </c>
      <c r="O702" s="5">
        <v>85.641000000000005</v>
      </c>
    </row>
    <row r="703" spans="4:15" x14ac:dyDescent="0.2">
      <c r="D703" s="5">
        <v>699</v>
      </c>
      <c r="E703" s="5" t="s">
        <v>201</v>
      </c>
      <c r="F703" s="5">
        <v>69.930999999999997</v>
      </c>
      <c r="J703" s="5">
        <v>699</v>
      </c>
      <c r="K703" s="5" t="s">
        <v>201</v>
      </c>
      <c r="L703" s="5">
        <v>115.812</v>
      </c>
      <c r="M703" s="5">
        <v>699</v>
      </c>
      <c r="N703" s="5" t="s">
        <v>200</v>
      </c>
      <c r="O703" s="5">
        <v>57</v>
      </c>
    </row>
    <row r="704" spans="4:15" x14ac:dyDescent="0.2">
      <c r="D704" s="5">
        <v>700</v>
      </c>
      <c r="E704" s="5" t="s">
        <v>201</v>
      </c>
      <c r="F704" s="5">
        <v>51</v>
      </c>
      <c r="J704" s="5">
        <v>700</v>
      </c>
      <c r="K704" s="5" t="s">
        <v>201</v>
      </c>
      <c r="L704" s="5">
        <v>115.37</v>
      </c>
      <c r="M704" s="5">
        <v>700</v>
      </c>
      <c r="N704" s="5" t="s">
        <v>200</v>
      </c>
      <c r="O704" s="5">
        <v>49</v>
      </c>
    </row>
    <row r="705" spans="4:15" x14ac:dyDescent="0.2">
      <c r="D705" s="5">
        <v>701</v>
      </c>
      <c r="E705" s="5" t="s">
        <v>201</v>
      </c>
      <c r="F705" s="5">
        <v>89.271000000000001</v>
      </c>
      <c r="J705" s="5">
        <v>701</v>
      </c>
      <c r="K705" s="5" t="s">
        <v>201</v>
      </c>
      <c r="L705" s="5">
        <v>54.052999999999997</v>
      </c>
      <c r="M705" s="5">
        <v>701</v>
      </c>
      <c r="N705" s="5" t="s">
        <v>200</v>
      </c>
      <c r="O705" s="5">
        <v>46.555999999999997</v>
      </c>
    </row>
    <row r="706" spans="4:15" x14ac:dyDescent="0.2">
      <c r="D706" s="5">
        <v>702</v>
      </c>
      <c r="E706" s="5" t="s">
        <v>201</v>
      </c>
      <c r="F706" s="5">
        <v>68.867999999999995</v>
      </c>
      <c r="J706" s="5">
        <v>702</v>
      </c>
      <c r="K706" s="5" t="s">
        <v>201</v>
      </c>
      <c r="L706" s="5">
        <v>64.962000000000003</v>
      </c>
      <c r="M706" s="5">
        <v>702</v>
      </c>
      <c r="N706" s="5" t="s">
        <v>200</v>
      </c>
      <c r="O706" s="5">
        <v>50</v>
      </c>
    </row>
    <row r="707" spans="4:15" x14ac:dyDescent="0.2">
      <c r="D707" s="5">
        <v>703</v>
      </c>
      <c r="E707" s="5" t="s">
        <v>201</v>
      </c>
      <c r="F707" s="5">
        <v>59</v>
      </c>
      <c r="J707" s="5">
        <v>703</v>
      </c>
      <c r="K707" s="5" t="s">
        <v>201</v>
      </c>
      <c r="L707" s="5">
        <v>77.804000000000002</v>
      </c>
      <c r="M707" s="5">
        <v>703</v>
      </c>
      <c r="N707" s="5" t="s">
        <v>200</v>
      </c>
      <c r="O707" s="5">
        <v>74.364000000000004</v>
      </c>
    </row>
    <row r="708" spans="4:15" x14ac:dyDescent="0.2">
      <c r="D708" s="5">
        <v>704</v>
      </c>
      <c r="E708" s="5" t="s">
        <v>201</v>
      </c>
      <c r="F708" s="5">
        <v>89.873000000000005</v>
      </c>
      <c r="J708" s="5">
        <v>704</v>
      </c>
      <c r="K708" s="5" t="s">
        <v>201</v>
      </c>
      <c r="L708" s="5">
        <v>68.049000000000007</v>
      </c>
      <c r="M708" s="5">
        <v>704</v>
      </c>
      <c r="N708" s="5" t="s">
        <v>200</v>
      </c>
      <c r="O708" s="5">
        <v>63.182000000000002</v>
      </c>
    </row>
    <row r="709" spans="4:15" x14ac:dyDescent="0.2">
      <c r="D709" s="5">
        <v>705</v>
      </c>
      <c r="E709" s="5" t="s">
        <v>201</v>
      </c>
      <c r="F709" s="5">
        <v>143.459</v>
      </c>
      <c r="J709" s="5">
        <v>705</v>
      </c>
      <c r="K709" s="5" t="s">
        <v>201</v>
      </c>
      <c r="L709" s="5">
        <v>49.75</v>
      </c>
      <c r="M709" s="5">
        <v>705</v>
      </c>
      <c r="N709" s="5" t="s">
        <v>200</v>
      </c>
      <c r="O709" s="5">
        <v>82.820999999999998</v>
      </c>
    </row>
    <row r="710" spans="4:15" x14ac:dyDescent="0.2">
      <c r="D710" s="5">
        <v>706</v>
      </c>
      <c r="E710" s="5" t="s">
        <v>201</v>
      </c>
      <c r="F710" s="5">
        <v>180.83500000000001</v>
      </c>
      <c r="J710" s="5">
        <v>706</v>
      </c>
      <c r="K710" s="5" t="s">
        <v>201</v>
      </c>
      <c r="L710" s="5">
        <v>76.81</v>
      </c>
      <c r="M710" s="5">
        <v>706</v>
      </c>
      <c r="N710" s="5" t="s">
        <v>200</v>
      </c>
      <c r="O710" s="5">
        <v>57.423000000000002</v>
      </c>
    </row>
    <row r="711" spans="4:15" x14ac:dyDescent="0.2">
      <c r="D711" s="5">
        <v>707</v>
      </c>
      <c r="E711" s="5" t="s">
        <v>201</v>
      </c>
      <c r="F711" s="5">
        <v>93.881</v>
      </c>
      <c r="J711" s="5">
        <v>707</v>
      </c>
      <c r="K711" s="5" t="s">
        <v>201</v>
      </c>
      <c r="L711" s="5">
        <v>56.875</v>
      </c>
      <c r="M711" s="5">
        <v>707</v>
      </c>
      <c r="N711" s="5" t="s">
        <v>200</v>
      </c>
      <c r="O711" s="5">
        <v>63.606999999999999</v>
      </c>
    </row>
    <row r="712" spans="4:15" x14ac:dyDescent="0.2">
      <c r="D712" s="5">
        <v>708</v>
      </c>
      <c r="E712" s="5" t="s">
        <v>201</v>
      </c>
      <c r="F712" s="5">
        <v>56.5</v>
      </c>
      <c r="J712" s="5">
        <v>708</v>
      </c>
      <c r="K712" s="5" t="s">
        <v>201</v>
      </c>
      <c r="L712" s="5">
        <v>55.143000000000001</v>
      </c>
      <c r="M712" s="5">
        <v>708</v>
      </c>
      <c r="N712" s="5" t="s">
        <v>200</v>
      </c>
      <c r="O712" s="5">
        <v>67.171999999999997</v>
      </c>
    </row>
    <row r="713" spans="4:15" x14ac:dyDescent="0.2">
      <c r="D713" s="5">
        <v>709</v>
      </c>
      <c r="E713" s="5" t="s">
        <v>201</v>
      </c>
      <c r="F713" s="5">
        <v>87.977000000000004</v>
      </c>
      <c r="J713" s="5">
        <v>709</v>
      </c>
      <c r="K713" s="5" t="s">
        <v>201</v>
      </c>
      <c r="L713" s="5">
        <v>130.815</v>
      </c>
      <c r="M713" s="5">
        <v>709</v>
      </c>
      <c r="N713" s="5" t="s">
        <v>200</v>
      </c>
      <c r="O713" s="5">
        <v>57</v>
      </c>
    </row>
    <row r="714" spans="4:15" x14ac:dyDescent="0.2">
      <c r="D714" s="5">
        <v>710</v>
      </c>
      <c r="E714" s="5" t="s">
        <v>201</v>
      </c>
      <c r="F714" s="5">
        <v>47.667000000000002</v>
      </c>
      <c r="J714" s="5">
        <v>710</v>
      </c>
      <c r="K714" s="5" t="s">
        <v>201</v>
      </c>
      <c r="L714" s="5">
        <v>52</v>
      </c>
      <c r="M714" s="5">
        <v>710</v>
      </c>
      <c r="N714" s="5" t="s">
        <v>200</v>
      </c>
      <c r="O714" s="5">
        <v>55.332999999999998</v>
      </c>
    </row>
    <row r="715" spans="4:15" x14ac:dyDescent="0.2">
      <c r="D715" s="5">
        <v>711</v>
      </c>
      <c r="E715" s="5" t="s">
        <v>201</v>
      </c>
      <c r="F715" s="5">
        <v>72.409000000000006</v>
      </c>
      <c r="J715" s="5">
        <v>711</v>
      </c>
      <c r="K715" s="5" t="s">
        <v>201</v>
      </c>
      <c r="L715" s="5">
        <v>69.483999999999995</v>
      </c>
      <c r="M715" s="5">
        <v>711</v>
      </c>
      <c r="N715" s="5" t="s">
        <v>200</v>
      </c>
      <c r="O715" s="5">
        <v>76.48</v>
      </c>
    </row>
    <row r="716" spans="4:15" x14ac:dyDescent="0.2">
      <c r="D716" s="5">
        <v>712</v>
      </c>
      <c r="E716" s="5" t="s">
        <v>201</v>
      </c>
      <c r="F716" s="5">
        <v>44</v>
      </c>
      <c r="J716" s="5">
        <v>712</v>
      </c>
      <c r="K716" s="5" t="s">
        <v>201</v>
      </c>
      <c r="L716" s="5">
        <v>58</v>
      </c>
      <c r="M716" s="5">
        <v>712</v>
      </c>
      <c r="N716" s="5" t="s">
        <v>200</v>
      </c>
      <c r="O716" s="5">
        <v>107.03400000000001</v>
      </c>
    </row>
    <row r="717" spans="4:15" x14ac:dyDescent="0.2">
      <c r="D717" s="5">
        <v>713</v>
      </c>
      <c r="E717" s="5" t="s">
        <v>201</v>
      </c>
      <c r="F717" s="5">
        <v>57.110999999999997</v>
      </c>
      <c r="J717" s="5">
        <v>713</v>
      </c>
      <c r="K717" s="5" t="s">
        <v>201</v>
      </c>
      <c r="L717" s="5">
        <v>99.546999999999997</v>
      </c>
      <c r="M717" s="5">
        <v>713</v>
      </c>
      <c r="N717" s="5" t="s">
        <v>200</v>
      </c>
      <c r="O717" s="5">
        <v>50.167000000000002</v>
      </c>
    </row>
    <row r="718" spans="4:15" x14ac:dyDescent="0.2">
      <c r="D718" s="5">
        <v>714</v>
      </c>
      <c r="E718" s="5" t="s">
        <v>201</v>
      </c>
      <c r="F718" s="5">
        <v>51.667000000000002</v>
      </c>
      <c r="J718" s="5">
        <v>714</v>
      </c>
      <c r="K718" s="5" t="s">
        <v>201</v>
      </c>
      <c r="L718" s="5">
        <v>67</v>
      </c>
      <c r="M718" s="5">
        <v>714</v>
      </c>
      <c r="N718" s="5" t="s">
        <v>200</v>
      </c>
      <c r="O718" s="5">
        <v>55</v>
      </c>
    </row>
    <row r="719" spans="4:15" x14ac:dyDescent="0.2">
      <c r="D719" s="5">
        <v>715</v>
      </c>
      <c r="E719" s="5" t="s">
        <v>201</v>
      </c>
      <c r="F719" s="5">
        <v>51.273000000000003</v>
      </c>
      <c r="J719" s="5">
        <v>715</v>
      </c>
      <c r="K719" s="5" t="s">
        <v>201</v>
      </c>
      <c r="L719" s="5">
        <v>47.570999999999998</v>
      </c>
      <c r="M719" s="5">
        <v>715</v>
      </c>
      <c r="N719" s="5" t="s">
        <v>200</v>
      </c>
      <c r="O719" s="5">
        <v>54.545000000000002</v>
      </c>
    </row>
    <row r="720" spans="4:15" x14ac:dyDescent="0.2">
      <c r="D720" s="5">
        <v>716</v>
      </c>
      <c r="E720" s="5" t="s">
        <v>201</v>
      </c>
      <c r="F720" s="5">
        <v>126.57</v>
      </c>
      <c r="J720" s="5">
        <v>716</v>
      </c>
      <c r="K720" s="5" t="s">
        <v>201</v>
      </c>
      <c r="L720" s="5">
        <v>51.332999999999998</v>
      </c>
      <c r="M720" s="5">
        <v>716</v>
      </c>
      <c r="N720" s="5" t="s">
        <v>200</v>
      </c>
      <c r="O720" s="5">
        <v>54.768999999999998</v>
      </c>
    </row>
    <row r="721" spans="4:15" x14ac:dyDescent="0.2">
      <c r="D721" s="5">
        <v>717</v>
      </c>
      <c r="E721" s="5" t="s">
        <v>201</v>
      </c>
      <c r="F721" s="5">
        <v>85.367999999999995</v>
      </c>
      <c r="J721" s="5">
        <v>717</v>
      </c>
      <c r="K721" s="5" t="s">
        <v>201</v>
      </c>
      <c r="L721" s="5">
        <v>55.061999999999998</v>
      </c>
      <c r="M721" s="5">
        <v>717</v>
      </c>
      <c r="N721" s="5" t="s">
        <v>200</v>
      </c>
      <c r="O721" s="5">
        <v>90.593000000000004</v>
      </c>
    </row>
    <row r="722" spans="4:15" x14ac:dyDescent="0.2">
      <c r="D722" s="5">
        <v>718</v>
      </c>
      <c r="E722" s="5" t="s">
        <v>201</v>
      </c>
      <c r="F722" s="5">
        <v>100.89700000000001</v>
      </c>
      <c r="J722" s="5">
        <v>718</v>
      </c>
      <c r="K722" s="5" t="s">
        <v>201</v>
      </c>
      <c r="L722" s="5">
        <v>52.1</v>
      </c>
      <c r="M722" s="5">
        <v>718</v>
      </c>
      <c r="N722" s="5" t="s">
        <v>200</v>
      </c>
      <c r="O722" s="5">
        <v>84.370999999999995</v>
      </c>
    </row>
    <row r="723" spans="4:15" x14ac:dyDescent="0.2">
      <c r="D723" s="5">
        <v>719</v>
      </c>
      <c r="E723" s="5" t="s">
        <v>201</v>
      </c>
      <c r="F723" s="5">
        <v>201.82499999999999</v>
      </c>
      <c r="J723" s="5">
        <v>719</v>
      </c>
      <c r="K723" s="5" t="s">
        <v>201</v>
      </c>
      <c r="L723" s="5">
        <v>66.875</v>
      </c>
      <c r="M723" s="5">
        <v>719</v>
      </c>
      <c r="N723" s="5" t="s">
        <v>200</v>
      </c>
      <c r="O723" s="5">
        <v>110.79300000000001</v>
      </c>
    </row>
    <row r="724" spans="4:15" x14ac:dyDescent="0.2">
      <c r="D724" s="5">
        <v>720</v>
      </c>
      <c r="E724" s="5" t="s">
        <v>201</v>
      </c>
      <c r="F724" s="5">
        <v>59.667000000000002</v>
      </c>
      <c r="J724" s="5">
        <v>720</v>
      </c>
      <c r="K724" s="5" t="s">
        <v>201</v>
      </c>
      <c r="L724" s="5">
        <v>44</v>
      </c>
      <c r="M724" s="5">
        <v>720</v>
      </c>
      <c r="N724" s="5" t="s">
        <v>200</v>
      </c>
      <c r="O724" s="5">
        <v>73.081000000000003</v>
      </c>
    </row>
    <row r="725" spans="4:15" x14ac:dyDescent="0.2">
      <c r="D725" s="5">
        <v>721</v>
      </c>
      <c r="E725" s="5" t="s">
        <v>201</v>
      </c>
      <c r="F725" s="5">
        <v>98.328000000000003</v>
      </c>
      <c r="J725" s="5">
        <v>721</v>
      </c>
      <c r="K725" s="5" t="s">
        <v>201</v>
      </c>
      <c r="L725" s="5">
        <v>62.688000000000002</v>
      </c>
      <c r="M725" s="5">
        <v>721</v>
      </c>
      <c r="N725" s="5" t="s">
        <v>200</v>
      </c>
      <c r="O725" s="5">
        <v>44.555999999999997</v>
      </c>
    </row>
    <row r="726" spans="4:15" x14ac:dyDescent="0.2">
      <c r="D726" s="5">
        <v>722</v>
      </c>
      <c r="E726" s="5" t="s">
        <v>201</v>
      </c>
      <c r="F726" s="5">
        <v>79</v>
      </c>
      <c r="J726" s="5">
        <v>722</v>
      </c>
      <c r="K726" s="5" t="s">
        <v>201</v>
      </c>
      <c r="L726" s="5">
        <v>119.824</v>
      </c>
      <c r="M726" s="5">
        <v>722</v>
      </c>
      <c r="N726" s="5" t="s">
        <v>200</v>
      </c>
      <c r="O726" s="5">
        <v>58</v>
      </c>
    </row>
    <row r="727" spans="4:15" x14ac:dyDescent="0.2">
      <c r="D727" s="5">
        <v>723</v>
      </c>
      <c r="E727" s="5" t="s">
        <v>201</v>
      </c>
      <c r="F727" s="5">
        <v>71.400000000000006</v>
      </c>
      <c r="J727" s="5">
        <v>723</v>
      </c>
      <c r="K727" s="5" t="s">
        <v>201</v>
      </c>
      <c r="L727" s="5">
        <v>40.5</v>
      </c>
      <c r="M727" s="5">
        <v>723</v>
      </c>
      <c r="N727" s="5" t="s">
        <v>200</v>
      </c>
      <c r="O727" s="5">
        <v>55.033999999999999</v>
      </c>
    </row>
    <row r="728" spans="4:15" x14ac:dyDescent="0.2">
      <c r="D728" s="5">
        <v>724</v>
      </c>
      <c r="E728" s="5" t="s">
        <v>201</v>
      </c>
      <c r="F728" s="5">
        <v>76.05</v>
      </c>
      <c r="J728" s="5">
        <v>724</v>
      </c>
      <c r="K728" s="5" t="s">
        <v>201</v>
      </c>
      <c r="L728" s="5">
        <v>119.373</v>
      </c>
      <c r="M728" s="5">
        <v>724</v>
      </c>
      <c r="N728" s="5" t="s">
        <v>200</v>
      </c>
      <c r="O728" s="5">
        <v>50.429000000000002</v>
      </c>
    </row>
    <row r="729" spans="4:15" x14ac:dyDescent="0.2">
      <c r="D729" s="5">
        <v>725</v>
      </c>
      <c r="E729" s="5" t="s">
        <v>201</v>
      </c>
      <c r="F729" s="5">
        <v>88.793999999999997</v>
      </c>
      <c r="J729" s="5">
        <v>725</v>
      </c>
      <c r="K729" s="5" t="s">
        <v>201</v>
      </c>
      <c r="L729" s="5">
        <v>62.332999999999998</v>
      </c>
      <c r="M729" s="5">
        <v>725</v>
      </c>
      <c r="N729" s="5" t="s">
        <v>200</v>
      </c>
      <c r="O729" s="5">
        <v>62.814</v>
      </c>
    </row>
    <row r="730" spans="4:15" x14ac:dyDescent="0.2">
      <c r="D730" s="5">
        <v>726</v>
      </c>
      <c r="E730" s="5" t="s">
        <v>201</v>
      </c>
      <c r="F730" s="5">
        <v>50.5</v>
      </c>
      <c r="J730" s="5">
        <v>726</v>
      </c>
      <c r="K730" s="5" t="s">
        <v>201</v>
      </c>
      <c r="L730" s="5">
        <v>52</v>
      </c>
      <c r="M730" s="5">
        <v>726</v>
      </c>
      <c r="N730" s="5" t="s">
        <v>200</v>
      </c>
      <c r="O730" s="5">
        <v>44.6</v>
      </c>
    </row>
    <row r="731" spans="4:15" x14ac:dyDescent="0.2">
      <c r="D731" s="5">
        <v>727</v>
      </c>
      <c r="E731" s="5" t="s">
        <v>201</v>
      </c>
      <c r="F731" s="5">
        <v>64.272999999999996</v>
      </c>
      <c r="J731" s="5">
        <v>727</v>
      </c>
      <c r="K731" s="5" t="s">
        <v>201</v>
      </c>
      <c r="L731" s="5">
        <v>85.724999999999994</v>
      </c>
      <c r="M731" s="5">
        <v>727</v>
      </c>
      <c r="N731" s="5" t="s">
        <v>200</v>
      </c>
      <c r="O731" s="5">
        <v>53</v>
      </c>
    </row>
    <row r="732" spans="4:15" x14ac:dyDescent="0.2">
      <c r="D732" s="5">
        <v>728</v>
      </c>
      <c r="E732" s="5" t="s">
        <v>201</v>
      </c>
      <c r="F732" s="5">
        <v>131.82499999999999</v>
      </c>
      <c r="J732" s="5">
        <v>728</v>
      </c>
      <c r="K732" s="5" t="s">
        <v>201</v>
      </c>
      <c r="L732" s="5">
        <v>63</v>
      </c>
      <c r="M732" s="5">
        <v>728</v>
      </c>
      <c r="N732" s="5" t="s">
        <v>200</v>
      </c>
      <c r="O732" s="5">
        <v>44.286000000000001</v>
      </c>
    </row>
    <row r="733" spans="4:15" x14ac:dyDescent="0.2">
      <c r="D733" s="5">
        <v>729</v>
      </c>
      <c r="E733" s="5" t="s">
        <v>201</v>
      </c>
      <c r="F733" s="5">
        <v>53</v>
      </c>
      <c r="J733" s="5">
        <v>729</v>
      </c>
      <c r="K733" s="5" t="s">
        <v>201</v>
      </c>
      <c r="L733" s="5">
        <v>84.619</v>
      </c>
      <c r="M733" s="5">
        <v>729</v>
      </c>
      <c r="N733" s="5" t="s">
        <v>200</v>
      </c>
      <c r="O733" s="5">
        <v>52.75</v>
      </c>
    </row>
    <row r="734" spans="4:15" x14ac:dyDescent="0.2">
      <c r="D734" s="5">
        <v>730</v>
      </c>
      <c r="E734" s="5" t="s">
        <v>201</v>
      </c>
      <c r="F734" s="5">
        <v>73.31</v>
      </c>
      <c r="J734" s="5">
        <v>730</v>
      </c>
      <c r="K734" s="5" t="s">
        <v>201</v>
      </c>
      <c r="L734" s="5">
        <v>48</v>
      </c>
      <c r="M734" s="5">
        <v>730</v>
      </c>
      <c r="N734" s="5" t="s">
        <v>200</v>
      </c>
      <c r="O734" s="5">
        <v>39</v>
      </c>
    </row>
    <row r="735" spans="4:15" x14ac:dyDescent="0.2">
      <c r="D735" s="5">
        <v>731</v>
      </c>
      <c r="E735" s="5" t="s">
        <v>201</v>
      </c>
      <c r="F735" s="5">
        <v>53.941000000000003</v>
      </c>
      <c r="J735" s="5">
        <v>731</v>
      </c>
      <c r="K735" s="5" t="s">
        <v>201</v>
      </c>
      <c r="L735" s="5">
        <v>47.933</v>
      </c>
      <c r="M735" s="5">
        <v>731</v>
      </c>
      <c r="N735" s="5" t="s">
        <v>200</v>
      </c>
      <c r="O735" s="5">
        <v>81</v>
      </c>
    </row>
    <row r="736" spans="4:15" x14ac:dyDescent="0.2">
      <c r="D736" s="5">
        <v>732</v>
      </c>
      <c r="E736" s="5" t="s">
        <v>201</v>
      </c>
      <c r="F736" s="5">
        <v>175.36099999999999</v>
      </c>
      <c r="J736" s="5">
        <v>732</v>
      </c>
      <c r="K736" s="5" t="s">
        <v>201</v>
      </c>
      <c r="L736" s="5">
        <v>130.22399999999999</v>
      </c>
      <c r="M736" s="5">
        <v>732</v>
      </c>
      <c r="N736" s="5" t="s">
        <v>200</v>
      </c>
      <c r="O736" s="5">
        <v>72.197999999999993</v>
      </c>
    </row>
    <row r="737" spans="4:15" x14ac:dyDescent="0.2">
      <c r="D737" s="5">
        <v>733</v>
      </c>
      <c r="E737" s="5" t="s">
        <v>201</v>
      </c>
      <c r="F737" s="5">
        <v>62.104999999999997</v>
      </c>
      <c r="J737" s="5">
        <v>733</v>
      </c>
      <c r="K737" s="5" t="s">
        <v>201</v>
      </c>
      <c r="L737" s="5">
        <v>42.5</v>
      </c>
      <c r="M737" s="5">
        <v>733</v>
      </c>
      <c r="N737" s="5" t="s">
        <v>200</v>
      </c>
      <c r="O737" s="5">
        <v>71.516000000000005</v>
      </c>
    </row>
    <row r="738" spans="4:15" x14ac:dyDescent="0.2">
      <c r="D738" s="5">
        <v>734</v>
      </c>
      <c r="E738" s="5" t="s">
        <v>201</v>
      </c>
      <c r="F738" s="5">
        <v>153.31399999999999</v>
      </c>
      <c r="J738" s="5">
        <v>734</v>
      </c>
      <c r="K738" s="5" t="s">
        <v>201</v>
      </c>
      <c r="L738" s="5">
        <v>66.150000000000006</v>
      </c>
      <c r="M738" s="5">
        <v>734</v>
      </c>
      <c r="N738" s="5" t="s">
        <v>200</v>
      </c>
      <c r="O738" s="5">
        <v>54</v>
      </c>
    </row>
    <row r="739" spans="4:15" x14ac:dyDescent="0.2">
      <c r="D739" s="5">
        <v>735</v>
      </c>
      <c r="E739" s="5" t="s">
        <v>201</v>
      </c>
      <c r="F739" s="5">
        <v>68.143000000000001</v>
      </c>
      <c r="J739" s="5">
        <v>735</v>
      </c>
      <c r="K739" s="5" t="s">
        <v>201</v>
      </c>
      <c r="L739" s="5">
        <v>45.5</v>
      </c>
      <c r="M739" s="5">
        <v>735</v>
      </c>
      <c r="N739" s="5" t="s">
        <v>200</v>
      </c>
      <c r="O739" s="5">
        <v>59.381</v>
      </c>
    </row>
    <row r="740" spans="4:15" x14ac:dyDescent="0.2">
      <c r="D740" s="5">
        <v>736</v>
      </c>
      <c r="E740" s="5" t="s">
        <v>201</v>
      </c>
      <c r="F740" s="5">
        <v>75.968999999999994</v>
      </c>
      <c r="J740" s="5">
        <v>736</v>
      </c>
      <c r="K740" s="5" t="s">
        <v>201</v>
      </c>
      <c r="L740" s="5">
        <v>53.529000000000003</v>
      </c>
      <c r="M740" s="5">
        <v>736</v>
      </c>
      <c r="N740" s="5" t="s">
        <v>200</v>
      </c>
      <c r="O740" s="5">
        <v>47.5</v>
      </c>
    </row>
    <row r="741" spans="4:15" x14ac:dyDescent="0.2">
      <c r="D741" s="5">
        <v>737</v>
      </c>
      <c r="E741" s="5" t="s">
        <v>201</v>
      </c>
      <c r="F741" s="5">
        <v>74.400000000000006</v>
      </c>
      <c r="J741" s="5">
        <v>737</v>
      </c>
      <c r="K741" s="5" t="s">
        <v>201</v>
      </c>
      <c r="L741" s="5">
        <v>48.908999999999999</v>
      </c>
      <c r="M741" s="5">
        <v>737</v>
      </c>
      <c r="N741" s="5" t="s">
        <v>200</v>
      </c>
      <c r="O741" s="5">
        <v>72.179000000000002</v>
      </c>
    </row>
    <row r="742" spans="4:15" x14ac:dyDescent="0.2">
      <c r="D742" s="5">
        <v>738</v>
      </c>
      <c r="E742" s="5" t="s">
        <v>201</v>
      </c>
      <c r="F742" s="5">
        <v>53.545000000000002</v>
      </c>
      <c r="J742" s="5">
        <v>738</v>
      </c>
      <c r="K742" s="5" t="s">
        <v>201</v>
      </c>
      <c r="L742" s="5">
        <v>47.5</v>
      </c>
      <c r="M742" s="5">
        <v>738</v>
      </c>
      <c r="N742" s="5" t="s">
        <v>200</v>
      </c>
      <c r="O742" s="5">
        <v>92.346000000000004</v>
      </c>
    </row>
    <row r="743" spans="4:15" x14ac:dyDescent="0.2">
      <c r="D743" s="5">
        <v>739</v>
      </c>
      <c r="E743" s="5" t="s">
        <v>201</v>
      </c>
      <c r="F743" s="5">
        <v>55</v>
      </c>
      <c r="J743" s="5">
        <v>739</v>
      </c>
      <c r="K743" s="5" t="s">
        <v>201</v>
      </c>
      <c r="L743" s="5">
        <v>48</v>
      </c>
      <c r="M743" s="5">
        <v>739</v>
      </c>
      <c r="N743" s="5" t="s">
        <v>200</v>
      </c>
      <c r="O743" s="5">
        <v>45.5</v>
      </c>
    </row>
    <row r="744" spans="4:15" x14ac:dyDescent="0.2">
      <c r="D744" s="5">
        <v>740</v>
      </c>
      <c r="E744" s="5" t="s">
        <v>201</v>
      </c>
      <c r="F744" s="5">
        <v>54.3</v>
      </c>
      <c r="J744" s="5">
        <v>740</v>
      </c>
      <c r="K744" s="5" t="s">
        <v>201</v>
      </c>
      <c r="L744" s="5">
        <v>49</v>
      </c>
      <c r="M744" s="5">
        <v>740</v>
      </c>
      <c r="N744" s="5" t="s">
        <v>200</v>
      </c>
      <c r="O744" s="5">
        <v>63.267000000000003</v>
      </c>
    </row>
    <row r="745" spans="4:15" x14ac:dyDescent="0.2">
      <c r="D745" s="5">
        <v>741</v>
      </c>
      <c r="E745" s="5" t="s">
        <v>201</v>
      </c>
      <c r="F745" s="5">
        <v>48.9</v>
      </c>
      <c r="J745" s="5">
        <v>741</v>
      </c>
      <c r="K745" s="5" t="s">
        <v>201</v>
      </c>
      <c r="L745" s="5">
        <v>51.777999999999999</v>
      </c>
      <c r="M745" s="5">
        <v>741</v>
      </c>
      <c r="N745" s="5" t="s">
        <v>200</v>
      </c>
      <c r="O745" s="5">
        <v>57</v>
      </c>
    </row>
    <row r="746" spans="4:15" x14ac:dyDescent="0.2">
      <c r="D746" s="5">
        <v>742</v>
      </c>
      <c r="E746" s="5" t="s">
        <v>201</v>
      </c>
      <c r="F746" s="5">
        <v>106.812</v>
      </c>
      <c r="J746" s="5">
        <v>742</v>
      </c>
      <c r="K746" s="5" t="s">
        <v>201</v>
      </c>
      <c r="L746" s="5">
        <v>62.895000000000003</v>
      </c>
      <c r="M746" s="5">
        <v>742</v>
      </c>
      <c r="N746" s="5" t="s">
        <v>200</v>
      </c>
      <c r="O746" s="5">
        <v>63.139000000000003</v>
      </c>
    </row>
    <row r="747" spans="4:15" x14ac:dyDescent="0.2">
      <c r="D747" s="5">
        <v>743</v>
      </c>
      <c r="E747" s="5" t="s">
        <v>201</v>
      </c>
      <c r="F747" s="5">
        <v>61.167000000000002</v>
      </c>
      <c r="J747" s="5">
        <v>743</v>
      </c>
      <c r="K747" s="5" t="s">
        <v>201</v>
      </c>
      <c r="L747" s="5">
        <v>55.81</v>
      </c>
      <c r="M747" s="5">
        <v>743</v>
      </c>
      <c r="N747" s="5" t="s">
        <v>200</v>
      </c>
      <c r="O747" s="5">
        <v>45</v>
      </c>
    </row>
    <row r="748" spans="4:15" x14ac:dyDescent="0.2">
      <c r="D748" s="5">
        <v>744</v>
      </c>
      <c r="E748" s="5" t="s">
        <v>201</v>
      </c>
      <c r="F748" s="5">
        <v>84.695999999999998</v>
      </c>
      <c r="J748" s="5">
        <v>744</v>
      </c>
      <c r="K748" s="5" t="s">
        <v>201</v>
      </c>
      <c r="L748" s="5">
        <v>56.076999999999998</v>
      </c>
      <c r="M748" s="5">
        <v>744</v>
      </c>
      <c r="N748" s="5" t="s">
        <v>200</v>
      </c>
      <c r="O748" s="5">
        <v>54.533000000000001</v>
      </c>
    </row>
    <row r="749" spans="4:15" x14ac:dyDescent="0.2">
      <c r="D749" s="5">
        <v>745</v>
      </c>
      <c r="E749" s="5" t="s">
        <v>201</v>
      </c>
      <c r="F749" s="5">
        <v>55.768999999999998</v>
      </c>
      <c r="J749" s="5">
        <v>745</v>
      </c>
      <c r="K749" s="5" t="s">
        <v>201</v>
      </c>
      <c r="L749" s="5">
        <v>63.912999999999997</v>
      </c>
      <c r="M749" s="5">
        <v>745</v>
      </c>
      <c r="N749" s="5" t="s">
        <v>200</v>
      </c>
      <c r="O749" s="5">
        <v>49.856999999999999</v>
      </c>
    </row>
    <row r="750" spans="4:15" x14ac:dyDescent="0.2">
      <c r="D750" s="5">
        <v>746</v>
      </c>
      <c r="E750" s="5" t="s">
        <v>201</v>
      </c>
      <c r="F750" s="5">
        <v>45.317999999999998</v>
      </c>
      <c r="J750" s="5">
        <v>746</v>
      </c>
      <c r="K750" s="5" t="s">
        <v>201</v>
      </c>
      <c r="L750" s="5">
        <v>51.636000000000003</v>
      </c>
      <c r="M750" s="5">
        <v>746</v>
      </c>
      <c r="N750" s="5" t="s">
        <v>200</v>
      </c>
      <c r="O750" s="5">
        <v>57.905999999999999</v>
      </c>
    </row>
    <row r="751" spans="4:15" x14ac:dyDescent="0.2">
      <c r="D751" s="5">
        <v>747</v>
      </c>
      <c r="E751" s="5" t="s">
        <v>201</v>
      </c>
      <c r="F751" s="5">
        <v>112.456</v>
      </c>
      <c r="J751" s="5">
        <v>747</v>
      </c>
      <c r="K751" s="5" t="s">
        <v>201</v>
      </c>
      <c r="L751" s="5">
        <v>45.332999999999998</v>
      </c>
      <c r="M751" s="5">
        <v>747</v>
      </c>
      <c r="N751" s="5" t="s">
        <v>200</v>
      </c>
      <c r="O751" s="5">
        <v>100.571</v>
      </c>
    </row>
    <row r="752" spans="4:15" x14ac:dyDescent="0.2">
      <c r="D752" s="5">
        <v>748</v>
      </c>
      <c r="E752" s="5" t="s">
        <v>201</v>
      </c>
      <c r="F752" s="5">
        <v>79.375</v>
      </c>
      <c r="J752" s="5">
        <v>748</v>
      </c>
      <c r="K752" s="5" t="s">
        <v>201</v>
      </c>
      <c r="L752" s="5">
        <v>43.332999999999998</v>
      </c>
      <c r="M752" s="5">
        <v>748</v>
      </c>
      <c r="N752" s="5" t="s">
        <v>200</v>
      </c>
      <c r="O752" s="5">
        <v>57.817999999999998</v>
      </c>
    </row>
    <row r="753" spans="4:15" x14ac:dyDescent="0.2">
      <c r="D753" s="5">
        <v>749</v>
      </c>
      <c r="E753" s="5" t="s">
        <v>201</v>
      </c>
      <c r="F753" s="5">
        <v>116.94</v>
      </c>
      <c r="J753" s="5">
        <v>749</v>
      </c>
      <c r="K753" s="5" t="s">
        <v>201</v>
      </c>
      <c r="L753" s="5">
        <v>51.8</v>
      </c>
      <c r="M753" s="5">
        <v>749</v>
      </c>
      <c r="N753" s="5" t="s">
        <v>200</v>
      </c>
      <c r="O753" s="5">
        <v>58.408999999999999</v>
      </c>
    </row>
    <row r="754" spans="4:15" x14ac:dyDescent="0.2">
      <c r="D754" s="5">
        <v>750</v>
      </c>
      <c r="E754" s="5" t="s">
        <v>201</v>
      </c>
      <c r="F754" s="5">
        <v>68.471000000000004</v>
      </c>
      <c r="J754" s="5">
        <v>750</v>
      </c>
      <c r="K754" s="5" t="s">
        <v>201</v>
      </c>
      <c r="L754" s="5">
        <v>83.394000000000005</v>
      </c>
      <c r="M754" s="5">
        <v>750</v>
      </c>
      <c r="N754" s="5" t="s">
        <v>200</v>
      </c>
      <c r="O754" s="5">
        <v>57</v>
      </c>
    </row>
    <row r="755" spans="4:15" x14ac:dyDescent="0.2">
      <c r="D755" s="5">
        <v>751</v>
      </c>
      <c r="E755" s="5" t="s">
        <v>201</v>
      </c>
      <c r="F755" s="5">
        <v>46.615000000000002</v>
      </c>
      <c r="J755" s="5">
        <v>751</v>
      </c>
      <c r="K755" s="5" t="s">
        <v>201</v>
      </c>
      <c r="L755" s="5">
        <v>92.927000000000007</v>
      </c>
      <c r="M755" s="5">
        <v>751</v>
      </c>
      <c r="N755" s="5" t="s">
        <v>200</v>
      </c>
      <c r="O755" s="5">
        <v>44</v>
      </c>
    </row>
    <row r="756" spans="4:15" x14ac:dyDescent="0.2">
      <c r="D756" s="5">
        <v>752</v>
      </c>
      <c r="E756" s="5" t="s">
        <v>201</v>
      </c>
      <c r="F756" s="5">
        <v>130.88200000000001</v>
      </c>
      <c r="J756" s="5">
        <v>752</v>
      </c>
      <c r="K756" s="5" t="s">
        <v>201</v>
      </c>
      <c r="L756" s="5">
        <v>51.375</v>
      </c>
      <c r="M756" s="5">
        <v>752</v>
      </c>
      <c r="N756" s="5" t="s">
        <v>200</v>
      </c>
      <c r="O756" s="5">
        <v>47.667000000000002</v>
      </c>
    </row>
    <row r="757" spans="4:15" x14ac:dyDescent="0.2">
      <c r="D757" s="5">
        <v>753</v>
      </c>
      <c r="E757" s="5" t="s">
        <v>201</v>
      </c>
      <c r="F757" s="5">
        <v>49.570999999999998</v>
      </c>
      <c r="J757" s="5">
        <v>753</v>
      </c>
      <c r="K757" s="5" t="s">
        <v>201</v>
      </c>
      <c r="L757" s="5">
        <v>69.587999999999994</v>
      </c>
      <c r="M757" s="5">
        <v>753</v>
      </c>
      <c r="N757" s="5" t="s">
        <v>200</v>
      </c>
      <c r="O757" s="5">
        <v>57.811999999999998</v>
      </c>
    </row>
    <row r="758" spans="4:15" x14ac:dyDescent="0.2">
      <c r="D758" s="5">
        <v>754</v>
      </c>
      <c r="E758" s="5" t="s">
        <v>201</v>
      </c>
      <c r="F758" s="5">
        <v>77</v>
      </c>
      <c r="J758" s="5">
        <v>754</v>
      </c>
      <c r="K758" s="5" t="s">
        <v>201</v>
      </c>
      <c r="L758" s="5">
        <v>44.082999999999998</v>
      </c>
      <c r="M758" s="5">
        <v>754</v>
      </c>
      <c r="N758" s="5" t="s">
        <v>200</v>
      </c>
      <c r="O758" s="5">
        <v>84.486000000000004</v>
      </c>
    </row>
    <row r="759" spans="4:15" x14ac:dyDescent="0.2">
      <c r="D759" s="5">
        <v>755</v>
      </c>
      <c r="E759" s="5" t="s">
        <v>201</v>
      </c>
      <c r="F759" s="5">
        <v>108.643</v>
      </c>
      <c r="J759" s="5">
        <v>755</v>
      </c>
      <c r="K759" s="5" t="s">
        <v>201</v>
      </c>
      <c r="L759" s="5">
        <v>44.25</v>
      </c>
      <c r="M759" s="5">
        <v>755</v>
      </c>
      <c r="N759" s="5" t="s">
        <v>200</v>
      </c>
      <c r="O759" s="5">
        <v>73.69</v>
      </c>
    </row>
    <row r="760" spans="4:15" x14ac:dyDescent="0.2">
      <c r="D760" s="5">
        <v>756</v>
      </c>
      <c r="E760" s="5" t="s">
        <v>201</v>
      </c>
      <c r="F760" s="5">
        <v>49.75</v>
      </c>
      <c r="J760" s="5">
        <v>756</v>
      </c>
      <c r="K760" s="5" t="s">
        <v>201</v>
      </c>
      <c r="L760" s="5">
        <v>62.280999999999999</v>
      </c>
      <c r="M760" s="5">
        <v>756</v>
      </c>
      <c r="N760" s="5" t="s">
        <v>200</v>
      </c>
      <c r="O760" s="5">
        <v>57.470999999999997</v>
      </c>
    </row>
    <row r="761" spans="4:15" x14ac:dyDescent="0.2">
      <c r="D761" s="5">
        <v>757</v>
      </c>
      <c r="E761" s="5" t="s">
        <v>201</v>
      </c>
      <c r="F761" s="5">
        <v>48</v>
      </c>
      <c r="J761" s="5">
        <v>757</v>
      </c>
      <c r="K761" s="5" t="s">
        <v>201</v>
      </c>
      <c r="L761" s="5">
        <v>47.875</v>
      </c>
      <c r="M761" s="5">
        <v>757</v>
      </c>
      <c r="N761" s="5" t="s">
        <v>200</v>
      </c>
      <c r="O761" s="5">
        <v>53.777999999999999</v>
      </c>
    </row>
    <row r="762" spans="4:15" x14ac:dyDescent="0.2">
      <c r="D762" s="5">
        <v>758</v>
      </c>
      <c r="E762" s="5" t="s">
        <v>201</v>
      </c>
      <c r="F762" s="5">
        <v>56.420999999999999</v>
      </c>
      <c r="J762" s="5">
        <v>758</v>
      </c>
      <c r="K762" s="5" t="s">
        <v>201</v>
      </c>
      <c r="L762" s="5">
        <v>46.2</v>
      </c>
      <c r="M762" s="5">
        <v>758</v>
      </c>
      <c r="N762" s="5" t="s">
        <v>200</v>
      </c>
      <c r="O762" s="5">
        <v>48.667000000000002</v>
      </c>
    </row>
    <row r="763" spans="4:15" x14ac:dyDescent="0.2">
      <c r="D763" s="5">
        <v>759</v>
      </c>
      <c r="E763" s="5" t="s">
        <v>201</v>
      </c>
      <c r="F763" s="5">
        <v>102.78400000000001</v>
      </c>
      <c r="J763" s="5">
        <v>759</v>
      </c>
      <c r="K763" s="5" t="s">
        <v>201</v>
      </c>
      <c r="L763" s="5">
        <v>49</v>
      </c>
      <c r="M763" s="5">
        <v>759</v>
      </c>
      <c r="N763" s="5" t="s">
        <v>200</v>
      </c>
      <c r="O763" s="5">
        <v>61.185000000000002</v>
      </c>
    </row>
    <row r="764" spans="4:15" x14ac:dyDescent="0.2">
      <c r="D764" s="5">
        <v>760</v>
      </c>
      <c r="E764" s="5" t="s">
        <v>201</v>
      </c>
      <c r="F764" s="5">
        <v>51</v>
      </c>
      <c r="J764" s="5">
        <v>760</v>
      </c>
      <c r="K764" s="5" t="s">
        <v>201</v>
      </c>
      <c r="L764" s="5">
        <v>54.889000000000003</v>
      </c>
      <c r="M764" s="5">
        <v>760</v>
      </c>
      <c r="N764" s="5" t="s">
        <v>200</v>
      </c>
      <c r="O764" s="5">
        <v>56.726999999999997</v>
      </c>
    </row>
    <row r="765" spans="4:15" x14ac:dyDescent="0.2">
      <c r="D765" s="5">
        <v>761</v>
      </c>
      <c r="E765" s="5" t="s">
        <v>201</v>
      </c>
      <c r="F765" s="5">
        <v>114.87</v>
      </c>
      <c r="J765" s="5">
        <v>761</v>
      </c>
      <c r="K765" s="5" t="s">
        <v>201</v>
      </c>
      <c r="L765" s="5">
        <v>44.273000000000003</v>
      </c>
      <c r="M765" s="5">
        <v>761</v>
      </c>
      <c r="N765" s="5" t="s">
        <v>200</v>
      </c>
      <c r="O765" s="5">
        <v>51.332999999999998</v>
      </c>
    </row>
    <row r="766" spans="4:15" x14ac:dyDescent="0.2">
      <c r="D766" s="5">
        <v>762</v>
      </c>
      <c r="E766" s="5" t="s">
        <v>201</v>
      </c>
      <c r="F766" s="5">
        <v>47.832999999999998</v>
      </c>
      <c r="J766" s="5">
        <v>762</v>
      </c>
      <c r="K766" s="5" t="s">
        <v>201</v>
      </c>
      <c r="L766" s="5">
        <v>52</v>
      </c>
      <c r="M766" s="5">
        <v>762</v>
      </c>
      <c r="N766" s="5" t="s">
        <v>200</v>
      </c>
      <c r="O766" s="5">
        <v>58.537999999999997</v>
      </c>
    </row>
    <row r="767" spans="4:15" x14ac:dyDescent="0.2">
      <c r="D767" s="5">
        <v>763</v>
      </c>
      <c r="E767" s="5" t="s">
        <v>201</v>
      </c>
      <c r="F767" s="5">
        <v>131.512</v>
      </c>
      <c r="J767" s="5">
        <v>763</v>
      </c>
      <c r="K767" s="5" t="s">
        <v>201</v>
      </c>
      <c r="L767" s="5">
        <v>76.834000000000003</v>
      </c>
      <c r="M767" s="5">
        <v>763</v>
      </c>
      <c r="N767" s="5" t="s">
        <v>200</v>
      </c>
      <c r="O767" s="5">
        <v>49</v>
      </c>
    </row>
    <row r="768" spans="4:15" x14ac:dyDescent="0.2">
      <c r="D768" s="5">
        <v>764</v>
      </c>
      <c r="E768" s="5" t="s">
        <v>201</v>
      </c>
      <c r="F768" s="5">
        <v>63.929000000000002</v>
      </c>
      <c r="J768" s="5">
        <v>764</v>
      </c>
      <c r="K768" s="5" t="s">
        <v>201</v>
      </c>
      <c r="L768" s="5">
        <v>50.143000000000001</v>
      </c>
      <c r="M768" s="5">
        <v>764</v>
      </c>
      <c r="N768" s="5" t="s">
        <v>200</v>
      </c>
      <c r="O768" s="5">
        <v>46.5</v>
      </c>
    </row>
    <row r="769" spans="4:15" x14ac:dyDescent="0.2">
      <c r="D769" s="5">
        <v>765</v>
      </c>
      <c r="E769" s="5" t="s">
        <v>201</v>
      </c>
      <c r="F769" s="5">
        <v>97.763000000000005</v>
      </c>
      <c r="J769" s="5">
        <v>765</v>
      </c>
      <c r="K769" s="5" t="s">
        <v>201</v>
      </c>
      <c r="L769" s="5">
        <v>107.14</v>
      </c>
      <c r="M769" s="5">
        <v>765</v>
      </c>
      <c r="N769" s="5" t="s">
        <v>200</v>
      </c>
      <c r="O769" s="5">
        <v>46.765000000000001</v>
      </c>
    </row>
    <row r="770" spans="4:15" x14ac:dyDescent="0.2">
      <c r="D770" s="5">
        <v>766</v>
      </c>
      <c r="E770" s="5" t="s">
        <v>201</v>
      </c>
      <c r="F770" s="5">
        <v>48.25</v>
      </c>
      <c r="J770" s="5">
        <v>766</v>
      </c>
      <c r="K770" s="5" t="s">
        <v>201</v>
      </c>
      <c r="L770" s="5">
        <v>58.811999999999998</v>
      </c>
      <c r="M770" s="5">
        <v>766</v>
      </c>
      <c r="N770" s="5" t="s">
        <v>200</v>
      </c>
      <c r="O770" s="5">
        <v>49</v>
      </c>
    </row>
    <row r="771" spans="4:15" x14ac:dyDescent="0.2">
      <c r="D771" s="5">
        <v>767</v>
      </c>
      <c r="E771" s="5" t="s">
        <v>201</v>
      </c>
      <c r="F771" s="5">
        <v>69.558999999999997</v>
      </c>
      <c r="J771" s="5">
        <v>767</v>
      </c>
      <c r="K771" s="5" t="s">
        <v>201</v>
      </c>
      <c r="L771" s="5">
        <v>111.86</v>
      </c>
      <c r="M771" s="5">
        <v>767</v>
      </c>
      <c r="N771" s="5" t="s">
        <v>200</v>
      </c>
      <c r="O771" s="5">
        <v>67.837000000000003</v>
      </c>
    </row>
    <row r="772" spans="4:15" x14ac:dyDescent="0.2">
      <c r="D772" s="5">
        <v>768</v>
      </c>
      <c r="E772" s="5" t="s">
        <v>201</v>
      </c>
      <c r="F772" s="5">
        <v>61.316000000000003</v>
      </c>
      <c r="J772" s="5">
        <v>768</v>
      </c>
      <c r="K772" s="5" t="s">
        <v>201</v>
      </c>
      <c r="L772" s="5">
        <v>49</v>
      </c>
      <c r="M772" s="5">
        <v>768</v>
      </c>
      <c r="N772" s="5" t="s">
        <v>200</v>
      </c>
      <c r="O772" s="5">
        <v>55.832999999999998</v>
      </c>
    </row>
    <row r="773" spans="4:15" x14ac:dyDescent="0.2">
      <c r="D773" s="5">
        <v>769</v>
      </c>
      <c r="E773" s="5" t="s">
        <v>201</v>
      </c>
      <c r="F773" s="5">
        <v>98.489000000000004</v>
      </c>
      <c r="J773" s="5">
        <v>769</v>
      </c>
      <c r="K773" s="5" t="s">
        <v>201</v>
      </c>
      <c r="L773" s="5">
        <v>61.889000000000003</v>
      </c>
      <c r="M773" s="5">
        <v>769</v>
      </c>
      <c r="N773" s="5" t="s">
        <v>200</v>
      </c>
      <c r="O773" s="5">
        <v>67.024000000000001</v>
      </c>
    </row>
    <row r="774" spans="4:15" x14ac:dyDescent="0.2">
      <c r="D774" s="5">
        <v>770</v>
      </c>
      <c r="E774" s="5" t="s">
        <v>201</v>
      </c>
      <c r="F774" s="5">
        <v>49.75</v>
      </c>
      <c r="J774" s="5">
        <v>770</v>
      </c>
      <c r="K774" s="5" t="s">
        <v>201</v>
      </c>
      <c r="L774" s="5">
        <v>52.375</v>
      </c>
      <c r="M774" s="5">
        <v>770</v>
      </c>
      <c r="N774" s="5" t="s">
        <v>200</v>
      </c>
      <c r="O774" s="5">
        <v>47</v>
      </c>
    </row>
    <row r="775" spans="4:15" x14ac:dyDescent="0.2">
      <c r="D775" s="5">
        <v>771</v>
      </c>
      <c r="E775" s="5" t="s">
        <v>201</v>
      </c>
      <c r="F775" s="5">
        <v>60.823999999999998</v>
      </c>
      <c r="J775" s="5">
        <v>771</v>
      </c>
      <c r="K775" s="5" t="s">
        <v>201</v>
      </c>
      <c r="L775" s="5">
        <v>59.6</v>
      </c>
      <c r="M775" s="5">
        <v>771</v>
      </c>
      <c r="N775" s="5" t="s">
        <v>200</v>
      </c>
      <c r="O775" s="5">
        <v>45.332999999999998</v>
      </c>
    </row>
    <row r="776" spans="4:15" x14ac:dyDescent="0.2">
      <c r="D776" s="5">
        <v>772</v>
      </c>
      <c r="E776" s="5" t="s">
        <v>201</v>
      </c>
      <c r="F776" s="5">
        <v>44.526000000000003</v>
      </c>
      <c r="J776" s="5">
        <v>772</v>
      </c>
      <c r="K776" s="5" t="s">
        <v>201</v>
      </c>
      <c r="L776" s="5">
        <v>50.5</v>
      </c>
      <c r="M776" s="5">
        <v>772</v>
      </c>
      <c r="N776" s="5" t="s">
        <v>200</v>
      </c>
      <c r="O776" s="5">
        <v>54.332999999999998</v>
      </c>
    </row>
    <row r="777" spans="4:15" x14ac:dyDescent="0.2">
      <c r="D777" s="5">
        <v>773</v>
      </c>
      <c r="E777" s="5" t="s">
        <v>201</v>
      </c>
      <c r="F777" s="5">
        <v>101.41200000000001</v>
      </c>
      <c r="J777" s="5">
        <v>773</v>
      </c>
      <c r="K777" s="5" t="s">
        <v>201</v>
      </c>
      <c r="L777" s="5">
        <v>50.75</v>
      </c>
      <c r="M777" s="5">
        <v>773</v>
      </c>
      <c r="N777" s="5" t="s">
        <v>200</v>
      </c>
      <c r="O777" s="5">
        <v>49.5</v>
      </c>
    </row>
    <row r="778" spans="4:15" x14ac:dyDescent="0.2">
      <c r="D778" s="5">
        <v>774</v>
      </c>
      <c r="E778" s="5" t="s">
        <v>201</v>
      </c>
      <c r="F778" s="5">
        <v>75.316999999999993</v>
      </c>
      <c r="J778" s="5">
        <v>774</v>
      </c>
      <c r="K778" s="5" t="s">
        <v>201</v>
      </c>
      <c r="L778" s="5">
        <v>59.537999999999997</v>
      </c>
      <c r="M778" s="5">
        <v>774</v>
      </c>
      <c r="N778" s="5" t="s">
        <v>200</v>
      </c>
      <c r="O778" s="5">
        <v>55</v>
      </c>
    </row>
    <row r="779" spans="4:15" x14ac:dyDescent="0.2">
      <c r="D779" s="5">
        <v>775</v>
      </c>
      <c r="E779" s="5" t="s">
        <v>201</v>
      </c>
      <c r="F779" s="5">
        <v>86.29</v>
      </c>
      <c r="J779" s="5">
        <v>775</v>
      </c>
      <c r="K779" s="5" t="s">
        <v>201</v>
      </c>
      <c r="L779" s="5">
        <v>74.421000000000006</v>
      </c>
      <c r="M779" s="5">
        <v>775</v>
      </c>
      <c r="N779" s="5" t="s">
        <v>200</v>
      </c>
      <c r="O779" s="5">
        <v>58.470999999999997</v>
      </c>
    </row>
    <row r="780" spans="4:15" x14ac:dyDescent="0.2">
      <c r="D780" s="5">
        <v>776</v>
      </c>
      <c r="E780" s="5" t="s">
        <v>201</v>
      </c>
      <c r="F780" s="5">
        <v>49</v>
      </c>
      <c r="J780" s="5">
        <v>776</v>
      </c>
      <c r="K780" s="5" t="s">
        <v>201</v>
      </c>
      <c r="L780" s="5">
        <v>41.5</v>
      </c>
      <c r="M780" s="5">
        <v>776</v>
      </c>
      <c r="N780" s="5" t="s">
        <v>200</v>
      </c>
      <c r="O780" s="5">
        <v>50.143000000000001</v>
      </c>
    </row>
    <row r="781" spans="4:15" x14ac:dyDescent="0.2">
      <c r="D781" s="5">
        <v>777</v>
      </c>
      <c r="E781" s="5" t="s">
        <v>201</v>
      </c>
      <c r="F781" s="5">
        <v>49.856999999999999</v>
      </c>
      <c r="J781" s="5">
        <v>777</v>
      </c>
      <c r="K781" s="5" t="s">
        <v>201</v>
      </c>
      <c r="L781" s="5">
        <v>57.5</v>
      </c>
      <c r="M781" s="5">
        <v>777</v>
      </c>
      <c r="N781" s="5" t="s">
        <v>200</v>
      </c>
      <c r="O781" s="5">
        <v>46.25</v>
      </c>
    </row>
    <row r="782" spans="4:15" x14ac:dyDescent="0.2">
      <c r="D782" s="5">
        <v>778</v>
      </c>
      <c r="E782" s="5" t="s">
        <v>201</v>
      </c>
      <c r="F782" s="5">
        <v>44.667000000000002</v>
      </c>
      <c r="J782" s="5">
        <v>778</v>
      </c>
      <c r="K782" s="5" t="s">
        <v>201</v>
      </c>
      <c r="L782" s="5">
        <v>45</v>
      </c>
      <c r="M782" s="5">
        <v>778</v>
      </c>
      <c r="N782" s="5" t="s">
        <v>200</v>
      </c>
      <c r="O782" s="5">
        <v>55</v>
      </c>
    </row>
    <row r="783" spans="4:15" x14ac:dyDescent="0.2">
      <c r="D783" s="5">
        <v>779</v>
      </c>
      <c r="E783" s="5" t="s">
        <v>201</v>
      </c>
      <c r="F783" s="5">
        <v>50.5</v>
      </c>
      <c r="J783" s="5">
        <v>779</v>
      </c>
      <c r="K783" s="5" t="s">
        <v>201</v>
      </c>
      <c r="L783" s="5">
        <v>72.783000000000001</v>
      </c>
      <c r="M783" s="5">
        <v>779</v>
      </c>
      <c r="N783" s="5" t="s">
        <v>200</v>
      </c>
      <c r="O783" s="5">
        <v>50</v>
      </c>
    </row>
    <row r="784" spans="4:15" x14ac:dyDescent="0.2">
      <c r="D784" s="5">
        <v>780</v>
      </c>
      <c r="E784" s="5" t="s">
        <v>201</v>
      </c>
      <c r="F784" s="5">
        <v>58.470999999999997</v>
      </c>
      <c r="J784" s="5">
        <v>780</v>
      </c>
      <c r="K784" s="5" t="s">
        <v>201</v>
      </c>
      <c r="L784" s="5">
        <v>89.385000000000005</v>
      </c>
      <c r="M784" s="5">
        <v>780</v>
      </c>
      <c r="N784" s="5" t="s">
        <v>200</v>
      </c>
      <c r="O784" s="5">
        <v>72.962999999999994</v>
      </c>
    </row>
    <row r="785" spans="4:15" x14ac:dyDescent="0.2">
      <c r="D785" s="5">
        <v>781</v>
      </c>
      <c r="E785" s="5" t="s">
        <v>201</v>
      </c>
      <c r="F785" s="5">
        <v>47.5</v>
      </c>
      <c r="J785" s="5">
        <v>781</v>
      </c>
      <c r="K785" s="5" t="s">
        <v>201</v>
      </c>
      <c r="L785" s="5">
        <v>66.28</v>
      </c>
      <c r="M785" s="5">
        <v>781</v>
      </c>
      <c r="N785" s="5" t="s">
        <v>200</v>
      </c>
      <c r="O785" s="5">
        <v>59.667000000000002</v>
      </c>
    </row>
    <row r="786" spans="4:15" x14ac:dyDescent="0.2">
      <c r="D786" s="5">
        <v>782</v>
      </c>
      <c r="E786" s="5" t="s">
        <v>201</v>
      </c>
      <c r="F786" s="5">
        <v>50.7</v>
      </c>
      <c r="J786" s="5">
        <v>782</v>
      </c>
      <c r="K786" s="5" t="s">
        <v>201</v>
      </c>
      <c r="L786" s="5">
        <v>51</v>
      </c>
      <c r="M786" s="5">
        <v>782</v>
      </c>
      <c r="N786" s="5" t="s">
        <v>200</v>
      </c>
      <c r="O786" s="5">
        <v>45.667000000000002</v>
      </c>
    </row>
    <row r="787" spans="4:15" x14ac:dyDescent="0.2">
      <c r="D787" s="5">
        <v>783</v>
      </c>
      <c r="E787" s="5" t="s">
        <v>201</v>
      </c>
      <c r="F787" s="5">
        <v>65.171000000000006</v>
      </c>
      <c r="J787" s="5">
        <v>783</v>
      </c>
      <c r="K787" s="5" t="s">
        <v>201</v>
      </c>
      <c r="L787" s="5">
        <v>51.082999999999998</v>
      </c>
      <c r="M787" s="5">
        <v>783</v>
      </c>
      <c r="N787" s="5" t="s">
        <v>200</v>
      </c>
      <c r="O787" s="5">
        <v>85.436000000000007</v>
      </c>
    </row>
    <row r="788" spans="4:15" x14ac:dyDescent="0.2">
      <c r="D788" s="5">
        <v>784</v>
      </c>
      <c r="E788" s="5" t="s">
        <v>201</v>
      </c>
      <c r="F788" s="5">
        <v>134</v>
      </c>
      <c r="J788" s="5">
        <v>784</v>
      </c>
      <c r="K788" s="5" t="s">
        <v>201</v>
      </c>
      <c r="L788" s="5">
        <v>84.346999999999994</v>
      </c>
      <c r="M788" s="5">
        <v>784</v>
      </c>
      <c r="N788" s="5" t="s">
        <v>200</v>
      </c>
      <c r="O788" s="5">
        <v>53.636000000000003</v>
      </c>
    </row>
    <row r="789" spans="4:15" x14ac:dyDescent="0.2">
      <c r="D789" s="5">
        <v>785</v>
      </c>
      <c r="E789" s="5" t="s">
        <v>201</v>
      </c>
      <c r="F789" s="5">
        <v>57.118000000000002</v>
      </c>
      <c r="J789" s="5">
        <v>785</v>
      </c>
      <c r="K789" s="5" t="s">
        <v>201</v>
      </c>
      <c r="L789" s="5">
        <v>48.667000000000002</v>
      </c>
      <c r="M789" s="5">
        <v>785</v>
      </c>
      <c r="N789" s="5" t="s">
        <v>200</v>
      </c>
      <c r="O789" s="5">
        <v>55.6</v>
      </c>
    </row>
    <row r="790" spans="4:15" x14ac:dyDescent="0.2">
      <c r="D790" s="5">
        <v>786</v>
      </c>
      <c r="E790" s="5" t="s">
        <v>201</v>
      </c>
      <c r="F790" s="5">
        <v>69</v>
      </c>
      <c r="J790" s="5">
        <v>786</v>
      </c>
      <c r="K790" s="5" t="s">
        <v>201</v>
      </c>
      <c r="L790" s="5">
        <v>54.713999999999999</v>
      </c>
      <c r="M790" s="5">
        <v>786</v>
      </c>
      <c r="N790" s="5" t="s">
        <v>200</v>
      </c>
      <c r="O790" s="5">
        <v>78.825999999999993</v>
      </c>
    </row>
    <row r="791" spans="4:15" x14ac:dyDescent="0.2">
      <c r="D791" s="5">
        <v>787</v>
      </c>
      <c r="E791" s="5" t="s">
        <v>201</v>
      </c>
      <c r="F791" s="5">
        <v>55.5</v>
      </c>
      <c r="J791" s="5">
        <v>787</v>
      </c>
      <c r="K791" s="5" t="s">
        <v>201</v>
      </c>
      <c r="L791" s="5">
        <v>53.381</v>
      </c>
      <c r="M791" s="5">
        <v>787</v>
      </c>
      <c r="N791" s="5" t="s">
        <v>200</v>
      </c>
      <c r="O791" s="5">
        <v>53.615000000000002</v>
      </c>
    </row>
    <row r="792" spans="4:15" x14ac:dyDescent="0.2">
      <c r="D792" s="5">
        <v>788</v>
      </c>
      <c r="E792" s="5" t="s">
        <v>201</v>
      </c>
      <c r="F792" s="5">
        <v>51.625</v>
      </c>
      <c r="J792" s="5">
        <v>788</v>
      </c>
      <c r="K792" s="5" t="s">
        <v>201</v>
      </c>
      <c r="L792" s="5">
        <v>63.277999999999999</v>
      </c>
      <c r="M792" s="5">
        <v>788</v>
      </c>
      <c r="N792" s="5" t="s">
        <v>200</v>
      </c>
      <c r="O792" s="5">
        <v>69.37</v>
      </c>
    </row>
    <row r="793" spans="4:15" x14ac:dyDescent="0.2">
      <c r="D793" s="5">
        <v>789</v>
      </c>
      <c r="E793" s="5" t="s">
        <v>201</v>
      </c>
      <c r="F793" s="5">
        <v>69.75</v>
      </c>
      <c r="J793" s="5">
        <v>789</v>
      </c>
      <c r="K793" s="5" t="s">
        <v>201</v>
      </c>
      <c r="L793" s="5">
        <v>43.5</v>
      </c>
      <c r="M793" s="5">
        <v>789</v>
      </c>
      <c r="N793" s="5" t="s">
        <v>200</v>
      </c>
      <c r="O793" s="5">
        <v>76.629000000000005</v>
      </c>
    </row>
    <row r="794" spans="4:15" x14ac:dyDescent="0.2">
      <c r="D794" s="5">
        <v>790</v>
      </c>
      <c r="E794" s="5" t="s">
        <v>201</v>
      </c>
      <c r="F794" s="5">
        <v>124.889</v>
      </c>
      <c r="J794" s="5">
        <v>790</v>
      </c>
      <c r="K794" s="5" t="s">
        <v>201</v>
      </c>
      <c r="L794" s="5">
        <v>40.5</v>
      </c>
      <c r="M794" s="5">
        <v>790</v>
      </c>
      <c r="N794" s="5" t="s">
        <v>200</v>
      </c>
      <c r="O794" s="5">
        <v>89.143000000000001</v>
      </c>
    </row>
    <row r="795" spans="4:15" x14ac:dyDescent="0.2">
      <c r="D795" s="5">
        <v>791</v>
      </c>
      <c r="E795" s="5" t="s">
        <v>201</v>
      </c>
      <c r="F795" s="5">
        <v>73.2</v>
      </c>
      <c r="J795" s="5">
        <v>791</v>
      </c>
      <c r="K795" s="5" t="s">
        <v>201</v>
      </c>
      <c r="L795" s="5">
        <v>45</v>
      </c>
      <c r="M795" s="5">
        <v>791</v>
      </c>
      <c r="N795" s="5" t="s">
        <v>200</v>
      </c>
      <c r="O795" s="5">
        <v>61</v>
      </c>
    </row>
    <row r="796" spans="4:15" x14ac:dyDescent="0.2">
      <c r="D796" s="5">
        <v>792</v>
      </c>
      <c r="E796" s="5" t="s">
        <v>201</v>
      </c>
      <c r="F796" s="5">
        <v>141.35</v>
      </c>
      <c r="J796" s="5">
        <v>792</v>
      </c>
      <c r="K796" s="5" t="s">
        <v>201</v>
      </c>
      <c r="L796" s="5">
        <v>88.263000000000005</v>
      </c>
      <c r="M796" s="5">
        <v>792</v>
      </c>
      <c r="N796" s="5" t="s">
        <v>200</v>
      </c>
      <c r="O796" s="5">
        <v>49.9</v>
      </c>
    </row>
    <row r="797" spans="4:15" x14ac:dyDescent="0.2">
      <c r="D797" s="5">
        <v>793</v>
      </c>
      <c r="E797" s="5" t="s">
        <v>201</v>
      </c>
      <c r="F797" s="5">
        <v>55.438000000000002</v>
      </c>
      <c r="J797" s="5">
        <v>793</v>
      </c>
      <c r="K797" s="5" t="s">
        <v>201</v>
      </c>
      <c r="L797" s="5">
        <v>121</v>
      </c>
      <c r="M797" s="5">
        <v>793</v>
      </c>
      <c r="N797" s="5" t="s">
        <v>200</v>
      </c>
      <c r="O797" s="5">
        <v>61</v>
      </c>
    </row>
    <row r="798" spans="4:15" x14ac:dyDescent="0.2">
      <c r="D798" s="5">
        <v>794</v>
      </c>
      <c r="E798" s="5" t="s">
        <v>201</v>
      </c>
      <c r="F798" s="5">
        <v>55.213999999999999</v>
      </c>
      <c r="J798" s="5">
        <v>794</v>
      </c>
      <c r="K798" s="5" t="s">
        <v>201</v>
      </c>
      <c r="L798" s="5">
        <v>59.856999999999999</v>
      </c>
      <c r="M798" s="5">
        <v>794</v>
      </c>
      <c r="N798" s="5" t="s">
        <v>200</v>
      </c>
      <c r="O798" s="5">
        <v>63.158000000000001</v>
      </c>
    </row>
    <row r="799" spans="4:15" x14ac:dyDescent="0.2">
      <c r="D799" s="5">
        <v>795</v>
      </c>
      <c r="E799" s="5" t="s">
        <v>201</v>
      </c>
      <c r="F799" s="5">
        <v>93.25</v>
      </c>
      <c r="J799" s="5">
        <v>795</v>
      </c>
      <c r="K799" s="5" t="s">
        <v>201</v>
      </c>
      <c r="L799" s="5">
        <v>66.206000000000003</v>
      </c>
      <c r="M799" s="5">
        <v>795</v>
      </c>
      <c r="N799" s="5" t="s">
        <v>200</v>
      </c>
      <c r="O799" s="5">
        <v>145.27600000000001</v>
      </c>
    </row>
    <row r="800" spans="4:15" x14ac:dyDescent="0.2">
      <c r="D800" s="5">
        <v>796</v>
      </c>
      <c r="E800" s="5" t="s">
        <v>201</v>
      </c>
      <c r="F800" s="5">
        <v>70.25</v>
      </c>
      <c r="J800" s="5">
        <v>796</v>
      </c>
      <c r="K800" s="5" t="s">
        <v>201</v>
      </c>
      <c r="L800" s="5">
        <v>71.393000000000001</v>
      </c>
      <c r="M800" s="5">
        <v>796</v>
      </c>
      <c r="N800" s="5" t="s">
        <v>200</v>
      </c>
      <c r="O800" s="5">
        <v>66.652000000000001</v>
      </c>
    </row>
    <row r="801" spans="4:15" x14ac:dyDescent="0.2">
      <c r="D801" s="5">
        <v>797</v>
      </c>
      <c r="E801" s="5" t="s">
        <v>201</v>
      </c>
      <c r="F801" s="5">
        <v>52.125</v>
      </c>
      <c r="J801" s="5">
        <v>797</v>
      </c>
      <c r="K801" s="5" t="s">
        <v>201</v>
      </c>
      <c r="L801" s="5">
        <v>157.60400000000001</v>
      </c>
      <c r="M801" s="5">
        <v>797</v>
      </c>
      <c r="N801" s="5" t="s">
        <v>200</v>
      </c>
      <c r="O801" s="5">
        <v>49.856999999999999</v>
      </c>
    </row>
    <row r="802" spans="4:15" x14ac:dyDescent="0.2">
      <c r="D802" s="5">
        <v>798</v>
      </c>
      <c r="E802" s="5" t="s">
        <v>201</v>
      </c>
      <c r="F802" s="5">
        <v>72.105000000000004</v>
      </c>
      <c r="J802" s="5">
        <v>798</v>
      </c>
      <c r="K802" s="5" t="s">
        <v>201</v>
      </c>
      <c r="L802" s="5">
        <v>57.405000000000001</v>
      </c>
      <c r="M802" s="5">
        <v>798</v>
      </c>
      <c r="N802" s="5" t="s">
        <v>200</v>
      </c>
      <c r="O802" s="5">
        <v>86.138999999999996</v>
      </c>
    </row>
    <row r="803" spans="4:15" x14ac:dyDescent="0.2">
      <c r="D803" s="5">
        <v>799</v>
      </c>
      <c r="E803" s="5" t="s">
        <v>201</v>
      </c>
      <c r="F803" s="5">
        <v>50.692</v>
      </c>
      <c r="J803" s="5">
        <v>799</v>
      </c>
      <c r="K803" s="5" t="s">
        <v>201</v>
      </c>
      <c r="L803" s="5">
        <v>57</v>
      </c>
      <c r="M803" s="5">
        <v>799</v>
      </c>
      <c r="N803" s="5" t="s">
        <v>200</v>
      </c>
      <c r="O803" s="5">
        <v>52.411999999999999</v>
      </c>
    </row>
    <row r="804" spans="4:15" x14ac:dyDescent="0.2">
      <c r="D804" s="5">
        <v>800</v>
      </c>
      <c r="E804" s="5" t="s">
        <v>201</v>
      </c>
      <c r="F804" s="5">
        <v>78.271000000000001</v>
      </c>
      <c r="J804" s="5">
        <v>800</v>
      </c>
      <c r="K804" s="5" t="s">
        <v>201</v>
      </c>
      <c r="L804" s="5">
        <v>67.432000000000002</v>
      </c>
      <c r="M804" s="5">
        <v>800</v>
      </c>
      <c r="N804" s="5" t="s">
        <v>200</v>
      </c>
      <c r="O804" s="5">
        <v>45.332999999999998</v>
      </c>
    </row>
    <row r="805" spans="4:15" x14ac:dyDescent="0.2">
      <c r="D805" s="5">
        <v>801</v>
      </c>
      <c r="E805" s="5" t="s">
        <v>201</v>
      </c>
      <c r="F805" s="5">
        <v>57.938000000000002</v>
      </c>
      <c r="J805" s="5">
        <v>801</v>
      </c>
      <c r="K805" s="5" t="s">
        <v>201</v>
      </c>
      <c r="L805" s="5">
        <v>58.783000000000001</v>
      </c>
      <c r="M805" s="5">
        <v>801</v>
      </c>
      <c r="N805" s="5" t="s">
        <v>200</v>
      </c>
      <c r="O805" s="5">
        <v>129.852</v>
      </c>
    </row>
    <row r="806" spans="4:15" x14ac:dyDescent="0.2">
      <c r="D806" s="5">
        <v>802</v>
      </c>
      <c r="E806" s="5" t="s">
        <v>201</v>
      </c>
      <c r="F806" s="5">
        <v>64.944000000000003</v>
      </c>
      <c r="J806" s="5">
        <v>802</v>
      </c>
      <c r="K806" s="5" t="s">
        <v>201</v>
      </c>
      <c r="L806" s="5">
        <v>46.417000000000002</v>
      </c>
      <c r="M806" s="5">
        <v>802</v>
      </c>
      <c r="N806" s="5" t="s">
        <v>200</v>
      </c>
      <c r="O806" s="5">
        <v>58.226999999999997</v>
      </c>
    </row>
    <row r="807" spans="4:15" x14ac:dyDescent="0.2">
      <c r="D807" s="5">
        <v>803</v>
      </c>
      <c r="E807" s="5" t="s">
        <v>201</v>
      </c>
      <c r="F807" s="5">
        <v>124.494</v>
      </c>
      <c r="J807" s="5">
        <v>803</v>
      </c>
      <c r="K807" s="5" t="s">
        <v>201</v>
      </c>
      <c r="L807" s="5">
        <v>53.692</v>
      </c>
      <c r="M807" s="5">
        <v>803</v>
      </c>
      <c r="N807" s="5" t="s">
        <v>200</v>
      </c>
      <c r="O807" s="5">
        <v>63.570999999999998</v>
      </c>
    </row>
    <row r="808" spans="4:15" x14ac:dyDescent="0.2">
      <c r="D808" s="5">
        <v>804</v>
      </c>
      <c r="E808" s="5" t="s">
        <v>201</v>
      </c>
      <c r="F808" s="5">
        <v>73.951999999999998</v>
      </c>
      <c r="J808" s="5">
        <v>804</v>
      </c>
      <c r="K808" s="5" t="s">
        <v>201</v>
      </c>
      <c r="L808" s="5">
        <v>81.316999999999993</v>
      </c>
      <c r="M808" s="5">
        <v>804</v>
      </c>
      <c r="N808" s="5" t="s">
        <v>200</v>
      </c>
      <c r="O808" s="5">
        <v>57.5</v>
      </c>
    </row>
    <row r="809" spans="4:15" x14ac:dyDescent="0.2">
      <c r="D809" s="5">
        <v>805</v>
      </c>
      <c r="E809" s="5" t="s">
        <v>201</v>
      </c>
      <c r="F809" s="5">
        <v>75.176000000000002</v>
      </c>
      <c r="J809" s="5">
        <v>805</v>
      </c>
      <c r="K809" s="5" t="s">
        <v>201</v>
      </c>
      <c r="L809" s="5">
        <v>49</v>
      </c>
      <c r="M809" s="5">
        <v>805</v>
      </c>
      <c r="N809" s="5" t="s">
        <v>200</v>
      </c>
      <c r="O809" s="5">
        <v>85.55</v>
      </c>
    </row>
    <row r="810" spans="4:15" x14ac:dyDescent="0.2">
      <c r="D810" s="5">
        <v>806</v>
      </c>
      <c r="E810" s="5" t="s">
        <v>202</v>
      </c>
      <c r="F810" s="5">
        <v>111.581</v>
      </c>
      <c r="J810" s="5">
        <v>806</v>
      </c>
      <c r="K810" s="5" t="s">
        <v>201</v>
      </c>
      <c r="L810" s="5">
        <v>87.5</v>
      </c>
      <c r="M810" s="5">
        <v>806</v>
      </c>
      <c r="N810" s="5" t="s">
        <v>200</v>
      </c>
      <c r="O810" s="5">
        <v>46.167000000000002</v>
      </c>
    </row>
    <row r="811" spans="4:15" x14ac:dyDescent="0.2">
      <c r="D811" s="5">
        <v>807</v>
      </c>
      <c r="E811" s="5" t="s">
        <v>202</v>
      </c>
      <c r="F811" s="5">
        <v>83.182000000000002</v>
      </c>
      <c r="J811" s="5">
        <v>807</v>
      </c>
      <c r="K811" s="5" t="s">
        <v>201</v>
      </c>
      <c r="L811" s="5">
        <v>48.5</v>
      </c>
      <c r="M811" s="5">
        <v>807</v>
      </c>
      <c r="N811" s="5" t="s">
        <v>200</v>
      </c>
      <c r="O811" s="5">
        <v>55.454999999999998</v>
      </c>
    </row>
    <row r="812" spans="4:15" x14ac:dyDescent="0.2">
      <c r="D812" s="5">
        <v>808</v>
      </c>
      <c r="E812" s="5" t="s">
        <v>202</v>
      </c>
      <c r="F812" s="5">
        <v>97.016000000000005</v>
      </c>
      <c r="J812" s="5">
        <v>808</v>
      </c>
      <c r="K812" s="5" t="s">
        <v>201</v>
      </c>
      <c r="L812" s="5">
        <v>46.8</v>
      </c>
      <c r="M812" s="5">
        <v>808</v>
      </c>
      <c r="N812" s="5" t="s">
        <v>200</v>
      </c>
      <c r="O812" s="5">
        <v>77.718999999999994</v>
      </c>
    </row>
    <row r="813" spans="4:15" x14ac:dyDescent="0.2">
      <c r="D813" s="5">
        <v>809</v>
      </c>
      <c r="E813" s="5" t="s">
        <v>202</v>
      </c>
      <c r="F813" s="5">
        <v>62.2</v>
      </c>
      <c r="J813" s="5">
        <v>809</v>
      </c>
      <c r="K813" s="5" t="s">
        <v>201</v>
      </c>
      <c r="L813" s="5">
        <v>46.9</v>
      </c>
      <c r="M813" s="5">
        <v>809</v>
      </c>
      <c r="N813" s="5" t="s">
        <v>200</v>
      </c>
      <c r="O813" s="5">
        <v>71.5</v>
      </c>
    </row>
    <row r="814" spans="4:15" x14ac:dyDescent="0.2">
      <c r="D814" s="5">
        <v>810</v>
      </c>
      <c r="E814" s="5" t="s">
        <v>202</v>
      </c>
      <c r="F814" s="5">
        <v>109.815</v>
      </c>
      <c r="J814" s="5">
        <v>810</v>
      </c>
      <c r="K814" s="5" t="s">
        <v>201</v>
      </c>
      <c r="L814" s="5">
        <v>42</v>
      </c>
      <c r="M814" s="5">
        <v>810</v>
      </c>
      <c r="N814" s="5" t="s">
        <v>200</v>
      </c>
      <c r="O814" s="5">
        <v>56</v>
      </c>
    </row>
    <row r="815" spans="4:15" x14ac:dyDescent="0.2">
      <c r="D815" s="5">
        <v>811</v>
      </c>
      <c r="E815" s="5" t="s">
        <v>202</v>
      </c>
      <c r="F815" s="5">
        <v>105.485</v>
      </c>
      <c r="J815" s="5">
        <v>811</v>
      </c>
      <c r="K815" s="5" t="s">
        <v>201</v>
      </c>
      <c r="L815" s="5">
        <v>59.6</v>
      </c>
      <c r="M815" s="5">
        <v>811</v>
      </c>
      <c r="N815" s="5" t="s">
        <v>200</v>
      </c>
      <c r="O815" s="5">
        <v>102.92</v>
      </c>
    </row>
    <row r="816" spans="4:15" x14ac:dyDescent="0.2">
      <c r="D816" s="5">
        <v>812</v>
      </c>
      <c r="E816" s="5" t="s">
        <v>202</v>
      </c>
      <c r="F816" s="5">
        <v>78.643000000000001</v>
      </c>
      <c r="J816" s="5">
        <v>812</v>
      </c>
      <c r="K816" s="5" t="s">
        <v>201</v>
      </c>
      <c r="L816" s="5">
        <v>78.963999999999999</v>
      </c>
      <c r="M816" s="5">
        <v>812</v>
      </c>
      <c r="N816" s="5" t="s">
        <v>200</v>
      </c>
      <c r="O816" s="5">
        <v>47</v>
      </c>
    </row>
    <row r="817" spans="4:15" x14ac:dyDescent="0.2">
      <c r="D817" s="5">
        <v>813</v>
      </c>
      <c r="E817" s="5" t="s">
        <v>202</v>
      </c>
      <c r="F817" s="5">
        <v>52</v>
      </c>
      <c r="J817" s="5">
        <v>813</v>
      </c>
      <c r="K817" s="5" t="s">
        <v>201</v>
      </c>
      <c r="L817" s="5">
        <v>56.143000000000001</v>
      </c>
      <c r="M817" s="5">
        <v>813</v>
      </c>
      <c r="N817" s="5" t="s">
        <v>200</v>
      </c>
      <c r="O817" s="5">
        <v>94.308000000000007</v>
      </c>
    </row>
    <row r="818" spans="4:15" x14ac:dyDescent="0.2">
      <c r="D818" s="5">
        <v>814</v>
      </c>
      <c r="E818" s="5" t="s">
        <v>202</v>
      </c>
      <c r="F818" s="5">
        <v>77.090999999999994</v>
      </c>
      <c r="J818" s="5">
        <v>814</v>
      </c>
      <c r="K818" s="5" t="s">
        <v>201</v>
      </c>
      <c r="L818" s="5">
        <v>81.135000000000005</v>
      </c>
      <c r="M818" s="5">
        <v>814</v>
      </c>
      <c r="N818" s="5" t="s">
        <v>200</v>
      </c>
      <c r="O818" s="5">
        <v>59.332999999999998</v>
      </c>
    </row>
    <row r="819" spans="4:15" x14ac:dyDescent="0.2">
      <c r="D819" s="5">
        <v>815</v>
      </c>
      <c r="E819" s="5" t="s">
        <v>202</v>
      </c>
      <c r="F819" s="5">
        <v>49</v>
      </c>
      <c r="J819" s="5">
        <v>815</v>
      </c>
      <c r="K819" s="5" t="s">
        <v>201</v>
      </c>
      <c r="L819" s="5">
        <v>50.273000000000003</v>
      </c>
      <c r="M819" s="5">
        <v>815</v>
      </c>
      <c r="N819" s="5" t="s">
        <v>200</v>
      </c>
      <c r="O819" s="5">
        <v>69.319999999999993</v>
      </c>
    </row>
    <row r="820" spans="4:15" x14ac:dyDescent="0.2">
      <c r="D820" s="5">
        <v>816</v>
      </c>
      <c r="E820" s="5" t="s">
        <v>202</v>
      </c>
      <c r="F820" s="5">
        <v>101.456</v>
      </c>
      <c r="J820" s="5">
        <v>816</v>
      </c>
      <c r="K820" s="5" t="s">
        <v>201</v>
      </c>
      <c r="L820" s="5">
        <v>57</v>
      </c>
      <c r="M820" s="5">
        <v>816</v>
      </c>
      <c r="N820" s="5" t="s">
        <v>200</v>
      </c>
      <c r="O820" s="5">
        <v>60.5</v>
      </c>
    </row>
    <row r="821" spans="4:15" x14ac:dyDescent="0.2">
      <c r="D821" s="5">
        <v>817</v>
      </c>
      <c r="E821" s="5" t="s">
        <v>202</v>
      </c>
      <c r="F821" s="5">
        <v>58</v>
      </c>
      <c r="J821" s="5">
        <v>817</v>
      </c>
      <c r="K821" s="5" t="s">
        <v>201</v>
      </c>
      <c r="L821" s="5">
        <v>55.694000000000003</v>
      </c>
      <c r="M821" s="5">
        <v>817</v>
      </c>
      <c r="N821" s="5" t="s">
        <v>200</v>
      </c>
      <c r="O821" s="5">
        <v>51.5</v>
      </c>
    </row>
    <row r="822" spans="4:15" x14ac:dyDescent="0.2">
      <c r="D822" s="5">
        <v>818</v>
      </c>
      <c r="E822" s="5" t="s">
        <v>202</v>
      </c>
      <c r="F822" s="5">
        <v>69.769000000000005</v>
      </c>
      <c r="J822" s="5">
        <v>818</v>
      </c>
      <c r="K822" s="5" t="s">
        <v>201</v>
      </c>
      <c r="L822" s="5">
        <v>56.954999999999998</v>
      </c>
      <c r="M822" s="5">
        <v>818</v>
      </c>
      <c r="N822" s="5" t="s">
        <v>200</v>
      </c>
      <c r="O822" s="5">
        <v>65.599999999999994</v>
      </c>
    </row>
    <row r="823" spans="4:15" x14ac:dyDescent="0.2">
      <c r="D823" s="5">
        <v>819</v>
      </c>
      <c r="E823" s="5" t="s">
        <v>202</v>
      </c>
      <c r="F823" s="5">
        <v>154.66</v>
      </c>
      <c r="J823" s="5">
        <v>819</v>
      </c>
      <c r="K823" s="5" t="s">
        <v>201</v>
      </c>
      <c r="L823" s="5">
        <v>111.542</v>
      </c>
      <c r="M823" s="5">
        <v>819</v>
      </c>
      <c r="N823" s="5" t="s">
        <v>200</v>
      </c>
      <c r="O823" s="5">
        <v>51.643000000000001</v>
      </c>
    </row>
    <row r="824" spans="4:15" x14ac:dyDescent="0.2">
      <c r="D824" s="5">
        <v>820</v>
      </c>
      <c r="E824" s="5" t="s">
        <v>202</v>
      </c>
      <c r="F824" s="5">
        <v>71.811000000000007</v>
      </c>
      <c r="J824" s="5">
        <v>820</v>
      </c>
      <c r="K824" s="5" t="s">
        <v>201</v>
      </c>
      <c r="L824" s="5">
        <v>45.6</v>
      </c>
      <c r="M824" s="5">
        <v>820</v>
      </c>
      <c r="N824" s="5" t="s">
        <v>200</v>
      </c>
      <c r="O824" s="5">
        <v>65.13</v>
      </c>
    </row>
    <row r="825" spans="4:15" x14ac:dyDescent="0.2">
      <c r="D825" s="5">
        <v>821</v>
      </c>
      <c r="E825" s="5" t="s">
        <v>202</v>
      </c>
      <c r="F825" s="5">
        <v>184.35599999999999</v>
      </c>
      <c r="J825" s="5">
        <v>821</v>
      </c>
      <c r="K825" s="5" t="s">
        <v>201</v>
      </c>
      <c r="L825" s="5">
        <v>40.332999999999998</v>
      </c>
      <c r="M825" s="5">
        <v>821</v>
      </c>
      <c r="N825" s="5" t="s">
        <v>200</v>
      </c>
      <c r="O825" s="5">
        <v>58</v>
      </c>
    </row>
    <row r="826" spans="4:15" x14ac:dyDescent="0.2">
      <c r="D826" s="5">
        <v>822</v>
      </c>
      <c r="E826" s="5" t="s">
        <v>202</v>
      </c>
      <c r="F826" s="5">
        <v>49.222000000000001</v>
      </c>
      <c r="J826" s="5">
        <v>822</v>
      </c>
      <c r="K826" s="5" t="s">
        <v>201</v>
      </c>
      <c r="L826" s="5">
        <v>52.45</v>
      </c>
      <c r="M826" s="5">
        <v>822</v>
      </c>
      <c r="N826" s="5" t="s">
        <v>200</v>
      </c>
      <c r="O826" s="5">
        <v>62.36</v>
      </c>
    </row>
    <row r="827" spans="4:15" x14ac:dyDescent="0.2">
      <c r="D827" s="5">
        <v>823</v>
      </c>
      <c r="E827" s="5" t="s">
        <v>202</v>
      </c>
      <c r="F827" s="5">
        <v>71.686000000000007</v>
      </c>
      <c r="J827" s="5">
        <v>823</v>
      </c>
      <c r="K827" s="5" t="s">
        <v>201</v>
      </c>
      <c r="L827" s="5">
        <v>45.5</v>
      </c>
      <c r="M827" s="5">
        <v>823</v>
      </c>
      <c r="N827" s="5" t="s">
        <v>200</v>
      </c>
      <c r="O827" s="5">
        <v>48.25</v>
      </c>
    </row>
    <row r="828" spans="4:15" x14ac:dyDescent="0.2">
      <c r="D828" s="5">
        <v>824</v>
      </c>
      <c r="E828" s="5" t="s">
        <v>202</v>
      </c>
      <c r="F828" s="5">
        <v>84.037999999999997</v>
      </c>
      <c r="J828" s="5">
        <v>824</v>
      </c>
      <c r="K828" s="5" t="s">
        <v>201</v>
      </c>
      <c r="L828" s="5">
        <v>40.6</v>
      </c>
      <c r="M828" s="5">
        <v>824</v>
      </c>
      <c r="N828" s="5" t="s">
        <v>200</v>
      </c>
      <c r="O828" s="5">
        <v>47</v>
      </c>
    </row>
    <row r="829" spans="4:15" x14ac:dyDescent="0.2">
      <c r="D829" s="5">
        <v>825</v>
      </c>
      <c r="E829" s="5" t="s">
        <v>202</v>
      </c>
      <c r="F829" s="5">
        <v>105.72</v>
      </c>
      <c r="J829" s="5">
        <v>825</v>
      </c>
      <c r="K829" s="5" t="s">
        <v>201</v>
      </c>
      <c r="L829" s="5">
        <v>48.308</v>
      </c>
      <c r="M829" s="5">
        <v>825</v>
      </c>
      <c r="N829" s="5" t="s">
        <v>200</v>
      </c>
      <c r="O829" s="5">
        <v>62.3</v>
      </c>
    </row>
    <row r="830" spans="4:15" x14ac:dyDescent="0.2">
      <c r="D830" s="5">
        <v>826</v>
      </c>
      <c r="E830" s="5" t="s">
        <v>202</v>
      </c>
      <c r="F830" s="5">
        <v>91.409000000000006</v>
      </c>
      <c r="J830" s="5">
        <v>826</v>
      </c>
      <c r="K830" s="5" t="s">
        <v>201</v>
      </c>
      <c r="L830" s="5">
        <v>47.889000000000003</v>
      </c>
      <c r="M830" s="5">
        <v>826</v>
      </c>
      <c r="N830" s="5" t="s">
        <v>200</v>
      </c>
      <c r="O830" s="5">
        <v>54.667000000000002</v>
      </c>
    </row>
    <row r="831" spans="4:15" x14ac:dyDescent="0.2">
      <c r="D831" s="5">
        <v>827</v>
      </c>
      <c r="E831" s="5" t="s">
        <v>202</v>
      </c>
      <c r="F831" s="5">
        <v>104.119</v>
      </c>
      <c r="J831" s="5">
        <v>827</v>
      </c>
      <c r="K831" s="5" t="s">
        <v>201</v>
      </c>
      <c r="L831" s="5">
        <v>110.821</v>
      </c>
      <c r="M831" s="5">
        <v>827</v>
      </c>
      <c r="N831" s="5" t="s">
        <v>200</v>
      </c>
      <c r="O831" s="5">
        <v>51.213999999999999</v>
      </c>
    </row>
    <row r="832" spans="4:15" x14ac:dyDescent="0.2">
      <c r="D832" s="5">
        <v>828</v>
      </c>
      <c r="E832" s="5" t="s">
        <v>202</v>
      </c>
      <c r="F832" s="5">
        <v>66.364000000000004</v>
      </c>
      <c r="J832" s="5">
        <v>828</v>
      </c>
      <c r="K832" s="5" t="s">
        <v>201</v>
      </c>
      <c r="L832" s="5">
        <v>71.828999999999994</v>
      </c>
      <c r="M832" s="5">
        <v>828</v>
      </c>
      <c r="N832" s="5" t="s">
        <v>200</v>
      </c>
      <c r="O832" s="5">
        <v>50</v>
      </c>
    </row>
    <row r="833" spans="4:15" x14ac:dyDescent="0.2">
      <c r="D833" s="5">
        <v>829</v>
      </c>
      <c r="E833" s="5" t="s">
        <v>202</v>
      </c>
      <c r="F833" s="5">
        <v>89.332999999999998</v>
      </c>
      <c r="J833" s="5">
        <v>829</v>
      </c>
      <c r="K833" s="5" t="s">
        <v>201</v>
      </c>
      <c r="L833" s="5">
        <v>83.867000000000004</v>
      </c>
      <c r="M833" s="5">
        <v>829</v>
      </c>
      <c r="N833" s="5" t="s">
        <v>200</v>
      </c>
      <c r="O833" s="5">
        <v>49.417000000000002</v>
      </c>
    </row>
    <row r="834" spans="4:15" x14ac:dyDescent="0.2">
      <c r="D834" s="5">
        <v>830</v>
      </c>
      <c r="E834" s="5" t="s">
        <v>202</v>
      </c>
      <c r="F834" s="5">
        <v>71</v>
      </c>
      <c r="J834" s="5">
        <v>830</v>
      </c>
      <c r="K834" s="5" t="s">
        <v>201</v>
      </c>
      <c r="L834" s="5">
        <v>48</v>
      </c>
      <c r="M834" s="5">
        <v>830</v>
      </c>
      <c r="N834" s="5" t="s">
        <v>200</v>
      </c>
      <c r="O834" s="5">
        <v>82.213999999999999</v>
      </c>
    </row>
    <row r="835" spans="4:15" x14ac:dyDescent="0.2">
      <c r="D835" s="5">
        <v>831</v>
      </c>
      <c r="E835" s="5" t="s">
        <v>202</v>
      </c>
      <c r="F835" s="5">
        <v>71.25</v>
      </c>
      <c r="J835" s="5">
        <v>831</v>
      </c>
      <c r="K835" s="5" t="s">
        <v>201</v>
      </c>
      <c r="L835" s="5">
        <v>61.741999999999997</v>
      </c>
      <c r="M835" s="5">
        <v>831</v>
      </c>
      <c r="N835" s="5" t="s">
        <v>200</v>
      </c>
      <c r="O835" s="5">
        <v>52.5</v>
      </c>
    </row>
    <row r="836" spans="4:15" x14ac:dyDescent="0.2">
      <c r="D836" s="5">
        <v>832</v>
      </c>
      <c r="E836" s="5" t="s">
        <v>202</v>
      </c>
      <c r="F836" s="5">
        <v>52.832999999999998</v>
      </c>
      <c r="J836" s="5">
        <v>832</v>
      </c>
      <c r="K836" s="5" t="s">
        <v>201</v>
      </c>
      <c r="L836" s="5">
        <v>47.667000000000002</v>
      </c>
      <c r="M836" s="5">
        <v>832</v>
      </c>
      <c r="N836" s="5" t="s">
        <v>200</v>
      </c>
      <c r="O836" s="5">
        <v>45.429000000000002</v>
      </c>
    </row>
    <row r="837" spans="4:15" x14ac:dyDescent="0.2">
      <c r="D837" s="5">
        <v>833</v>
      </c>
      <c r="E837" s="5" t="s">
        <v>202</v>
      </c>
      <c r="F837" s="5">
        <v>51.8</v>
      </c>
      <c r="J837" s="5">
        <v>833</v>
      </c>
      <c r="K837" s="5" t="s">
        <v>201</v>
      </c>
      <c r="L837" s="5">
        <v>75.188999999999993</v>
      </c>
      <c r="M837" s="5">
        <v>833</v>
      </c>
      <c r="N837" s="5" t="s">
        <v>200</v>
      </c>
      <c r="O837" s="5">
        <v>62.646999999999998</v>
      </c>
    </row>
    <row r="838" spans="4:15" x14ac:dyDescent="0.2">
      <c r="D838" s="5">
        <v>834</v>
      </c>
      <c r="E838" s="5" t="s">
        <v>202</v>
      </c>
      <c r="F838" s="5">
        <v>93.512</v>
      </c>
      <c r="J838" s="5">
        <v>834</v>
      </c>
      <c r="K838" s="5" t="s">
        <v>201</v>
      </c>
      <c r="L838" s="5">
        <v>53.375</v>
      </c>
      <c r="M838" s="5">
        <v>834</v>
      </c>
      <c r="N838" s="5" t="s">
        <v>200</v>
      </c>
      <c r="O838" s="5">
        <v>57.076999999999998</v>
      </c>
    </row>
    <row r="839" spans="4:15" x14ac:dyDescent="0.2">
      <c r="D839" s="5">
        <v>835</v>
      </c>
      <c r="E839" s="5" t="s">
        <v>202</v>
      </c>
      <c r="F839" s="5">
        <v>56.570999999999998</v>
      </c>
      <c r="J839" s="5">
        <v>835</v>
      </c>
      <c r="K839" s="5" t="s">
        <v>201</v>
      </c>
      <c r="L839" s="5">
        <v>124.23099999999999</v>
      </c>
      <c r="M839" s="5">
        <v>835</v>
      </c>
      <c r="N839" s="5" t="s">
        <v>200</v>
      </c>
      <c r="O839" s="5">
        <v>76.555999999999997</v>
      </c>
    </row>
    <row r="840" spans="4:15" x14ac:dyDescent="0.2">
      <c r="D840" s="5">
        <v>836</v>
      </c>
      <c r="E840" s="5" t="s">
        <v>202</v>
      </c>
      <c r="F840" s="5">
        <v>70.055999999999997</v>
      </c>
      <c r="J840" s="5">
        <v>836</v>
      </c>
      <c r="K840" s="5" t="s">
        <v>201</v>
      </c>
      <c r="L840" s="5">
        <v>78.825999999999993</v>
      </c>
      <c r="M840" s="5">
        <v>836</v>
      </c>
      <c r="N840" s="5" t="s">
        <v>200</v>
      </c>
      <c r="O840" s="5">
        <v>51.35</v>
      </c>
    </row>
    <row r="841" spans="4:15" x14ac:dyDescent="0.2">
      <c r="D841" s="5">
        <v>837</v>
      </c>
      <c r="E841" s="5" t="s">
        <v>202</v>
      </c>
      <c r="F841" s="5">
        <v>92.191999999999993</v>
      </c>
      <c r="J841" s="5">
        <v>837</v>
      </c>
      <c r="K841" s="5" t="s">
        <v>201</v>
      </c>
      <c r="L841" s="5">
        <v>49.231000000000002</v>
      </c>
      <c r="M841" s="5">
        <v>837</v>
      </c>
      <c r="N841" s="5" t="s">
        <v>200</v>
      </c>
      <c r="O841" s="5">
        <v>58.4</v>
      </c>
    </row>
    <row r="842" spans="4:15" x14ac:dyDescent="0.2">
      <c r="D842" s="5">
        <v>838</v>
      </c>
      <c r="E842" s="5" t="s">
        <v>202</v>
      </c>
      <c r="F842" s="5">
        <v>46.7</v>
      </c>
      <c r="J842" s="5">
        <v>838</v>
      </c>
      <c r="K842" s="5" t="s">
        <v>201</v>
      </c>
      <c r="L842" s="5">
        <v>58.304000000000002</v>
      </c>
      <c r="M842" s="5">
        <v>838</v>
      </c>
      <c r="N842" s="5" t="s">
        <v>200</v>
      </c>
      <c r="O842" s="5">
        <v>54</v>
      </c>
    </row>
    <row r="843" spans="4:15" x14ac:dyDescent="0.2">
      <c r="D843" s="5">
        <v>839</v>
      </c>
      <c r="E843" s="5" t="s">
        <v>202</v>
      </c>
      <c r="F843" s="5">
        <v>67</v>
      </c>
      <c r="J843" s="5">
        <v>839</v>
      </c>
      <c r="K843" s="5" t="s">
        <v>201</v>
      </c>
      <c r="L843" s="5">
        <v>43.768999999999998</v>
      </c>
      <c r="M843" s="5">
        <v>839</v>
      </c>
      <c r="N843" s="5" t="s">
        <v>200</v>
      </c>
      <c r="O843" s="5">
        <v>54.768999999999998</v>
      </c>
    </row>
    <row r="844" spans="4:15" x14ac:dyDescent="0.2">
      <c r="D844" s="5">
        <v>840</v>
      </c>
      <c r="E844" s="5" t="s">
        <v>202</v>
      </c>
      <c r="F844" s="5">
        <v>55.5</v>
      </c>
      <c r="J844" s="5">
        <v>840</v>
      </c>
      <c r="K844" s="5" t="s">
        <v>201</v>
      </c>
      <c r="L844" s="5">
        <v>44.625</v>
      </c>
      <c r="M844" s="5">
        <v>840</v>
      </c>
      <c r="N844" s="5" t="s">
        <v>200</v>
      </c>
      <c r="O844" s="5">
        <v>45.5</v>
      </c>
    </row>
    <row r="845" spans="4:15" x14ac:dyDescent="0.2">
      <c r="D845" s="5">
        <v>841</v>
      </c>
      <c r="E845" s="5" t="s">
        <v>202</v>
      </c>
      <c r="F845" s="5">
        <v>99.894000000000005</v>
      </c>
      <c r="J845" s="5">
        <v>841</v>
      </c>
      <c r="K845" s="5" t="s">
        <v>201</v>
      </c>
      <c r="L845" s="5">
        <v>44</v>
      </c>
      <c r="M845" s="5">
        <v>841</v>
      </c>
      <c r="N845" s="5" t="s">
        <v>200</v>
      </c>
      <c r="O845" s="5">
        <v>47.25</v>
      </c>
    </row>
    <row r="846" spans="4:15" x14ac:dyDescent="0.2">
      <c r="D846" s="5">
        <v>842</v>
      </c>
      <c r="E846" s="5" t="s">
        <v>202</v>
      </c>
      <c r="F846" s="5">
        <v>69.832999999999998</v>
      </c>
      <c r="J846" s="5">
        <v>842</v>
      </c>
      <c r="K846" s="5" t="s">
        <v>201</v>
      </c>
      <c r="L846" s="5">
        <v>45.875</v>
      </c>
      <c r="M846" s="5">
        <v>842</v>
      </c>
      <c r="N846" s="5" t="s">
        <v>200</v>
      </c>
      <c r="O846" s="5">
        <v>63.582999999999998</v>
      </c>
    </row>
    <row r="847" spans="4:15" x14ac:dyDescent="0.2">
      <c r="D847" s="5">
        <v>843</v>
      </c>
      <c r="E847" s="5" t="s">
        <v>202</v>
      </c>
      <c r="F847" s="5">
        <v>77</v>
      </c>
      <c r="J847" s="5">
        <v>843</v>
      </c>
      <c r="K847" s="5" t="s">
        <v>201</v>
      </c>
      <c r="L847" s="5">
        <v>50.85</v>
      </c>
      <c r="M847" s="5">
        <v>843</v>
      </c>
      <c r="N847" s="5" t="s">
        <v>200</v>
      </c>
      <c r="O847" s="5">
        <v>51.625</v>
      </c>
    </row>
    <row r="848" spans="4:15" x14ac:dyDescent="0.2">
      <c r="D848" s="5">
        <v>844</v>
      </c>
      <c r="E848" s="5" t="s">
        <v>202</v>
      </c>
      <c r="F848" s="5">
        <v>130.381</v>
      </c>
      <c r="J848" s="5">
        <v>844</v>
      </c>
      <c r="K848" s="5" t="s">
        <v>201</v>
      </c>
      <c r="L848" s="5">
        <v>57.5</v>
      </c>
      <c r="M848" s="5">
        <v>844</v>
      </c>
      <c r="N848" s="5" t="s">
        <v>200</v>
      </c>
      <c r="O848" s="5">
        <v>47</v>
      </c>
    </row>
    <row r="849" spans="4:16" x14ac:dyDescent="0.2">
      <c r="D849" s="5">
        <v>845</v>
      </c>
      <c r="E849" s="5" t="s">
        <v>202</v>
      </c>
      <c r="F849" s="5">
        <v>53</v>
      </c>
      <c r="J849" s="5">
        <v>845</v>
      </c>
      <c r="K849" s="5" t="s">
        <v>201</v>
      </c>
      <c r="L849" s="5">
        <v>44</v>
      </c>
      <c r="M849" s="5">
        <v>845</v>
      </c>
      <c r="N849" s="5" t="s">
        <v>200</v>
      </c>
      <c r="O849" s="5">
        <v>52</v>
      </c>
    </row>
    <row r="850" spans="4:16" x14ac:dyDescent="0.2">
      <c r="D850" s="5">
        <v>846</v>
      </c>
      <c r="E850" s="5" t="s">
        <v>202</v>
      </c>
      <c r="F850" s="5">
        <v>70.736999999999995</v>
      </c>
      <c r="J850" s="5">
        <v>846</v>
      </c>
      <c r="K850" s="5" t="s">
        <v>201</v>
      </c>
      <c r="L850" s="5">
        <v>38.856999999999999</v>
      </c>
      <c r="M850" s="5"/>
      <c r="N850" s="5"/>
      <c r="O850" s="5"/>
    </row>
    <row r="851" spans="4:16" x14ac:dyDescent="0.2">
      <c r="D851" s="5">
        <v>847</v>
      </c>
      <c r="E851" s="5" t="s">
        <v>202</v>
      </c>
      <c r="F851" s="5">
        <v>84.515000000000001</v>
      </c>
      <c r="J851" s="5">
        <v>847</v>
      </c>
      <c r="K851" s="5" t="s">
        <v>201</v>
      </c>
      <c r="L851" s="5">
        <v>55.070999999999998</v>
      </c>
      <c r="M851" s="5"/>
      <c r="N851" s="6" t="s">
        <v>113</v>
      </c>
      <c r="O851" s="5">
        <f>AVERAGE(O5:O849)</f>
        <v>65.717022485207096</v>
      </c>
    </row>
    <row r="852" spans="4:16" x14ac:dyDescent="0.2">
      <c r="D852" s="5">
        <v>848</v>
      </c>
      <c r="E852" s="5" t="s">
        <v>202</v>
      </c>
      <c r="F852" s="5">
        <v>62.636000000000003</v>
      </c>
      <c r="J852" s="5">
        <v>848</v>
      </c>
      <c r="K852" s="5" t="s">
        <v>201</v>
      </c>
      <c r="L852" s="5">
        <v>53.143000000000001</v>
      </c>
      <c r="M852" s="5"/>
      <c r="N852" s="5"/>
      <c r="O852" s="5"/>
    </row>
    <row r="853" spans="4:16" x14ac:dyDescent="0.2">
      <c r="D853" s="5">
        <v>849</v>
      </c>
      <c r="E853" s="5" t="s">
        <v>202</v>
      </c>
      <c r="F853" s="5">
        <v>70.852000000000004</v>
      </c>
      <c r="J853" s="5">
        <v>849</v>
      </c>
      <c r="K853" s="5" t="s">
        <v>201</v>
      </c>
      <c r="L853" s="5">
        <v>42</v>
      </c>
      <c r="M853" s="5"/>
      <c r="N853" s="5"/>
      <c r="O853" s="5"/>
    </row>
    <row r="854" spans="4:16" x14ac:dyDescent="0.2">
      <c r="D854" s="5">
        <v>850</v>
      </c>
      <c r="E854" s="5" t="s">
        <v>202</v>
      </c>
      <c r="F854" s="5">
        <v>80.653999999999996</v>
      </c>
      <c r="J854" s="5">
        <v>850</v>
      </c>
      <c r="K854" s="5" t="s">
        <v>201</v>
      </c>
      <c r="L854" s="5">
        <v>45.832999999999998</v>
      </c>
      <c r="M854" s="5"/>
      <c r="N854" s="5"/>
      <c r="O854" s="5"/>
    </row>
    <row r="855" spans="4:16" x14ac:dyDescent="0.2">
      <c r="D855" s="5">
        <v>851</v>
      </c>
      <c r="E855" s="5" t="s">
        <v>202</v>
      </c>
      <c r="F855" s="5">
        <v>77.713999999999999</v>
      </c>
      <c r="J855" s="5">
        <v>851</v>
      </c>
      <c r="K855" s="5" t="s">
        <v>201</v>
      </c>
      <c r="L855" s="5">
        <v>50.207999999999998</v>
      </c>
      <c r="M855" s="5"/>
      <c r="N855" s="5"/>
      <c r="O855" s="5"/>
    </row>
    <row r="856" spans="4:16" x14ac:dyDescent="0.2">
      <c r="D856" s="5">
        <v>852</v>
      </c>
      <c r="E856" s="5" t="s">
        <v>202</v>
      </c>
      <c r="F856" s="5">
        <v>90.590999999999994</v>
      </c>
      <c r="J856" s="5">
        <v>852</v>
      </c>
      <c r="K856" s="5" t="s">
        <v>201</v>
      </c>
      <c r="L856" s="5">
        <v>68.158000000000001</v>
      </c>
      <c r="M856" s="5"/>
      <c r="N856" s="5"/>
      <c r="O856" s="5"/>
    </row>
    <row r="857" spans="4:16" x14ac:dyDescent="0.2">
      <c r="D857" s="5">
        <v>853</v>
      </c>
      <c r="E857" s="5" t="s">
        <v>202</v>
      </c>
      <c r="F857" s="5">
        <v>52.286000000000001</v>
      </c>
      <c r="J857" s="5">
        <v>853</v>
      </c>
      <c r="K857" s="5" t="s">
        <v>201</v>
      </c>
      <c r="L857" s="5">
        <v>43</v>
      </c>
      <c r="M857" s="5"/>
      <c r="N857" s="5"/>
      <c r="O857" s="5"/>
    </row>
    <row r="858" spans="4:16" x14ac:dyDescent="0.2">
      <c r="D858" s="5">
        <v>854</v>
      </c>
      <c r="E858" s="5" t="s">
        <v>202</v>
      </c>
      <c r="F858" s="5">
        <v>105.758</v>
      </c>
      <c r="J858" s="5">
        <v>854</v>
      </c>
      <c r="K858" s="5" t="s">
        <v>201</v>
      </c>
      <c r="L858" s="5">
        <v>43.167000000000002</v>
      </c>
      <c r="M858" s="5"/>
      <c r="N858" s="5"/>
      <c r="O858" s="5"/>
    </row>
    <row r="859" spans="4:16" x14ac:dyDescent="0.2">
      <c r="D859" s="5">
        <v>855</v>
      </c>
      <c r="E859" s="5" t="s">
        <v>202</v>
      </c>
      <c r="F859" s="5">
        <v>94.302999999999997</v>
      </c>
      <c r="J859" s="5">
        <v>855</v>
      </c>
      <c r="K859" s="5" t="s">
        <v>201</v>
      </c>
      <c r="L859" s="5">
        <v>97.105999999999995</v>
      </c>
      <c r="M859" s="5"/>
      <c r="N859" s="5"/>
      <c r="O859" s="5"/>
      <c r="P859" s="5"/>
    </row>
    <row r="860" spans="4:16" x14ac:dyDescent="0.2">
      <c r="D860" s="5">
        <v>856</v>
      </c>
      <c r="E860" s="5" t="s">
        <v>202</v>
      </c>
      <c r="F860" s="5">
        <v>52.7</v>
      </c>
      <c r="J860" s="5">
        <v>856</v>
      </c>
      <c r="K860" s="5" t="s">
        <v>201</v>
      </c>
      <c r="L860" s="5">
        <v>51.561999999999998</v>
      </c>
      <c r="M860" s="5"/>
      <c r="N860" s="5"/>
      <c r="O860" s="5"/>
      <c r="P860" s="5"/>
    </row>
    <row r="861" spans="4:16" x14ac:dyDescent="0.2">
      <c r="D861" s="5">
        <v>857</v>
      </c>
      <c r="E861" s="5" t="s">
        <v>202</v>
      </c>
      <c r="F861" s="5">
        <v>66</v>
      </c>
      <c r="J861" s="5">
        <v>857</v>
      </c>
      <c r="K861" s="5" t="s">
        <v>201</v>
      </c>
      <c r="L861" s="5">
        <v>94.238</v>
      </c>
      <c r="M861" s="5"/>
      <c r="N861" s="5"/>
      <c r="O861" s="5"/>
      <c r="P861" s="5"/>
    </row>
    <row r="862" spans="4:16" x14ac:dyDescent="0.2">
      <c r="D862" s="5">
        <v>858</v>
      </c>
      <c r="E862" s="5" t="s">
        <v>202</v>
      </c>
      <c r="F862" s="5">
        <v>128.25800000000001</v>
      </c>
      <c r="J862" s="5">
        <v>858</v>
      </c>
      <c r="K862" s="5" t="s">
        <v>201</v>
      </c>
      <c r="L862" s="5">
        <v>51.582999999999998</v>
      </c>
      <c r="M862" s="5"/>
      <c r="N862" s="5"/>
      <c r="O862" s="5"/>
      <c r="P862" s="5"/>
    </row>
    <row r="863" spans="4:16" x14ac:dyDescent="0.2">
      <c r="D863" s="5">
        <v>859</v>
      </c>
      <c r="E863" s="5" t="s">
        <v>202</v>
      </c>
      <c r="F863" s="5">
        <v>54.3</v>
      </c>
      <c r="J863" s="5">
        <v>859</v>
      </c>
      <c r="K863" s="5" t="s">
        <v>201</v>
      </c>
      <c r="L863" s="5">
        <v>55.667000000000002</v>
      </c>
      <c r="M863" s="5"/>
      <c r="N863" s="5"/>
      <c r="O863" s="5"/>
      <c r="P863" s="5"/>
    </row>
    <row r="864" spans="4:16" x14ac:dyDescent="0.2">
      <c r="D864" s="5">
        <v>860</v>
      </c>
      <c r="E864" s="5" t="s">
        <v>202</v>
      </c>
      <c r="F864" s="5">
        <v>88.4</v>
      </c>
      <c r="J864" s="5">
        <v>860</v>
      </c>
      <c r="K864" s="5" t="s">
        <v>201</v>
      </c>
      <c r="L864" s="5">
        <v>49</v>
      </c>
      <c r="M864" s="5"/>
      <c r="N864" s="5"/>
      <c r="O864" s="5"/>
      <c r="P864" s="5"/>
    </row>
    <row r="865" spans="4:16" x14ac:dyDescent="0.2">
      <c r="D865" s="5">
        <v>861</v>
      </c>
      <c r="E865" s="5" t="s">
        <v>202</v>
      </c>
      <c r="F865" s="5">
        <v>55.856999999999999</v>
      </c>
      <c r="J865" s="5">
        <v>861</v>
      </c>
      <c r="K865" s="5" t="s">
        <v>201</v>
      </c>
      <c r="L865" s="5">
        <v>46.375</v>
      </c>
      <c r="M865" s="5"/>
      <c r="N865" s="5"/>
      <c r="O865" s="5"/>
      <c r="P865" s="5"/>
    </row>
    <row r="866" spans="4:16" x14ac:dyDescent="0.2">
      <c r="D866" s="5">
        <v>862</v>
      </c>
      <c r="E866" s="5" t="s">
        <v>202</v>
      </c>
      <c r="F866" s="5">
        <v>82.221999999999994</v>
      </c>
      <c r="J866" s="5">
        <v>862</v>
      </c>
      <c r="K866" s="5" t="s">
        <v>201</v>
      </c>
      <c r="L866" s="5">
        <v>59.444000000000003</v>
      </c>
      <c r="M866" s="5"/>
      <c r="N866" s="5"/>
      <c r="O866" s="5"/>
      <c r="P866" s="5"/>
    </row>
    <row r="867" spans="4:16" x14ac:dyDescent="0.2">
      <c r="D867" s="5">
        <v>863</v>
      </c>
      <c r="E867" s="5" t="s">
        <v>202</v>
      </c>
      <c r="F867" s="5">
        <v>56.25</v>
      </c>
      <c r="J867" s="5">
        <v>863</v>
      </c>
      <c r="K867" s="5" t="s">
        <v>201</v>
      </c>
      <c r="L867" s="5">
        <v>49.143000000000001</v>
      </c>
      <c r="M867" s="5"/>
      <c r="N867" s="5"/>
      <c r="O867" s="5"/>
      <c r="P867" s="5"/>
    </row>
    <row r="868" spans="4:16" x14ac:dyDescent="0.2">
      <c r="D868" s="5">
        <v>864</v>
      </c>
      <c r="E868" s="5" t="s">
        <v>202</v>
      </c>
      <c r="F868" s="5">
        <v>72.599999999999994</v>
      </c>
      <c r="J868" s="5">
        <v>864</v>
      </c>
      <c r="K868" s="5" t="s">
        <v>201</v>
      </c>
      <c r="L868" s="5">
        <v>50.125</v>
      </c>
      <c r="M868" s="5"/>
      <c r="N868" s="5"/>
      <c r="O868" s="5"/>
      <c r="P868" s="5"/>
    </row>
    <row r="869" spans="4:16" x14ac:dyDescent="0.2">
      <c r="D869" s="5">
        <v>865</v>
      </c>
      <c r="E869" s="5" t="s">
        <v>202</v>
      </c>
      <c r="F869" s="5">
        <v>79.138999999999996</v>
      </c>
      <c r="J869" s="5">
        <v>865</v>
      </c>
      <c r="K869" s="5" t="s">
        <v>201</v>
      </c>
      <c r="L869" s="5">
        <v>42</v>
      </c>
      <c r="M869" s="5"/>
      <c r="N869" s="5"/>
      <c r="O869" s="5"/>
      <c r="P869" s="5"/>
    </row>
    <row r="870" spans="4:16" x14ac:dyDescent="0.2">
      <c r="D870" s="5">
        <v>866</v>
      </c>
      <c r="E870" s="5" t="s">
        <v>202</v>
      </c>
      <c r="F870" s="5">
        <v>49.5</v>
      </c>
      <c r="J870" s="5">
        <v>866</v>
      </c>
      <c r="K870" s="5" t="s">
        <v>201</v>
      </c>
      <c r="L870" s="5">
        <v>42</v>
      </c>
      <c r="M870" s="5"/>
      <c r="N870" s="5"/>
      <c r="O870" s="5"/>
      <c r="P870" s="5"/>
    </row>
    <row r="871" spans="4:16" x14ac:dyDescent="0.2">
      <c r="D871" s="5">
        <v>867</v>
      </c>
      <c r="E871" s="5" t="s">
        <v>202</v>
      </c>
      <c r="F871" s="5">
        <v>61.082999999999998</v>
      </c>
      <c r="J871" s="5">
        <v>867</v>
      </c>
      <c r="K871" s="5" t="s">
        <v>201</v>
      </c>
      <c r="L871" s="5">
        <v>70.406999999999996</v>
      </c>
      <c r="M871" s="5"/>
      <c r="N871" s="5"/>
      <c r="O871" s="5"/>
      <c r="P871" s="5"/>
    </row>
    <row r="872" spans="4:16" x14ac:dyDescent="0.2">
      <c r="D872" s="5">
        <v>868</v>
      </c>
      <c r="E872" s="5" t="s">
        <v>202</v>
      </c>
      <c r="F872" s="5">
        <v>121.941</v>
      </c>
      <c r="J872" s="5">
        <v>868</v>
      </c>
      <c r="K872" s="5" t="s">
        <v>201</v>
      </c>
      <c r="L872" s="5">
        <v>86.028999999999996</v>
      </c>
      <c r="M872" s="5"/>
      <c r="N872" s="5"/>
      <c r="O872" s="5"/>
      <c r="P872" s="5"/>
    </row>
    <row r="873" spans="4:16" x14ac:dyDescent="0.2">
      <c r="D873" s="5">
        <v>869</v>
      </c>
      <c r="E873" s="5" t="s">
        <v>202</v>
      </c>
      <c r="F873" s="5">
        <v>54.125</v>
      </c>
      <c r="J873" s="5">
        <v>869</v>
      </c>
      <c r="K873" s="5" t="s">
        <v>201</v>
      </c>
      <c r="L873" s="5">
        <v>96.099000000000004</v>
      </c>
      <c r="M873" s="5"/>
      <c r="N873" s="5"/>
      <c r="O873" s="5"/>
      <c r="P873" s="5"/>
    </row>
    <row r="874" spans="4:16" x14ac:dyDescent="0.2">
      <c r="D874" s="5">
        <v>870</v>
      </c>
      <c r="E874" s="5" t="s">
        <v>202</v>
      </c>
      <c r="F874" s="5">
        <v>97.146000000000001</v>
      </c>
      <c r="J874" s="5">
        <v>870</v>
      </c>
      <c r="K874" s="5" t="s">
        <v>201</v>
      </c>
      <c r="L874" s="5">
        <v>65.207999999999998</v>
      </c>
      <c r="M874" s="5"/>
      <c r="N874" s="5"/>
      <c r="O874" s="5"/>
      <c r="P874" s="5"/>
    </row>
    <row r="875" spans="4:16" x14ac:dyDescent="0.2">
      <c r="D875" s="5">
        <v>871</v>
      </c>
      <c r="E875" s="5" t="s">
        <v>202</v>
      </c>
      <c r="F875" s="5">
        <v>60</v>
      </c>
      <c r="J875" s="5">
        <v>871</v>
      </c>
      <c r="K875" s="5" t="s">
        <v>201</v>
      </c>
      <c r="L875" s="5">
        <v>59.286000000000001</v>
      </c>
      <c r="M875" s="5"/>
      <c r="N875" s="5"/>
      <c r="O875" s="5"/>
      <c r="P875" s="5"/>
    </row>
    <row r="876" spans="4:16" x14ac:dyDescent="0.2">
      <c r="D876" s="5">
        <v>872</v>
      </c>
      <c r="E876" s="5" t="s">
        <v>202</v>
      </c>
      <c r="F876" s="5">
        <v>54.25</v>
      </c>
      <c r="J876" s="5">
        <v>872</v>
      </c>
      <c r="K876" s="5" t="s">
        <v>201</v>
      </c>
      <c r="L876" s="5">
        <v>60.188000000000002</v>
      </c>
      <c r="M876" s="5"/>
      <c r="N876" s="5"/>
      <c r="O876" s="5"/>
      <c r="P876" s="5"/>
    </row>
    <row r="877" spans="4:16" x14ac:dyDescent="0.2">
      <c r="D877" s="5">
        <v>873</v>
      </c>
      <c r="E877" s="5" t="s">
        <v>202</v>
      </c>
      <c r="F877" s="5">
        <v>53.875</v>
      </c>
      <c r="J877" s="5">
        <v>873</v>
      </c>
      <c r="K877" s="5" t="s">
        <v>201</v>
      </c>
      <c r="L877" s="5">
        <v>47.75</v>
      </c>
      <c r="M877" s="5"/>
      <c r="N877" s="5"/>
      <c r="O877" s="5"/>
      <c r="P877" s="5"/>
    </row>
    <row r="878" spans="4:16" x14ac:dyDescent="0.2">
      <c r="D878" s="5">
        <v>874</v>
      </c>
      <c r="E878" s="5" t="s">
        <v>202</v>
      </c>
      <c r="F878" s="5">
        <v>65.7</v>
      </c>
      <c r="J878" s="5">
        <v>874</v>
      </c>
      <c r="K878" s="5" t="s">
        <v>201</v>
      </c>
      <c r="L878" s="5">
        <v>40.799999999999997</v>
      </c>
      <c r="M878" s="5"/>
      <c r="N878" s="5"/>
      <c r="O878" s="5"/>
      <c r="P878" s="5"/>
    </row>
    <row r="879" spans="4:16" x14ac:dyDescent="0.2">
      <c r="D879" s="5">
        <v>875</v>
      </c>
      <c r="E879" s="5" t="s">
        <v>202</v>
      </c>
      <c r="F879" s="5">
        <v>111.197</v>
      </c>
      <c r="J879" s="5">
        <v>875</v>
      </c>
      <c r="K879" s="5" t="s">
        <v>201</v>
      </c>
      <c r="L879" s="5">
        <v>48</v>
      </c>
      <c r="M879" s="5"/>
      <c r="N879" s="5"/>
      <c r="O879" s="5"/>
      <c r="P879" s="5"/>
    </row>
    <row r="880" spans="4:16" x14ac:dyDescent="0.2">
      <c r="D880" s="5">
        <v>876</v>
      </c>
      <c r="E880" s="5" t="s">
        <v>202</v>
      </c>
      <c r="F880" s="5">
        <v>51.5</v>
      </c>
      <c r="J880" s="5">
        <v>876</v>
      </c>
      <c r="K880" s="5" t="s">
        <v>201</v>
      </c>
      <c r="L880" s="5">
        <v>76.304000000000002</v>
      </c>
      <c r="M880" s="5"/>
      <c r="N880" s="5"/>
      <c r="O880" s="5"/>
      <c r="P880" s="5"/>
    </row>
    <row r="881" spans="4:16" x14ac:dyDescent="0.2">
      <c r="D881" s="5">
        <v>877</v>
      </c>
      <c r="E881" s="5" t="s">
        <v>202</v>
      </c>
      <c r="F881" s="5">
        <v>51.094999999999999</v>
      </c>
      <c r="J881" s="5">
        <v>877</v>
      </c>
      <c r="K881" s="5" t="s">
        <v>201</v>
      </c>
      <c r="L881" s="5">
        <v>60.856999999999999</v>
      </c>
      <c r="M881" s="5"/>
      <c r="N881" s="5"/>
      <c r="O881" s="5"/>
      <c r="P881" s="5"/>
    </row>
    <row r="882" spans="4:16" x14ac:dyDescent="0.2">
      <c r="D882" s="5">
        <v>878</v>
      </c>
      <c r="E882" s="5" t="s">
        <v>202</v>
      </c>
      <c r="F882" s="5">
        <v>52.570999999999998</v>
      </c>
      <c r="J882" s="5">
        <v>878</v>
      </c>
      <c r="K882" s="5" t="s">
        <v>201</v>
      </c>
      <c r="L882" s="5">
        <v>48.231000000000002</v>
      </c>
      <c r="M882" s="5"/>
      <c r="N882" s="5"/>
      <c r="O882" s="5"/>
      <c r="P882" s="5"/>
    </row>
    <row r="883" spans="4:16" x14ac:dyDescent="0.2">
      <c r="D883" s="5">
        <v>879</v>
      </c>
      <c r="E883" s="5" t="s">
        <v>202</v>
      </c>
      <c r="F883" s="5">
        <v>64.3</v>
      </c>
      <c r="J883" s="5">
        <v>879</v>
      </c>
      <c r="K883" s="5" t="s">
        <v>201</v>
      </c>
      <c r="L883" s="5">
        <v>78.965999999999994</v>
      </c>
      <c r="M883" s="5"/>
      <c r="N883" s="5"/>
      <c r="O883" s="5"/>
      <c r="P883" s="5"/>
    </row>
    <row r="884" spans="4:16" x14ac:dyDescent="0.2">
      <c r="D884" s="5">
        <v>880</v>
      </c>
      <c r="E884" s="5" t="s">
        <v>202</v>
      </c>
      <c r="F884" s="5">
        <v>66.414000000000001</v>
      </c>
      <c r="J884" s="5">
        <v>880</v>
      </c>
      <c r="K884" s="5" t="s">
        <v>201</v>
      </c>
      <c r="L884" s="5">
        <v>41</v>
      </c>
      <c r="M884" s="5"/>
      <c r="N884" s="5"/>
      <c r="O884" s="5"/>
      <c r="P884" s="5"/>
    </row>
    <row r="885" spans="4:16" x14ac:dyDescent="0.2">
      <c r="D885" s="5">
        <v>881</v>
      </c>
      <c r="E885" s="5" t="s">
        <v>202</v>
      </c>
      <c r="F885" s="5">
        <v>63.667000000000002</v>
      </c>
      <c r="J885" s="5">
        <v>881</v>
      </c>
      <c r="K885" s="5" t="s">
        <v>201</v>
      </c>
      <c r="L885" s="5">
        <v>71.679000000000002</v>
      </c>
      <c r="M885" s="5"/>
      <c r="N885" s="5"/>
      <c r="O885" s="5"/>
      <c r="P885" s="5"/>
    </row>
    <row r="886" spans="4:16" x14ac:dyDescent="0.2">
      <c r="D886" s="5">
        <v>882</v>
      </c>
      <c r="E886" s="5" t="s">
        <v>202</v>
      </c>
      <c r="F886" s="5">
        <v>59</v>
      </c>
      <c r="J886" s="5">
        <v>882</v>
      </c>
      <c r="K886" s="5" t="s">
        <v>201</v>
      </c>
      <c r="L886" s="5">
        <v>57.32</v>
      </c>
      <c r="M886" s="5"/>
      <c r="N886" s="5"/>
      <c r="O886" s="5"/>
      <c r="P886" s="5"/>
    </row>
    <row r="887" spans="4:16" x14ac:dyDescent="0.2">
      <c r="D887" s="5">
        <v>883</v>
      </c>
      <c r="E887" s="5" t="s">
        <v>202</v>
      </c>
      <c r="F887" s="5">
        <v>119.774</v>
      </c>
      <c r="J887" s="5">
        <v>883</v>
      </c>
      <c r="K887" s="5" t="s">
        <v>201</v>
      </c>
      <c r="L887" s="5">
        <v>58</v>
      </c>
      <c r="M887" s="5"/>
      <c r="N887" s="5"/>
      <c r="O887" s="5"/>
      <c r="P887" s="5"/>
    </row>
    <row r="888" spans="4:16" x14ac:dyDescent="0.2">
      <c r="D888" s="5">
        <v>884</v>
      </c>
      <c r="E888" s="5" t="s">
        <v>202</v>
      </c>
      <c r="F888" s="5">
        <v>67.347999999999999</v>
      </c>
      <c r="J888" s="5">
        <v>884</v>
      </c>
      <c r="K888" s="5" t="s">
        <v>201</v>
      </c>
      <c r="L888" s="5">
        <v>57.454999999999998</v>
      </c>
      <c r="M888" s="5"/>
      <c r="N888" s="5"/>
      <c r="O888" s="5"/>
      <c r="P888" s="5"/>
    </row>
    <row r="889" spans="4:16" x14ac:dyDescent="0.2">
      <c r="D889" s="5">
        <v>885</v>
      </c>
      <c r="E889" s="5" t="s">
        <v>202</v>
      </c>
      <c r="F889" s="5">
        <v>61.332999999999998</v>
      </c>
      <c r="J889" s="5">
        <v>885</v>
      </c>
      <c r="K889" s="5" t="s">
        <v>201</v>
      </c>
      <c r="L889" s="5">
        <v>125.18899999999999</v>
      </c>
      <c r="M889" s="5"/>
      <c r="N889" s="5"/>
      <c r="O889" s="5"/>
      <c r="P889" s="5"/>
    </row>
    <row r="890" spans="4:16" x14ac:dyDescent="0.2">
      <c r="D890" s="5">
        <v>886</v>
      </c>
      <c r="E890" s="5" t="s">
        <v>202</v>
      </c>
      <c r="F890" s="5">
        <v>86.93</v>
      </c>
      <c r="J890" s="5">
        <v>886</v>
      </c>
      <c r="K890" s="5" t="s">
        <v>201</v>
      </c>
      <c r="L890" s="5">
        <v>37</v>
      </c>
      <c r="M890" s="5"/>
      <c r="N890" s="5"/>
      <c r="O890" s="5"/>
      <c r="P890" s="5"/>
    </row>
    <row r="891" spans="4:16" x14ac:dyDescent="0.2">
      <c r="D891" s="5">
        <v>887</v>
      </c>
      <c r="E891" s="5" t="s">
        <v>202</v>
      </c>
      <c r="F891" s="5">
        <v>59</v>
      </c>
      <c r="J891" s="5">
        <v>887</v>
      </c>
      <c r="K891" s="5" t="s">
        <v>201</v>
      </c>
      <c r="L891" s="5">
        <v>41.3</v>
      </c>
      <c r="M891" s="5"/>
      <c r="N891" s="5"/>
      <c r="O891" s="5"/>
      <c r="P891" s="5"/>
    </row>
    <row r="892" spans="4:16" x14ac:dyDescent="0.2">
      <c r="D892" s="5">
        <v>888</v>
      </c>
      <c r="E892" s="5" t="s">
        <v>202</v>
      </c>
      <c r="F892" s="5">
        <v>81.405000000000001</v>
      </c>
      <c r="J892" s="5">
        <v>888</v>
      </c>
      <c r="K892" s="5" t="s">
        <v>201</v>
      </c>
      <c r="L892" s="5">
        <v>43.5</v>
      </c>
      <c r="M892" s="5"/>
      <c r="N892" s="5"/>
      <c r="O892" s="5"/>
      <c r="P892" s="5"/>
    </row>
    <row r="893" spans="4:16" x14ac:dyDescent="0.2">
      <c r="D893" s="5">
        <v>889</v>
      </c>
      <c r="E893" s="5" t="s">
        <v>202</v>
      </c>
      <c r="F893" s="5">
        <v>101.556</v>
      </c>
      <c r="J893" s="5">
        <v>889</v>
      </c>
      <c r="K893" s="5" t="s">
        <v>201</v>
      </c>
      <c r="L893" s="5">
        <v>133.53200000000001</v>
      </c>
      <c r="M893" s="5"/>
      <c r="N893" s="5"/>
      <c r="O893" s="5"/>
      <c r="P893" s="5"/>
    </row>
    <row r="894" spans="4:16" x14ac:dyDescent="0.2">
      <c r="D894" s="5">
        <v>890</v>
      </c>
      <c r="E894" s="5" t="s">
        <v>202</v>
      </c>
      <c r="F894" s="5">
        <v>99.061000000000007</v>
      </c>
      <c r="J894" s="5">
        <v>890</v>
      </c>
      <c r="K894" s="5" t="s">
        <v>201</v>
      </c>
      <c r="L894" s="5">
        <v>90.965999999999994</v>
      </c>
      <c r="M894" s="5"/>
      <c r="N894" s="5"/>
      <c r="O894" s="5"/>
      <c r="P894" s="5"/>
    </row>
    <row r="895" spans="4:16" x14ac:dyDescent="0.2">
      <c r="D895" s="5">
        <v>891</v>
      </c>
      <c r="E895" s="5" t="s">
        <v>202</v>
      </c>
      <c r="F895" s="5">
        <v>62.444000000000003</v>
      </c>
      <c r="J895" s="5">
        <v>891</v>
      </c>
      <c r="K895" s="5" t="s">
        <v>201</v>
      </c>
      <c r="L895" s="5">
        <v>55.2</v>
      </c>
      <c r="M895" s="5"/>
      <c r="N895" s="5"/>
      <c r="O895" s="5"/>
      <c r="P895" s="5"/>
    </row>
    <row r="896" spans="4:16" x14ac:dyDescent="0.2">
      <c r="D896" s="5">
        <v>892</v>
      </c>
      <c r="E896" s="5" t="s">
        <v>202</v>
      </c>
      <c r="F896" s="5">
        <v>88.167000000000002</v>
      </c>
      <c r="J896" s="5">
        <v>892</v>
      </c>
      <c r="K896" s="5" t="s">
        <v>201</v>
      </c>
      <c r="L896" s="5">
        <v>61.121000000000002</v>
      </c>
      <c r="M896" s="5"/>
      <c r="N896" s="5"/>
      <c r="O896" s="5"/>
      <c r="P896" s="5"/>
    </row>
    <row r="897" spans="4:16" x14ac:dyDescent="0.2">
      <c r="D897" s="5">
        <v>893</v>
      </c>
      <c r="E897" s="5" t="s">
        <v>202</v>
      </c>
      <c r="F897" s="5">
        <v>48.667000000000002</v>
      </c>
      <c r="J897" s="5">
        <v>893</v>
      </c>
      <c r="K897" s="5" t="s">
        <v>201</v>
      </c>
      <c r="L897" s="5">
        <v>57.188000000000002</v>
      </c>
      <c r="M897" s="5"/>
      <c r="N897" s="5"/>
      <c r="O897" s="5"/>
      <c r="P897" s="5"/>
    </row>
    <row r="898" spans="4:16" x14ac:dyDescent="0.2">
      <c r="D898" s="5">
        <v>894</v>
      </c>
      <c r="E898" s="5" t="s">
        <v>202</v>
      </c>
      <c r="F898" s="5">
        <v>61.25</v>
      </c>
      <c r="J898" s="5">
        <v>894</v>
      </c>
      <c r="K898" s="5" t="s">
        <v>201</v>
      </c>
      <c r="L898" s="5">
        <v>75.75</v>
      </c>
      <c r="M898" s="5"/>
      <c r="N898" s="5"/>
      <c r="O898" s="5"/>
      <c r="P898" s="5"/>
    </row>
    <row r="899" spans="4:16" x14ac:dyDescent="0.2">
      <c r="D899" s="5">
        <v>895</v>
      </c>
      <c r="E899" s="5" t="s">
        <v>202</v>
      </c>
      <c r="F899" s="5">
        <v>103.514</v>
      </c>
      <c r="J899" s="5">
        <v>895</v>
      </c>
      <c r="K899" s="5" t="s">
        <v>201</v>
      </c>
      <c r="L899" s="5">
        <v>46.125</v>
      </c>
      <c r="M899" s="5"/>
      <c r="N899" s="5"/>
      <c r="O899" s="5"/>
      <c r="P899" s="5"/>
    </row>
    <row r="900" spans="4:16" x14ac:dyDescent="0.2">
      <c r="D900" s="5">
        <v>896</v>
      </c>
      <c r="E900" s="5" t="s">
        <v>202</v>
      </c>
      <c r="F900" s="5">
        <v>55.636000000000003</v>
      </c>
      <c r="J900" s="5">
        <v>896</v>
      </c>
      <c r="K900" s="5" t="s">
        <v>201</v>
      </c>
      <c r="L900" s="5">
        <v>44.856999999999999</v>
      </c>
      <c r="M900" s="5"/>
      <c r="N900" s="5"/>
      <c r="O900" s="5"/>
      <c r="P900" s="5"/>
    </row>
    <row r="901" spans="4:16" x14ac:dyDescent="0.2">
      <c r="D901" s="5">
        <v>897</v>
      </c>
      <c r="E901" s="5" t="s">
        <v>202</v>
      </c>
      <c r="F901" s="5">
        <v>59.273000000000003</v>
      </c>
      <c r="J901" s="5">
        <v>897</v>
      </c>
      <c r="K901" s="5" t="s">
        <v>201</v>
      </c>
      <c r="L901" s="5">
        <v>51.570999999999998</v>
      </c>
      <c r="M901" s="5"/>
      <c r="N901" s="5"/>
      <c r="O901" s="5"/>
      <c r="P901" s="5"/>
    </row>
    <row r="902" spans="4:16" x14ac:dyDescent="0.2">
      <c r="D902" s="5">
        <v>898</v>
      </c>
      <c r="E902" s="5" t="s">
        <v>202</v>
      </c>
      <c r="F902" s="5">
        <v>95.043000000000006</v>
      </c>
      <c r="J902" s="5">
        <v>898</v>
      </c>
      <c r="K902" s="5" t="s">
        <v>201</v>
      </c>
      <c r="L902" s="5">
        <v>57.308</v>
      </c>
      <c r="M902" s="5"/>
      <c r="N902" s="5"/>
      <c r="O902" s="5"/>
      <c r="P902" s="5"/>
    </row>
    <row r="903" spans="4:16" x14ac:dyDescent="0.2">
      <c r="D903" s="5">
        <v>899</v>
      </c>
      <c r="E903" s="5" t="s">
        <v>202</v>
      </c>
      <c r="F903" s="5">
        <v>50.125</v>
      </c>
      <c r="J903" s="5">
        <v>899</v>
      </c>
      <c r="K903" s="5" t="s">
        <v>201</v>
      </c>
      <c r="L903" s="5">
        <v>37.667000000000002</v>
      </c>
      <c r="M903" s="5"/>
      <c r="N903" s="5"/>
      <c r="O903" s="5"/>
      <c r="P903" s="5"/>
    </row>
    <row r="904" spans="4:16" x14ac:dyDescent="0.2">
      <c r="D904" s="5">
        <v>900</v>
      </c>
      <c r="E904" s="5" t="s">
        <v>202</v>
      </c>
      <c r="F904" s="5">
        <v>43.4</v>
      </c>
      <c r="J904" s="5">
        <v>900</v>
      </c>
      <c r="K904" s="5" t="s">
        <v>201</v>
      </c>
      <c r="L904" s="5">
        <v>63.444000000000003</v>
      </c>
      <c r="M904" s="5"/>
      <c r="N904" s="5"/>
      <c r="O904" s="5"/>
      <c r="P904" s="5"/>
    </row>
    <row r="905" spans="4:16" x14ac:dyDescent="0.2">
      <c r="D905" s="5">
        <v>901</v>
      </c>
      <c r="E905" s="5" t="s">
        <v>202</v>
      </c>
      <c r="F905" s="5">
        <v>72.545000000000002</v>
      </c>
      <c r="J905" s="5">
        <v>901</v>
      </c>
      <c r="K905" s="5" t="s">
        <v>201</v>
      </c>
      <c r="L905" s="5">
        <v>49.25</v>
      </c>
      <c r="M905" s="5"/>
      <c r="N905" s="5"/>
      <c r="O905" s="5"/>
      <c r="P905" s="5"/>
    </row>
    <row r="906" spans="4:16" x14ac:dyDescent="0.2">
      <c r="D906" s="5">
        <v>902</v>
      </c>
      <c r="E906" s="5" t="s">
        <v>202</v>
      </c>
      <c r="F906" s="5">
        <v>65.111000000000004</v>
      </c>
      <c r="J906" s="5">
        <v>902</v>
      </c>
      <c r="K906" s="5" t="s">
        <v>201</v>
      </c>
      <c r="L906" s="5">
        <v>43.570999999999998</v>
      </c>
      <c r="M906" s="5"/>
      <c r="N906" s="5"/>
      <c r="O906" s="5"/>
      <c r="P906" s="5"/>
    </row>
    <row r="907" spans="4:16" x14ac:dyDescent="0.2">
      <c r="D907" s="5">
        <v>903</v>
      </c>
      <c r="E907" s="5" t="s">
        <v>202</v>
      </c>
      <c r="F907" s="5">
        <v>68.462000000000003</v>
      </c>
      <c r="J907" s="5">
        <v>903</v>
      </c>
      <c r="K907" s="5" t="s">
        <v>201</v>
      </c>
      <c r="L907" s="5">
        <v>43.75</v>
      </c>
      <c r="M907" s="5"/>
      <c r="N907" s="5"/>
      <c r="O907" s="5"/>
      <c r="P907" s="5"/>
    </row>
    <row r="908" spans="4:16" x14ac:dyDescent="0.2">
      <c r="D908" s="5">
        <v>904</v>
      </c>
      <c r="E908" s="5" t="s">
        <v>202</v>
      </c>
      <c r="F908" s="5">
        <v>72.7</v>
      </c>
      <c r="J908" s="5">
        <v>904</v>
      </c>
      <c r="K908" s="5" t="s">
        <v>202</v>
      </c>
      <c r="L908" s="5">
        <v>73.483000000000004</v>
      </c>
      <c r="M908" s="5"/>
      <c r="N908" s="5"/>
      <c r="O908" s="5"/>
      <c r="P908" s="5"/>
    </row>
    <row r="909" spans="4:16" x14ac:dyDescent="0.2">
      <c r="D909" s="5">
        <v>905</v>
      </c>
      <c r="E909" s="5" t="s">
        <v>202</v>
      </c>
      <c r="F909" s="5">
        <v>61</v>
      </c>
      <c r="J909" s="5">
        <v>905</v>
      </c>
      <c r="K909" s="5" t="s">
        <v>202</v>
      </c>
      <c r="L909" s="5">
        <v>57.04</v>
      </c>
      <c r="M909" s="5"/>
      <c r="N909" s="5"/>
      <c r="O909" s="5"/>
      <c r="P909" s="5"/>
    </row>
    <row r="910" spans="4:16" x14ac:dyDescent="0.2">
      <c r="D910" s="5">
        <v>906</v>
      </c>
      <c r="E910" s="5" t="s">
        <v>202</v>
      </c>
      <c r="F910" s="5">
        <v>82.653999999999996</v>
      </c>
      <c r="J910" s="5">
        <v>906</v>
      </c>
      <c r="K910" s="5" t="s">
        <v>202</v>
      </c>
      <c r="L910" s="5">
        <v>56.667000000000002</v>
      </c>
      <c r="M910" s="5"/>
      <c r="N910" s="5"/>
      <c r="O910" s="5"/>
      <c r="P910" s="5"/>
    </row>
    <row r="911" spans="4:16" x14ac:dyDescent="0.2">
      <c r="D911" s="5">
        <v>907</v>
      </c>
      <c r="E911" s="5" t="s">
        <v>202</v>
      </c>
      <c r="F911" s="5">
        <v>62.570999999999998</v>
      </c>
      <c r="J911" s="5">
        <v>907</v>
      </c>
      <c r="K911" s="5" t="s">
        <v>202</v>
      </c>
      <c r="L911" s="5">
        <v>59.8</v>
      </c>
      <c r="M911" s="5"/>
      <c r="N911" s="5"/>
      <c r="O911" s="5"/>
      <c r="P911" s="5"/>
    </row>
    <row r="912" spans="4:16" x14ac:dyDescent="0.2">
      <c r="D912" s="5">
        <v>908</v>
      </c>
      <c r="E912" s="5" t="s">
        <v>202</v>
      </c>
      <c r="F912" s="5">
        <v>82.370999999999995</v>
      </c>
      <c r="J912" s="5">
        <v>908</v>
      </c>
      <c r="K912" s="5" t="s">
        <v>202</v>
      </c>
      <c r="L912" s="5">
        <v>129.60499999999999</v>
      </c>
      <c r="M912" s="5"/>
      <c r="N912" s="5"/>
      <c r="O912" s="5"/>
      <c r="P912" s="5"/>
    </row>
    <row r="913" spans="4:16" x14ac:dyDescent="0.2">
      <c r="D913" s="5">
        <v>909</v>
      </c>
      <c r="E913" s="5" t="s">
        <v>202</v>
      </c>
      <c r="F913" s="5">
        <v>63.25</v>
      </c>
      <c r="J913" s="5">
        <v>909</v>
      </c>
      <c r="K913" s="5" t="s">
        <v>202</v>
      </c>
      <c r="L913" s="5">
        <v>38.332999999999998</v>
      </c>
      <c r="M913" s="5"/>
      <c r="N913" s="5"/>
      <c r="O913" s="5"/>
      <c r="P913" s="5"/>
    </row>
    <row r="914" spans="4:16" x14ac:dyDescent="0.2">
      <c r="D914" s="5">
        <v>910</v>
      </c>
      <c r="E914" s="5" t="s">
        <v>202</v>
      </c>
      <c r="F914" s="5">
        <v>57.384999999999998</v>
      </c>
      <c r="J914" s="5">
        <v>910</v>
      </c>
      <c r="K914" s="5" t="s">
        <v>202</v>
      </c>
      <c r="L914" s="5">
        <v>44.5</v>
      </c>
      <c r="M914" s="5"/>
      <c r="N914" s="5"/>
      <c r="O914" s="5"/>
      <c r="P914" s="5"/>
    </row>
    <row r="915" spans="4:16" x14ac:dyDescent="0.2">
      <c r="D915" s="5">
        <v>911</v>
      </c>
      <c r="E915" s="5" t="s">
        <v>202</v>
      </c>
      <c r="F915" s="5">
        <v>71.650000000000006</v>
      </c>
      <c r="J915" s="5">
        <v>911</v>
      </c>
      <c r="K915" s="5" t="s">
        <v>202</v>
      </c>
      <c r="L915" s="5">
        <v>40</v>
      </c>
      <c r="M915" s="5"/>
      <c r="N915" s="5"/>
      <c r="O915" s="5"/>
      <c r="P915" s="5"/>
    </row>
    <row r="916" spans="4:16" x14ac:dyDescent="0.2">
      <c r="D916" s="5">
        <v>912</v>
      </c>
      <c r="E916" s="5" t="s">
        <v>202</v>
      </c>
      <c r="F916" s="5">
        <v>65.3</v>
      </c>
      <c r="J916" s="5">
        <v>912</v>
      </c>
      <c r="K916" s="5" t="s">
        <v>202</v>
      </c>
      <c r="L916" s="5">
        <v>43.75</v>
      </c>
      <c r="M916" s="5"/>
      <c r="N916" s="5"/>
      <c r="O916" s="5"/>
      <c r="P916" s="5"/>
    </row>
    <row r="917" spans="4:16" x14ac:dyDescent="0.2">
      <c r="D917" s="5">
        <v>913</v>
      </c>
      <c r="E917" s="5" t="s">
        <v>202</v>
      </c>
      <c r="F917" s="5">
        <v>82.176000000000002</v>
      </c>
      <c r="J917" s="5">
        <v>913</v>
      </c>
      <c r="K917" s="5" t="s">
        <v>202</v>
      </c>
      <c r="L917" s="5">
        <v>142.39099999999999</v>
      </c>
      <c r="M917" s="5"/>
      <c r="N917" s="5"/>
      <c r="O917" s="5"/>
      <c r="P917" s="5"/>
    </row>
    <row r="918" spans="4:16" x14ac:dyDescent="0.2">
      <c r="D918" s="5">
        <v>914</v>
      </c>
      <c r="E918" s="5" t="s">
        <v>202</v>
      </c>
      <c r="F918" s="5">
        <v>75.120999999999995</v>
      </c>
      <c r="J918" s="5">
        <v>914</v>
      </c>
      <c r="K918" s="5" t="s">
        <v>202</v>
      </c>
      <c r="L918" s="5">
        <v>94.338999999999999</v>
      </c>
      <c r="M918" s="5"/>
      <c r="N918" s="5"/>
      <c r="O918" s="5"/>
      <c r="P918" s="5"/>
    </row>
    <row r="919" spans="4:16" x14ac:dyDescent="0.2">
      <c r="D919" s="5">
        <v>915</v>
      </c>
      <c r="E919" s="5" t="s">
        <v>202</v>
      </c>
      <c r="F919" s="5">
        <v>58.076999999999998</v>
      </c>
      <c r="J919" s="5">
        <v>915</v>
      </c>
      <c r="K919" s="5" t="s">
        <v>202</v>
      </c>
      <c r="L919" s="5">
        <v>61.405999999999999</v>
      </c>
      <c r="M919" s="5"/>
      <c r="N919" s="5"/>
      <c r="O919" s="5"/>
      <c r="P919" s="5"/>
    </row>
    <row r="920" spans="4:16" x14ac:dyDescent="0.2">
      <c r="D920" s="5">
        <v>916</v>
      </c>
      <c r="E920" s="5" t="s">
        <v>202</v>
      </c>
      <c r="F920" s="5">
        <v>114.456</v>
      </c>
      <c r="J920" s="5">
        <v>916</v>
      </c>
      <c r="K920" s="5" t="s">
        <v>202</v>
      </c>
      <c r="L920" s="5">
        <v>56.389000000000003</v>
      </c>
      <c r="M920" s="5"/>
      <c r="N920" s="5"/>
      <c r="O920" s="5"/>
      <c r="P920" s="5"/>
    </row>
    <row r="921" spans="4:16" x14ac:dyDescent="0.2">
      <c r="D921" s="5">
        <v>917</v>
      </c>
      <c r="E921" s="5" t="s">
        <v>202</v>
      </c>
      <c r="F921" s="5">
        <v>93.367000000000004</v>
      </c>
      <c r="J921" s="5">
        <v>917</v>
      </c>
      <c r="K921" s="5" t="s">
        <v>202</v>
      </c>
      <c r="L921" s="5">
        <v>49.25</v>
      </c>
      <c r="M921" s="5"/>
      <c r="N921" s="5"/>
      <c r="O921" s="5"/>
      <c r="P921" s="5"/>
    </row>
    <row r="922" spans="4:16" x14ac:dyDescent="0.2">
      <c r="D922" s="5">
        <v>918</v>
      </c>
      <c r="E922" s="5" t="s">
        <v>202</v>
      </c>
      <c r="F922" s="5">
        <v>52.332999999999998</v>
      </c>
      <c r="J922" s="5">
        <v>918</v>
      </c>
      <c r="K922" s="5" t="s">
        <v>202</v>
      </c>
      <c r="L922" s="5">
        <v>59.610999999999997</v>
      </c>
      <c r="M922" s="5"/>
      <c r="N922" s="5"/>
      <c r="O922" s="5"/>
      <c r="P922" s="5"/>
    </row>
    <row r="923" spans="4:16" x14ac:dyDescent="0.2">
      <c r="D923" s="5">
        <v>919</v>
      </c>
      <c r="E923" s="5" t="s">
        <v>202</v>
      </c>
      <c r="F923" s="5">
        <v>85.656999999999996</v>
      </c>
      <c r="J923" s="5">
        <v>919</v>
      </c>
      <c r="K923" s="5" t="s">
        <v>202</v>
      </c>
      <c r="L923" s="5">
        <v>80.893000000000001</v>
      </c>
      <c r="M923" s="5"/>
      <c r="N923" s="5"/>
      <c r="O923" s="5"/>
      <c r="P923" s="5"/>
    </row>
    <row r="924" spans="4:16" x14ac:dyDescent="0.2">
      <c r="D924" s="5">
        <v>920</v>
      </c>
      <c r="E924" s="5" t="s">
        <v>202</v>
      </c>
      <c r="F924" s="5">
        <v>95.322999999999993</v>
      </c>
      <c r="J924" s="5">
        <v>920</v>
      </c>
      <c r="K924" s="5" t="s">
        <v>202</v>
      </c>
      <c r="L924" s="5">
        <v>46.375</v>
      </c>
      <c r="M924" s="5"/>
      <c r="N924" s="5"/>
      <c r="O924" s="5"/>
      <c r="P924" s="5"/>
    </row>
    <row r="925" spans="4:16" x14ac:dyDescent="0.2">
      <c r="D925" s="5">
        <v>921</v>
      </c>
      <c r="E925" s="5" t="s">
        <v>202</v>
      </c>
      <c r="F925" s="5">
        <v>126.746</v>
      </c>
      <c r="J925" s="5">
        <v>921</v>
      </c>
      <c r="K925" s="5" t="s">
        <v>202</v>
      </c>
      <c r="L925" s="5">
        <v>38.667000000000002</v>
      </c>
      <c r="M925" s="5"/>
      <c r="N925" s="5"/>
      <c r="O925" s="5"/>
      <c r="P925" s="5"/>
    </row>
    <row r="926" spans="4:16" x14ac:dyDescent="0.2">
      <c r="D926" s="5">
        <v>922</v>
      </c>
      <c r="E926" s="5" t="s">
        <v>202</v>
      </c>
      <c r="F926" s="5">
        <v>46.8</v>
      </c>
      <c r="J926" s="5">
        <v>922</v>
      </c>
      <c r="K926" s="5" t="s">
        <v>202</v>
      </c>
      <c r="L926" s="5">
        <v>54.732999999999997</v>
      </c>
      <c r="M926" s="5"/>
      <c r="N926" s="5"/>
      <c r="O926" s="5"/>
      <c r="P926" s="5"/>
    </row>
    <row r="927" spans="4:16" x14ac:dyDescent="0.2">
      <c r="D927" s="5">
        <v>923</v>
      </c>
      <c r="E927" s="5" t="s">
        <v>202</v>
      </c>
      <c r="F927" s="5">
        <v>60</v>
      </c>
      <c r="J927" s="5">
        <v>923</v>
      </c>
      <c r="K927" s="5" t="s">
        <v>202</v>
      </c>
      <c r="L927" s="5">
        <v>63.8</v>
      </c>
      <c r="M927" s="5"/>
      <c r="N927" s="5"/>
      <c r="O927" s="5"/>
      <c r="P927" s="5"/>
    </row>
    <row r="928" spans="4:16" x14ac:dyDescent="0.2">
      <c r="D928" s="5">
        <v>924</v>
      </c>
      <c r="E928" s="5" t="s">
        <v>202</v>
      </c>
      <c r="F928" s="5">
        <v>103.22199999999999</v>
      </c>
      <c r="J928" s="5">
        <v>924</v>
      </c>
      <c r="K928" s="5" t="s">
        <v>202</v>
      </c>
      <c r="L928" s="5">
        <v>52.091000000000001</v>
      </c>
      <c r="M928" s="5"/>
      <c r="N928" s="5"/>
      <c r="O928" s="5"/>
      <c r="P928" s="5"/>
    </row>
    <row r="929" spans="4:16" x14ac:dyDescent="0.2">
      <c r="D929" s="5">
        <v>925</v>
      </c>
      <c r="E929" s="5" t="s">
        <v>202</v>
      </c>
      <c r="F929" s="5">
        <v>124.10599999999999</v>
      </c>
      <c r="J929" s="5">
        <v>925</v>
      </c>
      <c r="K929" s="5" t="s">
        <v>202</v>
      </c>
      <c r="L929" s="5">
        <v>48.143000000000001</v>
      </c>
      <c r="M929" s="5"/>
      <c r="N929" s="5"/>
      <c r="O929" s="5"/>
      <c r="P929" s="5"/>
    </row>
    <row r="930" spans="4:16" x14ac:dyDescent="0.2">
      <c r="D930" s="5">
        <v>926</v>
      </c>
      <c r="E930" s="5" t="s">
        <v>202</v>
      </c>
      <c r="F930" s="5">
        <v>174</v>
      </c>
      <c r="J930" s="5">
        <v>926</v>
      </c>
      <c r="K930" s="5" t="s">
        <v>202</v>
      </c>
      <c r="L930" s="5">
        <v>46.75</v>
      </c>
      <c r="M930" s="5"/>
      <c r="N930" s="5"/>
      <c r="O930" s="5"/>
      <c r="P930" s="5"/>
    </row>
    <row r="931" spans="4:16" x14ac:dyDescent="0.2">
      <c r="D931" s="5">
        <v>927</v>
      </c>
      <c r="E931" s="5" t="s">
        <v>202</v>
      </c>
      <c r="F931" s="5">
        <v>103.86799999999999</v>
      </c>
      <c r="J931" s="5">
        <v>927</v>
      </c>
      <c r="K931" s="5" t="s">
        <v>202</v>
      </c>
      <c r="L931" s="5">
        <v>47.25</v>
      </c>
      <c r="M931" s="5"/>
      <c r="N931" s="5"/>
      <c r="O931" s="5"/>
      <c r="P931" s="5"/>
    </row>
    <row r="932" spans="4:16" x14ac:dyDescent="0.2">
      <c r="D932" s="5">
        <v>928</v>
      </c>
      <c r="E932" s="5" t="s">
        <v>202</v>
      </c>
      <c r="F932" s="5">
        <v>54</v>
      </c>
      <c r="J932" s="5">
        <v>928</v>
      </c>
      <c r="K932" s="5" t="s">
        <v>202</v>
      </c>
      <c r="L932" s="5">
        <v>40.332999999999998</v>
      </c>
      <c r="M932" s="5"/>
      <c r="N932" s="5"/>
      <c r="O932" s="5"/>
      <c r="P932" s="5"/>
    </row>
    <row r="933" spans="4:16" x14ac:dyDescent="0.2">
      <c r="D933" s="5">
        <v>929</v>
      </c>
      <c r="E933" s="5" t="s">
        <v>202</v>
      </c>
      <c r="F933" s="5">
        <v>102.90300000000001</v>
      </c>
      <c r="J933" s="5">
        <v>929</v>
      </c>
      <c r="K933" s="5" t="s">
        <v>202</v>
      </c>
      <c r="L933" s="5">
        <v>44.5</v>
      </c>
      <c r="M933" s="5"/>
      <c r="N933" s="5"/>
      <c r="O933" s="5"/>
      <c r="P933" s="5"/>
    </row>
    <row r="934" spans="4:16" x14ac:dyDescent="0.2">
      <c r="D934" s="5">
        <v>930</v>
      </c>
      <c r="E934" s="5" t="s">
        <v>202</v>
      </c>
      <c r="F934" s="5">
        <v>91.323999999999998</v>
      </c>
      <c r="J934" s="5">
        <v>930</v>
      </c>
      <c r="K934" s="5" t="s">
        <v>202</v>
      </c>
      <c r="L934" s="5">
        <v>106.089</v>
      </c>
      <c r="M934" s="5"/>
      <c r="N934" s="5"/>
      <c r="O934" s="5"/>
      <c r="P934" s="5"/>
    </row>
    <row r="935" spans="4:16" x14ac:dyDescent="0.2">
      <c r="D935" s="5">
        <v>931</v>
      </c>
      <c r="E935" s="5" t="s">
        <v>202</v>
      </c>
      <c r="F935" s="5">
        <v>54.713999999999999</v>
      </c>
      <c r="J935" s="5">
        <v>931</v>
      </c>
      <c r="K935" s="5" t="s">
        <v>202</v>
      </c>
      <c r="L935" s="5">
        <v>86.558999999999997</v>
      </c>
      <c r="M935" s="5"/>
      <c r="N935" s="5"/>
      <c r="O935" s="5"/>
      <c r="P935" s="5"/>
    </row>
    <row r="936" spans="4:16" x14ac:dyDescent="0.2">
      <c r="D936" s="5">
        <v>932</v>
      </c>
      <c r="E936" s="5" t="s">
        <v>202</v>
      </c>
      <c r="F936" s="5">
        <v>55.89</v>
      </c>
      <c r="J936" s="5">
        <v>932</v>
      </c>
      <c r="K936" s="5" t="s">
        <v>202</v>
      </c>
      <c r="L936" s="5">
        <v>49</v>
      </c>
      <c r="M936" s="5"/>
      <c r="N936" s="5"/>
      <c r="O936" s="5"/>
      <c r="P936" s="5"/>
    </row>
    <row r="937" spans="4:16" x14ac:dyDescent="0.2">
      <c r="D937" s="5">
        <v>933</v>
      </c>
      <c r="E937" s="5" t="s">
        <v>202</v>
      </c>
      <c r="F937" s="5">
        <v>62.136000000000003</v>
      </c>
      <c r="J937" s="5">
        <v>933</v>
      </c>
      <c r="K937" s="5" t="s">
        <v>202</v>
      </c>
      <c r="L937" s="5">
        <v>102.244</v>
      </c>
      <c r="M937" s="5"/>
      <c r="N937" s="5"/>
      <c r="O937" s="5"/>
      <c r="P937" s="5"/>
    </row>
    <row r="938" spans="4:16" x14ac:dyDescent="0.2">
      <c r="D938" s="5">
        <v>934</v>
      </c>
      <c r="E938" s="5" t="s">
        <v>202</v>
      </c>
      <c r="F938" s="5">
        <v>94.075000000000003</v>
      </c>
      <c r="J938" s="5">
        <v>934</v>
      </c>
      <c r="K938" s="5" t="s">
        <v>202</v>
      </c>
      <c r="L938" s="5">
        <v>49.143000000000001</v>
      </c>
      <c r="M938" s="5"/>
      <c r="N938" s="5"/>
      <c r="O938" s="5"/>
      <c r="P938" s="5"/>
    </row>
    <row r="939" spans="4:16" x14ac:dyDescent="0.2">
      <c r="D939" s="5">
        <v>935</v>
      </c>
      <c r="E939" s="5" t="s">
        <v>202</v>
      </c>
      <c r="F939" s="5">
        <v>80.081000000000003</v>
      </c>
      <c r="J939" s="5">
        <v>935</v>
      </c>
      <c r="K939" s="5" t="s">
        <v>202</v>
      </c>
      <c r="L939" s="5">
        <v>62.225999999999999</v>
      </c>
      <c r="M939" s="5"/>
      <c r="N939" s="5"/>
      <c r="O939" s="5"/>
      <c r="P939" s="5"/>
    </row>
    <row r="940" spans="4:16" x14ac:dyDescent="0.2">
      <c r="D940" s="5">
        <v>936</v>
      </c>
      <c r="E940" s="5" t="s">
        <v>202</v>
      </c>
      <c r="F940" s="5">
        <v>51.444000000000003</v>
      </c>
      <c r="J940" s="5">
        <v>936</v>
      </c>
      <c r="K940" s="5" t="s">
        <v>202</v>
      </c>
      <c r="L940" s="5">
        <v>95.912999999999997</v>
      </c>
      <c r="M940" s="5"/>
      <c r="N940" s="5"/>
      <c r="O940" s="5"/>
      <c r="P940" s="5"/>
    </row>
    <row r="941" spans="4:16" x14ac:dyDescent="0.2">
      <c r="D941" s="5">
        <v>937</v>
      </c>
      <c r="E941" s="5" t="s">
        <v>202</v>
      </c>
      <c r="F941" s="5">
        <v>57</v>
      </c>
      <c r="J941" s="5">
        <v>937</v>
      </c>
      <c r="K941" s="5" t="s">
        <v>202</v>
      </c>
      <c r="L941" s="5">
        <v>45.856999999999999</v>
      </c>
      <c r="M941" s="5"/>
      <c r="N941" s="5"/>
      <c r="O941" s="5"/>
      <c r="P941" s="5"/>
    </row>
    <row r="942" spans="4:16" x14ac:dyDescent="0.2">
      <c r="D942" s="5">
        <v>938</v>
      </c>
      <c r="E942" s="5" t="s">
        <v>202</v>
      </c>
      <c r="F942" s="5">
        <v>76.3</v>
      </c>
      <c r="J942" s="5">
        <v>938</v>
      </c>
      <c r="K942" s="5" t="s">
        <v>202</v>
      </c>
      <c r="L942" s="5">
        <v>104.85299999999999</v>
      </c>
      <c r="M942" s="5"/>
      <c r="N942" s="5"/>
      <c r="O942" s="5"/>
      <c r="P942" s="5"/>
    </row>
    <row r="943" spans="4:16" x14ac:dyDescent="0.2">
      <c r="D943" s="5">
        <v>939</v>
      </c>
      <c r="E943" s="5" t="s">
        <v>202</v>
      </c>
      <c r="F943" s="5">
        <v>71.447999999999993</v>
      </c>
      <c r="J943" s="5">
        <v>939</v>
      </c>
      <c r="K943" s="5" t="s">
        <v>202</v>
      </c>
      <c r="L943" s="5">
        <v>120.236</v>
      </c>
      <c r="M943" s="5"/>
      <c r="N943" s="5"/>
      <c r="O943" s="5"/>
      <c r="P943" s="5"/>
    </row>
    <row r="944" spans="4:16" x14ac:dyDescent="0.2">
      <c r="D944" s="5">
        <v>940</v>
      </c>
      <c r="E944" s="5" t="s">
        <v>202</v>
      </c>
      <c r="F944" s="5">
        <v>60</v>
      </c>
      <c r="J944" s="5">
        <v>940</v>
      </c>
      <c r="K944" s="5" t="s">
        <v>202</v>
      </c>
      <c r="L944" s="5">
        <v>125.52800000000001</v>
      </c>
      <c r="M944" s="5"/>
      <c r="N944" s="5"/>
      <c r="O944" s="5"/>
      <c r="P944" s="5"/>
    </row>
    <row r="945" spans="4:16" x14ac:dyDescent="0.2">
      <c r="D945" s="5">
        <v>941</v>
      </c>
      <c r="E945" s="5" t="s">
        <v>202</v>
      </c>
      <c r="F945" s="5">
        <v>50.332999999999998</v>
      </c>
      <c r="J945" s="5">
        <v>941</v>
      </c>
      <c r="K945" s="5" t="s">
        <v>202</v>
      </c>
      <c r="L945" s="5">
        <v>45.332999999999998</v>
      </c>
      <c r="M945" s="5"/>
      <c r="N945" s="5"/>
      <c r="O945" s="5"/>
      <c r="P945" s="5"/>
    </row>
    <row r="946" spans="4:16" x14ac:dyDescent="0.2">
      <c r="D946" s="5">
        <v>942</v>
      </c>
      <c r="E946" s="5" t="s">
        <v>202</v>
      </c>
      <c r="F946" s="5">
        <v>62.75</v>
      </c>
      <c r="J946" s="5">
        <v>942</v>
      </c>
      <c r="K946" s="5" t="s">
        <v>202</v>
      </c>
      <c r="L946" s="5">
        <v>75.808000000000007</v>
      </c>
      <c r="M946" s="5"/>
      <c r="N946" s="5"/>
      <c r="O946" s="5"/>
      <c r="P946" s="5"/>
    </row>
    <row r="947" spans="4:16" x14ac:dyDescent="0.2">
      <c r="D947" s="5">
        <v>943</v>
      </c>
      <c r="E947" s="5" t="s">
        <v>202</v>
      </c>
      <c r="F947" s="5">
        <v>61.947000000000003</v>
      </c>
      <c r="J947" s="5">
        <v>943</v>
      </c>
      <c r="K947" s="5" t="s">
        <v>202</v>
      </c>
      <c r="L947" s="5">
        <v>75.278000000000006</v>
      </c>
      <c r="M947" s="5"/>
      <c r="N947" s="5"/>
      <c r="O947" s="5"/>
      <c r="P947" s="5"/>
    </row>
    <row r="948" spans="4:16" x14ac:dyDescent="0.2">
      <c r="D948" s="5">
        <v>944</v>
      </c>
      <c r="E948" s="5" t="s">
        <v>202</v>
      </c>
      <c r="F948" s="5">
        <v>160.88900000000001</v>
      </c>
      <c r="J948" s="5">
        <v>944</v>
      </c>
      <c r="K948" s="5" t="s">
        <v>202</v>
      </c>
      <c r="L948" s="5">
        <v>70.903000000000006</v>
      </c>
      <c r="M948" s="5"/>
      <c r="N948" s="5"/>
      <c r="O948" s="5"/>
      <c r="P948" s="5"/>
    </row>
    <row r="949" spans="4:16" x14ac:dyDescent="0.2">
      <c r="D949" s="5">
        <v>945</v>
      </c>
      <c r="E949" s="5" t="s">
        <v>202</v>
      </c>
      <c r="F949" s="5">
        <v>55.75</v>
      </c>
      <c r="J949" s="5">
        <v>945</v>
      </c>
      <c r="K949" s="5" t="s">
        <v>202</v>
      </c>
      <c r="L949" s="5">
        <v>53.466999999999999</v>
      </c>
      <c r="M949" s="5"/>
      <c r="N949" s="5"/>
      <c r="O949" s="5"/>
      <c r="P949" s="5"/>
    </row>
    <row r="950" spans="4:16" x14ac:dyDescent="0.2">
      <c r="D950" s="5">
        <v>946</v>
      </c>
      <c r="E950" s="5" t="s">
        <v>202</v>
      </c>
      <c r="F950" s="5">
        <v>62.133000000000003</v>
      </c>
      <c r="J950" s="5">
        <v>946</v>
      </c>
      <c r="K950" s="5" t="s">
        <v>202</v>
      </c>
      <c r="L950" s="5">
        <v>52</v>
      </c>
      <c r="M950" s="5"/>
      <c r="N950" s="5"/>
      <c r="O950" s="5"/>
      <c r="P950" s="5"/>
    </row>
    <row r="951" spans="4:16" x14ac:dyDescent="0.2">
      <c r="D951" s="5">
        <v>947</v>
      </c>
      <c r="E951" s="5" t="s">
        <v>202</v>
      </c>
      <c r="F951" s="5">
        <v>78.242000000000004</v>
      </c>
      <c r="J951" s="5">
        <v>947</v>
      </c>
      <c r="K951" s="5" t="s">
        <v>202</v>
      </c>
      <c r="L951" s="5">
        <v>71.688000000000002</v>
      </c>
      <c r="M951" s="5"/>
      <c r="N951" s="5"/>
      <c r="O951" s="5"/>
      <c r="P951" s="5"/>
    </row>
    <row r="952" spans="4:16" x14ac:dyDescent="0.2">
      <c r="D952" s="5">
        <v>948</v>
      </c>
      <c r="E952" s="5" t="s">
        <v>202</v>
      </c>
      <c r="F952" s="5">
        <v>57.25</v>
      </c>
      <c r="J952" s="5">
        <v>948</v>
      </c>
      <c r="K952" s="5" t="s">
        <v>202</v>
      </c>
      <c r="L952" s="5">
        <v>88.980999999999995</v>
      </c>
      <c r="M952" s="5"/>
      <c r="N952" s="5"/>
      <c r="O952" s="5"/>
      <c r="P952" s="5"/>
    </row>
    <row r="953" spans="4:16" x14ac:dyDescent="0.2">
      <c r="D953" s="5">
        <v>949</v>
      </c>
      <c r="E953" s="5" t="s">
        <v>202</v>
      </c>
      <c r="F953" s="5">
        <v>63.832999999999998</v>
      </c>
      <c r="J953" s="5">
        <v>949</v>
      </c>
      <c r="K953" s="5" t="s">
        <v>202</v>
      </c>
      <c r="L953" s="5">
        <v>51</v>
      </c>
      <c r="M953" s="5"/>
      <c r="N953" s="5"/>
      <c r="O953" s="5"/>
      <c r="P953" s="5"/>
    </row>
    <row r="954" spans="4:16" x14ac:dyDescent="0.2">
      <c r="D954" s="5">
        <v>950</v>
      </c>
      <c r="E954" s="5" t="s">
        <v>202</v>
      </c>
      <c r="F954" s="5">
        <v>103.6</v>
      </c>
      <c r="J954" s="5">
        <v>950</v>
      </c>
      <c r="K954" s="5" t="s">
        <v>202</v>
      </c>
      <c r="L954" s="5">
        <v>47.293999999999997</v>
      </c>
      <c r="M954" s="5"/>
      <c r="N954" s="5"/>
      <c r="O954" s="5"/>
      <c r="P954" s="5"/>
    </row>
    <row r="955" spans="4:16" x14ac:dyDescent="0.2">
      <c r="D955" s="5">
        <v>951</v>
      </c>
      <c r="E955" s="5" t="s">
        <v>202</v>
      </c>
      <c r="F955" s="5">
        <v>54.5</v>
      </c>
      <c r="J955" s="5">
        <v>951</v>
      </c>
      <c r="K955" s="5" t="s">
        <v>202</v>
      </c>
      <c r="L955" s="5">
        <v>42.856999999999999</v>
      </c>
      <c r="M955" s="5"/>
      <c r="N955" s="5"/>
      <c r="O955" s="5"/>
      <c r="P955" s="5"/>
    </row>
    <row r="956" spans="4:16" x14ac:dyDescent="0.2">
      <c r="D956" s="5">
        <v>952</v>
      </c>
      <c r="E956" s="5" t="s">
        <v>202</v>
      </c>
      <c r="F956" s="5">
        <v>51.25</v>
      </c>
      <c r="J956" s="5">
        <v>952</v>
      </c>
      <c r="K956" s="5" t="s">
        <v>202</v>
      </c>
      <c r="L956" s="5">
        <v>79.507999999999996</v>
      </c>
      <c r="M956" s="5"/>
      <c r="N956" s="5"/>
      <c r="O956" s="5"/>
      <c r="P956" s="5"/>
    </row>
    <row r="957" spans="4:16" x14ac:dyDescent="0.2">
      <c r="D957" s="5">
        <v>953</v>
      </c>
      <c r="E957" s="5" t="s">
        <v>202</v>
      </c>
      <c r="F957" s="5">
        <v>67.817999999999998</v>
      </c>
      <c r="J957" s="5">
        <v>953</v>
      </c>
      <c r="K957" s="5" t="s">
        <v>202</v>
      </c>
      <c r="L957" s="5">
        <v>46.332999999999998</v>
      </c>
      <c r="M957" s="5"/>
      <c r="N957" s="5"/>
      <c r="O957" s="5"/>
      <c r="P957" s="5"/>
    </row>
    <row r="958" spans="4:16" x14ac:dyDescent="0.2">
      <c r="D958" s="5">
        <v>954</v>
      </c>
      <c r="E958" s="5" t="s">
        <v>202</v>
      </c>
      <c r="F958" s="5">
        <v>62.332999999999998</v>
      </c>
      <c r="J958" s="5">
        <v>954</v>
      </c>
      <c r="K958" s="5" t="s">
        <v>202</v>
      </c>
      <c r="L958" s="5">
        <v>46</v>
      </c>
      <c r="M958" s="5"/>
      <c r="N958" s="5"/>
      <c r="O958" s="5"/>
      <c r="P958" s="5"/>
    </row>
    <row r="959" spans="4:16" x14ac:dyDescent="0.2">
      <c r="D959" s="5">
        <v>955</v>
      </c>
      <c r="E959" s="5" t="s">
        <v>202</v>
      </c>
      <c r="F959" s="5">
        <v>55.4</v>
      </c>
      <c r="J959" s="5">
        <v>955</v>
      </c>
      <c r="K959" s="5" t="s">
        <v>202</v>
      </c>
      <c r="L959" s="5">
        <v>62.808</v>
      </c>
      <c r="M959" s="5"/>
      <c r="N959" s="5"/>
      <c r="O959" s="5"/>
      <c r="P959" s="5"/>
    </row>
    <row r="960" spans="4:16" x14ac:dyDescent="0.2">
      <c r="D960" s="5">
        <v>956</v>
      </c>
      <c r="E960" s="5" t="s">
        <v>202</v>
      </c>
      <c r="F960" s="5">
        <v>175.947</v>
      </c>
      <c r="J960" s="5">
        <v>956</v>
      </c>
      <c r="K960" s="5" t="s">
        <v>202</v>
      </c>
      <c r="L960" s="5">
        <v>44.9</v>
      </c>
      <c r="M960" s="5"/>
      <c r="N960" s="5"/>
      <c r="O960" s="5"/>
      <c r="P960" s="5"/>
    </row>
    <row r="961" spans="4:16" x14ac:dyDescent="0.2">
      <c r="D961" s="5">
        <v>957</v>
      </c>
      <c r="E961" s="5" t="s">
        <v>202</v>
      </c>
      <c r="F961" s="5">
        <v>139</v>
      </c>
      <c r="J961" s="5">
        <v>957</v>
      </c>
      <c r="K961" s="5" t="s">
        <v>202</v>
      </c>
      <c r="L961" s="5">
        <v>64.762</v>
      </c>
      <c r="M961" s="5"/>
      <c r="N961" s="5"/>
      <c r="O961" s="5"/>
      <c r="P961" s="5"/>
    </row>
    <row r="962" spans="4:16" x14ac:dyDescent="0.2">
      <c r="D962" s="5">
        <v>958</v>
      </c>
      <c r="E962" s="5" t="s">
        <v>202</v>
      </c>
      <c r="F962" s="5">
        <v>101.825</v>
      </c>
      <c r="J962" s="5">
        <v>958</v>
      </c>
      <c r="K962" s="5" t="s">
        <v>202</v>
      </c>
      <c r="L962" s="5">
        <v>46.75</v>
      </c>
      <c r="M962" s="5"/>
      <c r="N962" s="5"/>
      <c r="O962" s="5"/>
      <c r="P962" s="5"/>
    </row>
    <row r="963" spans="4:16" x14ac:dyDescent="0.2">
      <c r="D963" s="5">
        <v>959</v>
      </c>
      <c r="E963" s="5" t="s">
        <v>202</v>
      </c>
      <c r="F963" s="5">
        <v>74.364000000000004</v>
      </c>
      <c r="J963" s="5">
        <v>959</v>
      </c>
      <c r="K963" s="5" t="s">
        <v>202</v>
      </c>
      <c r="L963" s="5">
        <v>56.765000000000001</v>
      </c>
      <c r="M963" s="5"/>
      <c r="N963" s="5"/>
      <c r="O963" s="5"/>
      <c r="P963" s="5"/>
    </row>
    <row r="964" spans="4:16" x14ac:dyDescent="0.2">
      <c r="D964" s="5">
        <v>960</v>
      </c>
      <c r="E964" s="5" t="s">
        <v>202</v>
      </c>
      <c r="F964" s="5">
        <v>119.04300000000001</v>
      </c>
      <c r="J964" s="5">
        <v>960</v>
      </c>
      <c r="K964" s="5" t="s">
        <v>202</v>
      </c>
      <c r="L964" s="5">
        <v>49.75</v>
      </c>
      <c r="M964" s="5"/>
      <c r="N964" s="5"/>
      <c r="O964" s="5"/>
      <c r="P964" s="5"/>
    </row>
    <row r="965" spans="4:16" x14ac:dyDescent="0.2">
      <c r="D965" s="5">
        <v>961</v>
      </c>
      <c r="E965" s="5" t="s">
        <v>202</v>
      </c>
      <c r="F965" s="5">
        <v>152.69</v>
      </c>
      <c r="J965" s="5">
        <v>961</v>
      </c>
      <c r="K965" s="5" t="s">
        <v>202</v>
      </c>
      <c r="L965" s="5">
        <v>61.4</v>
      </c>
      <c r="M965" s="5"/>
      <c r="N965" s="5"/>
      <c r="O965" s="5"/>
      <c r="P965" s="5"/>
    </row>
    <row r="966" spans="4:16" x14ac:dyDescent="0.2">
      <c r="D966" s="5">
        <v>962</v>
      </c>
      <c r="E966" s="5" t="s">
        <v>202</v>
      </c>
      <c r="F966" s="5">
        <v>49.472000000000001</v>
      </c>
      <c r="J966" s="5">
        <v>962</v>
      </c>
      <c r="K966" s="5" t="s">
        <v>202</v>
      </c>
      <c r="L966" s="5">
        <v>58.682000000000002</v>
      </c>
      <c r="M966" s="5"/>
      <c r="N966" s="5"/>
      <c r="O966" s="5"/>
      <c r="P966" s="5"/>
    </row>
    <row r="967" spans="4:16" x14ac:dyDescent="0.2">
      <c r="D967" s="5">
        <v>963</v>
      </c>
      <c r="E967" s="5" t="s">
        <v>202</v>
      </c>
      <c r="F967" s="5">
        <v>72</v>
      </c>
      <c r="J967" s="5">
        <v>963</v>
      </c>
      <c r="K967" s="5" t="s">
        <v>202</v>
      </c>
      <c r="L967" s="5">
        <v>82.694000000000003</v>
      </c>
      <c r="M967" s="5"/>
      <c r="N967" s="5"/>
      <c r="O967" s="5"/>
      <c r="P967" s="5"/>
    </row>
    <row r="968" spans="4:16" x14ac:dyDescent="0.2">
      <c r="D968" s="5">
        <v>964</v>
      </c>
      <c r="E968" s="5" t="s">
        <v>202</v>
      </c>
      <c r="F968" s="5">
        <v>74.875</v>
      </c>
      <c r="J968" s="5">
        <v>964</v>
      </c>
      <c r="K968" s="5" t="s">
        <v>202</v>
      </c>
      <c r="L968" s="5">
        <v>51.143000000000001</v>
      </c>
      <c r="M968" s="5"/>
      <c r="N968" s="5"/>
      <c r="O968" s="5"/>
      <c r="P968" s="5"/>
    </row>
    <row r="969" spans="4:16" x14ac:dyDescent="0.2">
      <c r="D969" s="5">
        <v>965</v>
      </c>
      <c r="E969" s="5" t="s">
        <v>202</v>
      </c>
      <c r="F969" s="5">
        <v>52.75</v>
      </c>
      <c r="J969" s="5">
        <v>965</v>
      </c>
      <c r="K969" s="5" t="s">
        <v>202</v>
      </c>
      <c r="L969" s="5">
        <v>42.375</v>
      </c>
      <c r="M969" s="5"/>
      <c r="N969" s="5"/>
      <c r="O969" s="5"/>
      <c r="P969" s="5"/>
    </row>
    <row r="970" spans="4:16" x14ac:dyDescent="0.2">
      <c r="D970" s="5">
        <v>966</v>
      </c>
      <c r="E970" s="5" t="s">
        <v>202</v>
      </c>
      <c r="F970" s="5">
        <v>102.63200000000001</v>
      </c>
      <c r="J970" s="5">
        <v>966</v>
      </c>
      <c r="K970" s="5" t="s">
        <v>202</v>
      </c>
      <c r="L970" s="5">
        <v>66.322999999999993</v>
      </c>
      <c r="M970" s="5"/>
      <c r="N970" s="5"/>
      <c r="O970" s="5"/>
      <c r="P970" s="5"/>
    </row>
    <row r="971" spans="4:16" x14ac:dyDescent="0.2">
      <c r="D971" s="5">
        <v>967</v>
      </c>
      <c r="E971" s="5" t="s">
        <v>202</v>
      </c>
      <c r="F971" s="5">
        <v>55.786000000000001</v>
      </c>
      <c r="J971" s="5">
        <v>967</v>
      </c>
      <c r="K971" s="5" t="s">
        <v>202</v>
      </c>
      <c r="L971" s="5">
        <v>64.477999999999994</v>
      </c>
      <c r="M971" s="5"/>
      <c r="N971" s="5"/>
      <c r="O971" s="5"/>
      <c r="P971" s="5"/>
    </row>
    <row r="972" spans="4:16" x14ac:dyDescent="0.2">
      <c r="D972" s="5">
        <v>968</v>
      </c>
      <c r="E972" s="5" t="s">
        <v>202</v>
      </c>
      <c r="F972" s="5">
        <v>59.332999999999998</v>
      </c>
      <c r="J972" s="5">
        <v>968</v>
      </c>
      <c r="K972" s="5" t="s">
        <v>202</v>
      </c>
      <c r="L972" s="5">
        <v>55.213999999999999</v>
      </c>
      <c r="M972" s="5"/>
      <c r="N972" s="5"/>
      <c r="O972" s="5"/>
      <c r="P972" s="5"/>
    </row>
    <row r="973" spans="4:16" x14ac:dyDescent="0.2">
      <c r="D973" s="5">
        <v>969</v>
      </c>
      <c r="E973" s="5" t="s">
        <v>202</v>
      </c>
      <c r="F973" s="5">
        <v>101.89100000000001</v>
      </c>
      <c r="J973" s="5">
        <v>969</v>
      </c>
      <c r="K973" s="5" t="s">
        <v>202</v>
      </c>
      <c r="L973" s="5">
        <v>46</v>
      </c>
      <c r="M973" s="5"/>
      <c r="N973" s="5"/>
      <c r="O973" s="5"/>
      <c r="P973" s="5"/>
    </row>
    <row r="974" spans="4:16" x14ac:dyDescent="0.2">
      <c r="D974" s="5">
        <v>970</v>
      </c>
      <c r="E974" s="5" t="s">
        <v>202</v>
      </c>
      <c r="F974" s="5">
        <v>91.944999999999993</v>
      </c>
      <c r="J974" s="5">
        <v>970</v>
      </c>
      <c r="K974" s="5" t="s">
        <v>202</v>
      </c>
      <c r="L974" s="5">
        <v>74.658000000000001</v>
      </c>
      <c r="M974" s="5"/>
      <c r="N974" s="5"/>
      <c r="O974" s="5"/>
      <c r="P974" s="5"/>
    </row>
    <row r="975" spans="4:16" x14ac:dyDescent="0.2">
      <c r="D975" s="5">
        <v>971</v>
      </c>
      <c r="E975" s="5" t="s">
        <v>202</v>
      </c>
      <c r="F975" s="5">
        <v>106.627</v>
      </c>
      <c r="J975" s="5">
        <v>971</v>
      </c>
      <c r="K975" s="5" t="s">
        <v>202</v>
      </c>
      <c r="L975" s="5">
        <v>92.882000000000005</v>
      </c>
      <c r="M975" s="5"/>
      <c r="N975" s="5"/>
      <c r="O975" s="5"/>
      <c r="P975" s="5"/>
    </row>
    <row r="976" spans="4:16" x14ac:dyDescent="0.2">
      <c r="D976" s="5">
        <v>972</v>
      </c>
      <c r="E976" s="5" t="s">
        <v>202</v>
      </c>
      <c r="F976" s="5">
        <v>57.6</v>
      </c>
      <c r="J976" s="5">
        <v>972</v>
      </c>
      <c r="K976" s="5" t="s">
        <v>202</v>
      </c>
      <c r="L976" s="5">
        <v>47.154000000000003</v>
      </c>
      <c r="M976" s="5"/>
      <c r="N976" s="5"/>
      <c r="O976" s="5"/>
      <c r="P976" s="5"/>
    </row>
    <row r="977" spans="4:16" x14ac:dyDescent="0.2">
      <c r="D977" s="5">
        <v>973</v>
      </c>
      <c r="E977" s="5" t="s">
        <v>202</v>
      </c>
      <c r="F977" s="5">
        <v>88.048000000000002</v>
      </c>
      <c r="J977" s="5">
        <v>973</v>
      </c>
      <c r="K977" s="5" t="s">
        <v>202</v>
      </c>
      <c r="L977" s="5">
        <v>67.593999999999994</v>
      </c>
      <c r="M977" s="5"/>
      <c r="N977" s="5"/>
      <c r="O977" s="5"/>
      <c r="P977" s="5"/>
    </row>
    <row r="978" spans="4:16" x14ac:dyDescent="0.2">
      <c r="D978" s="5">
        <v>974</v>
      </c>
      <c r="E978" s="5" t="s">
        <v>202</v>
      </c>
      <c r="F978" s="5">
        <v>71.25</v>
      </c>
      <c r="J978" s="5">
        <v>974</v>
      </c>
      <c r="K978" s="5" t="s">
        <v>202</v>
      </c>
      <c r="L978" s="5">
        <v>65.429000000000002</v>
      </c>
      <c r="M978" s="5"/>
      <c r="N978" s="5"/>
      <c r="O978" s="5"/>
      <c r="P978" s="5"/>
    </row>
    <row r="979" spans="4:16" x14ac:dyDescent="0.2">
      <c r="D979" s="5">
        <v>975</v>
      </c>
      <c r="E979" s="5" t="s">
        <v>202</v>
      </c>
      <c r="F979" s="5">
        <v>124.459</v>
      </c>
      <c r="J979" s="5">
        <v>975</v>
      </c>
      <c r="K979" s="5" t="s">
        <v>202</v>
      </c>
      <c r="L979" s="5">
        <v>61.45</v>
      </c>
      <c r="M979" s="5"/>
      <c r="N979" s="5"/>
      <c r="O979" s="5"/>
      <c r="P979" s="5"/>
    </row>
    <row r="980" spans="4:16" x14ac:dyDescent="0.2">
      <c r="D980" s="5">
        <v>976</v>
      </c>
      <c r="E980" s="5" t="s">
        <v>202</v>
      </c>
      <c r="F980" s="5">
        <v>131.89699999999999</v>
      </c>
      <c r="J980" s="5">
        <v>976</v>
      </c>
      <c r="K980" s="5" t="s">
        <v>202</v>
      </c>
      <c r="L980" s="5">
        <v>74.552999999999997</v>
      </c>
      <c r="M980" s="5"/>
      <c r="N980" s="5"/>
      <c r="O980" s="5"/>
      <c r="P980" s="5"/>
    </row>
    <row r="981" spans="4:16" x14ac:dyDescent="0.2">
      <c r="D981" s="5">
        <v>977</v>
      </c>
      <c r="E981" s="5" t="s">
        <v>202</v>
      </c>
      <c r="F981" s="5">
        <v>112.58499999999999</v>
      </c>
      <c r="J981" s="5">
        <v>977</v>
      </c>
      <c r="K981" s="5" t="s">
        <v>202</v>
      </c>
      <c r="L981" s="5">
        <v>44.570999999999998</v>
      </c>
      <c r="M981" s="5"/>
      <c r="N981" s="5"/>
      <c r="O981" s="5"/>
      <c r="P981" s="5"/>
    </row>
    <row r="982" spans="4:16" x14ac:dyDescent="0.2">
      <c r="D982" s="5">
        <v>978</v>
      </c>
      <c r="E982" s="5" t="s">
        <v>202</v>
      </c>
      <c r="F982" s="5">
        <v>81.332999999999998</v>
      </c>
      <c r="J982" s="5">
        <v>978</v>
      </c>
      <c r="K982" s="5" t="s">
        <v>202</v>
      </c>
      <c r="L982" s="5">
        <v>72.132999999999996</v>
      </c>
      <c r="M982" s="5"/>
      <c r="N982" s="5"/>
      <c r="O982" s="5"/>
      <c r="P982" s="5"/>
    </row>
    <row r="983" spans="4:16" x14ac:dyDescent="0.2">
      <c r="D983" s="5">
        <v>979</v>
      </c>
      <c r="E983" s="5" t="s">
        <v>202</v>
      </c>
      <c r="F983" s="5">
        <v>138.44300000000001</v>
      </c>
      <c r="J983" s="5">
        <v>979</v>
      </c>
      <c r="K983" s="5" t="s">
        <v>202</v>
      </c>
      <c r="L983" s="5">
        <v>73.22</v>
      </c>
      <c r="M983" s="5"/>
      <c r="N983" s="5"/>
      <c r="O983" s="5"/>
      <c r="P983" s="5"/>
    </row>
    <row r="984" spans="4:16" x14ac:dyDescent="0.2">
      <c r="D984" s="5">
        <v>980</v>
      </c>
      <c r="E984" s="5" t="s">
        <v>202</v>
      </c>
      <c r="F984" s="5">
        <v>51.5</v>
      </c>
      <c r="J984" s="5">
        <v>980</v>
      </c>
      <c r="K984" s="5" t="s">
        <v>202</v>
      </c>
      <c r="L984" s="5">
        <v>45</v>
      </c>
      <c r="M984" s="5"/>
      <c r="N984" s="5"/>
      <c r="O984" s="5"/>
      <c r="P984" s="5"/>
    </row>
    <row r="985" spans="4:16" x14ac:dyDescent="0.2">
      <c r="D985" s="5">
        <v>981</v>
      </c>
      <c r="E985" s="5" t="s">
        <v>202</v>
      </c>
      <c r="F985" s="5">
        <v>117.706</v>
      </c>
      <c r="J985" s="5">
        <v>981</v>
      </c>
      <c r="K985" s="5" t="s">
        <v>202</v>
      </c>
      <c r="L985" s="5">
        <v>46.875</v>
      </c>
      <c r="M985" s="5"/>
      <c r="N985" s="5"/>
      <c r="O985" s="5"/>
      <c r="P985" s="5"/>
    </row>
    <row r="986" spans="4:16" x14ac:dyDescent="0.2">
      <c r="D986" s="5">
        <v>982</v>
      </c>
      <c r="E986" s="5" t="s">
        <v>202</v>
      </c>
      <c r="F986" s="5">
        <v>181.23099999999999</v>
      </c>
      <c r="J986" s="5">
        <v>982</v>
      </c>
      <c r="K986" s="5" t="s">
        <v>202</v>
      </c>
      <c r="L986" s="5">
        <v>55.44</v>
      </c>
      <c r="M986" s="5"/>
      <c r="N986" s="5"/>
      <c r="O986" s="5"/>
      <c r="P986" s="5"/>
    </row>
    <row r="987" spans="4:16" x14ac:dyDescent="0.2">
      <c r="D987" s="5">
        <v>983</v>
      </c>
      <c r="E987" s="5" t="s">
        <v>202</v>
      </c>
      <c r="F987" s="5">
        <v>55.713999999999999</v>
      </c>
      <c r="J987" s="5">
        <v>983</v>
      </c>
      <c r="K987" s="5" t="s">
        <v>202</v>
      </c>
      <c r="L987" s="5">
        <v>48.143000000000001</v>
      </c>
      <c r="M987" s="5"/>
      <c r="N987" s="5"/>
      <c r="O987" s="5"/>
      <c r="P987" s="5"/>
    </row>
    <row r="988" spans="4:16" x14ac:dyDescent="0.2">
      <c r="D988" s="5">
        <v>984</v>
      </c>
      <c r="E988" s="5" t="s">
        <v>202</v>
      </c>
      <c r="F988" s="5">
        <v>77.92</v>
      </c>
      <c r="J988" s="5">
        <v>984</v>
      </c>
      <c r="K988" s="5" t="s">
        <v>202</v>
      </c>
      <c r="L988" s="5">
        <v>47.384999999999998</v>
      </c>
      <c r="M988" s="5"/>
      <c r="N988" s="5"/>
      <c r="O988" s="5"/>
      <c r="P988" s="5"/>
    </row>
    <row r="989" spans="4:16" x14ac:dyDescent="0.2">
      <c r="D989" s="5">
        <v>985</v>
      </c>
      <c r="E989" s="5" t="s">
        <v>202</v>
      </c>
      <c r="F989" s="5">
        <v>53.353000000000002</v>
      </c>
      <c r="J989" s="5">
        <v>985</v>
      </c>
      <c r="K989" s="5" t="s">
        <v>202</v>
      </c>
      <c r="L989" s="5">
        <v>62.267000000000003</v>
      </c>
      <c r="M989" s="5"/>
      <c r="N989" s="5"/>
      <c r="O989" s="5"/>
      <c r="P989" s="5"/>
    </row>
    <row r="990" spans="4:16" x14ac:dyDescent="0.2">
      <c r="D990" s="5">
        <v>986</v>
      </c>
      <c r="E990" s="5" t="s">
        <v>202</v>
      </c>
      <c r="F990" s="5">
        <v>56.875</v>
      </c>
      <c r="J990" s="5">
        <v>986</v>
      </c>
      <c r="K990" s="5" t="s">
        <v>202</v>
      </c>
      <c r="L990" s="5">
        <v>54.167000000000002</v>
      </c>
      <c r="M990" s="5"/>
      <c r="N990" s="5"/>
      <c r="O990" s="5"/>
      <c r="P990" s="5"/>
    </row>
    <row r="991" spans="4:16" x14ac:dyDescent="0.2">
      <c r="D991" s="5">
        <v>987</v>
      </c>
      <c r="E991" s="5" t="s">
        <v>202</v>
      </c>
      <c r="F991" s="5">
        <v>52</v>
      </c>
      <c r="J991" s="5">
        <v>987</v>
      </c>
      <c r="K991" s="5" t="s">
        <v>202</v>
      </c>
      <c r="L991" s="5">
        <v>75.477999999999994</v>
      </c>
      <c r="M991" s="5"/>
      <c r="N991" s="5"/>
      <c r="O991" s="5"/>
      <c r="P991" s="5"/>
    </row>
    <row r="992" spans="4:16" x14ac:dyDescent="0.2">
      <c r="D992" s="5">
        <v>988</v>
      </c>
      <c r="E992" s="5" t="s">
        <v>202</v>
      </c>
      <c r="F992" s="5">
        <v>104.27800000000001</v>
      </c>
      <c r="J992" s="5">
        <v>988</v>
      </c>
      <c r="K992" s="5" t="s">
        <v>202</v>
      </c>
      <c r="L992" s="5">
        <v>48.667000000000002</v>
      </c>
      <c r="M992" s="5"/>
      <c r="N992" s="5"/>
      <c r="O992" s="5"/>
      <c r="P992" s="5"/>
    </row>
    <row r="993" spans="4:16" x14ac:dyDescent="0.2">
      <c r="D993" s="5">
        <v>989</v>
      </c>
      <c r="E993" s="5" t="s">
        <v>202</v>
      </c>
      <c r="F993" s="5">
        <v>63.667000000000002</v>
      </c>
      <c r="J993" s="5">
        <v>989</v>
      </c>
      <c r="K993" s="5" t="s">
        <v>202</v>
      </c>
      <c r="L993" s="5">
        <v>83.429000000000002</v>
      </c>
      <c r="M993" s="5"/>
      <c r="N993" s="5"/>
      <c r="O993" s="5"/>
      <c r="P993" s="5"/>
    </row>
    <row r="994" spans="4:16" x14ac:dyDescent="0.2">
      <c r="D994" s="5">
        <v>990</v>
      </c>
      <c r="E994" s="5" t="s">
        <v>202</v>
      </c>
      <c r="F994" s="5">
        <v>97.021000000000001</v>
      </c>
      <c r="J994" s="5">
        <v>990</v>
      </c>
      <c r="K994" s="5" t="s">
        <v>202</v>
      </c>
      <c r="L994" s="5">
        <v>43</v>
      </c>
      <c r="M994" s="5"/>
      <c r="N994" s="5"/>
      <c r="O994" s="5"/>
      <c r="P994" s="5"/>
    </row>
    <row r="995" spans="4:16" x14ac:dyDescent="0.2">
      <c r="D995" s="5">
        <v>991</v>
      </c>
      <c r="E995" s="5" t="s">
        <v>202</v>
      </c>
      <c r="F995" s="5">
        <v>135.87899999999999</v>
      </c>
      <c r="J995" s="5">
        <v>991</v>
      </c>
      <c r="K995" s="5" t="s">
        <v>202</v>
      </c>
      <c r="L995" s="5">
        <v>42</v>
      </c>
      <c r="M995" s="5"/>
      <c r="N995" s="5"/>
      <c r="O995" s="5"/>
      <c r="P995" s="5"/>
    </row>
    <row r="996" spans="4:16" x14ac:dyDescent="0.2">
      <c r="D996" s="5">
        <v>992</v>
      </c>
      <c r="E996" s="5" t="s">
        <v>202</v>
      </c>
      <c r="F996" s="5">
        <v>85.385000000000005</v>
      </c>
      <c r="J996" s="5">
        <v>992</v>
      </c>
      <c r="K996" s="5" t="s">
        <v>202</v>
      </c>
      <c r="L996" s="5">
        <v>46</v>
      </c>
      <c r="M996" s="5"/>
      <c r="N996" s="5"/>
      <c r="O996" s="5"/>
      <c r="P996" s="5"/>
    </row>
    <row r="997" spans="4:16" x14ac:dyDescent="0.2">
      <c r="D997" s="5">
        <v>993</v>
      </c>
      <c r="E997" s="5" t="s">
        <v>202</v>
      </c>
      <c r="F997" s="5">
        <v>52.25</v>
      </c>
      <c r="J997" s="5">
        <v>993</v>
      </c>
      <c r="K997" s="5" t="s">
        <v>202</v>
      </c>
      <c r="L997" s="5">
        <v>56.762</v>
      </c>
      <c r="M997" s="5"/>
      <c r="N997" s="5"/>
      <c r="O997" s="5"/>
      <c r="P997" s="5"/>
    </row>
    <row r="998" spans="4:16" x14ac:dyDescent="0.2">
      <c r="D998" s="5">
        <v>994</v>
      </c>
      <c r="E998" s="5" t="s">
        <v>202</v>
      </c>
      <c r="F998" s="5">
        <v>96.373999999999995</v>
      </c>
      <c r="J998" s="5">
        <v>994</v>
      </c>
      <c r="K998" s="5" t="s">
        <v>202</v>
      </c>
      <c r="L998" s="5">
        <v>76.900000000000006</v>
      </c>
      <c r="M998" s="5"/>
      <c r="N998" s="5"/>
      <c r="O998" s="5"/>
      <c r="P998" s="5"/>
    </row>
    <row r="999" spans="4:16" x14ac:dyDescent="0.2">
      <c r="D999" s="5">
        <v>995</v>
      </c>
      <c r="E999" s="5" t="s">
        <v>202</v>
      </c>
      <c r="F999" s="5">
        <v>60.076999999999998</v>
      </c>
      <c r="J999" s="5">
        <v>995</v>
      </c>
      <c r="K999" s="5" t="s">
        <v>202</v>
      </c>
      <c r="L999" s="5">
        <v>45</v>
      </c>
      <c r="M999" s="5"/>
      <c r="N999" s="5"/>
      <c r="O999" s="5"/>
      <c r="P999" s="5"/>
    </row>
    <row r="1000" spans="4:16" x14ac:dyDescent="0.2">
      <c r="D1000" s="5">
        <v>996</v>
      </c>
      <c r="E1000" s="5" t="s">
        <v>202</v>
      </c>
      <c r="F1000" s="5">
        <v>59.110999999999997</v>
      </c>
      <c r="J1000" s="5">
        <v>996</v>
      </c>
      <c r="K1000" s="5" t="s">
        <v>202</v>
      </c>
      <c r="L1000" s="5">
        <v>50</v>
      </c>
      <c r="M1000" s="5"/>
      <c r="N1000" s="5"/>
      <c r="O1000" s="5"/>
      <c r="P1000" s="5"/>
    </row>
    <row r="1001" spans="4:16" x14ac:dyDescent="0.2">
      <c r="D1001" s="5">
        <v>997</v>
      </c>
      <c r="E1001" s="5" t="s">
        <v>202</v>
      </c>
      <c r="F1001" s="5">
        <v>50.4</v>
      </c>
      <c r="J1001" s="5">
        <v>997</v>
      </c>
      <c r="K1001" s="5" t="s">
        <v>202</v>
      </c>
      <c r="L1001" s="5">
        <v>104.875</v>
      </c>
      <c r="M1001" s="5"/>
      <c r="N1001" s="5"/>
      <c r="O1001" s="5"/>
      <c r="P1001" s="5"/>
    </row>
    <row r="1002" spans="4:16" x14ac:dyDescent="0.2">
      <c r="D1002" s="5">
        <v>998</v>
      </c>
      <c r="E1002" s="5" t="s">
        <v>202</v>
      </c>
      <c r="F1002" s="5">
        <v>70.760000000000005</v>
      </c>
      <c r="J1002" s="5">
        <v>998</v>
      </c>
      <c r="K1002" s="5" t="s">
        <v>202</v>
      </c>
      <c r="L1002" s="5">
        <v>49.671999999999997</v>
      </c>
      <c r="M1002" s="5"/>
      <c r="N1002" s="5"/>
      <c r="O1002" s="5"/>
      <c r="P1002" s="5"/>
    </row>
    <row r="1003" spans="4:16" x14ac:dyDescent="0.2">
      <c r="D1003" s="5">
        <v>999</v>
      </c>
      <c r="E1003" s="5" t="s">
        <v>202</v>
      </c>
      <c r="F1003" s="5">
        <v>58</v>
      </c>
      <c r="J1003" s="5">
        <v>999</v>
      </c>
      <c r="K1003" s="5" t="s">
        <v>202</v>
      </c>
      <c r="L1003" s="5">
        <v>47.667000000000002</v>
      </c>
      <c r="M1003" s="5"/>
      <c r="N1003" s="5"/>
      <c r="O1003" s="5"/>
      <c r="P1003" s="5"/>
    </row>
    <row r="1004" spans="4:16" x14ac:dyDescent="0.2">
      <c r="D1004" s="5">
        <v>1000</v>
      </c>
      <c r="E1004" s="5" t="s">
        <v>202</v>
      </c>
      <c r="F1004" s="5">
        <v>70.153999999999996</v>
      </c>
      <c r="J1004" s="5">
        <v>1000</v>
      </c>
      <c r="K1004" s="5" t="s">
        <v>202</v>
      </c>
      <c r="L1004" s="5">
        <v>52</v>
      </c>
      <c r="M1004" s="5"/>
      <c r="N1004" s="5"/>
      <c r="O1004" s="5"/>
      <c r="P1004" s="5"/>
    </row>
    <row r="1005" spans="4:16" x14ac:dyDescent="0.2">
      <c r="D1005" s="5">
        <v>1001</v>
      </c>
      <c r="E1005" s="5" t="s">
        <v>202</v>
      </c>
      <c r="F1005" s="5">
        <v>75.436000000000007</v>
      </c>
      <c r="J1005" s="5">
        <v>1001</v>
      </c>
      <c r="K1005" s="5" t="s">
        <v>202</v>
      </c>
      <c r="L1005" s="5">
        <v>57.8</v>
      </c>
      <c r="M1005" s="5"/>
      <c r="N1005" s="5"/>
      <c r="O1005" s="5"/>
      <c r="P1005" s="5"/>
    </row>
    <row r="1006" spans="4:16" x14ac:dyDescent="0.2">
      <c r="D1006" s="5">
        <v>1002</v>
      </c>
      <c r="E1006" s="5" t="s">
        <v>202</v>
      </c>
      <c r="F1006" s="5">
        <v>49</v>
      </c>
      <c r="J1006" s="5">
        <v>1002</v>
      </c>
      <c r="K1006" s="5" t="s">
        <v>202</v>
      </c>
      <c r="L1006" s="5">
        <v>47.5</v>
      </c>
      <c r="M1006" s="5"/>
      <c r="N1006" s="5"/>
      <c r="O1006" s="5"/>
      <c r="P1006" s="5"/>
    </row>
    <row r="1007" spans="4:16" x14ac:dyDescent="0.2">
      <c r="D1007" s="5">
        <v>1003</v>
      </c>
      <c r="E1007" s="5" t="s">
        <v>202</v>
      </c>
      <c r="F1007" s="5">
        <v>80.045000000000002</v>
      </c>
      <c r="J1007" s="5">
        <v>1003</v>
      </c>
      <c r="K1007" s="5" t="s">
        <v>202</v>
      </c>
      <c r="L1007" s="5">
        <v>65.885000000000005</v>
      </c>
      <c r="M1007" s="5"/>
      <c r="N1007" s="5"/>
      <c r="O1007" s="5"/>
      <c r="P1007" s="5"/>
    </row>
    <row r="1008" spans="4:16" x14ac:dyDescent="0.2">
      <c r="D1008" s="5">
        <v>1004</v>
      </c>
      <c r="E1008" s="5" t="s">
        <v>202</v>
      </c>
      <c r="F1008" s="5">
        <v>73.951999999999998</v>
      </c>
      <c r="J1008" s="5">
        <v>1004</v>
      </c>
      <c r="K1008" s="5" t="s">
        <v>202</v>
      </c>
      <c r="L1008" s="5">
        <v>51.777999999999999</v>
      </c>
      <c r="M1008" s="5"/>
      <c r="N1008" s="5"/>
      <c r="O1008" s="5"/>
      <c r="P1008" s="5"/>
    </row>
    <row r="1009" spans="4:16" x14ac:dyDescent="0.2">
      <c r="D1009" s="5">
        <v>1005</v>
      </c>
      <c r="E1009" s="5" t="s">
        <v>202</v>
      </c>
      <c r="F1009" s="5">
        <v>89.611000000000004</v>
      </c>
      <c r="J1009" s="5">
        <v>1005</v>
      </c>
      <c r="K1009" s="5" t="s">
        <v>202</v>
      </c>
      <c r="L1009" s="5">
        <v>65.076999999999998</v>
      </c>
      <c r="M1009" s="5"/>
      <c r="N1009" s="5"/>
      <c r="O1009" s="5"/>
      <c r="P1009" s="5"/>
    </row>
    <row r="1010" spans="4:16" x14ac:dyDescent="0.2">
      <c r="D1010" s="5">
        <v>1006</v>
      </c>
      <c r="E1010" s="5" t="s">
        <v>202</v>
      </c>
      <c r="F1010" s="5">
        <v>43.444000000000003</v>
      </c>
      <c r="J1010" s="5">
        <v>1006</v>
      </c>
      <c r="K1010" s="5" t="s">
        <v>202</v>
      </c>
      <c r="L1010" s="5">
        <v>56.332999999999998</v>
      </c>
      <c r="M1010" s="5"/>
      <c r="N1010" s="5"/>
      <c r="O1010" s="5"/>
      <c r="P1010" s="5"/>
    </row>
    <row r="1011" spans="4:16" x14ac:dyDescent="0.2">
      <c r="D1011" s="5">
        <v>1007</v>
      </c>
      <c r="E1011" s="5" t="s">
        <v>202</v>
      </c>
      <c r="F1011" s="5">
        <v>53.792000000000002</v>
      </c>
      <c r="J1011" s="5">
        <v>1007</v>
      </c>
      <c r="K1011" s="5" t="s">
        <v>202</v>
      </c>
      <c r="L1011" s="5">
        <v>47</v>
      </c>
      <c r="M1011" s="5"/>
      <c r="N1011" s="5"/>
      <c r="O1011" s="5"/>
      <c r="P1011" s="5"/>
    </row>
    <row r="1012" spans="4:16" x14ac:dyDescent="0.2">
      <c r="D1012" s="5">
        <v>1008</v>
      </c>
      <c r="E1012" s="5" t="s">
        <v>202</v>
      </c>
      <c r="F1012" s="5">
        <v>115.485</v>
      </c>
      <c r="J1012" s="5">
        <v>1008</v>
      </c>
      <c r="K1012" s="5" t="s">
        <v>202</v>
      </c>
      <c r="L1012" s="5">
        <v>55.923000000000002</v>
      </c>
      <c r="M1012" s="5"/>
      <c r="N1012" s="5"/>
      <c r="O1012" s="5"/>
      <c r="P1012" s="5"/>
    </row>
    <row r="1013" spans="4:16" x14ac:dyDescent="0.2">
      <c r="D1013" s="5">
        <v>1009</v>
      </c>
      <c r="E1013" s="5" t="s">
        <v>202</v>
      </c>
      <c r="F1013" s="5">
        <v>52.5</v>
      </c>
      <c r="J1013" s="5">
        <v>1009</v>
      </c>
      <c r="K1013" s="5" t="s">
        <v>202</v>
      </c>
      <c r="L1013" s="5">
        <v>47.332999999999998</v>
      </c>
      <c r="M1013" s="5"/>
      <c r="N1013" s="5"/>
      <c r="O1013" s="5"/>
      <c r="P1013" s="5"/>
    </row>
    <row r="1014" spans="4:16" x14ac:dyDescent="0.2">
      <c r="D1014" s="5">
        <v>1010</v>
      </c>
      <c r="E1014" s="5" t="s">
        <v>202</v>
      </c>
      <c r="F1014" s="5">
        <v>101.188</v>
      </c>
      <c r="J1014" s="5">
        <v>1010</v>
      </c>
      <c r="K1014" s="5" t="s">
        <v>202</v>
      </c>
      <c r="L1014" s="5">
        <v>54.570999999999998</v>
      </c>
      <c r="M1014" s="5"/>
      <c r="N1014" s="5"/>
      <c r="O1014" s="5"/>
      <c r="P1014" s="5"/>
    </row>
    <row r="1015" spans="4:16" x14ac:dyDescent="0.2">
      <c r="D1015" s="5">
        <v>1011</v>
      </c>
      <c r="E1015" s="5" t="s">
        <v>202</v>
      </c>
      <c r="F1015" s="5">
        <v>76.832999999999998</v>
      </c>
      <c r="J1015" s="5">
        <v>1011</v>
      </c>
      <c r="K1015" s="5" t="s">
        <v>202</v>
      </c>
      <c r="L1015" s="5">
        <v>52.384999999999998</v>
      </c>
      <c r="M1015" s="5"/>
      <c r="N1015" s="5"/>
      <c r="O1015" s="5"/>
      <c r="P1015" s="5"/>
    </row>
    <row r="1016" spans="4:16" x14ac:dyDescent="0.2">
      <c r="D1016" s="5">
        <v>1012</v>
      </c>
      <c r="E1016" s="5" t="s">
        <v>202</v>
      </c>
      <c r="F1016" s="5">
        <v>71.542000000000002</v>
      </c>
      <c r="J1016" s="5">
        <v>1012</v>
      </c>
      <c r="K1016" s="5" t="s">
        <v>202</v>
      </c>
      <c r="L1016" s="5">
        <v>92.06</v>
      </c>
      <c r="M1016" s="5"/>
      <c r="N1016" s="5"/>
      <c r="O1016" s="5"/>
      <c r="P1016" s="5"/>
    </row>
    <row r="1017" spans="4:16" x14ac:dyDescent="0.2">
      <c r="D1017" s="5">
        <v>1013</v>
      </c>
      <c r="E1017" s="5" t="s">
        <v>202</v>
      </c>
      <c r="F1017" s="5">
        <v>49</v>
      </c>
      <c r="J1017" s="5">
        <v>1013</v>
      </c>
      <c r="K1017" s="5" t="s">
        <v>202</v>
      </c>
      <c r="L1017" s="5">
        <v>46.777999999999999</v>
      </c>
      <c r="M1017" s="5"/>
      <c r="N1017" s="5"/>
      <c r="O1017" s="5"/>
      <c r="P1017" s="5"/>
    </row>
    <row r="1018" spans="4:16" x14ac:dyDescent="0.2">
      <c r="D1018" s="5">
        <v>1014</v>
      </c>
      <c r="E1018" s="5" t="s">
        <v>202</v>
      </c>
      <c r="F1018" s="5">
        <v>70.856999999999999</v>
      </c>
      <c r="J1018" s="5">
        <v>1014</v>
      </c>
      <c r="K1018" s="5" t="s">
        <v>202</v>
      </c>
      <c r="L1018" s="5">
        <v>57</v>
      </c>
      <c r="M1018" s="5"/>
      <c r="N1018" s="5"/>
      <c r="O1018" s="5"/>
      <c r="P1018" s="5"/>
    </row>
    <row r="1019" spans="4:16" x14ac:dyDescent="0.2">
      <c r="D1019" s="5">
        <v>1015</v>
      </c>
      <c r="E1019" s="5" t="s">
        <v>202</v>
      </c>
      <c r="F1019" s="5">
        <v>57</v>
      </c>
      <c r="J1019" s="5">
        <v>1015</v>
      </c>
      <c r="K1019" s="5" t="s">
        <v>202</v>
      </c>
      <c r="L1019" s="5">
        <v>69.793999999999997</v>
      </c>
      <c r="M1019" s="5"/>
      <c r="N1019" s="5"/>
      <c r="O1019" s="5"/>
      <c r="P1019" s="5"/>
    </row>
    <row r="1020" spans="4:16" x14ac:dyDescent="0.2">
      <c r="D1020" s="5">
        <v>1016</v>
      </c>
      <c r="E1020" s="5" t="s">
        <v>202</v>
      </c>
      <c r="F1020" s="5">
        <v>57.667000000000002</v>
      </c>
      <c r="J1020" s="5">
        <v>1016</v>
      </c>
      <c r="K1020" s="5" t="s">
        <v>202</v>
      </c>
      <c r="L1020" s="5">
        <v>86.454999999999998</v>
      </c>
      <c r="M1020" s="5"/>
      <c r="N1020" s="5"/>
      <c r="O1020" s="5"/>
      <c r="P1020" s="5"/>
    </row>
    <row r="1021" spans="4:16" x14ac:dyDescent="0.2">
      <c r="D1021" s="5">
        <v>1017</v>
      </c>
      <c r="E1021" s="5" t="s">
        <v>202</v>
      </c>
      <c r="F1021" s="5">
        <v>136.80099999999999</v>
      </c>
      <c r="J1021" s="5">
        <v>1017</v>
      </c>
      <c r="K1021" s="5" t="s">
        <v>202</v>
      </c>
      <c r="L1021" s="5">
        <v>43</v>
      </c>
      <c r="M1021" s="5"/>
      <c r="N1021" s="5"/>
      <c r="O1021" s="5"/>
      <c r="P1021" s="5"/>
    </row>
    <row r="1022" spans="4:16" x14ac:dyDescent="0.2">
      <c r="D1022" s="5">
        <v>1018</v>
      </c>
      <c r="E1022" s="5" t="s">
        <v>202</v>
      </c>
      <c r="F1022" s="5">
        <v>49.667000000000002</v>
      </c>
      <c r="J1022" s="5">
        <v>1018</v>
      </c>
      <c r="K1022" s="5" t="s">
        <v>202</v>
      </c>
      <c r="L1022" s="5">
        <v>53</v>
      </c>
      <c r="M1022" s="5"/>
      <c r="N1022" s="5"/>
      <c r="O1022" s="5"/>
      <c r="P1022" s="5"/>
    </row>
    <row r="1023" spans="4:16" x14ac:dyDescent="0.2">
      <c r="D1023" s="5">
        <v>1019</v>
      </c>
      <c r="E1023" s="5" t="s">
        <v>202</v>
      </c>
      <c r="F1023" s="5">
        <v>50.6</v>
      </c>
      <c r="J1023" s="5">
        <v>1019</v>
      </c>
      <c r="K1023" s="5" t="s">
        <v>202</v>
      </c>
      <c r="L1023" s="5">
        <v>46</v>
      </c>
      <c r="M1023" s="5"/>
      <c r="N1023" s="5"/>
      <c r="O1023" s="5"/>
      <c r="P1023" s="5"/>
    </row>
    <row r="1024" spans="4:16" x14ac:dyDescent="0.2">
      <c r="D1024" s="5">
        <v>1020</v>
      </c>
      <c r="E1024" s="5" t="s">
        <v>202</v>
      </c>
      <c r="F1024" s="5">
        <v>46.667000000000002</v>
      </c>
      <c r="J1024" s="5">
        <v>1020</v>
      </c>
      <c r="K1024" s="5" t="s">
        <v>202</v>
      </c>
      <c r="L1024" s="5">
        <v>50.555999999999997</v>
      </c>
      <c r="M1024" s="5"/>
      <c r="N1024" s="5"/>
      <c r="O1024" s="5"/>
      <c r="P1024" s="5"/>
    </row>
    <row r="1025" spans="4:16" x14ac:dyDescent="0.2">
      <c r="D1025" s="5">
        <v>1021</v>
      </c>
      <c r="E1025" s="5" t="s">
        <v>202</v>
      </c>
      <c r="F1025" s="5">
        <v>57.555999999999997</v>
      </c>
      <c r="J1025" s="5">
        <v>1021</v>
      </c>
      <c r="K1025" s="5" t="s">
        <v>202</v>
      </c>
      <c r="L1025" s="5">
        <v>50.143000000000001</v>
      </c>
      <c r="M1025" s="5"/>
      <c r="N1025" s="5"/>
      <c r="O1025" s="5"/>
      <c r="P1025" s="5"/>
    </row>
    <row r="1026" spans="4:16" x14ac:dyDescent="0.2">
      <c r="D1026" s="5">
        <v>1022</v>
      </c>
      <c r="E1026" s="5" t="s">
        <v>202</v>
      </c>
      <c r="F1026" s="5">
        <v>59.332999999999998</v>
      </c>
      <c r="J1026" s="5">
        <v>1022</v>
      </c>
      <c r="K1026" s="5" t="s">
        <v>202</v>
      </c>
      <c r="L1026" s="5">
        <v>61.363999999999997</v>
      </c>
      <c r="M1026" s="5"/>
      <c r="N1026" s="5"/>
      <c r="O1026" s="5"/>
      <c r="P1026" s="5"/>
    </row>
    <row r="1027" spans="4:16" x14ac:dyDescent="0.2">
      <c r="D1027" s="5">
        <v>1023</v>
      </c>
      <c r="E1027" s="5" t="s">
        <v>202</v>
      </c>
      <c r="F1027" s="5">
        <v>57.811999999999998</v>
      </c>
      <c r="J1027" s="5">
        <v>1023</v>
      </c>
      <c r="K1027" s="5" t="s">
        <v>202</v>
      </c>
      <c r="L1027" s="5">
        <v>70.5</v>
      </c>
      <c r="M1027" s="5"/>
      <c r="N1027" s="5"/>
      <c r="O1027" s="5"/>
      <c r="P1027" s="5"/>
    </row>
    <row r="1028" spans="4:16" x14ac:dyDescent="0.2">
      <c r="D1028" s="5">
        <v>1024</v>
      </c>
      <c r="E1028" s="5" t="s">
        <v>202</v>
      </c>
      <c r="F1028" s="5">
        <v>64.938000000000002</v>
      </c>
      <c r="J1028" s="5">
        <v>1024</v>
      </c>
      <c r="K1028" s="5" t="s">
        <v>202</v>
      </c>
      <c r="L1028" s="5">
        <v>55.2</v>
      </c>
      <c r="M1028" s="5"/>
      <c r="N1028" s="5"/>
      <c r="O1028" s="5"/>
      <c r="P1028" s="5"/>
    </row>
    <row r="1029" spans="4:16" x14ac:dyDescent="0.2">
      <c r="D1029" s="5">
        <v>1025</v>
      </c>
      <c r="E1029" s="5" t="s">
        <v>202</v>
      </c>
      <c r="F1029" s="5">
        <v>54.8</v>
      </c>
      <c r="J1029" s="5">
        <v>1025</v>
      </c>
      <c r="K1029" s="5" t="s">
        <v>202</v>
      </c>
      <c r="L1029" s="5">
        <v>50</v>
      </c>
      <c r="M1029" s="5"/>
      <c r="N1029" s="5"/>
      <c r="O1029" s="5"/>
      <c r="P1029" s="5"/>
    </row>
    <row r="1030" spans="4:16" x14ac:dyDescent="0.2">
      <c r="D1030" s="5">
        <v>1026</v>
      </c>
      <c r="E1030" s="5" t="s">
        <v>202</v>
      </c>
      <c r="F1030" s="5">
        <v>114</v>
      </c>
      <c r="J1030" s="5">
        <v>1026</v>
      </c>
      <c r="K1030" s="5" t="s">
        <v>202</v>
      </c>
      <c r="L1030" s="5">
        <v>75.533000000000001</v>
      </c>
      <c r="M1030" s="5"/>
      <c r="N1030" s="5"/>
      <c r="O1030" s="5"/>
      <c r="P1030" s="5"/>
    </row>
    <row r="1031" spans="4:16" x14ac:dyDescent="0.2">
      <c r="D1031" s="5">
        <v>1027</v>
      </c>
      <c r="E1031" s="5" t="s">
        <v>202</v>
      </c>
      <c r="F1031" s="5">
        <v>83.338999999999999</v>
      </c>
      <c r="J1031" s="5">
        <v>1027</v>
      </c>
      <c r="K1031" s="5" t="s">
        <v>202</v>
      </c>
      <c r="L1031" s="5">
        <v>127.533</v>
      </c>
      <c r="M1031" s="5"/>
      <c r="N1031" s="5"/>
      <c r="O1031" s="5"/>
      <c r="P1031" s="5"/>
    </row>
    <row r="1032" spans="4:16" x14ac:dyDescent="0.2">
      <c r="D1032" s="5">
        <v>1028</v>
      </c>
      <c r="E1032" s="5" t="s">
        <v>202</v>
      </c>
      <c r="F1032" s="5">
        <v>48.082999999999998</v>
      </c>
      <c r="J1032" s="5">
        <v>1028</v>
      </c>
      <c r="K1032" s="5" t="s">
        <v>202</v>
      </c>
      <c r="L1032" s="5">
        <v>46.6</v>
      </c>
      <c r="M1032" s="5"/>
      <c r="N1032" s="5"/>
      <c r="O1032" s="5"/>
      <c r="P1032" s="5"/>
    </row>
    <row r="1033" spans="4:16" x14ac:dyDescent="0.2">
      <c r="D1033" s="5">
        <v>1029</v>
      </c>
      <c r="E1033" s="5" t="s">
        <v>202</v>
      </c>
      <c r="F1033" s="5">
        <v>132.905</v>
      </c>
      <c r="J1033" s="5">
        <v>1029</v>
      </c>
      <c r="K1033" s="5" t="s">
        <v>202</v>
      </c>
      <c r="L1033" s="5">
        <v>65.647000000000006</v>
      </c>
      <c r="M1033" s="5"/>
      <c r="N1033" s="5"/>
      <c r="O1033" s="5"/>
      <c r="P1033" s="5"/>
    </row>
    <row r="1034" spans="4:16" x14ac:dyDescent="0.2">
      <c r="D1034" s="5">
        <v>1030</v>
      </c>
      <c r="E1034" s="5" t="s">
        <v>203</v>
      </c>
      <c r="F1034" s="5">
        <v>46</v>
      </c>
      <c r="J1034" s="5">
        <v>1030</v>
      </c>
      <c r="K1034" s="5" t="s">
        <v>202</v>
      </c>
      <c r="L1034" s="5">
        <v>50</v>
      </c>
      <c r="M1034" s="5"/>
      <c r="N1034" s="5"/>
      <c r="O1034" s="5"/>
      <c r="P1034" s="5"/>
    </row>
    <row r="1035" spans="4:16" x14ac:dyDescent="0.2">
      <c r="D1035" s="5">
        <v>1031</v>
      </c>
      <c r="E1035" s="5" t="s">
        <v>203</v>
      </c>
      <c r="F1035" s="5">
        <v>53.845999999999997</v>
      </c>
      <c r="J1035" s="5">
        <v>1031</v>
      </c>
      <c r="K1035" s="5" t="s">
        <v>202</v>
      </c>
      <c r="L1035" s="5">
        <v>71.167000000000002</v>
      </c>
      <c r="M1035" s="5"/>
      <c r="N1035" s="5"/>
      <c r="O1035" s="5"/>
      <c r="P1035" s="5"/>
    </row>
    <row r="1036" spans="4:16" x14ac:dyDescent="0.2">
      <c r="D1036" s="5">
        <v>1032</v>
      </c>
      <c r="E1036" s="5" t="s">
        <v>203</v>
      </c>
      <c r="F1036" s="5">
        <v>48.7</v>
      </c>
      <c r="J1036" s="5">
        <v>1032</v>
      </c>
      <c r="K1036" s="5" t="s">
        <v>202</v>
      </c>
      <c r="L1036" s="5">
        <v>58.024999999999999</v>
      </c>
      <c r="M1036" s="5"/>
      <c r="N1036" s="5"/>
      <c r="O1036" s="5"/>
      <c r="P1036" s="5"/>
    </row>
    <row r="1037" spans="4:16" x14ac:dyDescent="0.2">
      <c r="D1037" s="5">
        <v>1033</v>
      </c>
      <c r="E1037" s="5" t="s">
        <v>203</v>
      </c>
      <c r="F1037" s="5">
        <v>124.67100000000001</v>
      </c>
      <c r="J1037" s="5">
        <v>1033</v>
      </c>
      <c r="K1037" s="5" t="s">
        <v>202</v>
      </c>
      <c r="L1037" s="5">
        <v>63.6</v>
      </c>
      <c r="M1037" s="5"/>
      <c r="N1037" s="5"/>
      <c r="O1037" s="5"/>
      <c r="P1037" s="5"/>
    </row>
    <row r="1038" spans="4:16" x14ac:dyDescent="0.2">
      <c r="D1038" s="5">
        <v>1034</v>
      </c>
      <c r="E1038" s="5" t="s">
        <v>203</v>
      </c>
      <c r="F1038" s="5">
        <v>82.941000000000003</v>
      </c>
      <c r="J1038" s="5">
        <v>1034</v>
      </c>
      <c r="K1038" s="5" t="s">
        <v>202</v>
      </c>
      <c r="L1038" s="5">
        <v>53.667000000000002</v>
      </c>
      <c r="M1038" s="5"/>
      <c r="N1038" s="5"/>
      <c r="O1038" s="5"/>
      <c r="P1038" s="5"/>
    </row>
    <row r="1039" spans="4:16" x14ac:dyDescent="0.2">
      <c r="D1039" s="5">
        <v>1035</v>
      </c>
      <c r="E1039" s="5" t="s">
        <v>203</v>
      </c>
      <c r="F1039" s="5">
        <v>59.526000000000003</v>
      </c>
      <c r="J1039" s="5">
        <v>1035</v>
      </c>
      <c r="K1039" s="5" t="s">
        <v>202</v>
      </c>
      <c r="L1039" s="5">
        <v>62.268000000000001</v>
      </c>
      <c r="M1039" s="5"/>
      <c r="N1039" s="5"/>
      <c r="O1039" s="5"/>
      <c r="P1039" s="5"/>
    </row>
    <row r="1040" spans="4:16" x14ac:dyDescent="0.2">
      <c r="D1040" s="5">
        <v>1036</v>
      </c>
      <c r="E1040" s="5" t="s">
        <v>203</v>
      </c>
      <c r="F1040" s="5">
        <v>63.738999999999997</v>
      </c>
      <c r="J1040" s="5">
        <v>1036</v>
      </c>
      <c r="K1040" s="5" t="s">
        <v>202</v>
      </c>
      <c r="L1040" s="5">
        <v>69.900000000000006</v>
      </c>
      <c r="M1040" s="5"/>
      <c r="N1040" s="5"/>
      <c r="O1040" s="5"/>
      <c r="P1040" s="5"/>
    </row>
    <row r="1041" spans="4:16" x14ac:dyDescent="0.2">
      <c r="D1041" s="5">
        <v>1037</v>
      </c>
      <c r="E1041" s="5" t="s">
        <v>203</v>
      </c>
      <c r="F1041" s="5">
        <v>52.5</v>
      </c>
      <c r="J1041" s="5">
        <v>1037</v>
      </c>
      <c r="K1041" s="5" t="s">
        <v>202</v>
      </c>
      <c r="L1041" s="5">
        <v>55.25</v>
      </c>
      <c r="M1041" s="5"/>
      <c r="N1041" s="5"/>
      <c r="O1041" s="5"/>
      <c r="P1041" s="5"/>
    </row>
    <row r="1042" spans="4:16" x14ac:dyDescent="0.2">
      <c r="D1042" s="5">
        <v>1038</v>
      </c>
      <c r="E1042" s="5" t="s">
        <v>203</v>
      </c>
      <c r="F1042" s="5">
        <v>50.832999999999998</v>
      </c>
      <c r="J1042" s="5">
        <v>1038</v>
      </c>
      <c r="K1042" s="5" t="s">
        <v>202</v>
      </c>
      <c r="L1042" s="5">
        <v>81.325000000000003</v>
      </c>
      <c r="M1042" s="5"/>
      <c r="N1042" s="5"/>
      <c r="O1042" s="5"/>
      <c r="P1042" s="5"/>
    </row>
    <row r="1043" spans="4:16" x14ac:dyDescent="0.2">
      <c r="D1043" s="5">
        <v>1039</v>
      </c>
      <c r="E1043" s="5" t="s">
        <v>203</v>
      </c>
      <c r="F1043" s="5">
        <v>49.286000000000001</v>
      </c>
      <c r="J1043" s="5">
        <v>1039</v>
      </c>
      <c r="K1043" s="5" t="s">
        <v>202</v>
      </c>
      <c r="L1043" s="5">
        <v>42.5</v>
      </c>
      <c r="M1043" s="5"/>
      <c r="N1043" s="5"/>
      <c r="O1043" s="5"/>
      <c r="P1043" s="5"/>
    </row>
    <row r="1044" spans="4:16" x14ac:dyDescent="0.2">
      <c r="D1044" s="5">
        <v>1040</v>
      </c>
      <c r="E1044" s="5" t="s">
        <v>203</v>
      </c>
      <c r="F1044" s="5">
        <v>78.227000000000004</v>
      </c>
      <c r="J1044" s="5">
        <v>1040</v>
      </c>
      <c r="K1044" s="5" t="s">
        <v>202</v>
      </c>
      <c r="L1044" s="5">
        <v>55.375</v>
      </c>
      <c r="M1044" s="5"/>
      <c r="N1044" s="5"/>
      <c r="O1044" s="5"/>
      <c r="P1044" s="5"/>
    </row>
    <row r="1045" spans="4:16" x14ac:dyDescent="0.2">
      <c r="D1045" s="5">
        <v>1041</v>
      </c>
      <c r="E1045" s="5" t="s">
        <v>203</v>
      </c>
      <c r="F1045" s="5">
        <v>132.41200000000001</v>
      </c>
      <c r="J1045" s="5">
        <v>1041</v>
      </c>
      <c r="K1045" s="5" t="s">
        <v>202</v>
      </c>
      <c r="L1045" s="5">
        <v>55.036000000000001</v>
      </c>
      <c r="M1045" s="5"/>
      <c r="N1045" s="5"/>
      <c r="O1045" s="5"/>
      <c r="P1045" s="5"/>
    </row>
    <row r="1046" spans="4:16" x14ac:dyDescent="0.2">
      <c r="D1046" s="5">
        <v>1042</v>
      </c>
      <c r="E1046" s="5" t="s">
        <v>203</v>
      </c>
      <c r="F1046" s="5">
        <v>53.143000000000001</v>
      </c>
      <c r="J1046" s="5">
        <v>1042</v>
      </c>
      <c r="K1046" s="5" t="s">
        <v>202</v>
      </c>
      <c r="L1046" s="5">
        <v>47</v>
      </c>
      <c r="M1046" s="5"/>
      <c r="N1046" s="5"/>
      <c r="O1046" s="5"/>
      <c r="P1046" s="5"/>
    </row>
    <row r="1047" spans="4:16" x14ac:dyDescent="0.2">
      <c r="D1047" s="5">
        <v>1043</v>
      </c>
      <c r="E1047" s="5" t="s">
        <v>203</v>
      </c>
      <c r="F1047" s="5">
        <v>66.587999999999994</v>
      </c>
      <c r="J1047" s="5">
        <v>1043</v>
      </c>
      <c r="K1047" s="5" t="s">
        <v>202</v>
      </c>
      <c r="L1047" s="5">
        <v>48.286000000000001</v>
      </c>
      <c r="M1047" s="5"/>
      <c r="N1047" s="5"/>
      <c r="O1047" s="5"/>
      <c r="P1047" s="5"/>
    </row>
    <row r="1048" spans="4:16" x14ac:dyDescent="0.2">
      <c r="D1048" s="5">
        <v>1044</v>
      </c>
      <c r="E1048" s="5" t="s">
        <v>203</v>
      </c>
      <c r="F1048" s="5">
        <v>63.792000000000002</v>
      </c>
      <c r="J1048" s="5">
        <v>1044</v>
      </c>
      <c r="K1048" s="5" t="s">
        <v>202</v>
      </c>
      <c r="L1048" s="5">
        <v>51.154000000000003</v>
      </c>
      <c r="M1048" s="5"/>
      <c r="N1048" s="5"/>
      <c r="O1048" s="5"/>
      <c r="P1048" s="5"/>
    </row>
    <row r="1049" spans="4:16" x14ac:dyDescent="0.2">
      <c r="D1049" s="5">
        <v>1045</v>
      </c>
      <c r="E1049" s="5" t="s">
        <v>203</v>
      </c>
      <c r="F1049" s="5">
        <v>62.570999999999998</v>
      </c>
      <c r="J1049" s="5">
        <v>1045</v>
      </c>
      <c r="K1049" s="5" t="s">
        <v>202</v>
      </c>
      <c r="L1049" s="5">
        <v>52</v>
      </c>
      <c r="M1049" s="5"/>
      <c r="N1049" s="5"/>
      <c r="O1049" s="5"/>
      <c r="P1049" s="5"/>
    </row>
    <row r="1050" spans="4:16" x14ac:dyDescent="0.2">
      <c r="D1050" s="5">
        <v>1046</v>
      </c>
      <c r="E1050" s="5" t="s">
        <v>203</v>
      </c>
      <c r="F1050" s="5">
        <v>73.69</v>
      </c>
      <c r="J1050" s="5">
        <v>1046</v>
      </c>
      <c r="K1050" s="5" t="s">
        <v>202</v>
      </c>
      <c r="L1050" s="5">
        <v>53.667000000000002</v>
      </c>
      <c r="M1050" s="5"/>
      <c r="N1050" s="5"/>
      <c r="O1050" s="5"/>
      <c r="P1050" s="5"/>
    </row>
    <row r="1051" spans="4:16" x14ac:dyDescent="0.2">
      <c r="D1051" s="5">
        <v>1047</v>
      </c>
      <c r="E1051" s="5" t="s">
        <v>203</v>
      </c>
      <c r="F1051" s="5">
        <v>71.852999999999994</v>
      </c>
      <c r="J1051" s="5">
        <v>1047</v>
      </c>
      <c r="K1051" s="5" t="s">
        <v>202</v>
      </c>
      <c r="L1051" s="5">
        <v>42.222000000000001</v>
      </c>
      <c r="M1051" s="5"/>
      <c r="N1051" s="5"/>
      <c r="O1051" s="5"/>
      <c r="P1051" s="5"/>
    </row>
    <row r="1052" spans="4:16" x14ac:dyDescent="0.2">
      <c r="D1052" s="5">
        <v>1048</v>
      </c>
      <c r="E1052" s="5" t="s">
        <v>203</v>
      </c>
      <c r="F1052" s="5">
        <v>60.073999999999998</v>
      </c>
      <c r="J1052" s="5">
        <v>1048</v>
      </c>
      <c r="K1052" s="5" t="s">
        <v>202</v>
      </c>
      <c r="L1052" s="5">
        <v>56.732999999999997</v>
      </c>
      <c r="M1052" s="5"/>
      <c r="N1052" s="5"/>
      <c r="O1052" s="5"/>
      <c r="P1052" s="5"/>
    </row>
    <row r="1053" spans="4:16" x14ac:dyDescent="0.2">
      <c r="D1053" s="5">
        <v>1049</v>
      </c>
      <c r="E1053" s="5" t="s">
        <v>203</v>
      </c>
      <c r="F1053" s="5">
        <v>72.167000000000002</v>
      </c>
      <c r="J1053" s="5">
        <v>1049</v>
      </c>
      <c r="K1053" s="5" t="s">
        <v>202</v>
      </c>
      <c r="L1053" s="5">
        <v>47</v>
      </c>
      <c r="M1053" s="5"/>
      <c r="N1053" s="5"/>
      <c r="O1053" s="5"/>
      <c r="P1053" s="5"/>
    </row>
    <row r="1054" spans="4:16" x14ac:dyDescent="0.2">
      <c r="D1054" s="5">
        <v>1050</v>
      </c>
      <c r="E1054" s="5" t="s">
        <v>203</v>
      </c>
      <c r="F1054" s="5">
        <v>51.6</v>
      </c>
      <c r="J1054" s="5">
        <v>1050</v>
      </c>
      <c r="K1054" s="5" t="s">
        <v>202</v>
      </c>
      <c r="L1054" s="5">
        <v>46</v>
      </c>
      <c r="M1054" s="5"/>
      <c r="N1054" s="5"/>
      <c r="O1054" s="5"/>
      <c r="P1054" s="5"/>
    </row>
    <row r="1055" spans="4:16" x14ac:dyDescent="0.2">
      <c r="D1055" s="5">
        <v>1051</v>
      </c>
      <c r="E1055" s="5" t="s">
        <v>203</v>
      </c>
      <c r="F1055" s="5">
        <v>138.30199999999999</v>
      </c>
      <c r="J1055" s="5">
        <v>1051</v>
      </c>
      <c r="K1055" s="5" t="s">
        <v>202</v>
      </c>
      <c r="L1055" s="5">
        <v>44</v>
      </c>
      <c r="M1055" s="5"/>
      <c r="N1055" s="5"/>
      <c r="O1055" s="5"/>
      <c r="P1055" s="5"/>
    </row>
    <row r="1056" spans="4:16" x14ac:dyDescent="0.2">
      <c r="D1056" s="5">
        <v>1052</v>
      </c>
      <c r="E1056" s="5" t="s">
        <v>203</v>
      </c>
      <c r="F1056" s="5">
        <v>55.332999999999998</v>
      </c>
      <c r="J1056" s="5">
        <v>1052</v>
      </c>
      <c r="K1056" s="5" t="s">
        <v>202</v>
      </c>
      <c r="L1056" s="5">
        <v>47.332999999999998</v>
      </c>
      <c r="M1056" s="5"/>
      <c r="N1056" s="5"/>
      <c r="O1056" s="5"/>
      <c r="P1056" s="5"/>
    </row>
    <row r="1057" spans="4:16" x14ac:dyDescent="0.2">
      <c r="D1057" s="5">
        <v>1053</v>
      </c>
      <c r="E1057" s="5" t="s">
        <v>203</v>
      </c>
      <c r="F1057" s="5">
        <v>64.5</v>
      </c>
      <c r="J1057" s="5">
        <v>1053</v>
      </c>
      <c r="K1057" s="5" t="s">
        <v>202</v>
      </c>
      <c r="L1057" s="5">
        <v>55.087000000000003</v>
      </c>
      <c r="M1057" s="5"/>
      <c r="N1057" s="5"/>
      <c r="O1057" s="5"/>
      <c r="P1057" s="5"/>
    </row>
    <row r="1058" spans="4:16" x14ac:dyDescent="0.2">
      <c r="D1058" s="5">
        <v>1054</v>
      </c>
      <c r="E1058" s="5" t="s">
        <v>203</v>
      </c>
      <c r="F1058" s="5">
        <v>117.256</v>
      </c>
      <c r="J1058" s="5">
        <v>1054</v>
      </c>
      <c r="K1058" s="5" t="s">
        <v>202</v>
      </c>
      <c r="L1058" s="5">
        <v>46.856999999999999</v>
      </c>
      <c r="M1058" s="5"/>
      <c r="N1058" s="5"/>
      <c r="O1058" s="5"/>
      <c r="P1058" s="5"/>
    </row>
    <row r="1059" spans="4:16" x14ac:dyDescent="0.2">
      <c r="D1059" s="5">
        <v>1055</v>
      </c>
      <c r="E1059" s="5" t="s">
        <v>203</v>
      </c>
      <c r="F1059" s="5">
        <v>48.5</v>
      </c>
      <c r="J1059" s="5">
        <v>1055</v>
      </c>
      <c r="K1059" s="5" t="s">
        <v>202</v>
      </c>
      <c r="L1059" s="5">
        <v>48.667000000000002</v>
      </c>
      <c r="M1059" s="5"/>
      <c r="N1059" s="5"/>
      <c r="O1059" s="5"/>
      <c r="P1059" s="5"/>
    </row>
    <row r="1060" spans="4:16" x14ac:dyDescent="0.2">
      <c r="D1060" s="5">
        <v>1056</v>
      </c>
      <c r="E1060" s="5" t="s">
        <v>203</v>
      </c>
      <c r="F1060" s="5">
        <v>60.5</v>
      </c>
      <c r="J1060" s="5">
        <v>1056</v>
      </c>
      <c r="K1060" s="5" t="s">
        <v>202</v>
      </c>
      <c r="L1060" s="5">
        <v>67.393000000000001</v>
      </c>
      <c r="M1060" s="5"/>
      <c r="N1060" s="5"/>
      <c r="O1060" s="5"/>
      <c r="P1060" s="5"/>
    </row>
    <row r="1061" spans="4:16" x14ac:dyDescent="0.2">
      <c r="D1061" s="5">
        <v>1057</v>
      </c>
      <c r="E1061" s="5" t="s">
        <v>203</v>
      </c>
      <c r="F1061" s="5">
        <v>176.315</v>
      </c>
      <c r="J1061" s="5">
        <v>1057</v>
      </c>
      <c r="K1061" s="5" t="s">
        <v>202</v>
      </c>
      <c r="L1061" s="5">
        <v>49.3</v>
      </c>
      <c r="M1061" s="5"/>
      <c r="N1061" s="5"/>
      <c r="O1061" s="5"/>
      <c r="P1061" s="5"/>
    </row>
    <row r="1062" spans="4:16" x14ac:dyDescent="0.2">
      <c r="D1062" s="5">
        <v>1058</v>
      </c>
      <c r="E1062" s="5" t="s">
        <v>203</v>
      </c>
      <c r="F1062" s="5">
        <v>174.786</v>
      </c>
      <c r="J1062" s="5">
        <v>1058</v>
      </c>
      <c r="K1062" s="5" t="s">
        <v>202</v>
      </c>
      <c r="L1062" s="5">
        <v>49.417000000000002</v>
      </c>
      <c r="M1062" s="5"/>
      <c r="N1062" s="5"/>
      <c r="O1062" s="5"/>
      <c r="P1062" s="5"/>
    </row>
    <row r="1063" spans="4:16" x14ac:dyDescent="0.2">
      <c r="D1063" s="5">
        <v>1059</v>
      </c>
      <c r="E1063" s="5" t="s">
        <v>203</v>
      </c>
      <c r="F1063" s="5">
        <v>51.75</v>
      </c>
      <c r="J1063" s="5">
        <v>1059</v>
      </c>
      <c r="K1063" s="5" t="s">
        <v>202</v>
      </c>
      <c r="L1063" s="5">
        <v>45.2</v>
      </c>
      <c r="M1063" s="5"/>
      <c r="N1063" s="5"/>
      <c r="O1063" s="5"/>
      <c r="P1063" s="5"/>
    </row>
    <row r="1064" spans="4:16" x14ac:dyDescent="0.2">
      <c r="D1064" s="5">
        <v>1060</v>
      </c>
      <c r="E1064" s="5" t="s">
        <v>203</v>
      </c>
      <c r="F1064" s="5">
        <v>85.125</v>
      </c>
      <c r="J1064" s="5">
        <v>1060</v>
      </c>
      <c r="K1064" s="5" t="s">
        <v>202</v>
      </c>
      <c r="L1064" s="5">
        <v>104.682</v>
      </c>
      <c r="M1064" s="5"/>
      <c r="N1064" s="5"/>
      <c r="O1064" s="5"/>
      <c r="P1064" s="5"/>
    </row>
    <row r="1065" spans="4:16" x14ac:dyDescent="0.2">
      <c r="D1065" s="5">
        <v>1061</v>
      </c>
      <c r="E1065" s="5" t="s">
        <v>203</v>
      </c>
      <c r="F1065" s="5">
        <v>89.111000000000004</v>
      </c>
      <c r="J1065" s="5">
        <v>1061</v>
      </c>
      <c r="K1065" s="5" t="s">
        <v>202</v>
      </c>
      <c r="L1065" s="5">
        <v>57.841999999999999</v>
      </c>
      <c r="M1065" s="5"/>
      <c r="N1065" s="5"/>
      <c r="O1065" s="5"/>
      <c r="P1065" s="5"/>
    </row>
    <row r="1066" spans="4:16" x14ac:dyDescent="0.2">
      <c r="D1066" s="5">
        <v>1062</v>
      </c>
      <c r="E1066" s="5" t="s">
        <v>203</v>
      </c>
      <c r="F1066" s="5">
        <v>57.167000000000002</v>
      </c>
      <c r="J1066" s="5">
        <v>1062</v>
      </c>
      <c r="K1066" s="5" t="s">
        <v>202</v>
      </c>
      <c r="L1066" s="5">
        <v>53.732999999999997</v>
      </c>
      <c r="M1066" s="5"/>
      <c r="N1066" s="5"/>
      <c r="O1066" s="5"/>
      <c r="P1066" s="5"/>
    </row>
    <row r="1067" spans="4:16" x14ac:dyDescent="0.2">
      <c r="D1067" s="5">
        <v>1063</v>
      </c>
      <c r="E1067" s="5" t="s">
        <v>203</v>
      </c>
      <c r="F1067" s="5">
        <v>63.420999999999999</v>
      </c>
      <c r="J1067" s="5">
        <v>1063</v>
      </c>
      <c r="K1067" s="5" t="s">
        <v>202</v>
      </c>
      <c r="L1067" s="5">
        <v>65.094999999999999</v>
      </c>
      <c r="M1067" s="5"/>
      <c r="N1067" s="5"/>
      <c r="O1067" s="5"/>
      <c r="P1067" s="5"/>
    </row>
    <row r="1068" spans="4:16" x14ac:dyDescent="0.2">
      <c r="D1068" s="5">
        <v>1064</v>
      </c>
      <c r="E1068" s="5" t="s">
        <v>203</v>
      </c>
      <c r="F1068" s="5">
        <v>133.61500000000001</v>
      </c>
      <c r="J1068" s="5">
        <v>1064</v>
      </c>
      <c r="K1068" s="5" t="s">
        <v>202</v>
      </c>
      <c r="L1068" s="5">
        <v>43.332999999999998</v>
      </c>
      <c r="M1068" s="5"/>
      <c r="N1068" s="5"/>
      <c r="O1068" s="5"/>
      <c r="P1068" s="5"/>
    </row>
    <row r="1069" spans="4:16" x14ac:dyDescent="0.2">
      <c r="D1069" s="5">
        <v>1065</v>
      </c>
      <c r="E1069" s="5" t="s">
        <v>203</v>
      </c>
      <c r="F1069" s="5">
        <v>73.13</v>
      </c>
      <c r="J1069" s="5">
        <v>1065</v>
      </c>
      <c r="K1069" s="5" t="s">
        <v>202</v>
      </c>
      <c r="L1069" s="5">
        <v>43.667000000000002</v>
      </c>
      <c r="M1069" s="5"/>
      <c r="N1069" s="5"/>
      <c r="O1069" s="5"/>
      <c r="P1069" s="5"/>
    </row>
    <row r="1070" spans="4:16" x14ac:dyDescent="0.2">
      <c r="D1070" s="5">
        <v>1066</v>
      </c>
      <c r="E1070" s="5" t="s">
        <v>203</v>
      </c>
      <c r="F1070" s="5">
        <v>94.843000000000004</v>
      </c>
      <c r="J1070" s="5">
        <v>1066</v>
      </c>
      <c r="K1070" s="5" t="s">
        <v>202</v>
      </c>
      <c r="L1070" s="5">
        <v>59.265000000000001</v>
      </c>
      <c r="M1070" s="5"/>
      <c r="N1070" s="5"/>
      <c r="O1070" s="5"/>
      <c r="P1070" s="5"/>
    </row>
    <row r="1071" spans="4:16" x14ac:dyDescent="0.2">
      <c r="D1071" s="5">
        <v>1067</v>
      </c>
      <c r="E1071" s="5" t="s">
        <v>203</v>
      </c>
      <c r="F1071" s="5">
        <v>65</v>
      </c>
      <c r="J1071" s="5">
        <v>1067</v>
      </c>
      <c r="K1071" s="5" t="s">
        <v>202</v>
      </c>
      <c r="L1071" s="5">
        <v>46.417000000000002</v>
      </c>
      <c r="M1071" s="5"/>
      <c r="N1071" s="5"/>
      <c r="O1071" s="5"/>
      <c r="P1071" s="5"/>
    </row>
    <row r="1072" spans="4:16" x14ac:dyDescent="0.2">
      <c r="D1072" s="5">
        <v>1068</v>
      </c>
      <c r="E1072" s="5" t="s">
        <v>203</v>
      </c>
      <c r="F1072" s="5">
        <v>47.6</v>
      </c>
      <c r="J1072" s="5">
        <v>1068</v>
      </c>
      <c r="K1072" s="5" t="s">
        <v>202</v>
      </c>
      <c r="L1072" s="5">
        <v>57</v>
      </c>
      <c r="M1072" s="5"/>
      <c r="N1072" s="5"/>
      <c r="O1072" s="5"/>
      <c r="P1072" s="5"/>
    </row>
    <row r="1073" spans="4:16" x14ac:dyDescent="0.2">
      <c r="D1073" s="5">
        <v>1069</v>
      </c>
      <c r="E1073" s="5" t="s">
        <v>203</v>
      </c>
      <c r="F1073" s="5">
        <v>60.2</v>
      </c>
      <c r="J1073" s="5">
        <v>1069</v>
      </c>
      <c r="K1073" s="5" t="s">
        <v>202</v>
      </c>
      <c r="L1073" s="5">
        <v>50.2</v>
      </c>
      <c r="M1073" s="5"/>
      <c r="N1073" s="5"/>
      <c r="O1073" s="5"/>
      <c r="P1073" s="5"/>
    </row>
    <row r="1074" spans="4:16" x14ac:dyDescent="0.2">
      <c r="D1074" s="5">
        <v>1070</v>
      </c>
      <c r="E1074" s="5" t="s">
        <v>203</v>
      </c>
      <c r="F1074" s="5">
        <v>107.086</v>
      </c>
      <c r="J1074" s="5">
        <v>1070</v>
      </c>
      <c r="K1074" s="5" t="s">
        <v>202</v>
      </c>
      <c r="L1074" s="5">
        <v>54.917000000000002</v>
      </c>
      <c r="M1074" s="5"/>
      <c r="N1074" s="5"/>
      <c r="O1074" s="5"/>
      <c r="P1074" s="5"/>
    </row>
    <row r="1075" spans="4:16" x14ac:dyDescent="0.2">
      <c r="D1075" s="5">
        <v>1071</v>
      </c>
      <c r="E1075" s="5" t="s">
        <v>203</v>
      </c>
      <c r="F1075" s="5">
        <v>56</v>
      </c>
      <c r="J1075" s="5">
        <v>1071</v>
      </c>
      <c r="K1075" s="5" t="s">
        <v>202</v>
      </c>
      <c r="L1075" s="5">
        <v>62</v>
      </c>
      <c r="M1075" s="5"/>
      <c r="N1075" s="5"/>
      <c r="O1075" s="5"/>
      <c r="P1075" s="5"/>
    </row>
    <row r="1076" spans="4:16" x14ac:dyDescent="0.2">
      <c r="D1076" s="5">
        <v>1072</v>
      </c>
      <c r="E1076" s="5" t="s">
        <v>203</v>
      </c>
      <c r="F1076" s="5">
        <v>92.1</v>
      </c>
      <c r="J1076" s="5">
        <v>1072</v>
      </c>
      <c r="K1076" s="5" t="s">
        <v>202</v>
      </c>
      <c r="L1076" s="5">
        <v>50.570999999999998</v>
      </c>
      <c r="M1076" s="5"/>
      <c r="N1076" s="5"/>
      <c r="O1076" s="5"/>
      <c r="P1076" s="5"/>
    </row>
    <row r="1077" spans="4:16" x14ac:dyDescent="0.2">
      <c r="D1077" s="5">
        <v>1073</v>
      </c>
      <c r="E1077" s="5" t="s">
        <v>203</v>
      </c>
      <c r="F1077" s="5">
        <v>59.466999999999999</v>
      </c>
      <c r="J1077" s="5">
        <v>1073</v>
      </c>
      <c r="K1077" s="5" t="s">
        <v>202</v>
      </c>
      <c r="L1077" s="5">
        <v>41.5</v>
      </c>
      <c r="M1077" s="5"/>
      <c r="N1077" s="5"/>
      <c r="O1077" s="5"/>
      <c r="P1077" s="5"/>
    </row>
    <row r="1078" spans="4:16" x14ac:dyDescent="0.2">
      <c r="D1078" s="5">
        <v>1074</v>
      </c>
      <c r="E1078" s="5" t="s">
        <v>203</v>
      </c>
      <c r="F1078" s="5">
        <v>61.332999999999998</v>
      </c>
      <c r="J1078" s="5">
        <v>1074</v>
      </c>
      <c r="K1078" s="5" t="s">
        <v>202</v>
      </c>
      <c r="L1078" s="5">
        <v>90.54</v>
      </c>
      <c r="M1078" s="5"/>
      <c r="N1078" s="5"/>
      <c r="O1078" s="5"/>
      <c r="P1078" s="5"/>
    </row>
    <row r="1079" spans="4:16" x14ac:dyDescent="0.2">
      <c r="D1079" s="5">
        <v>1075</v>
      </c>
      <c r="E1079" s="5" t="s">
        <v>203</v>
      </c>
      <c r="F1079" s="5">
        <v>77.292000000000002</v>
      </c>
      <c r="J1079" s="5">
        <v>1075</v>
      </c>
      <c r="K1079" s="5" t="s">
        <v>202</v>
      </c>
      <c r="L1079" s="5">
        <v>64.111000000000004</v>
      </c>
      <c r="M1079" s="5"/>
      <c r="N1079" s="5"/>
      <c r="O1079" s="5"/>
      <c r="P1079" s="5"/>
    </row>
    <row r="1080" spans="4:16" x14ac:dyDescent="0.2">
      <c r="D1080" s="5">
        <v>1076</v>
      </c>
      <c r="E1080" s="5" t="s">
        <v>203</v>
      </c>
      <c r="F1080" s="5">
        <v>46.75</v>
      </c>
      <c r="J1080" s="5">
        <v>1076</v>
      </c>
      <c r="K1080" s="5" t="s">
        <v>202</v>
      </c>
      <c r="L1080" s="5">
        <v>49.667000000000002</v>
      </c>
      <c r="M1080" s="5"/>
      <c r="N1080" s="5"/>
      <c r="O1080" s="5"/>
      <c r="P1080" s="5"/>
    </row>
    <row r="1081" spans="4:16" x14ac:dyDescent="0.2">
      <c r="D1081" s="5">
        <v>1077</v>
      </c>
      <c r="E1081" s="5" t="s">
        <v>203</v>
      </c>
      <c r="F1081" s="5">
        <v>54.429000000000002</v>
      </c>
      <c r="J1081" s="5">
        <v>1077</v>
      </c>
      <c r="K1081" s="5" t="s">
        <v>202</v>
      </c>
      <c r="L1081" s="5">
        <v>67.706000000000003</v>
      </c>
      <c r="M1081" s="5"/>
      <c r="N1081" s="5"/>
      <c r="O1081" s="5"/>
      <c r="P1081" s="5"/>
    </row>
    <row r="1082" spans="4:16" x14ac:dyDescent="0.2">
      <c r="D1082" s="5">
        <v>1078</v>
      </c>
      <c r="E1082" s="5" t="s">
        <v>203</v>
      </c>
      <c r="F1082" s="5">
        <v>172.292</v>
      </c>
      <c r="J1082" s="5">
        <v>1078</v>
      </c>
      <c r="K1082" s="5" t="s">
        <v>202</v>
      </c>
      <c r="L1082" s="5">
        <v>41.5</v>
      </c>
      <c r="M1082" s="5"/>
      <c r="N1082" s="5"/>
      <c r="O1082" s="5"/>
      <c r="P1082" s="5"/>
    </row>
    <row r="1083" spans="4:16" x14ac:dyDescent="0.2">
      <c r="D1083" s="5">
        <v>1079</v>
      </c>
      <c r="E1083" s="5" t="s">
        <v>203</v>
      </c>
      <c r="F1083" s="5">
        <v>89.317999999999998</v>
      </c>
      <c r="J1083" s="5">
        <v>1079</v>
      </c>
      <c r="K1083" s="5" t="s">
        <v>202</v>
      </c>
      <c r="L1083" s="5">
        <v>109.2</v>
      </c>
      <c r="M1083" s="5"/>
      <c r="N1083" s="5"/>
      <c r="O1083" s="5"/>
      <c r="P1083" s="5"/>
    </row>
    <row r="1084" spans="4:16" x14ac:dyDescent="0.2">
      <c r="D1084" s="5">
        <v>1080</v>
      </c>
      <c r="E1084" s="5" t="s">
        <v>203</v>
      </c>
      <c r="F1084" s="5">
        <v>58.210999999999999</v>
      </c>
      <c r="J1084" s="5">
        <v>1080</v>
      </c>
      <c r="K1084" s="5" t="s">
        <v>202</v>
      </c>
      <c r="L1084" s="5">
        <v>64</v>
      </c>
      <c r="M1084" s="5"/>
      <c r="N1084" s="5"/>
      <c r="O1084" s="5"/>
      <c r="P1084" s="5"/>
    </row>
    <row r="1085" spans="4:16" x14ac:dyDescent="0.2">
      <c r="D1085" s="5">
        <v>1081</v>
      </c>
      <c r="E1085" s="5" t="s">
        <v>203</v>
      </c>
      <c r="F1085" s="5">
        <v>55.667000000000002</v>
      </c>
      <c r="J1085" s="5">
        <v>1081</v>
      </c>
      <c r="K1085" s="5" t="s">
        <v>202</v>
      </c>
      <c r="L1085" s="5">
        <v>42.4</v>
      </c>
      <c r="M1085" s="5"/>
      <c r="N1085" s="5"/>
      <c r="O1085" s="5"/>
      <c r="P1085" s="5"/>
    </row>
    <row r="1086" spans="4:16" x14ac:dyDescent="0.2">
      <c r="D1086" s="5">
        <v>1082</v>
      </c>
      <c r="E1086" s="5" t="s">
        <v>203</v>
      </c>
      <c r="F1086" s="5">
        <v>52.875</v>
      </c>
      <c r="J1086" s="5">
        <v>1082</v>
      </c>
      <c r="K1086" s="5" t="s">
        <v>202</v>
      </c>
      <c r="L1086" s="5">
        <v>52.856999999999999</v>
      </c>
      <c r="M1086" s="5"/>
      <c r="N1086" s="5"/>
      <c r="O1086" s="5"/>
      <c r="P1086" s="5"/>
    </row>
    <row r="1087" spans="4:16" x14ac:dyDescent="0.2">
      <c r="D1087" s="5">
        <v>1083</v>
      </c>
      <c r="E1087" s="5" t="s">
        <v>203</v>
      </c>
      <c r="F1087" s="5">
        <v>84.238</v>
      </c>
      <c r="J1087" s="5">
        <v>1083</v>
      </c>
      <c r="K1087" s="5" t="s">
        <v>202</v>
      </c>
      <c r="L1087" s="5">
        <v>51.845999999999997</v>
      </c>
      <c r="M1087" s="5"/>
      <c r="N1087" s="5"/>
      <c r="O1087" s="5"/>
      <c r="P1087" s="5"/>
    </row>
    <row r="1088" spans="4:16" x14ac:dyDescent="0.2">
      <c r="D1088" s="5">
        <v>1084</v>
      </c>
      <c r="E1088" s="5" t="s">
        <v>203</v>
      </c>
      <c r="F1088" s="5">
        <v>103.621</v>
      </c>
      <c r="J1088" s="5">
        <v>1084</v>
      </c>
      <c r="K1088" s="5" t="s">
        <v>202</v>
      </c>
      <c r="L1088" s="5">
        <v>44.167000000000002</v>
      </c>
      <c r="M1088" s="5"/>
      <c r="N1088" s="5"/>
      <c r="O1088" s="5"/>
      <c r="P1088" s="5"/>
    </row>
    <row r="1089" spans="4:16" x14ac:dyDescent="0.2">
      <c r="D1089" s="5">
        <v>1085</v>
      </c>
      <c r="E1089" s="5" t="s">
        <v>203</v>
      </c>
      <c r="F1089" s="5">
        <v>57.889000000000003</v>
      </c>
      <c r="J1089" s="5">
        <v>1085</v>
      </c>
      <c r="K1089" s="5" t="s">
        <v>202</v>
      </c>
      <c r="L1089" s="5">
        <v>46.332999999999998</v>
      </c>
      <c r="M1089" s="5"/>
      <c r="N1089" s="5"/>
      <c r="O1089" s="5"/>
      <c r="P1089" s="5"/>
    </row>
    <row r="1090" spans="4:16" x14ac:dyDescent="0.2">
      <c r="D1090" s="5">
        <v>1086</v>
      </c>
      <c r="E1090" s="5" t="s">
        <v>203</v>
      </c>
      <c r="F1090" s="5">
        <v>96.436000000000007</v>
      </c>
      <c r="J1090" s="5">
        <v>1086</v>
      </c>
      <c r="K1090" s="5" t="s">
        <v>202</v>
      </c>
      <c r="L1090" s="5">
        <v>54.688000000000002</v>
      </c>
      <c r="M1090" s="5"/>
      <c r="N1090" s="5"/>
      <c r="O1090" s="5"/>
      <c r="P1090" s="5"/>
    </row>
    <row r="1091" spans="4:16" x14ac:dyDescent="0.2">
      <c r="D1091" s="5">
        <v>1087</v>
      </c>
      <c r="E1091" s="5" t="s">
        <v>203</v>
      </c>
      <c r="F1091" s="5">
        <v>82.620999999999995</v>
      </c>
      <c r="J1091" s="5">
        <v>1087</v>
      </c>
      <c r="K1091" s="5" t="s">
        <v>202</v>
      </c>
      <c r="L1091" s="5">
        <v>53.222000000000001</v>
      </c>
      <c r="M1091" s="5"/>
      <c r="N1091" s="5"/>
      <c r="O1091" s="5"/>
      <c r="P1091" s="5"/>
    </row>
    <row r="1092" spans="4:16" x14ac:dyDescent="0.2">
      <c r="D1092" s="5">
        <v>1088</v>
      </c>
      <c r="E1092" s="5" t="s">
        <v>203</v>
      </c>
      <c r="F1092" s="5">
        <v>55.667000000000002</v>
      </c>
      <c r="J1092" s="5">
        <v>1088</v>
      </c>
      <c r="K1092" s="5" t="s">
        <v>202</v>
      </c>
      <c r="L1092" s="5">
        <v>46.3</v>
      </c>
      <c r="M1092" s="5"/>
      <c r="N1092" s="5"/>
      <c r="O1092" s="5"/>
      <c r="P1092" s="5"/>
    </row>
    <row r="1093" spans="4:16" x14ac:dyDescent="0.2">
      <c r="D1093" s="5">
        <v>1089</v>
      </c>
      <c r="E1093" s="5" t="s">
        <v>203</v>
      </c>
      <c r="F1093" s="5">
        <v>56.2</v>
      </c>
      <c r="J1093" s="5">
        <v>1089</v>
      </c>
      <c r="K1093" s="5" t="s">
        <v>202</v>
      </c>
      <c r="L1093" s="5">
        <v>59.289000000000001</v>
      </c>
      <c r="M1093" s="5"/>
      <c r="N1093" s="5"/>
      <c r="O1093" s="5"/>
      <c r="P1093" s="5"/>
    </row>
    <row r="1094" spans="4:16" x14ac:dyDescent="0.2">
      <c r="D1094" s="5">
        <v>1090</v>
      </c>
      <c r="E1094" s="5" t="s">
        <v>203</v>
      </c>
      <c r="F1094" s="5">
        <v>76.417000000000002</v>
      </c>
      <c r="J1094" s="5">
        <v>1090</v>
      </c>
      <c r="K1094" s="5" t="s">
        <v>202</v>
      </c>
      <c r="L1094" s="5">
        <v>47.182000000000002</v>
      </c>
      <c r="M1094" s="5"/>
      <c r="N1094" s="5"/>
      <c r="O1094" s="5"/>
      <c r="P1094" s="5"/>
    </row>
    <row r="1095" spans="4:16" x14ac:dyDescent="0.2">
      <c r="D1095" s="5">
        <v>1091</v>
      </c>
      <c r="E1095" s="5" t="s">
        <v>203</v>
      </c>
      <c r="F1095" s="5">
        <v>67.076999999999998</v>
      </c>
      <c r="J1095" s="5">
        <v>1091</v>
      </c>
      <c r="K1095" s="5" t="s">
        <v>202</v>
      </c>
      <c r="L1095" s="5">
        <v>60.363999999999997</v>
      </c>
      <c r="M1095" s="5"/>
      <c r="N1095" s="5"/>
      <c r="O1095" s="5"/>
      <c r="P1095" s="5"/>
    </row>
    <row r="1096" spans="4:16" x14ac:dyDescent="0.2">
      <c r="D1096" s="5">
        <v>1092</v>
      </c>
      <c r="E1096" s="5" t="s">
        <v>203</v>
      </c>
      <c r="F1096" s="5">
        <v>49</v>
      </c>
      <c r="J1096" s="5">
        <v>1092</v>
      </c>
      <c r="K1096" s="5" t="s">
        <v>202</v>
      </c>
      <c r="L1096" s="5">
        <v>52.75</v>
      </c>
      <c r="M1096" s="5"/>
      <c r="N1096" s="5"/>
      <c r="O1096" s="5"/>
      <c r="P1096" s="5"/>
    </row>
    <row r="1097" spans="4:16" x14ac:dyDescent="0.2">
      <c r="D1097" s="5">
        <v>1093</v>
      </c>
      <c r="E1097" s="5" t="s">
        <v>203</v>
      </c>
      <c r="F1097" s="5">
        <v>46</v>
      </c>
      <c r="J1097" s="5">
        <v>1093</v>
      </c>
      <c r="K1097" s="5" t="s">
        <v>202</v>
      </c>
      <c r="L1097" s="5">
        <v>50</v>
      </c>
      <c r="M1097" s="5"/>
      <c r="N1097" s="5"/>
      <c r="O1097" s="5"/>
      <c r="P1097" s="5"/>
    </row>
    <row r="1098" spans="4:16" x14ac:dyDescent="0.2">
      <c r="D1098" s="5">
        <v>1094</v>
      </c>
      <c r="E1098" s="5" t="s">
        <v>203</v>
      </c>
      <c r="F1098" s="5">
        <v>51.5</v>
      </c>
      <c r="J1098" s="5">
        <v>1094</v>
      </c>
      <c r="K1098" s="5" t="s">
        <v>202</v>
      </c>
      <c r="L1098" s="5">
        <v>79.742000000000004</v>
      </c>
      <c r="M1098" s="5"/>
      <c r="N1098" s="5"/>
      <c r="O1098" s="5"/>
      <c r="P1098" s="5"/>
    </row>
    <row r="1099" spans="4:16" x14ac:dyDescent="0.2">
      <c r="D1099" s="5">
        <v>1095</v>
      </c>
      <c r="E1099" s="5" t="s">
        <v>203</v>
      </c>
      <c r="F1099" s="5">
        <v>69.75</v>
      </c>
      <c r="J1099" s="5">
        <v>1095</v>
      </c>
      <c r="K1099" s="5" t="s">
        <v>202</v>
      </c>
      <c r="L1099" s="5">
        <v>55.667000000000002</v>
      </c>
      <c r="M1099" s="5"/>
      <c r="N1099" s="5"/>
      <c r="O1099" s="5"/>
      <c r="P1099" s="5"/>
    </row>
    <row r="1100" spans="4:16" x14ac:dyDescent="0.2">
      <c r="D1100" s="5">
        <v>1096</v>
      </c>
      <c r="E1100" s="5" t="s">
        <v>203</v>
      </c>
      <c r="F1100" s="5">
        <v>47.75</v>
      </c>
      <c r="J1100" s="5">
        <v>1096</v>
      </c>
      <c r="K1100" s="5" t="s">
        <v>202</v>
      </c>
      <c r="L1100" s="5">
        <v>56.228999999999999</v>
      </c>
      <c r="M1100" s="5"/>
      <c r="N1100" s="5"/>
      <c r="O1100" s="5"/>
      <c r="P1100" s="5"/>
    </row>
    <row r="1101" spans="4:16" x14ac:dyDescent="0.2">
      <c r="D1101" s="5">
        <v>1097</v>
      </c>
      <c r="E1101" s="5" t="s">
        <v>203</v>
      </c>
      <c r="F1101" s="5">
        <v>121.512</v>
      </c>
      <c r="J1101" s="5">
        <v>1097</v>
      </c>
      <c r="K1101" s="5" t="s">
        <v>202</v>
      </c>
      <c r="L1101" s="5">
        <v>48.5</v>
      </c>
      <c r="M1101" s="5"/>
      <c r="N1101" s="5"/>
      <c r="O1101" s="5"/>
      <c r="P1101" s="5"/>
    </row>
    <row r="1102" spans="4:16" x14ac:dyDescent="0.2">
      <c r="D1102" s="5">
        <v>1098</v>
      </c>
      <c r="E1102" s="5" t="s">
        <v>203</v>
      </c>
      <c r="F1102" s="5">
        <v>54.6</v>
      </c>
      <c r="J1102" s="5">
        <v>1098</v>
      </c>
      <c r="K1102" s="5" t="s">
        <v>202</v>
      </c>
      <c r="L1102" s="5">
        <v>58.947000000000003</v>
      </c>
      <c r="M1102" s="5"/>
      <c r="N1102" s="5"/>
      <c r="O1102" s="5"/>
      <c r="P1102" s="5"/>
    </row>
    <row r="1103" spans="4:16" x14ac:dyDescent="0.2">
      <c r="D1103" s="5">
        <v>1099</v>
      </c>
      <c r="E1103" s="5" t="s">
        <v>203</v>
      </c>
      <c r="F1103" s="5">
        <v>56.625</v>
      </c>
      <c r="J1103" s="5">
        <v>1099</v>
      </c>
      <c r="K1103" s="5" t="s">
        <v>202</v>
      </c>
      <c r="L1103" s="5">
        <v>58.646999999999998</v>
      </c>
      <c r="M1103" s="5"/>
      <c r="N1103" s="5"/>
      <c r="O1103" s="5"/>
      <c r="P1103" s="5"/>
    </row>
    <row r="1104" spans="4:16" x14ac:dyDescent="0.2">
      <c r="D1104" s="5">
        <v>1100</v>
      </c>
      <c r="E1104" s="5" t="s">
        <v>203</v>
      </c>
      <c r="F1104" s="5">
        <v>49.8</v>
      </c>
      <c r="J1104" s="5">
        <v>1100</v>
      </c>
      <c r="K1104" s="5" t="s">
        <v>202</v>
      </c>
      <c r="L1104" s="5">
        <v>58.564999999999998</v>
      </c>
      <c r="M1104" s="5"/>
      <c r="N1104" s="5"/>
      <c r="O1104" s="5"/>
      <c r="P1104" s="5"/>
    </row>
    <row r="1105" spans="5:16" x14ac:dyDescent="0.2">
      <c r="J1105" s="5">
        <v>1101</v>
      </c>
      <c r="K1105" s="5" t="s">
        <v>202</v>
      </c>
      <c r="L1105" s="5">
        <v>46</v>
      </c>
      <c r="M1105" s="5"/>
      <c r="N1105" s="5"/>
      <c r="O1105" s="5"/>
      <c r="P1105" s="5"/>
    </row>
    <row r="1106" spans="5:16" x14ac:dyDescent="0.2">
      <c r="E1106" s="6" t="s">
        <v>113</v>
      </c>
      <c r="F1106" s="5">
        <f>AVERAGE(F5:F1104)</f>
        <v>74.40875363636367</v>
      </c>
      <c r="J1106" s="5">
        <v>1102</v>
      </c>
      <c r="K1106" s="5" t="s">
        <v>202</v>
      </c>
      <c r="L1106" s="5">
        <v>42</v>
      </c>
      <c r="M1106" s="5"/>
      <c r="N1106" s="5"/>
      <c r="O1106" s="5"/>
      <c r="P1106" s="5"/>
    </row>
    <row r="1107" spans="5:16" x14ac:dyDescent="0.2">
      <c r="J1107" s="5">
        <v>1103</v>
      </c>
      <c r="K1107" s="5" t="s">
        <v>202</v>
      </c>
      <c r="L1107" s="5">
        <v>51.537999999999997</v>
      </c>
      <c r="M1107" s="5"/>
      <c r="N1107" s="5"/>
      <c r="O1107" s="5"/>
      <c r="P1107" s="5"/>
    </row>
    <row r="1108" spans="5:16" x14ac:dyDescent="0.2">
      <c r="J1108" s="5">
        <v>1104</v>
      </c>
      <c r="K1108" s="5" t="s">
        <v>202</v>
      </c>
      <c r="L1108" s="5">
        <v>43</v>
      </c>
      <c r="M1108" s="5"/>
      <c r="N1108" s="5"/>
      <c r="O1108" s="5"/>
      <c r="P1108" s="5"/>
    </row>
    <row r="1109" spans="5:16" x14ac:dyDescent="0.2">
      <c r="J1109" s="5">
        <v>1105</v>
      </c>
      <c r="K1109" s="5" t="s">
        <v>202</v>
      </c>
      <c r="L1109" s="5">
        <v>39</v>
      </c>
      <c r="M1109" s="5"/>
      <c r="N1109" s="5"/>
      <c r="O1109" s="5"/>
      <c r="P1109" s="5"/>
    </row>
    <row r="1110" spans="5:16" x14ac:dyDescent="0.2">
      <c r="J1110" s="5">
        <v>1106</v>
      </c>
      <c r="K1110" s="5" t="s">
        <v>202</v>
      </c>
      <c r="L1110" s="5">
        <v>68.239999999999995</v>
      </c>
      <c r="M1110" s="5"/>
      <c r="N1110" s="5"/>
      <c r="O1110" s="5"/>
      <c r="P1110" s="5"/>
    </row>
    <row r="1111" spans="5:16" x14ac:dyDescent="0.2">
      <c r="J1111" s="5">
        <v>1107</v>
      </c>
      <c r="K1111" s="5" t="s">
        <v>202</v>
      </c>
      <c r="L1111" s="5">
        <v>47.683999999999997</v>
      </c>
      <c r="M1111" s="5"/>
      <c r="N1111" s="5"/>
      <c r="O1111" s="5"/>
      <c r="P1111" s="5"/>
    </row>
    <row r="1112" spans="5:16" x14ac:dyDescent="0.2">
      <c r="J1112" s="5">
        <v>1108</v>
      </c>
      <c r="K1112" s="5" t="s">
        <v>202</v>
      </c>
      <c r="L1112" s="5">
        <v>50.332999999999998</v>
      </c>
      <c r="M1112" s="5"/>
      <c r="N1112" s="5"/>
      <c r="O1112" s="5"/>
      <c r="P1112" s="5"/>
    </row>
    <row r="1113" spans="5:16" x14ac:dyDescent="0.2">
      <c r="J1113" s="5">
        <v>1109</v>
      </c>
      <c r="K1113" s="5" t="s">
        <v>202</v>
      </c>
      <c r="L1113" s="5">
        <v>73.02</v>
      </c>
      <c r="M1113" s="5"/>
      <c r="N1113" s="5"/>
      <c r="O1113" s="5"/>
      <c r="P1113" s="5"/>
    </row>
    <row r="1114" spans="5:16" x14ac:dyDescent="0.2">
      <c r="J1114" s="5">
        <v>1110</v>
      </c>
      <c r="K1114" s="5" t="s">
        <v>202</v>
      </c>
      <c r="L1114" s="5">
        <v>44.667000000000002</v>
      </c>
      <c r="M1114" s="5"/>
      <c r="N1114" s="5"/>
      <c r="O1114" s="5"/>
      <c r="P1114" s="5"/>
    </row>
    <row r="1115" spans="5:16" x14ac:dyDescent="0.2">
      <c r="J1115" s="5">
        <v>1111</v>
      </c>
      <c r="K1115" s="5" t="s">
        <v>202</v>
      </c>
      <c r="L1115" s="5">
        <v>49.4</v>
      </c>
      <c r="M1115" s="5"/>
      <c r="N1115" s="5"/>
      <c r="O1115" s="5"/>
      <c r="P1115" s="5"/>
    </row>
    <row r="1116" spans="5:16" x14ac:dyDescent="0.2">
      <c r="J1116" s="5">
        <v>1112</v>
      </c>
      <c r="K1116" s="5" t="s">
        <v>202</v>
      </c>
      <c r="L1116" s="5">
        <v>47.667000000000002</v>
      </c>
      <c r="M1116" s="5"/>
      <c r="N1116" s="5"/>
      <c r="O1116" s="5"/>
      <c r="P1116" s="5"/>
    </row>
    <row r="1117" spans="5:16" x14ac:dyDescent="0.2">
      <c r="J1117" s="5">
        <v>1113</v>
      </c>
      <c r="K1117" s="5" t="s">
        <v>202</v>
      </c>
      <c r="L1117" s="5">
        <v>107.962</v>
      </c>
      <c r="M1117" s="5"/>
      <c r="N1117" s="5"/>
      <c r="O1117" s="5"/>
      <c r="P1117" s="5"/>
    </row>
    <row r="1118" spans="5:16" x14ac:dyDescent="0.2">
      <c r="J1118" s="5">
        <v>1114</v>
      </c>
      <c r="K1118" s="5" t="s">
        <v>202</v>
      </c>
      <c r="L1118" s="5">
        <v>42</v>
      </c>
      <c r="M1118" s="5"/>
      <c r="N1118" s="5"/>
      <c r="O1118" s="5"/>
      <c r="P1118" s="5"/>
    </row>
    <row r="1119" spans="5:16" x14ac:dyDescent="0.2">
      <c r="J1119" s="5">
        <v>1115</v>
      </c>
      <c r="K1119" s="5" t="s">
        <v>202</v>
      </c>
      <c r="L1119" s="5">
        <v>46.5</v>
      </c>
      <c r="M1119" s="5"/>
      <c r="N1119" s="5"/>
      <c r="O1119" s="5"/>
      <c r="P1119" s="5"/>
    </row>
    <row r="1120" spans="5:16" x14ac:dyDescent="0.2">
      <c r="J1120" s="5">
        <v>1116</v>
      </c>
      <c r="K1120" s="5" t="s">
        <v>202</v>
      </c>
      <c r="L1120" s="5">
        <v>51.832999999999998</v>
      </c>
      <c r="M1120" s="5"/>
      <c r="N1120" s="5"/>
      <c r="O1120" s="5"/>
      <c r="P1120" s="5"/>
    </row>
    <row r="1121" spans="10:16" x14ac:dyDescent="0.2">
      <c r="J1121" s="5">
        <v>1117</v>
      </c>
      <c r="K1121" s="5" t="s">
        <v>202</v>
      </c>
      <c r="L1121" s="5">
        <v>51.817999999999998</v>
      </c>
      <c r="M1121" s="5"/>
      <c r="N1121" s="5"/>
      <c r="O1121" s="5"/>
      <c r="P1121" s="5"/>
    </row>
    <row r="1122" spans="10:16" x14ac:dyDescent="0.2">
      <c r="J1122" s="5">
        <v>1118</v>
      </c>
      <c r="K1122" s="5" t="s">
        <v>202</v>
      </c>
      <c r="L1122" s="5">
        <v>51.304000000000002</v>
      </c>
      <c r="M1122" s="5"/>
      <c r="N1122" s="5"/>
      <c r="O1122" s="5"/>
      <c r="P1122" s="5"/>
    </row>
    <row r="1123" spans="10:16" x14ac:dyDescent="0.2">
      <c r="J1123" s="5">
        <v>1119</v>
      </c>
      <c r="K1123" s="5" t="s">
        <v>202</v>
      </c>
      <c r="L1123" s="5">
        <v>62.76</v>
      </c>
      <c r="M1123" s="5"/>
      <c r="N1123" s="5"/>
      <c r="O1123" s="5"/>
      <c r="P1123" s="5"/>
    </row>
    <row r="1124" spans="10:16" x14ac:dyDescent="0.2">
      <c r="J1124" s="5">
        <v>1120</v>
      </c>
      <c r="K1124" s="5" t="s">
        <v>202</v>
      </c>
      <c r="L1124" s="5">
        <v>45.332999999999998</v>
      </c>
      <c r="M1124" s="5"/>
      <c r="N1124" s="5"/>
      <c r="O1124" s="5"/>
      <c r="P1124" s="5"/>
    </row>
    <row r="1125" spans="10:16" x14ac:dyDescent="0.2">
      <c r="J1125" s="5">
        <v>1121</v>
      </c>
      <c r="K1125" s="5" t="s">
        <v>202</v>
      </c>
      <c r="L1125" s="5">
        <v>50.579000000000001</v>
      </c>
      <c r="M1125" s="5"/>
      <c r="N1125" s="5"/>
      <c r="O1125" s="5"/>
      <c r="P1125" s="5"/>
    </row>
    <row r="1126" spans="10:16" x14ac:dyDescent="0.2">
      <c r="J1126" s="5">
        <v>1122</v>
      </c>
      <c r="K1126" s="5" t="s">
        <v>202</v>
      </c>
      <c r="L1126" s="5">
        <v>67.028999999999996</v>
      </c>
      <c r="M1126" s="5"/>
      <c r="N1126" s="5"/>
      <c r="O1126" s="5"/>
      <c r="P1126" s="5"/>
    </row>
    <row r="1127" spans="10:16" x14ac:dyDescent="0.2">
      <c r="J1127" s="5">
        <v>1123</v>
      </c>
      <c r="K1127" s="5" t="s">
        <v>202</v>
      </c>
      <c r="L1127" s="5">
        <v>42.875</v>
      </c>
      <c r="M1127" s="5"/>
      <c r="N1127" s="5"/>
      <c r="O1127" s="5"/>
      <c r="P1127" s="5"/>
    </row>
    <row r="1128" spans="10:16" x14ac:dyDescent="0.2">
      <c r="J1128" s="5">
        <v>1124</v>
      </c>
      <c r="K1128" s="5" t="s">
        <v>202</v>
      </c>
      <c r="L1128" s="5">
        <v>83.676000000000002</v>
      </c>
      <c r="M1128" s="5"/>
      <c r="N1128" s="5"/>
      <c r="O1128" s="5"/>
      <c r="P1128" s="5"/>
    </row>
    <row r="1129" spans="10:16" x14ac:dyDescent="0.2">
      <c r="J1129" s="5">
        <v>1125</v>
      </c>
      <c r="K1129" s="5" t="s">
        <v>202</v>
      </c>
      <c r="L1129" s="5">
        <v>61</v>
      </c>
      <c r="M1129" s="5"/>
      <c r="N1129" s="5"/>
      <c r="O1129" s="5"/>
      <c r="P1129" s="5"/>
    </row>
    <row r="1130" spans="10:16" x14ac:dyDescent="0.2">
      <c r="J1130" s="5">
        <v>1126</v>
      </c>
      <c r="K1130" s="5" t="s">
        <v>202</v>
      </c>
      <c r="L1130" s="5">
        <v>41.667000000000002</v>
      </c>
      <c r="M1130" s="5"/>
      <c r="N1130" s="5"/>
      <c r="O1130" s="5"/>
      <c r="P1130" s="5"/>
    </row>
    <row r="1131" spans="10:16" x14ac:dyDescent="0.2">
      <c r="J1131" s="5">
        <v>1127</v>
      </c>
      <c r="K1131" s="5" t="s">
        <v>202</v>
      </c>
      <c r="L1131" s="5">
        <v>60.408999999999999</v>
      </c>
      <c r="M1131" s="5"/>
      <c r="N1131" s="5"/>
      <c r="O1131" s="5"/>
      <c r="P1131" s="5"/>
    </row>
    <row r="1132" spans="10:16" x14ac:dyDescent="0.2">
      <c r="J1132" s="5">
        <v>1128</v>
      </c>
      <c r="K1132" s="5" t="s">
        <v>202</v>
      </c>
      <c r="L1132" s="5">
        <v>40</v>
      </c>
      <c r="M1132" s="5"/>
      <c r="N1132" s="5"/>
      <c r="O1132" s="5"/>
      <c r="P1132" s="5"/>
    </row>
    <row r="1133" spans="10:16" x14ac:dyDescent="0.2">
      <c r="J1133" s="5">
        <v>1129</v>
      </c>
      <c r="K1133" s="5" t="s">
        <v>202</v>
      </c>
      <c r="L1133" s="5">
        <v>77.507000000000005</v>
      </c>
      <c r="M1133" s="5"/>
      <c r="N1133" s="5"/>
      <c r="O1133" s="5"/>
      <c r="P1133" s="5"/>
    </row>
    <row r="1134" spans="10:16" x14ac:dyDescent="0.2">
      <c r="J1134" s="5">
        <v>1130</v>
      </c>
      <c r="K1134" s="5" t="s">
        <v>202</v>
      </c>
      <c r="L1134" s="5">
        <v>44</v>
      </c>
      <c r="M1134" s="5"/>
      <c r="N1134" s="5"/>
      <c r="O1134" s="5"/>
      <c r="P1134" s="5"/>
    </row>
    <row r="1135" spans="10:16" x14ac:dyDescent="0.2">
      <c r="J1135" s="5">
        <v>1131</v>
      </c>
      <c r="K1135" s="5" t="s">
        <v>202</v>
      </c>
      <c r="L1135" s="5">
        <v>42</v>
      </c>
      <c r="M1135" s="5"/>
      <c r="N1135" s="5"/>
      <c r="O1135" s="5"/>
      <c r="P1135" s="5"/>
    </row>
    <row r="1136" spans="10:16" x14ac:dyDescent="0.2">
      <c r="J1136" s="5">
        <v>1132</v>
      </c>
      <c r="K1136" s="5" t="s">
        <v>202</v>
      </c>
      <c r="L1136" s="5">
        <v>48.75</v>
      </c>
      <c r="M1136" s="5"/>
      <c r="N1136" s="5"/>
      <c r="O1136" s="5"/>
      <c r="P1136" s="5"/>
    </row>
    <row r="1137" spans="10:16" x14ac:dyDescent="0.2">
      <c r="J1137" s="5">
        <v>1133</v>
      </c>
      <c r="K1137" s="5" t="s">
        <v>202</v>
      </c>
      <c r="L1137" s="5">
        <v>56.718000000000004</v>
      </c>
      <c r="M1137" s="5"/>
      <c r="N1137" s="5"/>
      <c r="O1137" s="5"/>
      <c r="P1137" s="5"/>
    </row>
    <row r="1138" spans="10:16" x14ac:dyDescent="0.2">
      <c r="J1138" s="5">
        <v>1134</v>
      </c>
      <c r="K1138" s="5" t="s">
        <v>202</v>
      </c>
      <c r="L1138" s="5">
        <v>91</v>
      </c>
      <c r="M1138" s="5"/>
      <c r="N1138" s="5"/>
      <c r="O1138" s="5"/>
      <c r="P1138" s="5"/>
    </row>
    <row r="1139" spans="10:16" x14ac:dyDescent="0.2">
      <c r="J1139" s="5">
        <v>1135</v>
      </c>
      <c r="K1139" s="5" t="s">
        <v>202</v>
      </c>
      <c r="L1139" s="5">
        <v>46.058999999999997</v>
      </c>
      <c r="M1139" s="5"/>
      <c r="N1139" s="5"/>
      <c r="O1139" s="5"/>
      <c r="P1139" s="5"/>
    </row>
    <row r="1140" spans="10:16" x14ac:dyDescent="0.2">
      <c r="J1140" s="5">
        <v>1136</v>
      </c>
      <c r="K1140" s="5" t="s">
        <v>202</v>
      </c>
      <c r="L1140" s="5">
        <v>66.953000000000003</v>
      </c>
      <c r="M1140" s="5"/>
      <c r="N1140" s="5"/>
      <c r="O1140" s="5"/>
      <c r="P1140" s="5"/>
    </row>
    <row r="1141" spans="10:16" x14ac:dyDescent="0.2">
      <c r="J1141" s="5">
        <v>1137</v>
      </c>
      <c r="K1141" s="5" t="s">
        <v>202</v>
      </c>
      <c r="L1141" s="5">
        <v>46.5</v>
      </c>
      <c r="M1141" s="5"/>
      <c r="N1141" s="5"/>
      <c r="O1141" s="5"/>
      <c r="P1141" s="5"/>
    </row>
    <row r="1142" spans="10:16" x14ac:dyDescent="0.2">
      <c r="J1142" s="5">
        <v>1138</v>
      </c>
      <c r="K1142" s="5" t="s">
        <v>203</v>
      </c>
      <c r="L1142" s="5">
        <v>45.143000000000001</v>
      </c>
      <c r="M1142" s="5"/>
      <c r="N1142" s="5"/>
      <c r="O1142" s="5"/>
      <c r="P1142" s="5"/>
    </row>
    <row r="1143" spans="10:16" x14ac:dyDescent="0.2">
      <c r="J1143" s="5">
        <v>1139</v>
      </c>
      <c r="K1143" s="5" t="s">
        <v>203</v>
      </c>
      <c r="L1143" s="5">
        <v>52.3</v>
      </c>
      <c r="M1143" s="5"/>
      <c r="N1143" s="5"/>
      <c r="O1143" s="5"/>
      <c r="P1143" s="5"/>
    </row>
    <row r="1144" spans="10:16" x14ac:dyDescent="0.2">
      <c r="J1144" s="5">
        <v>1140</v>
      </c>
      <c r="K1144" s="5" t="s">
        <v>203</v>
      </c>
      <c r="L1144" s="5">
        <v>39</v>
      </c>
      <c r="M1144" s="5"/>
      <c r="N1144" s="5"/>
      <c r="O1144" s="5"/>
      <c r="P1144" s="5"/>
    </row>
    <row r="1145" spans="10:16" x14ac:dyDescent="0.2">
      <c r="J1145" s="5">
        <v>1141</v>
      </c>
      <c r="K1145" s="5" t="s">
        <v>203</v>
      </c>
      <c r="L1145" s="5">
        <v>51.817999999999998</v>
      </c>
      <c r="M1145" s="5"/>
      <c r="N1145" s="5"/>
      <c r="O1145" s="5"/>
      <c r="P1145" s="5"/>
    </row>
    <row r="1146" spans="10:16" x14ac:dyDescent="0.2">
      <c r="J1146" s="5">
        <v>1142</v>
      </c>
      <c r="K1146" s="5" t="s">
        <v>203</v>
      </c>
      <c r="L1146" s="5">
        <v>56.765000000000001</v>
      </c>
      <c r="M1146" s="5"/>
      <c r="N1146" s="5"/>
      <c r="O1146" s="5"/>
      <c r="P1146" s="5"/>
    </row>
    <row r="1147" spans="10:16" x14ac:dyDescent="0.2">
      <c r="J1147" s="5">
        <v>1143</v>
      </c>
      <c r="K1147" s="5" t="s">
        <v>203</v>
      </c>
      <c r="L1147" s="5">
        <v>68.89</v>
      </c>
      <c r="M1147" s="5"/>
      <c r="N1147" s="5"/>
      <c r="O1147" s="5"/>
      <c r="P1147" s="5"/>
    </row>
    <row r="1148" spans="10:16" x14ac:dyDescent="0.2">
      <c r="J1148" s="5">
        <v>1144</v>
      </c>
      <c r="K1148" s="5" t="s">
        <v>203</v>
      </c>
      <c r="L1148" s="5">
        <v>60.441000000000003</v>
      </c>
      <c r="M1148" s="5"/>
      <c r="N1148" s="5"/>
      <c r="O1148" s="5"/>
      <c r="P1148" s="5"/>
    </row>
    <row r="1149" spans="10:16" x14ac:dyDescent="0.2">
      <c r="J1149" s="5">
        <v>1145</v>
      </c>
      <c r="K1149" s="5" t="s">
        <v>203</v>
      </c>
      <c r="L1149" s="5">
        <v>40.5</v>
      </c>
      <c r="M1149" s="5"/>
      <c r="N1149" s="5"/>
      <c r="O1149" s="5"/>
      <c r="P1149" s="5"/>
    </row>
    <row r="1150" spans="10:16" x14ac:dyDescent="0.2">
      <c r="J1150" s="5">
        <v>1146</v>
      </c>
      <c r="K1150" s="5" t="s">
        <v>203</v>
      </c>
      <c r="L1150" s="5">
        <v>53.826000000000001</v>
      </c>
      <c r="M1150" s="5"/>
      <c r="N1150" s="5"/>
      <c r="O1150" s="5"/>
      <c r="P1150" s="5"/>
    </row>
    <row r="1151" spans="10:16" x14ac:dyDescent="0.2">
      <c r="J1151" s="5">
        <v>1147</v>
      </c>
      <c r="K1151" s="5" t="s">
        <v>203</v>
      </c>
      <c r="L1151" s="5">
        <v>44</v>
      </c>
      <c r="M1151" s="5"/>
      <c r="N1151" s="5"/>
      <c r="O1151" s="5"/>
      <c r="P1151" s="5"/>
    </row>
    <row r="1152" spans="10:16" x14ac:dyDescent="0.2">
      <c r="J1152" s="5">
        <v>1148</v>
      </c>
      <c r="K1152" s="5" t="s">
        <v>203</v>
      </c>
      <c r="L1152" s="5">
        <v>42</v>
      </c>
      <c r="M1152" s="5"/>
      <c r="N1152" s="5"/>
      <c r="O1152" s="5"/>
      <c r="P1152" s="5"/>
    </row>
    <row r="1153" spans="10:16" x14ac:dyDescent="0.2">
      <c r="J1153" s="5">
        <v>1149</v>
      </c>
      <c r="K1153" s="5" t="s">
        <v>203</v>
      </c>
      <c r="L1153" s="5">
        <v>40.332999999999998</v>
      </c>
      <c r="M1153" s="5"/>
      <c r="N1153" s="5"/>
      <c r="O1153" s="5"/>
      <c r="P1153" s="5"/>
    </row>
    <row r="1154" spans="10:16" x14ac:dyDescent="0.2">
      <c r="J1154" s="5">
        <v>1150</v>
      </c>
      <c r="K1154" s="5" t="s">
        <v>203</v>
      </c>
      <c r="L1154" s="5">
        <v>42</v>
      </c>
      <c r="M1154" s="5"/>
      <c r="N1154" s="5"/>
      <c r="O1154" s="5"/>
      <c r="P1154" s="5"/>
    </row>
    <row r="1155" spans="10:16" x14ac:dyDescent="0.2">
      <c r="J1155" s="5">
        <v>1151</v>
      </c>
      <c r="K1155" s="5" t="s">
        <v>203</v>
      </c>
      <c r="L1155" s="5">
        <v>44.4</v>
      </c>
      <c r="M1155" s="5"/>
      <c r="N1155" s="5"/>
      <c r="O1155" s="5"/>
      <c r="P1155" s="5"/>
    </row>
    <row r="1156" spans="10:16" x14ac:dyDescent="0.2">
      <c r="J1156" s="5">
        <v>1152</v>
      </c>
      <c r="K1156" s="5" t="s">
        <v>203</v>
      </c>
      <c r="L1156" s="5">
        <v>55.582999999999998</v>
      </c>
      <c r="M1156" s="5"/>
      <c r="N1156" s="5"/>
      <c r="O1156" s="5"/>
      <c r="P1156" s="5"/>
    </row>
    <row r="1157" spans="10:16" x14ac:dyDescent="0.2">
      <c r="J1157" s="5">
        <v>1153</v>
      </c>
      <c r="K1157" s="5" t="s">
        <v>203</v>
      </c>
      <c r="L1157" s="5">
        <v>44.5</v>
      </c>
      <c r="M1157" s="5"/>
      <c r="N1157" s="5"/>
      <c r="O1157" s="5"/>
      <c r="P1157" s="5"/>
    </row>
    <row r="1158" spans="10:16" x14ac:dyDescent="0.2">
      <c r="J1158" s="5">
        <v>1154</v>
      </c>
      <c r="K1158" s="5" t="s">
        <v>203</v>
      </c>
      <c r="L1158" s="5">
        <v>92.421999999999997</v>
      </c>
      <c r="M1158" s="5"/>
      <c r="N1158" s="5"/>
      <c r="O1158" s="5"/>
      <c r="P1158" s="5"/>
    </row>
    <row r="1159" spans="10:16" x14ac:dyDescent="0.2">
      <c r="J1159" s="5">
        <v>1155</v>
      </c>
      <c r="K1159" s="5" t="s">
        <v>203</v>
      </c>
      <c r="L1159" s="5">
        <v>54.75</v>
      </c>
      <c r="M1159" s="5"/>
      <c r="N1159" s="5"/>
      <c r="O1159" s="5"/>
      <c r="P1159" s="5"/>
    </row>
    <row r="1160" spans="10:16" x14ac:dyDescent="0.2">
      <c r="J1160" s="5">
        <v>1156</v>
      </c>
      <c r="K1160" s="5" t="s">
        <v>203</v>
      </c>
      <c r="L1160" s="5">
        <v>64.564999999999998</v>
      </c>
      <c r="M1160" s="5"/>
      <c r="N1160" s="5"/>
      <c r="O1160" s="5"/>
      <c r="P1160" s="5"/>
    </row>
    <row r="1161" spans="10:16" x14ac:dyDescent="0.2">
      <c r="J1161" s="5">
        <v>1157</v>
      </c>
      <c r="K1161" s="5" t="s">
        <v>203</v>
      </c>
      <c r="L1161" s="5">
        <v>44.125</v>
      </c>
      <c r="M1161" s="5"/>
      <c r="N1161" s="5"/>
      <c r="O1161" s="5"/>
      <c r="P1161" s="5"/>
    </row>
    <row r="1162" spans="10:16" x14ac:dyDescent="0.2">
      <c r="J1162" s="5">
        <v>1158</v>
      </c>
      <c r="K1162" s="5" t="s">
        <v>203</v>
      </c>
      <c r="L1162" s="5">
        <v>42</v>
      </c>
      <c r="M1162" s="5"/>
      <c r="N1162" s="5"/>
      <c r="O1162" s="5"/>
      <c r="P1162" s="5"/>
    </row>
    <row r="1163" spans="10:16" x14ac:dyDescent="0.2">
      <c r="J1163" s="5">
        <v>1159</v>
      </c>
      <c r="K1163" s="5" t="s">
        <v>203</v>
      </c>
      <c r="L1163" s="5">
        <v>68.125</v>
      </c>
      <c r="M1163" s="5"/>
      <c r="N1163" s="5"/>
      <c r="O1163" s="5"/>
      <c r="P1163" s="5"/>
    </row>
    <row r="1164" spans="10:16" x14ac:dyDescent="0.2">
      <c r="J1164" s="5">
        <v>1160</v>
      </c>
      <c r="K1164" s="5" t="s">
        <v>203</v>
      </c>
      <c r="L1164" s="5">
        <v>50.75</v>
      </c>
      <c r="M1164" s="5"/>
      <c r="N1164" s="5"/>
      <c r="O1164" s="5"/>
      <c r="P1164" s="5"/>
    </row>
    <row r="1165" spans="10:16" x14ac:dyDescent="0.2">
      <c r="J1165" s="5">
        <v>1161</v>
      </c>
      <c r="K1165" s="5" t="s">
        <v>203</v>
      </c>
      <c r="L1165" s="5">
        <v>43.582999999999998</v>
      </c>
      <c r="M1165" s="5"/>
      <c r="N1165" s="5"/>
      <c r="O1165" s="5"/>
      <c r="P1165" s="5"/>
    </row>
    <row r="1166" spans="10:16" x14ac:dyDescent="0.2">
      <c r="J1166" s="5">
        <v>1162</v>
      </c>
      <c r="K1166" s="5" t="s">
        <v>203</v>
      </c>
      <c r="L1166" s="5">
        <v>105.825</v>
      </c>
      <c r="M1166" s="5"/>
      <c r="N1166" s="5"/>
      <c r="O1166" s="5"/>
      <c r="P1166" s="5"/>
    </row>
    <row r="1167" spans="10:16" x14ac:dyDescent="0.2">
      <c r="J1167" s="5">
        <v>1163</v>
      </c>
      <c r="K1167" s="5" t="s">
        <v>203</v>
      </c>
      <c r="L1167" s="5">
        <v>54.262999999999998</v>
      </c>
      <c r="M1167" s="5"/>
      <c r="N1167" s="5"/>
      <c r="O1167" s="5"/>
      <c r="P1167" s="5"/>
    </row>
    <row r="1168" spans="10:16" x14ac:dyDescent="0.2">
      <c r="J1168" s="5">
        <v>1164</v>
      </c>
      <c r="K1168" s="5" t="s">
        <v>203</v>
      </c>
      <c r="L1168" s="5">
        <v>68.266999999999996</v>
      </c>
      <c r="M1168" s="5"/>
      <c r="N1168" s="5"/>
      <c r="O1168" s="5"/>
      <c r="P1168" s="5"/>
    </row>
    <row r="1169" spans="10:16" x14ac:dyDescent="0.2">
      <c r="J1169" s="5">
        <v>1165</v>
      </c>
      <c r="K1169" s="5" t="s">
        <v>203</v>
      </c>
      <c r="L1169" s="5">
        <v>111.803</v>
      </c>
      <c r="M1169" s="5"/>
      <c r="N1169" s="5"/>
      <c r="O1169" s="5"/>
      <c r="P1169" s="5"/>
    </row>
    <row r="1170" spans="10:16" x14ac:dyDescent="0.2">
      <c r="J1170" s="5">
        <v>1166</v>
      </c>
      <c r="K1170" s="5" t="s">
        <v>203</v>
      </c>
      <c r="L1170" s="5">
        <v>68.894999999999996</v>
      </c>
      <c r="M1170" s="5"/>
      <c r="N1170" s="5"/>
      <c r="O1170" s="5"/>
      <c r="P1170" s="5"/>
    </row>
    <row r="1171" spans="10:16" x14ac:dyDescent="0.2">
      <c r="J1171" s="5">
        <v>1167</v>
      </c>
      <c r="K1171" s="5" t="s">
        <v>203</v>
      </c>
      <c r="L1171" s="5">
        <v>51.889000000000003</v>
      </c>
      <c r="M1171" s="5"/>
      <c r="N1171" s="5"/>
      <c r="O1171" s="5"/>
      <c r="P1171" s="5"/>
    </row>
    <row r="1172" spans="10:16" x14ac:dyDescent="0.2">
      <c r="J1172" s="5">
        <v>1168</v>
      </c>
      <c r="K1172" s="5" t="s">
        <v>203</v>
      </c>
      <c r="L1172" s="5">
        <v>71.516999999999996</v>
      </c>
      <c r="M1172" s="5"/>
      <c r="N1172" s="5"/>
      <c r="O1172" s="5"/>
      <c r="P1172" s="5"/>
    </row>
    <row r="1173" spans="10:16" x14ac:dyDescent="0.2">
      <c r="J1173" s="5">
        <v>1169</v>
      </c>
      <c r="K1173" s="5" t="s">
        <v>203</v>
      </c>
      <c r="L1173" s="5">
        <v>42</v>
      </c>
      <c r="M1173" s="5"/>
      <c r="N1173" s="5"/>
      <c r="O1173" s="5"/>
      <c r="P1173" s="5"/>
    </row>
    <row r="1174" spans="10:16" x14ac:dyDescent="0.2">
      <c r="J1174" s="5">
        <v>1170</v>
      </c>
      <c r="K1174" s="5" t="s">
        <v>203</v>
      </c>
      <c r="L1174" s="5">
        <v>39</v>
      </c>
      <c r="M1174" s="5"/>
      <c r="N1174" s="5"/>
      <c r="O1174" s="5"/>
      <c r="P1174" s="5"/>
    </row>
    <row r="1175" spans="10:16" x14ac:dyDescent="0.2">
      <c r="J1175" s="5">
        <v>1171</v>
      </c>
      <c r="K1175" s="5" t="s">
        <v>203</v>
      </c>
      <c r="L1175" s="5">
        <v>53.226999999999997</v>
      </c>
      <c r="M1175" s="5"/>
      <c r="N1175" s="5"/>
      <c r="O1175" s="5"/>
      <c r="P1175" s="5"/>
    </row>
    <row r="1176" spans="10:16" x14ac:dyDescent="0.2">
      <c r="J1176" s="5">
        <v>1172</v>
      </c>
      <c r="K1176" s="5" t="s">
        <v>203</v>
      </c>
      <c r="L1176" s="5">
        <v>39.25</v>
      </c>
      <c r="M1176" s="5"/>
      <c r="N1176" s="5"/>
      <c r="O1176" s="5"/>
      <c r="P1176" s="5"/>
    </row>
    <row r="1177" spans="10:16" x14ac:dyDescent="0.2">
      <c r="J1177" s="5">
        <v>1173</v>
      </c>
      <c r="K1177" s="5" t="s">
        <v>203</v>
      </c>
      <c r="L1177" s="5">
        <v>45.713999999999999</v>
      </c>
      <c r="M1177" s="5"/>
      <c r="N1177" s="5"/>
      <c r="O1177" s="5"/>
      <c r="P1177" s="5"/>
    </row>
    <row r="1178" spans="10:16" x14ac:dyDescent="0.2">
      <c r="J1178" s="5">
        <v>1174</v>
      </c>
      <c r="K1178" s="5" t="s">
        <v>203</v>
      </c>
      <c r="L1178" s="5">
        <v>63.64</v>
      </c>
      <c r="M1178" s="5"/>
      <c r="N1178" s="5"/>
      <c r="O1178" s="5"/>
      <c r="P1178" s="5"/>
    </row>
    <row r="1179" spans="10:16" x14ac:dyDescent="0.2">
      <c r="J1179" s="5">
        <v>1175</v>
      </c>
      <c r="K1179" s="5" t="s">
        <v>203</v>
      </c>
      <c r="L1179" s="5">
        <v>55.679000000000002</v>
      </c>
      <c r="M1179" s="5"/>
      <c r="N1179" s="5"/>
      <c r="O1179" s="5"/>
      <c r="P1179" s="5"/>
    </row>
    <row r="1180" spans="10:16" x14ac:dyDescent="0.2">
      <c r="J1180" s="5">
        <v>1176</v>
      </c>
      <c r="K1180" s="5" t="s">
        <v>203</v>
      </c>
      <c r="L1180" s="5">
        <v>82.296000000000006</v>
      </c>
      <c r="M1180" s="5"/>
      <c r="N1180" s="5"/>
      <c r="O1180" s="5"/>
      <c r="P1180" s="5"/>
    </row>
    <row r="1181" spans="10:16" x14ac:dyDescent="0.2">
      <c r="J1181" s="5">
        <v>1177</v>
      </c>
      <c r="K1181" s="5" t="s">
        <v>203</v>
      </c>
      <c r="L1181" s="5">
        <v>70.679000000000002</v>
      </c>
      <c r="M1181" s="5"/>
      <c r="N1181" s="5"/>
      <c r="O1181" s="5"/>
      <c r="P1181" s="5"/>
    </row>
    <row r="1182" spans="10:16" x14ac:dyDescent="0.2">
      <c r="J1182" s="5">
        <v>1178</v>
      </c>
      <c r="K1182" s="5" t="s">
        <v>203</v>
      </c>
      <c r="L1182" s="5">
        <v>54.786000000000001</v>
      </c>
      <c r="M1182" s="5"/>
      <c r="N1182" s="5"/>
      <c r="O1182" s="5"/>
      <c r="P1182" s="5"/>
    </row>
    <row r="1183" spans="10:16" x14ac:dyDescent="0.2">
      <c r="J1183" s="5">
        <v>1179</v>
      </c>
      <c r="K1183" s="5" t="s">
        <v>203</v>
      </c>
      <c r="L1183" s="5">
        <v>47</v>
      </c>
      <c r="M1183" s="5"/>
      <c r="N1183" s="5"/>
      <c r="O1183" s="5"/>
      <c r="P1183" s="5"/>
    </row>
    <row r="1184" spans="10:16" x14ac:dyDescent="0.2">
      <c r="J1184" s="5">
        <v>1180</v>
      </c>
      <c r="K1184" s="5" t="s">
        <v>203</v>
      </c>
      <c r="L1184" s="5">
        <v>53.929000000000002</v>
      </c>
      <c r="M1184" s="5"/>
      <c r="N1184" s="5"/>
      <c r="O1184" s="5"/>
      <c r="P1184" s="5"/>
    </row>
    <row r="1185" spans="10:16" x14ac:dyDescent="0.2">
      <c r="J1185" s="5">
        <v>1181</v>
      </c>
      <c r="K1185" s="5" t="s">
        <v>203</v>
      </c>
      <c r="L1185" s="5">
        <v>48.792999999999999</v>
      </c>
      <c r="M1185" s="5"/>
      <c r="N1185" s="5"/>
      <c r="O1185" s="5"/>
      <c r="P1185" s="5"/>
    </row>
    <row r="1186" spans="10:16" x14ac:dyDescent="0.2">
      <c r="J1186" s="5">
        <v>1182</v>
      </c>
      <c r="K1186" s="5" t="s">
        <v>203</v>
      </c>
      <c r="L1186" s="5">
        <v>55.582999999999998</v>
      </c>
      <c r="M1186" s="5"/>
      <c r="N1186" s="5"/>
      <c r="O1186" s="5"/>
      <c r="P1186" s="5"/>
    </row>
    <row r="1187" spans="10:16" x14ac:dyDescent="0.2">
      <c r="J1187" s="5">
        <v>1183</v>
      </c>
      <c r="K1187" s="5" t="s">
        <v>203</v>
      </c>
      <c r="L1187" s="5">
        <v>52</v>
      </c>
      <c r="M1187" s="5"/>
      <c r="N1187" s="5"/>
      <c r="O1187" s="5"/>
      <c r="P1187" s="5"/>
    </row>
    <row r="1188" spans="10:16" x14ac:dyDescent="0.2">
      <c r="J1188" s="5">
        <v>1184</v>
      </c>
      <c r="K1188" s="5" t="s">
        <v>203</v>
      </c>
      <c r="L1188" s="5">
        <v>60.817999999999998</v>
      </c>
      <c r="M1188" s="5"/>
      <c r="N1188" s="5"/>
      <c r="O1188" s="5"/>
      <c r="P1188" s="5"/>
    </row>
    <row r="1189" spans="10:16" x14ac:dyDescent="0.2">
      <c r="J1189" s="5">
        <v>1185</v>
      </c>
      <c r="K1189" s="5" t="s">
        <v>203</v>
      </c>
      <c r="L1189" s="5">
        <v>55.293999999999997</v>
      </c>
      <c r="M1189" s="5"/>
      <c r="N1189" s="5"/>
      <c r="O1189" s="5"/>
      <c r="P1189" s="5"/>
    </row>
    <row r="1190" spans="10:16" x14ac:dyDescent="0.2">
      <c r="J1190" s="5">
        <v>1186</v>
      </c>
      <c r="K1190" s="5" t="s">
        <v>203</v>
      </c>
      <c r="L1190" s="5">
        <v>52.25</v>
      </c>
      <c r="M1190" s="5"/>
      <c r="N1190" s="5"/>
      <c r="O1190" s="5"/>
      <c r="P1190" s="5"/>
    </row>
    <row r="1191" spans="10:16" x14ac:dyDescent="0.2">
      <c r="J1191" s="5">
        <v>1187</v>
      </c>
      <c r="K1191" s="5" t="s">
        <v>203</v>
      </c>
      <c r="L1191" s="5">
        <v>104.345</v>
      </c>
      <c r="M1191" s="5"/>
      <c r="N1191" s="5"/>
      <c r="O1191" s="5"/>
      <c r="P1191" s="5"/>
    </row>
    <row r="1192" spans="10:16" x14ac:dyDescent="0.2">
      <c r="J1192" s="5">
        <v>1188</v>
      </c>
      <c r="K1192" s="5" t="s">
        <v>203</v>
      </c>
      <c r="L1192" s="5">
        <v>45.5</v>
      </c>
      <c r="M1192" s="5"/>
      <c r="N1192" s="5"/>
      <c r="O1192" s="5"/>
      <c r="P1192" s="5"/>
    </row>
    <row r="1193" spans="10:16" x14ac:dyDescent="0.2">
      <c r="J1193" s="5">
        <v>1189</v>
      </c>
      <c r="K1193" s="5" t="s">
        <v>203</v>
      </c>
      <c r="L1193" s="5">
        <v>80.724000000000004</v>
      </c>
      <c r="M1193" s="5"/>
      <c r="N1193" s="5"/>
      <c r="O1193" s="5"/>
      <c r="P1193" s="5"/>
    </row>
    <row r="1194" spans="10:16" x14ac:dyDescent="0.2">
      <c r="J1194" s="5">
        <v>1190</v>
      </c>
      <c r="K1194" s="5" t="s">
        <v>203</v>
      </c>
      <c r="L1194" s="5">
        <v>50.588000000000001</v>
      </c>
      <c r="M1194" s="5"/>
      <c r="N1194" s="5"/>
      <c r="O1194" s="5"/>
      <c r="P1194" s="5"/>
    </row>
    <row r="1195" spans="10:16" x14ac:dyDescent="0.2">
      <c r="J1195" s="5">
        <v>1191</v>
      </c>
      <c r="K1195" s="5" t="s">
        <v>203</v>
      </c>
      <c r="L1195" s="5">
        <v>44.908999999999999</v>
      </c>
      <c r="M1195" s="5"/>
      <c r="N1195" s="5"/>
      <c r="O1195" s="5"/>
      <c r="P1195" s="5"/>
    </row>
    <row r="1196" spans="10:16" x14ac:dyDescent="0.2">
      <c r="J1196" s="5">
        <v>1192</v>
      </c>
      <c r="K1196" s="5" t="s">
        <v>203</v>
      </c>
      <c r="L1196" s="5">
        <v>80.948999999999998</v>
      </c>
      <c r="M1196" s="5"/>
      <c r="N1196" s="5"/>
      <c r="O1196" s="5"/>
      <c r="P1196" s="5"/>
    </row>
    <row r="1197" spans="10:16" x14ac:dyDescent="0.2">
      <c r="J1197" s="5">
        <v>1193</v>
      </c>
      <c r="K1197" s="5" t="s">
        <v>203</v>
      </c>
      <c r="L1197" s="5">
        <v>64.56</v>
      </c>
      <c r="M1197" s="5"/>
      <c r="N1197" s="5"/>
      <c r="O1197" s="5"/>
      <c r="P1197" s="5"/>
    </row>
    <row r="1198" spans="10:16" x14ac:dyDescent="0.2">
      <c r="J1198" s="5">
        <v>1194</v>
      </c>
      <c r="K1198" s="5" t="s">
        <v>203</v>
      </c>
      <c r="L1198" s="5">
        <v>44.6</v>
      </c>
      <c r="M1198" s="5"/>
      <c r="N1198" s="5"/>
      <c r="O1198" s="5"/>
      <c r="P1198" s="5"/>
    </row>
    <row r="1199" spans="10:16" x14ac:dyDescent="0.2">
      <c r="J1199" s="5">
        <v>1195</v>
      </c>
      <c r="K1199" s="5" t="s">
        <v>203</v>
      </c>
      <c r="L1199" s="5">
        <v>42</v>
      </c>
      <c r="M1199" s="5"/>
      <c r="N1199" s="5"/>
      <c r="O1199" s="5"/>
      <c r="P1199" s="5"/>
    </row>
    <row r="1200" spans="10:16" x14ac:dyDescent="0.2">
      <c r="J1200" s="5">
        <v>1196</v>
      </c>
      <c r="K1200" s="5" t="s">
        <v>203</v>
      </c>
      <c r="L1200" s="5">
        <v>73.448999999999998</v>
      </c>
      <c r="M1200" s="5"/>
      <c r="N1200" s="5"/>
      <c r="O1200" s="5"/>
      <c r="P1200" s="5"/>
    </row>
    <row r="1201" spans="10:16" x14ac:dyDescent="0.2">
      <c r="J1201" s="5">
        <v>1197</v>
      </c>
      <c r="K1201" s="5" t="s">
        <v>203</v>
      </c>
      <c r="L1201" s="5">
        <v>50.417000000000002</v>
      </c>
      <c r="M1201" s="5"/>
      <c r="N1201" s="5"/>
      <c r="O1201" s="5"/>
      <c r="P1201" s="5"/>
    </row>
    <row r="1202" spans="10:16" x14ac:dyDescent="0.2">
      <c r="J1202" s="5">
        <v>1198</v>
      </c>
      <c r="K1202" s="5" t="s">
        <v>203</v>
      </c>
      <c r="L1202" s="5">
        <v>81.533000000000001</v>
      </c>
      <c r="M1202" s="5"/>
      <c r="N1202" s="5"/>
      <c r="O1202" s="5"/>
      <c r="P1202" s="5"/>
    </row>
    <row r="1203" spans="10:16" x14ac:dyDescent="0.2">
      <c r="J1203" s="5">
        <v>1199</v>
      </c>
      <c r="K1203" s="5" t="s">
        <v>203</v>
      </c>
      <c r="L1203" s="5">
        <v>43</v>
      </c>
      <c r="M1203" s="5"/>
      <c r="N1203" s="5"/>
      <c r="O1203" s="5"/>
      <c r="P1203" s="5"/>
    </row>
    <row r="1204" spans="10:16" x14ac:dyDescent="0.2">
      <c r="J1204" s="5">
        <v>1200</v>
      </c>
      <c r="K1204" s="5" t="s">
        <v>203</v>
      </c>
      <c r="L1204" s="5">
        <v>42.25</v>
      </c>
      <c r="M1204" s="5"/>
      <c r="N1204" s="5"/>
      <c r="O1204" s="5"/>
      <c r="P1204" s="5"/>
    </row>
    <row r="1205" spans="10:16" x14ac:dyDescent="0.2">
      <c r="J1205" s="5">
        <v>1201</v>
      </c>
      <c r="K1205" s="5" t="s">
        <v>203</v>
      </c>
      <c r="L1205" s="5">
        <v>66.296000000000006</v>
      </c>
      <c r="M1205" s="5"/>
      <c r="N1205" s="5"/>
      <c r="O1205" s="5"/>
      <c r="P1205" s="5"/>
    </row>
    <row r="1206" spans="10:16" x14ac:dyDescent="0.2">
      <c r="J1206" s="5">
        <v>1202</v>
      </c>
      <c r="K1206" s="5" t="s">
        <v>203</v>
      </c>
      <c r="L1206" s="5">
        <v>60</v>
      </c>
      <c r="M1206" s="5"/>
      <c r="N1206" s="5"/>
      <c r="O1206" s="5"/>
      <c r="P1206" s="5"/>
    </row>
    <row r="1207" spans="10:16" x14ac:dyDescent="0.2">
      <c r="J1207" s="5">
        <v>1203</v>
      </c>
      <c r="K1207" s="5" t="s">
        <v>203</v>
      </c>
      <c r="L1207" s="5">
        <v>45.636000000000003</v>
      </c>
      <c r="M1207" s="5"/>
      <c r="N1207" s="5"/>
      <c r="O1207" s="5"/>
      <c r="P1207" s="5"/>
    </row>
    <row r="1208" spans="10:16" x14ac:dyDescent="0.2">
      <c r="J1208" s="5">
        <v>1204</v>
      </c>
      <c r="K1208" s="5" t="s">
        <v>203</v>
      </c>
      <c r="L1208" s="5">
        <v>50.767000000000003</v>
      </c>
      <c r="M1208" s="5"/>
      <c r="N1208" s="5"/>
      <c r="O1208" s="5"/>
      <c r="P1208" s="5"/>
    </row>
    <row r="1209" spans="10:16" x14ac:dyDescent="0.2">
      <c r="J1209" s="5">
        <v>1205</v>
      </c>
      <c r="K1209" s="5" t="s">
        <v>203</v>
      </c>
      <c r="L1209" s="5">
        <v>68.082999999999998</v>
      </c>
      <c r="M1209" s="5"/>
      <c r="N1209" s="5"/>
      <c r="O1209" s="5"/>
      <c r="P1209" s="5"/>
    </row>
    <row r="1210" spans="10:16" x14ac:dyDescent="0.2">
      <c r="J1210" s="5">
        <v>1206</v>
      </c>
      <c r="K1210" s="5" t="s">
        <v>203</v>
      </c>
      <c r="L1210" s="5">
        <v>46.286000000000001</v>
      </c>
      <c r="M1210" s="5"/>
      <c r="N1210" s="5"/>
      <c r="O1210" s="5"/>
      <c r="P1210" s="5"/>
    </row>
    <row r="1211" spans="10:16" x14ac:dyDescent="0.2">
      <c r="J1211" s="5">
        <v>1207</v>
      </c>
      <c r="K1211" s="5" t="s">
        <v>203</v>
      </c>
      <c r="L1211" s="5">
        <v>57.75</v>
      </c>
      <c r="M1211" s="5"/>
      <c r="N1211" s="5"/>
      <c r="O1211" s="5"/>
      <c r="P1211" s="5"/>
    </row>
    <row r="1212" spans="10:16" x14ac:dyDescent="0.2">
      <c r="J1212" s="5">
        <v>1208</v>
      </c>
      <c r="K1212" s="5" t="s">
        <v>203</v>
      </c>
      <c r="L1212" s="5">
        <v>43</v>
      </c>
      <c r="M1212" s="5"/>
      <c r="N1212" s="5"/>
      <c r="O1212" s="5"/>
      <c r="P1212" s="5"/>
    </row>
    <row r="1213" spans="10:16" x14ac:dyDescent="0.2">
      <c r="J1213" s="5">
        <v>1209</v>
      </c>
      <c r="K1213" s="5" t="s">
        <v>203</v>
      </c>
      <c r="L1213" s="5">
        <v>46.570999999999998</v>
      </c>
      <c r="M1213" s="5"/>
      <c r="N1213" s="5"/>
      <c r="O1213" s="5"/>
      <c r="P1213" s="5"/>
    </row>
    <row r="1214" spans="10:16" x14ac:dyDescent="0.2">
      <c r="J1214" s="5">
        <v>1210</v>
      </c>
      <c r="K1214" s="5" t="s">
        <v>203</v>
      </c>
      <c r="L1214" s="5">
        <v>42</v>
      </c>
      <c r="M1214" s="5"/>
      <c r="N1214" s="5"/>
      <c r="O1214" s="5"/>
      <c r="P1214" s="5"/>
    </row>
    <row r="1215" spans="10:16" x14ac:dyDescent="0.2">
      <c r="J1215" s="5">
        <v>1211</v>
      </c>
      <c r="K1215" s="5" t="s">
        <v>203</v>
      </c>
      <c r="L1215" s="5">
        <v>99.644999999999996</v>
      </c>
      <c r="M1215" s="5"/>
      <c r="N1215" s="5"/>
      <c r="O1215" s="5"/>
      <c r="P1215" s="5"/>
    </row>
    <row r="1216" spans="10:16" x14ac:dyDescent="0.2">
      <c r="J1216" s="5">
        <v>1212</v>
      </c>
      <c r="K1216" s="5" t="s">
        <v>203</v>
      </c>
      <c r="L1216" s="5">
        <v>46</v>
      </c>
      <c r="M1216" s="5"/>
      <c r="N1216" s="5"/>
      <c r="O1216" s="5"/>
      <c r="P1216" s="5"/>
    </row>
    <row r="1217" spans="10:17" x14ac:dyDescent="0.2">
      <c r="J1217" s="5">
        <v>1213</v>
      </c>
      <c r="K1217" s="5" t="s">
        <v>203</v>
      </c>
      <c r="L1217" s="5">
        <v>43.832999999999998</v>
      </c>
      <c r="M1217" s="5"/>
      <c r="N1217" s="5"/>
      <c r="O1217" s="5"/>
      <c r="P1217" s="5"/>
    </row>
    <row r="1218" spans="10:17" x14ac:dyDescent="0.2">
      <c r="J1218" s="5">
        <v>1214</v>
      </c>
      <c r="K1218" s="5" t="s">
        <v>203</v>
      </c>
      <c r="L1218" s="5">
        <v>49.058999999999997</v>
      </c>
      <c r="M1218" s="5"/>
      <c r="N1218" s="5"/>
      <c r="O1218" s="5"/>
      <c r="P1218" s="5"/>
    </row>
    <row r="1219" spans="10:17" x14ac:dyDescent="0.2">
      <c r="J1219" s="5"/>
      <c r="K1219" s="5"/>
      <c r="L1219" s="5"/>
      <c r="M1219" s="5"/>
      <c r="N1219" s="5"/>
      <c r="O1219" s="5"/>
      <c r="P1219" s="5"/>
      <c r="Q1219" s="5"/>
    </row>
    <row r="1220" spans="10:17" x14ac:dyDescent="0.2">
      <c r="J1220" s="5"/>
      <c r="K1220" s="6" t="s">
        <v>113</v>
      </c>
      <c r="L1220" s="5">
        <f>AVERAGE(L5:L1218)</f>
        <v>58.663903624382222</v>
      </c>
      <c r="N1220" s="5"/>
      <c r="O1220" s="5"/>
      <c r="P1220" s="5"/>
      <c r="Q1220" s="5"/>
    </row>
  </sheetData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G16"/>
  <sheetViews>
    <sheetView workbookViewId="0">
      <selection activeCell="D6" sqref="D6:D14"/>
    </sheetView>
  </sheetViews>
  <sheetFormatPr baseColWidth="10" defaultColWidth="11.5" defaultRowHeight="15" x14ac:dyDescent="0.2"/>
  <cols>
    <col min="4" max="4" width="12.5" customWidth="1"/>
  </cols>
  <sheetData>
    <row r="2" spans="2:7" x14ac:dyDescent="0.2">
      <c r="B2" s="1" t="s">
        <v>226</v>
      </c>
      <c r="C2" s="84"/>
      <c r="D2" s="84" t="s">
        <v>227</v>
      </c>
    </row>
    <row r="4" spans="2:7" x14ac:dyDescent="0.2">
      <c r="D4" s="84"/>
      <c r="E4" s="153" t="s">
        <v>215</v>
      </c>
      <c r="F4" s="153"/>
      <c r="G4" s="84"/>
    </row>
    <row r="5" spans="2:7" x14ac:dyDescent="0.2">
      <c r="D5" s="91" t="s">
        <v>209</v>
      </c>
      <c r="E5" s="91" t="s">
        <v>211</v>
      </c>
      <c r="F5" s="91" t="s">
        <v>224</v>
      </c>
    </row>
    <row r="6" spans="2:7" x14ac:dyDescent="0.2">
      <c r="D6" s="151">
        <v>1</v>
      </c>
      <c r="E6" s="98">
        <v>2284.902</v>
      </c>
      <c r="F6" s="98">
        <v>1309.865</v>
      </c>
    </row>
    <row r="7" spans="2:7" x14ac:dyDescent="0.2">
      <c r="D7" s="151">
        <v>2</v>
      </c>
      <c r="E7" s="98">
        <v>2070.1030000000001</v>
      </c>
      <c r="F7" s="98">
        <v>1391.106</v>
      </c>
    </row>
    <row r="8" spans="2:7" x14ac:dyDescent="0.2">
      <c r="D8" s="151">
        <v>3</v>
      </c>
      <c r="E8" s="98">
        <v>1892.0730000000001</v>
      </c>
      <c r="F8" s="98">
        <v>1455.3150000000001</v>
      </c>
    </row>
    <row r="9" spans="2:7" x14ac:dyDescent="0.2">
      <c r="D9" s="151">
        <v>4</v>
      </c>
      <c r="E9" s="98">
        <v>2009.2750000000001</v>
      </c>
      <c r="F9" s="98">
        <v>1599.723</v>
      </c>
    </row>
    <row r="10" spans="2:7" x14ac:dyDescent="0.2">
      <c r="D10" s="163">
        <v>5</v>
      </c>
      <c r="E10" s="98">
        <v>1596.2570000000001</v>
      </c>
      <c r="F10" s="98">
        <v>1366.145</v>
      </c>
      <c r="G10" s="84"/>
    </row>
    <row r="11" spans="2:7" x14ac:dyDescent="0.2">
      <c r="D11" s="151">
        <v>6</v>
      </c>
      <c r="E11" s="98">
        <v>1310.278</v>
      </c>
      <c r="F11" s="98">
        <v>1071.75</v>
      </c>
    </row>
    <row r="12" spans="2:7" x14ac:dyDescent="0.2">
      <c r="D12" s="151">
        <v>7</v>
      </c>
      <c r="E12" s="98">
        <v>1842.5730000000001</v>
      </c>
      <c r="F12" s="98">
        <v>1096.9290000000001</v>
      </c>
    </row>
    <row r="13" spans="2:7" x14ac:dyDescent="0.2">
      <c r="D13" s="151">
        <v>8</v>
      </c>
      <c r="E13" s="96"/>
      <c r="F13" s="98">
        <v>1192.7829999999999</v>
      </c>
    </row>
    <row r="14" spans="2:7" x14ac:dyDescent="0.2">
      <c r="D14" s="150">
        <v>9</v>
      </c>
      <c r="E14" s="132"/>
      <c r="F14" s="131">
        <v>1013.578</v>
      </c>
    </row>
    <row r="15" spans="2:7" x14ac:dyDescent="0.2">
      <c r="D15" s="84"/>
      <c r="E15" s="94"/>
      <c r="F15" s="84"/>
    </row>
    <row r="16" spans="2:7" x14ac:dyDescent="0.2">
      <c r="D16" s="6" t="s">
        <v>225</v>
      </c>
      <c r="E16" s="95">
        <v>70</v>
      </c>
      <c r="F16" s="97">
        <v>80</v>
      </c>
    </row>
  </sheetData>
  <mergeCells count="1"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H33"/>
  <sheetViews>
    <sheetView workbookViewId="0">
      <selection activeCell="H43" sqref="H43"/>
    </sheetView>
  </sheetViews>
  <sheetFormatPr baseColWidth="10" defaultColWidth="11.5" defaultRowHeight="15" x14ac:dyDescent="0.2"/>
  <cols>
    <col min="6" max="6" width="4.6640625" customWidth="1"/>
  </cols>
  <sheetData>
    <row r="2" spans="2:8" x14ac:dyDescent="0.2">
      <c r="B2" s="1" t="s">
        <v>228</v>
      </c>
      <c r="C2" s="84"/>
      <c r="D2" s="84" t="s">
        <v>290</v>
      </c>
    </row>
    <row r="4" spans="2:8" x14ac:dyDescent="0.2">
      <c r="D4" s="153" t="s">
        <v>355</v>
      </c>
      <c r="E4" s="153"/>
      <c r="F4" s="147"/>
      <c r="G4" s="153" t="s">
        <v>356</v>
      </c>
      <c r="H4" s="153"/>
    </row>
    <row r="5" spans="2:8" x14ac:dyDescent="0.2">
      <c r="D5" s="91" t="s">
        <v>209</v>
      </c>
      <c r="E5" s="91" t="s">
        <v>357</v>
      </c>
      <c r="F5" s="146"/>
      <c r="G5" s="91" t="s">
        <v>209</v>
      </c>
      <c r="H5" s="91" t="s">
        <v>357</v>
      </c>
    </row>
    <row r="6" spans="2:8" x14ac:dyDescent="0.2">
      <c r="D6" s="92">
        <v>1</v>
      </c>
      <c r="E6" s="129">
        <v>3.9216000000000001E-2</v>
      </c>
      <c r="F6" s="146"/>
      <c r="G6" s="92">
        <v>1</v>
      </c>
      <c r="H6" s="129">
        <v>0.125</v>
      </c>
    </row>
    <row r="7" spans="2:8" x14ac:dyDescent="0.2">
      <c r="D7" s="92">
        <v>2</v>
      </c>
      <c r="E7" s="129">
        <v>0.10638300000000001</v>
      </c>
      <c r="F7" s="146"/>
      <c r="G7" s="92">
        <v>2</v>
      </c>
      <c r="H7" s="129">
        <v>7.69230769230769E-2</v>
      </c>
    </row>
    <row r="8" spans="2:8" x14ac:dyDescent="0.2">
      <c r="D8" s="92">
        <v>3</v>
      </c>
      <c r="E8" s="129">
        <v>0.22</v>
      </c>
      <c r="F8" s="146"/>
      <c r="G8" s="92">
        <v>3</v>
      </c>
      <c r="H8" s="129">
        <v>8.3333333333333301E-2</v>
      </c>
    </row>
    <row r="9" spans="2:8" x14ac:dyDescent="0.2">
      <c r="D9" s="92">
        <v>4</v>
      </c>
      <c r="E9" s="129">
        <v>0.1</v>
      </c>
      <c r="F9" s="146"/>
      <c r="G9" s="92">
        <v>4</v>
      </c>
      <c r="H9" s="129">
        <v>0.16666666666666699</v>
      </c>
    </row>
    <row r="10" spans="2:8" x14ac:dyDescent="0.2">
      <c r="D10" s="92">
        <v>5</v>
      </c>
      <c r="E10" s="129">
        <v>5.1723999999999999E-2</v>
      </c>
      <c r="F10" s="146"/>
      <c r="G10" s="92">
        <v>5</v>
      </c>
      <c r="H10" s="129">
        <v>9.0909090909090898E-2</v>
      </c>
    </row>
    <row r="11" spans="2:8" x14ac:dyDescent="0.2">
      <c r="D11" s="92">
        <v>6</v>
      </c>
      <c r="E11" s="129">
        <v>0.17073199999999999</v>
      </c>
      <c r="F11" s="146"/>
      <c r="G11" s="92">
        <v>6</v>
      </c>
      <c r="H11" s="129">
        <v>0.16666666666666699</v>
      </c>
    </row>
    <row r="12" spans="2:8" x14ac:dyDescent="0.2">
      <c r="D12" s="92">
        <v>7</v>
      </c>
      <c r="E12" s="129">
        <v>0.10958900000000001</v>
      </c>
      <c r="F12" s="146"/>
      <c r="G12" s="92">
        <v>7</v>
      </c>
      <c r="H12" s="129">
        <v>0.2</v>
      </c>
    </row>
    <row r="13" spans="2:8" x14ac:dyDescent="0.2">
      <c r="D13" s="92">
        <v>8</v>
      </c>
      <c r="E13" s="129">
        <v>0</v>
      </c>
      <c r="F13" s="146"/>
      <c r="G13" s="92">
        <v>8</v>
      </c>
      <c r="H13" s="129">
        <v>0.33333333333333298</v>
      </c>
    </row>
    <row r="14" spans="2:8" x14ac:dyDescent="0.2">
      <c r="D14" s="92">
        <v>9</v>
      </c>
      <c r="E14" s="129">
        <v>0</v>
      </c>
      <c r="F14" s="146"/>
      <c r="G14" s="92">
        <v>9</v>
      </c>
      <c r="H14" s="129">
        <v>0</v>
      </c>
    </row>
    <row r="15" spans="2:8" x14ac:dyDescent="0.2">
      <c r="D15" s="92"/>
      <c r="E15" s="129"/>
      <c r="F15" s="146"/>
      <c r="G15" s="92">
        <v>10</v>
      </c>
      <c r="H15" s="129">
        <v>0.14285714285714299</v>
      </c>
    </row>
    <row r="16" spans="2:8" x14ac:dyDescent="0.2">
      <c r="D16" s="92"/>
      <c r="E16" s="129"/>
      <c r="F16" s="146"/>
      <c r="G16" s="92">
        <v>11</v>
      </c>
      <c r="H16" s="129">
        <v>0</v>
      </c>
    </row>
    <row r="17" spans="4:8" x14ac:dyDescent="0.2">
      <c r="D17" s="92"/>
      <c r="E17" s="129"/>
      <c r="F17" s="146"/>
      <c r="G17" s="92">
        <v>12</v>
      </c>
      <c r="H17" s="129">
        <v>0.14285714285714299</v>
      </c>
    </row>
    <row r="18" spans="4:8" x14ac:dyDescent="0.2">
      <c r="D18" s="92"/>
      <c r="E18" s="129"/>
      <c r="F18" s="146"/>
      <c r="G18" s="92">
        <v>13</v>
      </c>
      <c r="H18" s="129">
        <v>0.125</v>
      </c>
    </row>
    <row r="19" spans="4:8" x14ac:dyDescent="0.2">
      <c r="D19" s="92"/>
      <c r="E19" s="129"/>
      <c r="F19" s="146"/>
      <c r="G19" s="92">
        <v>14</v>
      </c>
      <c r="H19" s="129">
        <v>0.16666666666666699</v>
      </c>
    </row>
    <row r="20" spans="4:8" x14ac:dyDescent="0.2">
      <c r="D20" s="92"/>
      <c r="E20" s="129"/>
      <c r="F20" s="146"/>
      <c r="G20" s="92">
        <v>15</v>
      </c>
      <c r="H20" s="129">
        <v>0.33333333333333298</v>
      </c>
    </row>
    <row r="21" spans="4:8" x14ac:dyDescent="0.2">
      <c r="D21" s="146"/>
      <c r="E21" s="146"/>
      <c r="F21" s="146"/>
      <c r="G21" s="92">
        <v>16</v>
      </c>
      <c r="H21" s="129">
        <v>0.2</v>
      </c>
    </row>
    <row r="22" spans="4:8" x14ac:dyDescent="0.2">
      <c r="D22" s="146"/>
      <c r="E22" s="146"/>
      <c r="F22" s="146"/>
      <c r="G22" s="92">
        <v>17</v>
      </c>
      <c r="H22" s="129">
        <v>0.33333333333333298</v>
      </c>
    </row>
    <row r="23" spans="4:8" x14ac:dyDescent="0.2">
      <c r="D23" s="146"/>
      <c r="E23" s="146"/>
      <c r="F23" s="146"/>
      <c r="G23" s="92">
        <v>18</v>
      </c>
      <c r="H23" s="129">
        <v>0.4</v>
      </c>
    </row>
    <row r="24" spans="4:8" x14ac:dyDescent="0.2">
      <c r="D24" s="146"/>
      <c r="E24" s="146"/>
      <c r="F24" s="146"/>
      <c r="G24" s="92">
        <v>19</v>
      </c>
      <c r="H24" s="129">
        <v>0.4</v>
      </c>
    </row>
    <row r="25" spans="4:8" x14ac:dyDescent="0.2">
      <c r="D25" s="146"/>
      <c r="E25" s="146"/>
      <c r="F25" s="146"/>
      <c r="G25" s="92">
        <v>20</v>
      </c>
      <c r="H25" s="129">
        <v>0.25</v>
      </c>
    </row>
    <row r="26" spans="4:8" x14ac:dyDescent="0.2">
      <c r="D26" s="146"/>
      <c r="E26" s="146"/>
      <c r="F26" s="146"/>
      <c r="G26" s="92">
        <v>21</v>
      </c>
      <c r="H26" s="129">
        <v>0.16666666666666699</v>
      </c>
    </row>
    <row r="27" spans="4:8" x14ac:dyDescent="0.2">
      <c r="D27" s="146"/>
      <c r="E27" s="146"/>
      <c r="F27" s="146"/>
      <c r="G27" s="92">
        <v>22</v>
      </c>
      <c r="H27" s="129">
        <v>0.11111111111111099</v>
      </c>
    </row>
    <row r="28" spans="4:8" x14ac:dyDescent="0.2">
      <c r="D28" s="146"/>
      <c r="E28" s="146"/>
      <c r="F28" s="146"/>
      <c r="G28" s="92">
        <v>23</v>
      </c>
      <c r="H28" s="129">
        <v>0.18181818181818199</v>
      </c>
    </row>
    <row r="29" spans="4:8" x14ac:dyDescent="0.2">
      <c r="D29" s="146"/>
      <c r="E29" s="146"/>
      <c r="F29" s="146"/>
      <c r="G29" s="92">
        <v>24</v>
      </c>
      <c r="H29" s="129">
        <v>0.16666666666666699</v>
      </c>
    </row>
    <row r="30" spans="4:8" x14ac:dyDescent="0.2">
      <c r="D30" s="146"/>
      <c r="E30" s="146"/>
      <c r="F30" s="146"/>
      <c r="G30" s="92">
        <v>25</v>
      </c>
      <c r="H30" s="129">
        <v>0</v>
      </c>
    </row>
    <row r="31" spans="4:8" x14ac:dyDescent="0.2">
      <c r="D31" s="2"/>
      <c r="E31" s="2"/>
      <c r="F31" s="2"/>
      <c r="G31" s="91">
        <v>28</v>
      </c>
      <c r="H31" s="141">
        <v>0.1</v>
      </c>
    </row>
    <row r="32" spans="4:8" x14ac:dyDescent="0.2">
      <c r="D32" s="146"/>
      <c r="E32" s="146"/>
      <c r="F32" s="146"/>
      <c r="G32" s="146"/>
      <c r="H32" s="146"/>
    </row>
    <row r="33" spans="4:8" x14ac:dyDescent="0.2">
      <c r="D33" s="6" t="s">
        <v>351</v>
      </c>
      <c r="E33" s="5">
        <v>37</v>
      </c>
      <c r="G33" s="5"/>
      <c r="H33" s="5">
        <v>29</v>
      </c>
    </row>
  </sheetData>
  <mergeCells count="2">
    <mergeCell ref="D4:E4"/>
    <mergeCell ref="G4:H4"/>
  </mergeCells>
  <pageMargins left="0.7" right="0.7" top="0.75" bottom="0.75" header="0.3" footer="0.3"/>
  <pageSetup paperSize="9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S35"/>
  <sheetViews>
    <sheetView workbookViewId="0">
      <selection activeCell="I39" sqref="I39"/>
    </sheetView>
  </sheetViews>
  <sheetFormatPr baseColWidth="10" defaultColWidth="11.5" defaultRowHeight="15" x14ac:dyDescent="0.2"/>
  <cols>
    <col min="7" max="7" width="4.5" customWidth="1"/>
    <col min="11" max="11" width="4.6640625" customWidth="1"/>
  </cols>
  <sheetData>
    <row r="2" spans="2:14" x14ac:dyDescent="0.2">
      <c r="B2" s="1" t="s">
        <v>228</v>
      </c>
      <c r="C2" s="84"/>
      <c r="D2" s="84" t="s">
        <v>289</v>
      </c>
    </row>
    <row r="4" spans="2:14" x14ac:dyDescent="0.2">
      <c r="D4" s="153" t="s">
        <v>349</v>
      </c>
      <c r="E4" s="153"/>
      <c r="F4" s="153"/>
      <c r="G4" s="2"/>
      <c r="H4" s="153" t="s">
        <v>350</v>
      </c>
      <c r="I4" s="153"/>
      <c r="J4" s="153"/>
      <c r="K4" s="2"/>
      <c r="L4" s="153" t="s">
        <v>349</v>
      </c>
      <c r="M4" s="153"/>
      <c r="N4" s="153"/>
    </row>
    <row r="5" spans="2:14" x14ac:dyDescent="0.2">
      <c r="D5" s="91" t="s">
        <v>209</v>
      </c>
      <c r="E5" s="91" t="s">
        <v>205</v>
      </c>
      <c r="F5" s="91" t="s">
        <v>348</v>
      </c>
      <c r="G5" s="130"/>
      <c r="H5" s="91" t="s">
        <v>209</v>
      </c>
      <c r="I5" s="91" t="s">
        <v>205</v>
      </c>
      <c r="J5" s="91" t="s">
        <v>348</v>
      </c>
      <c r="K5" s="130"/>
      <c r="L5" s="91" t="s">
        <v>209</v>
      </c>
      <c r="M5" s="91" t="s">
        <v>205</v>
      </c>
      <c r="N5" s="91" t="s">
        <v>348</v>
      </c>
    </row>
    <row r="6" spans="2:14" x14ac:dyDescent="0.2">
      <c r="D6" s="92">
        <v>1</v>
      </c>
      <c r="E6" s="130" t="s">
        <v>305</v>
      </c>
      <c r="F6" s="129">
        <v>1.3396600383855744E-2</v>
      </c>
      <c r="G6" s="130"/>
      <c r="H6" s="92">
        <v>1</v>
      </c>
      <c r="I6" s="130" t="s">
        <v>291</v>
      </c>
      <c r="J6" s="129">
        <v>1.1265486301807268E-2</v>
      </c>
      <c r="K6" s="130"/>
      <c r="L6" s="92">
        <v>1</v>
      </c>
      <c r="M6" s="130" t="s">
        <v>313</v>
      </c>
      <c r="N6" s="129">
        <v>1.0706964851417327E-3</v>
      </c>
    </row>
    <row r="7" spans="2:14" x14ac:dyDescent="0.2">
      <c r="D7" s="92">
        <v>2</v>
      </c>
      <c r="E7" s="130" t="s">
        <v>306</v>
      </c>
      <c r="F7" s="129">
        <v>7.4014301320885888E-3</v>
      </c>
      <c r="G7" s="130"/>
      <c r="H7" s="92">
        <v>2</v>
      </c>
      <c r="I7" s="130" t="s">
        <v>292</v>
      </c>
      <c r="J7" s="129">
        <v>6.459425909031322E-3</v>
      </c>
      <c r="K7" s="130"/>
      <c r="L7" s="92">
        <v>2</v>
      </c>
      <c r="M7" s="130" t="s">
        <v>314</v>
      </c>
      <c r="N7" s="129">
        <v>2.4412583371471799E-3</v>
      </c>
    </row>
    <row r="8" spans="2:14" x14ac:dyDescent="0.2">
      <c r="D8" s="92">
        <v>3</v>
      </c>
      <c r="E8" s="130" t="s">
        <v>307</v>
      </c>
      <c r="F8" s="129">
        <v>0.2361154835666783</v>
      </c>
      <c r="G8" s="130"/>
      <c r="H8" s="92">
        <v>3</v>
      </c>
      <c r="I8" s="130" t="s">
        <v>293</v>
      </c>
      <c r="J8" s="129">
        <v>1.2577481110763216E-2</v>
      </c>
      <c r="K8" s="130"/>
      <c r="L8" s="92">
        <v>3</v>
      </c>
      <c r="M8" s="130" t="s">
        <v>315</v>
      </c>
      <c r="N8" s="129">
        <v>1.0188139453487607E-2</v>
      </c>
    </row>
    <row r="9" spans="2:14" x14ac:dyDescent="0.2">
      <c r="D9" s="92">
        <v>4</v>
      </c>
      <c r="E9" s="130" t="s">
        <v>308</v>
      </c>
      <c r="F9" s="129">
        <v>2.5160440041767203E-2</v>
      </c>
      <c r="G9" s="130"/>
      <c r="H9" s="92">
        <v>4</v>
      </c>
      <c r="I9" s="130" t="s">
        <v>294</v>
      </c>
      <c r="J9" s="129">
        <v>1.7387377140516327E-2</v>
      </c>
      <c r="K9" s="130"/>
      <c r="L9" s="92">
        <v>4</v>
      </c>
      <c r="M9" s="130" t="s">
        <v>316</v>
      </c>
      <c r="N9" s="129">
        <v>1.5967605082524029E-2</v>
      </c>
    </row>
    <row r="10" spans="2:14" x14ac:dyDescent="0.2">
      <c r="D10" s="92">
        <v>5</v>
      </c>
      <c r="E10" s="130" t="s">
        <v>309</v>
      </c>
      <c r="F10" s="129">
        <v>0.19955365194303179</v>
      </c>
      <c r="G10" s="130"/>
      <c r="H10" s="92">
        <v>5</v>
      </c>
      <c r="I10" s="130" t="s">
        <v>295</v>
      </c>
      <c r="J10" s="129">
        <v>1.2109160167770928E-2</v>
      </c>
      <c r="K10" s="130"/>
      <c r="L10" s="92">
        <v>5</v>
      </c>
      <c r="M10" s="130" t="s">
        <v>317</v>
      </c>
      <c r="N10" s="129">
        <v>2.0013294579697007E-2</v>
      </c>
    </row>
    <row r="11" spans="2:14" x14ac:dyDescent="0.2">
      <c r="D11" s="92">
        <v>6</v>
      </c>
      <c r="E11" s="130" t="s">
        <v>310</v>
      </c>
      <c r="F11" s="129">
        <v>4.8100746566880473E-2</v>
      </c>
      <c r="G11" s="130"/>
      <c r="H11" s="92">
        <v>6</v>
      </c>
      <c r="I11" s="130" t="s">
        <v>296</v>
      </c>
      <c r="J11" s="129">
        <v>4.1708761887738477E-3</v>
      </c>
      <c r="K11" s="130"/>
      <c r="L11" s="92">
        <v>6</v>
      </c>
      <c r="M11" s="130" t="s">
        <v>318</v>
      </c>
      <c r="N11" s="129">
        <v>7.6329157190566169E-3</v>
      </c>
    </row>
    <row r="12" spans="2:14" x14ac:dyDescent="0.2">
      <c r="D12" s="92">
        <v>7</v>
      </c>
      <c r="E12" s="130" t="s">
        <v>311</v>
      </c>
      <c r="F12" s="129">
        <v>4.7614359336488376E-3</v>
      </c>
      <c r="G12" s="130"/>
      <c r="H12" s="92">
        <v>7</v>
      </c>
      <c r="I12" s="130" t="s">
        <v>297</v>
      </c>
      <c r="J12" s="129">
        <v>2.2565784369203879E-3</v>
      </c>
      <c r="K12" s="130"/>
      <c r="L12" s="92">
        <v>7</v>
      </c>
      <c r="M12" s="130" t="s">
        <v>319</v>
      </c>
      <c r="N12" s="129">
        <v>1.331656490900085E-3</v>
      </c>
    </row>
    <row r="13" spans="2:14" x14ac:dyDescent="0.2">
      <c r="D13" s="92">
        <v>8</v>
      </c>
      <c r="E13" s="130" t="s">
        <v>312</v>
      </c>
      <c r="F13" s="129">
        <v>9.9782537810717189E-3</v>
      </c>
      <c r="H13" s="92">
        <v>8</v>
      </c>
      <c r="I13" s="130" t="s">
        <v>298</v>
      </c>
      <c r="J13" s="129">
        <v>1.0684864437537059E-3</v>
      </c>
      <c r="L13" s="92">
        <v>8</v>
      </c>
      <c r="M13" s="130" t="s">
        <v>320</v>
      </c>
      <c r="N13" s="129">
        <v>1.6326645874594807E-2</v>
      </c>
    </row>
    <row r="14" spans="2:14" x14ac:dyDescent="0.2">
      <c r="D14" s="92">
        <v>9</v>
      </c>
      <c r="E14" s="130" t="s">
        <v>327</v>
      </c>
      <c r="F14" s="129">
        <v>2.4805232798154619E-2</v>
      </c>
      <c r="H14" s="92">
        <v>9</v>
      </c>
      <c r="I14" s="130" t="s">
        <v>299</v>
      </c>
      <c r="J14" s="129">
        <v>1.3902262646418475E-3</v>
      </c>
      <c r="L14" s="92">
        <v>9</v>
      </c>
      <c r="M14" s="130" t="s">
        <v>321</v>
      </c>
      <c r="N14" s="129">
        <v>1.2665333536590833E-2</v>
      </c>
    </row>
    <row r="15" spans="2:14" x14ac:dyDescent="0.2">
      <c r="D15" s="92">
        <v>10</v>
      </c>
      <c r="E15" s="130" t="s">
        <v>328</v>
      </c>
      <c r="F15" s="129">
        <v>1.9397012192893082E-2</v>
      </c>
      <c r="H15" s="92">
        <v>10</v>
      </c>
      <c r="I15" s="130" t="s">
        <v>300</v>
      </c>
      <c r="J15" s="129">
        <v>4.5721156235062595E-3</v>
      </c>
      <c r="L15" s="92">
        <v>10</v>
      </c>
      <c r="M15" s="130" t="s">
        <v>322</v>
      </c>
      <c r="N15" s="129">
        <v>2.7371603695667761E-2</v>
      </c>
    </row>
    <row r="16" spans="2:14" x14ac:dyDescent="0.2">
      <c r="D16" s="92">
        <v>11</v>
      </c>
      <c r="E16" s="130" t="s">
        <v>329</v>
      </c>
      <c r="F16" s="129">
        <v>1.6829418303023834E-2</v>
      </c>
      <c r="G16" s="130"/>
      <c r="H16" s="92">
        <v>11</v>
      </c>
      <c r="I16" s="130" t="s">
        <v>301</v>
      </c>
      <c r="J16" s="129">
        <v>5.2392765196335699E-4</v>
      </c>
      <c r="K16" s="130"/>
      <c r="L16" s="92">
        <v>11</v>
      </c>
      <c r="M16" s="130" t="s">
        <v>323</v>
      </c>
      <c r="N16" s="129">
        <v>7.3725009297273608E-3</v>
      </c>
    </row>
    <row r="17" spans="4:14" x14ac:dyDescent="0.2">
      <c r="D17" s="92">
        <v>12</v>
      </c>
      <c r="E17" s="130" t="s">
        <v>330</v>
      </c>
      <c r="F17" s="129">
        <v>2.0857948628821548E-2</v>
      </c>
      <c r="G17" s="130"/>
      <c r="H17" s="92">
        <v>12</v>
      </c>
      <c r="I17" s="130" t="s">
        <v>302</v>
      </c>
      <c r="J17" s="129">
        <v>1.2615558896261047E-3</v>
      </c>
      <c r="K17" s="130"/>
      <c r="L17" s="92">
        <v>12</v>
      </c>
      <c r="M17" s="130" t="s">
        <v>324</v>
      </c>
      <c r="N17" s="129">
        <v>4.9414118600437512E-3</v>
      </c>
    </row>
    <row r="18" spans="4:14" x14ac:dyDescent="0.2">
      <c r="D18" s="92">
        <v>13</v>
      </c>
      <c r="E18" s="130" t="s">
        <v>331</v>
      </c>
      <c r="F18" s="129">
        <v>1.5164923315910437E-2</v>
      </c>
      <c r="G18" s="130"/>
      <c r="H18" s="92">
        <v>13</v>
      </c>
      <c r="I18" s="130" t="s">
        <v>303</v>
      </c>
      <c r="J18" s="129">
        <v>1.7081668799855199E-3</v>
      </c>
      <c r="K18" s="130"/>
      <c r="L18" s="92">
        <v>13</v>
      </c>
      <c r="M18" s="130" t="s">
        <v>325</v>
      </c>
      <c r="N18" s="129">
        <v>4.5970743694121992E-3</v>
      </c>
    </row>
    <row r="19" spans="4:14" x14ac:dyDescent="0.2">
      <c r="D19" s="92">
        <v>14</v>
      </c>
      <c r="E19" s="130" t="s">
        <v>332</v>
      </c>
      <c r="F19" s="129">
        <v>3.6461479680781526E-3</v>
      </c>
      <c r="G19" s="130"/>
      <c r="H19" s="92">
        <v>14</v>
      </c>
      <c r="I19" s="130" t="s">
        <v>304</v>
      </c>
      <c r="J19" s="129">
        <v>2.8050089936387016E-3</v>
      </c>
      <c r="K19" s="130"/>
      <c r="L19" s="92">
        <v>14</v>
      </c>
      <c r="M19" s="130" t="s">
        <v>326</v>
      </c>
      <c r="N19" s="129">
        <v>5.6622417218473572E-3</v>
      </c>
    </row>
    <row r="20" spans="4:14" x14ac:dyDescent="0.2">
      <c r="D20" s="92">
        <v>15</v>
      </c>
      <c r="E20" s="130" t="s">
        <v>333</v>
      </c>
      <c r="F20" s="129">
        <v>8.223124376647192E-4</v>
      </c>
      <c r="G20" s="130"/>
      <c r="H20" s="92">
        <v>15</v>
      </c>
      <c r="I20" s="130" t="s">
        <v>334</v>
      </c>
      <c r="J20" s="129">
        <v>5.9471184336984811E-3</v>
      </c>
      <c r="K20" s="130"/>
      <c r="L20" s="92"/>
      <c r="M20" s="130"/>
      <c r="N20" s="130"/>
    </row>
    <row r="21" spans="4:14" x14ac:dyDescent="0.2">
      <c r="D21" s="130"/>
      <c r="E21" s="130"/>
      <c r="F21" s="130"/>
      <c r="G21" s="130"/>
      <c r="H21" s="92">
        <v>16</v>
      </c>
      <c r="I21" s="130" t="s">
        <v>335</v>
      </c>
      <c r="J21" s="129">
        <v>5.9563486793394295E-3</v>
      </c>
      <c r="K21" s="130"/>
    </row>
    <row r="22" spans="4:14" x14ac:dyDescent="0.2">
      <c r="D22" s="130"/>
      <c r="E22" s="130"/>
      <c r="F22" s="130"/>
      <c r="G22" s="130"/>
      <c r="H22" s="92">
        <v>17</v>
      </c>
      <c r="I22" s="130" t="s">
        <v>336</v>
      </c>
      <c r="J22" s="129">
        <v>2.4058710525837359E-3</v>
      </c>
      <c r="K22" s="130"/>
    </row>
    <row r="23" spans="4:14" x14ac:dyDescent="0.2">
      <c r="D23" s="130"/>
      <c r="E23" s="130"/>
      <c r="F23" s="130"/>
      <c r="G23" s="130"/>
      <c r="H23" s="92">
        <v>18</v>
      </c>
      <c r="I23" s="130" t="s">
        <v>337</v>
      </c>
      <c r="J23" s="129">
        <v>9.1286738123517921E-3</v>
      </c>
      <c r="K23" s="130"/>
    </row>
    <row r="24" spans="4:14" x14ac:dyDescent="0.2">
      <c r="D24" s="130"/>
      <c r="E24" s="130"/>
      <c r="F24" s="130"/>
      <c r="G24" s="130"/>
      <c r="H24" s="92">
        <v>19</v>
      </c>
      <c r="I24" s="130" t="s">
        <v>338</v>
      </c>
      <c r="J24" s="129">
        <v>4.2697375104728055E-3</v>
      </c>
      <c r="K24" s="130"/>
    </row>
    <row r="25" spans="4:14" x14ac:dyDescent="0.2">
      <c r="H25" s="92">
        <v>20</v>
      </c>
      <c r="I25" s="130" t="s">
        <v>339</v>
      </c>
      <c r="J25" s="129">
        <v>1.1560859200972777E-3</v>
      </c>
    </row>
    <row r="26" spans="4:14" x14ac:dyDescent="0.2">
      <c r="D26" s="130"/>
      <c r="E26" s="130"/>
      <c r="F26" s="130"/>
      <c r="G26" s="130"/>
      <c r="H26" s="92">
        <v>21</v>
      </c>
      <c r="I26" s="130" t="s">
        <v>340</v>
      </c>
      <c r="J26" s="129">
        <v>1.5400813661484776E-3</v>
      </c>
      <c r="K26" s="130"/>
    </row>
    <row r="27" spans="4:14" x14ac:dyDescent="0.2">
      <c r="D27" s="130"/>
      <c r="E27" s="130"/>
      <c r="F27" s="130"/>
      <c r="G27" s="130"/>
      <c r="H27" s="92">
        <v>22</v>
      </c>
      <c r="I27" s="130" t="s">
        <v>341</v>
      </c>
      <c r="J27" s="129">
        <v>1.1169316947890508E-2</v>
      </c>
      <c r="K27" s="130"/>
    </row>
    <row r="28" spans="4:14" x14ac:dyDescent="0.2">
      <c r="D28" s="130"/>
      <c r="E28" s="130"/>
      <c r="F28" s="130"/>
      <c r="G28" s="130"/>
      <c r="H28" s="92">
        <v>23</v>
      </c>
      <c r="I28" s="130" t="s">
        <v>342</v>
      </c>
      <c r="J28" s="129">
        <v>3.4290853353824806E-2</v>
      </c>
      <c r="K28" s="130"/>
    </row>
    <row r="29" spans="4:14" x14ac:dyDescent="0.2">
      <c r="D29" s="130"/>
      <c r="E29" s="130"/>
      <c r="F29" s="130"/>
      <c r="G29" s="130"/>
      <c r="H29" s="92">
        <v>24</v>
      </c>
      <c r="I29" s="130" t="s">
        <v>343</v>
      </c>
      <c r="J29" s="129">
        <v>7.4945015452418011E-3</v>
      </c>
      <c r="K29" s="130"/>
    </row>
    <row r="30" spans="4:14" x14ac:dyDescent="0.2">
      <c r="D30" s="130"/>
      <c r="E30" s="130"/>
      <c r="F30" s="130"/>
      <c r="G30" s="130"/>
      <c r="H30" s="92">
        <v>25</v>
      </c>
      <c r="I30" s="130" t="s">
        <v>344</v>
      </c>
      <c r="J30" s="129">
        <v>3.3599377583165065E-2</v>
      </c>
      <c r="K30" s="130"/>
    </row>
    <row r="31" spans="4:14" x14ac:dyDescent="0.2">
      <c r="D31" s="130"/>
      <c r="E31" s="130"/>
      <c r="F31" s="130"/>
      <c r="G31" s="130"/>
      <c r="H31" s="92">
        <v>26</v>
      </c>
      <c r="I31" s="130" t="s">
        <v>345</v>
      </c>
      <c r="J31" s="129">
        <v>1.0346589363142322E-2</v>
      </c>
      <c r="K31" s="130"/>
    </row>
    <row r="32" spans="4:14" x14ac:dyDescent="0.2">
      <c r="D32" s="130"/>
      <c r="E32" s="130"/>
      <c r="F32" s="130"/>
      <c r="G32" s="130"/>
      <c r="H32" s="92">
        <v>27</v>
      </c>
      <c r="I32" s="130" t="s">
        <v>346</v>
      </c>
      <c r="J32" s="129">
        <v>6.1540063007219908E-3</v>
      </c>
      <c r="K32" s="130"/>
    </row>
    <row r="33" spans="4:19" x14ac:dyDescent="0.2">
      <c r="D33" s="2"/>
      <c r="E33" s="2"/>
      <c r="F33" s="2"/>
      <c r="G33" s="2"/>
      <c r="H33" s="91">
        <v>28</v>
      </c>
      <c r="I33" s="2" t="s">
        <v>347</v>
      </c>
      <c r="J33" s="141">
        <v>3.5567543359461191E-3</v>
      </c>
      <c r="K33" s="2"/>
      <c r="L33" s="2"/>
      <c r="M33" s="2"/>
      <c r="N33" s="2"/>
    </row>
    <row r="35" spans="4:19" x14ac:dyDescent="0.2">
      <c r="D35" s="130" t="s">
        <v>351</v>
      </c>
      <c r="E35" s="130"/>
      <c r="F35" s="5">
        <v>129</v>
      </c>
      <c r="G35" s="5"/>
      <c r="H35" s="5"/>
      <c r="I35" s="5"/>
      <c r="J35" s="5">
        <v>109</v>
      </c>
      <c r="K35" s="5"/>
      <c r="L35" s="5"/>
      <c r="M35" s="5"/>
      <c r="N35" s="5">
        <v>204</v>
      </c>
      <c r="O35" s="130"/>
      <c r="P35" s="130"/>
      <c r="Q35" s="130"/>
      <c r="R35" s="130"/>
      <c r="S35" s="130"/>
    </row>
  </sheetData>
  <mergeCells count="3">
    <mergeCell ref="D4:F4"/>
    <mergeCell ref="H4:J4"/>
    <mergeCell ref="L4:N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R16"/>
  <sheetViews>
    <sheetView workbookViewId="0">
      <selection activeCell="B2" sqref="B2:E2"/>
    </sheetView>
  </sheetViews>
  <sheetFormatPr baseColWidth="10" defaultColWidth="8.83203125" defaultRowHeight="15" x14ac:dyDescent="0.2"/>
  <cols>
    <col min="8" max="8" width="11.1640625" customWidth="1"/>
  </cols>
  <sheetData>
    <row r="2" spans="2:18" x14ac:dyDescent="0.2">
      <c r="B2" s="1" t="s">
        <v>57</v>
      </c>
      <c r="E2" t="s">
        <v>61</v>
      </c>
      <c r="M2" t="s">
        <v>54</v>
      </c>
    </row>
    <row r="4" spans="2:18" x14ac:dyDescent="0.2">
      <c r="C4" s="5" t="s">
        <v>67</v>
      </c>
      <c r="E4" s="5" t="s">
        <v>62</v>
      </c>
      <c r="F4" s="5" t="s">
        <v>63</v>
      </c>
      <c r="G4" s="5" t="s">
        <v>64</v>
      </c>
      <c r="H4" s="5" t="s">
        <v>68</v>
      </c>
      <c r="L4" s="5" t="s">
        <v>67</v>
      </c>
      <c r="N4" s="5" t="s">
        <v>62</v>
      </c>
      <c r="O4" s="5" t="s">
        <v>63</v>
      </c>
      <c r="P4" s="5" t="s">
        <v>64</v>
      </c>
      <c r="Q4" s="5" t="s">
        <v>68</v>
      </c>
    </row>
    <row r="11" spans="2:18" x14ac:dyDescent="0.2">
      <c r="I11" s="152" t="s">
        <v>65</v>
      </c>
    </row>
    <row r="12" spans="2:18" x14ac:dyDescent="0.2">
      <c r="I12" s="152"/>
    </row>
    <row r="14" spans="2:18" x14ac:dyDescent="0.2">
      <c r="I14" s="152" t="s">
        <v>66</v>
      </c>
    </row>
    <row r="15" spans="2:18" x14ac:dyDescent="0.2">
      <c r="I15" s="152"/>
      <c r="R15" s="152" t="s">
        <v>69</v>
      </c>
    </row>
    <row r="16" spans="2:18" x14ac:dyDescent="0.2">
      <c r="R16" s="152"/>
    </row>
  </sheetData>
  <mergeCells count="3">
    <mergeCell ref="I11:I12"/>
    <mergeCell ref="I14:I15"/>
    <mergeCell ref="R15:R1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H129"/>
  <sheetViews>
    <sheetView workbookViewId="0">
      <selection activeCell="E3" sqref="E3"/>
    </sheetView>
  </sheetViews>
  <sheetFormatPr baseColWidth="10" defaultColWidth="8.83203125" defaultRowHeight="15" x14ac:dyDescent="0.2"/>
  <sheetData>
    <row r="2" spans="2:8" x14ac:dyDescent="0.2">
      <c r="B2" s="1" t="s">
        <v>354</v>
      </c>
      <c r="C2" s="143"/>
      <c r="D2" s="143"/>
      <c r="E2" s="143" t="s">
        <v>362</v>
      </c>
    </row>
    <row r="4" spans="2:8" x14ac:dyDescent="0.2">
      <c r="E4" s="143"/>
      <c r="F4" s="159" t="s">
        <v>353</v>
      </c>
      <c r="G4" s="160"/>
      <c r="H4" s="160"/>
    </row>
    <row r="5" spans="2:8" x14ac:dyDescent="0.2">
      <c r="E5" s="91" t="s">
        <v>169</v>
      </c>
      <c r="F5" s="144" t="s">
        <v>3</v>
      </c>
      <c r="G5" s="144" t="s">
        <v>168</v>
      </c>
      <c r="H5" s="144" t="s">
        <v>7</v>
      </c>
    </row>
    <row r="6" spans="2:8" x14ac:dyDescent="0.2">
      <c r="E6" s="151">
        <v>1</v>
      </c>
      <c r="F6" s="15">
        <v>138.7928</v>
      </c>
      <c r="G6" s="15">
        <v>3012.0969</v>
      </c>
      <c r="H6" s="15">
        <v>1154.0413000000001</v>
      </c>
    </row>
    <row r="7" spans="2:8" x14ac:dyDescent="0.2">
      <c r="E7" s="151">
        <v>2</v>
      </c>
      <c r="F7" s="15">
        <v>201.1259</v>
      </c>
      <c r="G7" s="15">
        <v>3792.4392999999995</v>
      </c>
      <c r="H7" s="15">
        <v>467.35550000000001</v>
      </c>
    </row>
    <row r="8" spans="2:8" x14ac:dyDescent="0.2">
      <c r="E8" s="151">
        <v>3</v>
      </c>
      <c r="F8" s="15">
        <v>1128.8951</v>
      </c>
      <c r="G8" s="15">
        <v>2221.2217000000001</v>
      </c>
      <c r="H8" s="15">
        <v>1860.5641000000001</v>
      </c>
    </row>
    <row r="9" spans="2:8" x14ac:dyDescent="0.2">
      <c r="E9" s="151">
        <v>4</v>
      </c>
      <c r="F9" s="15">
        <v>875.75890000000004</v>
      </c>
      <c r="G9" s="15">
        <v>1851.7549999999999</v>
      </c>
      <c r="H9" s="15">
        <v>493.3023</v>
      </c>
    </row>
    <row r="10" spans="2:8" x14ac:dyDescent="0.2">
      <c r="E10" s="151">
        <v>5</v>
      </c>
      <c r="F10" s="15">
        <v>1352.0823</v>
      </c>
      <c r="G10" s="15">
        <v>2806.3168000000001</v>
      </c>
      <c r="H10" s="15">
        <v>756.5702</v>
      </c>
    </row>
    <row r="11" spans="2:8" x14ac:dyDescent="0.2">
      <c r="E11" s="151">
        <v>6</v>
      </c>
      <c r="F11" s="15">
        <v>1274.2786000000001</v>
      </c>
      <c r="G11" s="15">
        <v>3360.1938</v>
      </c>
      <c r="H11" s="15">
        <v>1505.0554999999999</v>
      </c>
    </row>
    <row r="12" spans="2:8" x14ac:dyDescent="0.2">
      <c r="E12" s="151">
        <v>7</v>
      </c>
      <c r="F12" s="15">
        <v>1083.6988999999999</v>
      </c>
      <c r="G12" s="15">
        <v>2806.8397</v>
      </c>
      <c r="H12" s="15">
        <v>481.64319999999998</v>
      </c>
    </row>
    <row r="13" spans="2:8" x14ac:dyDescent="0.2">
      <c r="E13" s="151">
        <v>8</v>
      </c>
      <c r="F13" s="15">
        <v>852.23989999999992</v>
      </c>
      <c r="G13" s="15">
        <v>2445.0491000000002</v>
      </c>
      <c r="H13" s="15">
        <v>790.21460000000002</v>
      </c>
    </row>
    <row r="14" spans="2:8" x14ac:dyDescent="0.2">
      <c r="E14" s="151">
        <v>9</v>
      </c>
      <c r="F14" s="15">
        <v>1025.4735000000001</v>
      </c>
      <c r="G14" s="15">
        <v>1206.508</v>
      </c>
      <c r="H14" s="15">
        <v>1158.0876000000001</v>
      </c>
    </row>
    <row r="15" spans="2:8" x14ac:dyDescent="0.2">
      <c r="E15" s="151">
        <v>10</v>
      </c>
      <c r="F15" s="15">
        <v>1619.7532999999999</v>
      </c>
      <c r="G15" s="15">
        <v>2524.4314999999997</v>
      </c>
      <c r="H15" s="15">
        <v>1060.5513999999998</v>
      </c>
    </row>
    <row r="16" spans="2:8" x14ac:dyDescent="0.2">
      <c r="E16" s="151">
        <v>11</v>
      </c>
      <c r="F16" s="15">
        <v>1804.7669000000001</v>
      </c>
      <c r="G16" s="15">
        <v>999.87369999999987</v>
      </c>
      <c r="H16" s="15">
        <v>1025.9985000000001</v>
      </c>
    </row>
    <row r="17" spans="5:8" x14ac:dyDescent="0.2">
      <c r="E17" s="151">
        <v>12</v>
      </c>
      <c r="F17" s="15">
        <v>1474.6291999999999</v>
      </c>
      <c r="G17" s="15">
        <v>2319.8078</v>
      </c>
      <c r="H17" s="15">
        <v>988.2731</v>
      </c>
    </row>
    <row r="18" spans="5:8" x14ac:dyDescent="0.2">
      <c r="E18" s="151">
        <v>13</v>
      </c>
      <c r="F18" s="15">
        <v>1165.5923</v>
      </c>
      <c r="G18" s="15">
        <v>864.85270000000003</v>
      </c>
      <c r="H18" s="15">
        <v>1321.2849000000001</v>
      </c>
    </row>
    <row r="19" spans="5:8" x14ac:dyDescent="0.2">
      <c r="E19" s="151">
        <v>14</v>
      </c>
      <c r="F19" s="15">
        <v>1670.1312999999998</v>
      </c>
      <c r="G19" s="15">
        <v>1896.2015999999999</v>
      </c>
      <c r="H19" s="15">
        <v>669.60850000000005</v>
      </c>
    </row>
    <row r="20" spans="5:8" x14ac:dyDescent="0.2">
      <c r="E20" s="151">
        <v>15</v>
      </c>
      <c r="F20" s="15">
        <v>3164.9935</v>
      </c>
      <c r="G20" s="15">
        <v>3703.2076000000002</v>
      </c>
      <c r="H20" s="15">
        <v>802.0249</v>
      </c>
    </row>
    <row r="21" spans="5:8" x14ac:dyDescent="0.2">
      <c r="E21" s="151">
        <v>16</v>
      </c>
      <c r="F21" s="15">
        <v>2254.0736000000002</v>
      </c>
      <c r="G21" s="15">
        <v>2347.8438999999998</v>
      </c>
      <c r="H21" s="15">
        <v>1163.2162000000001</v>
      </c>
    </row>
    <row r="22" spans="5:8" x14ac:dyDescent="0.2">
      <c r="E22" s="151">
        <v>17</v>
      </c>
      <c r="F22" s="15">
        <v>5353.7880999999998</v>
      </c>
      <c r="G22" s="15">
        <v>2095.0636</v>
      </c>
      <c r="H22" s="15">
        <v>1092.3557000000001</v>
      </c>
    </row>
    <row r="23" spans="5:8" x14ac:dyDescent="0.2">
      <c r="E23" s="151">
        <v>18</v>
      </c>
      <c r="F23" s="15">
        <v>3132.1352999999999</v>
      </c>
      <c r="G23" s="15">
        <v>2067.7226000000001</v>
      </c>
      <c r="H23" s="15">
        <v>1353.383</v>
      </c>
    </row>
    <row r="24" spans="5:8" x14ac:dyDescent="0.2">
      <c r="E24" s="151">
        <v>19</v>
      </c>
      <c r="F24" s="15">
        <v>158.29829999999998</v>
      </c>
      <c r="G24" s="15">
        <v>1581.9461999999999</v>
      </c>
      <c r="H24" s="15">
        <v>1203.8342</v>
      </c>
    </row>
    <row r="25" spans="5:8" x14ac:dyDescent="0.2">
      <c r="E25" s="151">
        <v>20</v>
      </c>
      <c r="F25" s="15">
        <v>2748.9191999999998</v>
      </c>
      <c r="G25" s="15">
        <v>2284.6866</v>
      </c>
      <c r="H25" s="15">
        <v>912.53880000000004</v>
      </c>
    </row>
    <row r="26" spans="5:8" x14ac:dyDescent="0.2">
      <c r="E26" s="151">
        <v>21</v>
      </c>
      <c r="F26" s="15">
        <v>143.5204</v>
      </c>
      <c r="G26" s="15">
        <v>971.63210000000004</v>
      </c>
      <c r="H26" s="15">
        <v>1130.0585999999998</v>
      </c>
    </row>
    <row r="27" spans="5:8" x14ac:dyDescent="0.2">
      <c r="E27" s="151">
        <v>22</v>
      </c>
      <c r="F27" s="15">
        <v>5899.5991999999997</v>
      </c>
      <c r="G27" s="15">
        <v>2422.3807000000002</v>
      </c>
      <c r="H27" s="15">
        <v>1274.3641</v>
      </c>
    </row>
    <row r="28" spans="5:8" x14ac:dyDescent="0.2">
      <c r="E28" s="151">
        <v>23</v>
      </c>
      <c r="F28" s="15">
        <v>3746.8618999999999</v>
      </c>
      <c r="G28" s="15">
        <v>4076.9168</v>
      </c>
      <c r="H28" s="15">
        <v>1117.9621</v>
      </c>
    </row>
    <row r="29" spans="5:8" x14ac:dyDescent="0.2">
      <c r="E29" s="151">
        <v>24</v>
      </c>
      <c r="F29" s="15">
        <v>4411.8769999999995</v>
      </c>
      <c r="G29" s="15">
        <v>2991.7046</v>
      </c>
      <c r="H29" s="15">
        <v>1074.1308000000001</v>
      </c>
    </row>
    <row r="30" spans="5:8" x14ac:dyDescent="0.2">
      <c r="E30" s="151">
        <v>25</v>
      </c>
      <c r="F30" s="15">
        <v>3715.4550000000004</v>
      </c>
      <c r="G30" s="15">
        <v>2653.2791999999999</v>
      </c>
      <c r="H30" s="15">
        <v>593.27650000000006</v>
      </c>
    </row>
    <row r="31" spans="5:8" x14ac:dyDescent="0.2">
      <c r="E31" s="151">
        <v>26</v>
      </c>
      <c r="F31" s="15">
        <v>3133.1366000000003</v>
      </c>
      <c r="G31" s="15">
        <v>2848.9866999999999</v>
      </c>
      <c r="H31" s="15">
        <v>1646.9476999999999</v>
      </c>
    </row>
    <row r="32" spans="5:8" x14ac:dyDescent="0.2">
      <c r="E32" s="151">
        <v>27</v>
      </c>
      <c r="F32" s="15">
        <v>2608.5114000000003</v>
      </c>
      <c r="G32" s="15">
        <v>3255.5138999999999</v>
      </c>
      <c r="H32" s="15">
        <v>934.37620000000004</v>
      </c>
    </row>
    <row r="33" spans="5:8" x14ac:dyDescent="0.2">
      <c r="E33" s="151">
        <v>28</v>
      </c>
      <c r="F33" s="15">
        <v>2935.0798</v>
      </c>
      <c r="G33" s="15">
        <v>1932.2169000000001</v>
      </c>
      <c r="H33" s="15">
        <v>1363.8022999999998</v>
      </c>
    </row>
    <row r="34" spans="5:8" x14ac:dyDescent="0.2">
      <c r="E34" s="151">
        <v>29</v>
      </c>
      <c r="F34" s="15">
        <v>4436.2489999999998</v>
      </c>
      <c r="G34" s="15">
        <v>2519.7822999999999</v>
      </c>
      <c r="H34" s="15">
        <v>1533.3772000000001</v>
      </c>
    </row>
    <row r="35" spans="5:8" x14ac:dyDescent="0.2">
      <c r="E35" s="151">
        <v>30</v>
      </c>
      <c r="F35" s="15">
        <v>4026.3292000000001</v>
      </c>
      <c r="G35" s="15">
        <v>4873.3744999999999</v>
      </c>
      <c r="H35" s="15">
        <v>1125.5975000000001</v>
      </c>
    </row>
    <row r="36" spans="5:8" x14ac:dyDescent="0.2">
      <c r="E36" s="151">
        <v>31</v>
      </c>
      <c r="F36" s="15">
        <v>173.87979999999999</v>
      </c>
      <c r="G36" s="15">
        <v>1816.8393000000001</v>
      </c>
      <c r="H36" s="15">
        <v>411.80339999999995</v>
      </c>
    </row>
    <row r="37" spans="5:8" x14ac:dyDescent="0.2">
      <c r="E37" s="151">
        <v>32</v>
      </c>
      <c r="F37" s="15">
        <v>2306.873</v>
      </c>
      <c r="G37" s="15">
        <v>2081.0257000000001</v>
      </c>
      <c r="H37" s="15">
        <v>1176.8471</v>
      </c>
    </row>
    <row r="38" spans="5:8" x14ac:dyDescent="0.2">
      <c r="E38" s="151">
        <v>33</v>
      </c>
      <c r="F38" s="15">
        <v>2556.6819</v>
      </c>
      <c r="G38" s="15">
        <v>4004.8084000000003</v>
      </c>
      <c r="H38" s="15">
        <v>1273.0084999999999</v>
      </c>
    </row>
    <row r="39" spans="5:8" x14ac:dyDescent="0.2">
      <c r="E39" s="151">
        <v>34</v>
      </c>
      <c r="F39" s="15">
        <v>2993.2087999999999</v>
      </c>
      <c r="G39" s="15">
        <v>2124.163</v>
      </c>
      <c r="H39" s="15">
        <v>1345.3040999999998</v>
      </c>
    </row>
    <row r="40" spans="5:8" x14ac:dyDescent="0.2">
      <c r="E40" s="151">
        <v>35</v>
      </c>
      <c r="F40" s="15">
        <v>2418.8051999999998</v>
      </c>
      <c r="G40" s="15">
        <v>730.95590000000004</v>
      </c>
      <c r="H40" s="15">
        <v>1275.1254000000001</v>
      </c>
    </row>
    <row r="41" spans="5:8" x14ac:dyDescent="0.2">
      <c r="E41" s="151">
        <v>36</v>
      </c>
      <c r="F41" s="15">
        <v>3633.2622999999999</v>
      </c>
      <c r="G41" s="15">
        <v>3667.8458000000001</v>
      </c>
      <c r="H41" s="15">
        <v>1913.9231</v>
      </c>
    </row>
    <row r="42" spans="5:8" x14ac:dyDescent="0.2">
      <c r="E42" s="151">
        <v>37</v>
      </c>
      <c r="F42" s="15">
        <v>1755.1569999999999</v>
      </c>
      <c r="G42" s="15">
        <v>914.08179999999993</v>
      </c>
      <c r="H42" s="15">
        <v>1484.1761000000001</v>
      </c>
    </row>
    <row r="43" spans="5:8" x14ac:dyDescent="0.2">
      <c r="E43" s="151">
        <v>38</v>
      </c>
      <c r="F43" s="15">
        <v>5051.0174999999999</v>
      </c>
      <c r="G43" s="15">
        <v>2271.4902999999999</v>
      </c>
      <c r="H43" s="15">
        <v>1037.2734</v>
      </c>
    </row>
    <row r="44" spans="5:8" x14ac:dyDescent="0.2">
      <c r="E44" s="151">
        <v>39</v>
      </c>
      <c r="F44" s="15">
        <v>3840.1333</v>
      </c>
      <c r="G44" s="15">
        <v>2208.6329000000001</v>
      </c>
      <c r="H44" s="15">
        <v>1460.1896000000002</v>
      </c>
    </row>
    <row r="45" spans="5:8" x14ac:dyDescent="0.2">
      <c r="E45" s="151">
        <v>40</v>
      </c>
      <c r="F45" s="15">
        <v>4315.9483</v>
      </c>
      <c r="G45" s="15">
        <v>2334.9243999999999</v>
      </c>
      <c r="H45" s="15">
        <v>995.06929999999988</v>
      </c>
    </row>
    <row r="46" spans="5:8" x14ac:dyDescent="0.2">
      <c r="E46" s="151">
        <v>41</v>
      </c>
      <c r="F46" s="15">
        <v>1606.567</v>
      </c>
      <c r="G46" s="15">
        <v>2349.0288</v>
      </c>
      <c r="H46" s="15">
        <v>1231.3128000000002</v>
      </c>
    </row>
    <row r="47" spans="5:8" x14ac:dyDescent="0.2">
      <c r="E47" s="151">
        <v>42</v>
      </c>
      <c r="F47" s="15">
        <v>5991.03</v>
      </c>
      <c r="G47" s="15">
        <v>2226.7080999999998</v>
      </c>
      <c r="H47" s="15">
        <v>1533.8994</v>
      </c>
    </row>
    <row r="48" spans="5:8" x14ac:dyDescent="0.2">
      <c r="E48" s="151">
        <v>43</v>
      </c>
      <c r="F48" s="15"/>
      <c r="G48" s="15">
        <v>2077.3530999999998</v>
      </c>
      <c r="H48" s="15">
        <v>427.92529999999999</v>
      </c>
    </row>
    <row r="49" spans="5:8" x14ac:dyDescent="0.2">
      <c r="E49" s="151">
        <v>44</v>
      </c>
      <c r="F49" s="15"/>
      <c r="G49" s="15">
        <v>3521.9196999999999</v>
      </c>
      <c r="H49" s="15">
        <v>842.91250000000002</v>
      </c>
    </row>
    <row r="50" spans="5:8" x14ac:dyDescent="0.2">
      <c r="E50" s="151">
        <v>45</v>
      </c>
      <c r="F50" s="15"/>
      <c r="G50" s="15">
        <v>1285.6423</v>
      </c>
      <c r="H50" s="15">
        <v>751.20810000000006</v>
      </c>
    </row>
    <row r="51" spans="5:8" x14ac:dyDescent="0.2">
      <c r="E51" s="151">
        <v>46</v>
      </c>
      <c r="F51" s="15"/>
      <c r="G51" s="15">
        <v>1271.0441000000001</v>
      </c>
      <c r="H51" s="15">
        <v>2532.326</v>
      </c>
    </row>
    <row r="52" spans="5:8" x14ac:dyDescent="0.2">
      <c r="E52" s="151">
        <v>47</v>
      </c>
      <c r="F52" s="15"/>
      <c r="G52" s="15">
        <v>1677.6493999999998</v>
      </c>
      <c r="H52" s="15">
        <v>547.3306</v>
      </c>
    </row>
    <row r="53" spans="5:8" x14ac:dyDescent="0.2">
      <c r="E53" s="151">
        <v>48</v>
      </c>
      <c r="F53" s="15"/>
      <c r="G53" s="15">
        <v>564.07449999999994</v>
      </c>
      <c r="H53" s="15">
        <v>883.35529999999994</v>
      </c>
    </row>
    <row r="54" spans="5:8" x14ac:dyDescent="0.2">
      <c r="E54" s="151">
        <v>49</v>
      </c>
      <c r="F54" s="15"/>
      <c r="G54" s="15">
        <v>1162.5720999999999</v>
      </c>
      <c r="H54" s="15">
        <v>1058.8924999999999</v>
      </c>
    </row>
    <row r="55" spans="5:8" x14ac:dyDescent="0.2">
      <c r="E55" s="151">
        <v>50</v>
      </c>
      <c r="F55" s="15"/>
      <c r="G55" s="15">
        <v>3503.4281999999998</v>
      </c>
      <c r="H55" s="15">
        <v>899.59860000000003</v>
      </c>
    </row>
    <row r="56" spans="5:8" x14ac:dyDescent="0.2">
      <c r="E56" s="151">
        <v>51</v>
      </c>
      <c r="F56" s="15"/>
      <c r="G56" s="15">
        <v>1946.1478999999999</v>
      </c>
      <c r="H56" s="15">
        <v>695.81510000000003</v>
      </c>
    </row>
    <row r="57" spans="5:8" x14ac:dyDescent="0.2">
      <c r="E57" s="151">
        <v>52</v>
      </c>
      <c r="F57" s="15"/>
      <c r="G57" s="15">
        <v>2348.6705999999999</v>
      </c>
      <c r="H57" s="15">
        <v>1131.9406999999999</v>
      </c>
    </row>
    <row r="58" spans="5:8" x14ac:dyDescent="0.2">
      <c r="E58" s="151">
        <v>53</v>
      </c>
      <c r="F58" s="15"/>
      <c r="G58" s="15">
        <v>1997.9062000000001</v>
      </c>
      <c r="H58" s="15">
        <v>801.11210000000005</v>
      </c>
    </row>
    <row r="59" spans="5:8" x14ac:dyDescent="0.2">
      <c r="E59" s="151">
        <v>54</v>
      </c>
      <c r="F59" s="15"/>
      <c r="G59" s="15">
        <v>3063.607</v>
      </c>
      <c r="H59" s="15">
        <v>807.18399999999997</v>
      </c>
    </row>
    <row r="60" spans="5:8" x14ac:dyDescent="0.2">
      <c r="E60" s="151">
        <v>55</v>
      </c>
      <c r="F60" s="15"/>
      <c r="G60" s="15">
        <v>2117.9898000000003</v>
      </c>
      <c r="H60" s="15">
        <v>1481.5987</v>
      </c>
    </row>
    <row r="61" spans="5:8" x14ac:dyDescent="0.2">
      <c r="E61" s="151">
        <v>56</v>
      </c>
      <c r="F61" s="15"/>
      <c r="G61" s="15">
        <v>1751.6033</v>
      </c>
      <c r="H61" s="15">
        <v>799.69709999999998</v>
      </c>
    </row>
    <row r="62" spans="5:8" x14ac:dyDescent="0.2">
      <c r="E62" s="151">
        <v>57</v>
      </c>
      <c r="F62" s="15"/>
      <c r="G62" s="15">
        <v>1906.9944</v>
      </c>
      <c r="H62" s="15">
        <v>1211.2495999999999</v>
      </c>
    </row>
    <row r="63" spans="5:8" x14ac:dyDescent="0.2">
      <c r="E63" s="151">
        <v>58</v>
      </c>
      <c r="F63" s="15"/>
      <c r="G63" s="15">
        <v>2460.1152999999999</v>
      </c>
      <c r="H63" s="15">
        <v>1139.6113</v>
      </c>
    </row>
    <row r="64" spans="5:8" x14ac:dyDescent="0.2">
      <c r="E64" s="151">
        <v>59</v>
      </c>
      <c r="F64" s="15"/>
      <c r="G64" s="15">
        <v>696.06799999999998</v>
      </c>
      <c r="H64" s="15">
        <v>957.24490000000003</v>
      </c>
    </row>
    <row r="65" spans="5:8" x14ac:dyDescent="0.2">
      <c r="E65" s="151">
        <v>60</v>
      </c>
      <c r="F65" s="15"/>
      <c r="G65" s="15">
        <v>1855.8964000000001</v>
      </c>
      <c r="H65" s="15">
        <v>1243.6848</v>
      </c>
    </row>
    <row r="66" spans="5:8" x14ac:dyDescent="0.2">
      <c r="E66" s="151">
        <v>61</v>
      </c>
      <c r="F66" s="15"/>
      <c r="G66" s="15">
        <v>3628.6385</v>
      </c>
      <c r="H66" s="15">
        <v>389.09440000000001</v>
      </c>
    </row>
    <row r="67" spans="5:8" x14ac:dyDescent="0.2">
      <c r="E67" s="151">
        <v>62</v>
      </c>
      <c r="F67" s="15"/>
      <c r="G67" s="15">
        <v>1876.4039</v>
      </c>
      <c r="H67" s="15">
        <v>1001.4314000000001</v>
      </c>
    </row>
    <row r="68" spans="5:8" x14ac:dyDescent="0.2">
      <c r="E68" s="151">
        <v>63</v>
      </c>
      <c r="F68" s="15"/>
      <c r="G68" s="15">
        <v>2629.9926999999998</v>
      </c>
      <c r="H68" s="15">
        <v>896.62040000000002</v>
      </c>
    </row>
    <row r="69" spans="5:8" x14ac:dyDescent="0.2">
      <c r="E69" s="151">
        <v>64</v>
      </c>
      <c r="F69" s="15"/>
      <c r="G69" s="15">
        <v>3718.6840999999999</v>
      </c>
      <c r="H69" s="15">
        <v>682.13329999999996</v>
      </c>
    </row>
    <row r="70" spans="5:8" x14ac:dyDescent="0.2">
      <c r="E70" s="151">
        <v>65</v>
      </c>
      <c r="F70" s="15"/>
      <c r="G70" s="15">
        <v>2053.4357</v>
      </c>
      <c r="H70" s="15">
        <v>807.02409999999998</v>
      </c>
    </row>
    <row r="71" spans="5:8" x14ac:dyDescent="0.2">
      <c r="E71" s="151">
        <v>66</v>
      </c>
      <c r="F71" s="15"/>
      <c r="G71" s="15">
        <v>2022.7606000000001</v>
      </c>
      <c r="H71" s="15">
        <v>857.01179999999999</v>
      </c>
    </row>
    <row r="72" spans="5:8" x14ac:dyDescent="0.2">
      <c r="E72" s="151">
        <v>67</v>
      </c>
      <c r="F72" s="15"/>
      <c r="G72" s="15">
        <v>1338.2221</v>
      </c>
      <c r="H72" s="15">
        <v>932.25920000000008</v>
      </c>
    </row>
    <row r="73" spans="5:8" x14ac:dyDescent="0.2">
      <c r="E73" s="151">
        <v>68</v>
      </c>
      <c r="F73" s="15"/>
      <c r="G73" s="15">
        <v>1979.2</v>
      </c>
      <c r="H73" s="15">
        <v>944.49040000000002</v>
      </c>
    </row>
    <row r="74" spans="5:8" x14ac:dyDescent="0.2">
      <c r="E74" s="151">
        <v>69</v>
      </c>
      <c r="F74" s="15"/>
      <c r="G74" s="15">
        <v>248.4273</v>
      </c>
      <c r="H74" s="15">
        <v>483.05420000000004</v>
      </c>
    </row>
    <row r="75" spans="5:8" x14ac:dyDescent="0.2">
      <c r="E75" s="151">
        <v>70</v>
      </c>
      <c r="F75" s="15"/>
      <c r="G75" s="15">
        <v>999.24720000000002</v>
      </c>
      <c r="H75" s="15">
        <v>336.64060000000001</v>
      </c>
    </row>
    <row r="76" spans="5:8" x14ac:dyDescent="0.2">
      <c r="E76" s="151">
        <v>71</v>
      </c>
      <c r="F76" s="15"/>
      <c r="G76" s="15">
        <v>1740.8296999999998</v>
      </c>
      <c r="H76" s="15">
        <v>1129.5814</v>
      </c>
    </row>
    <row r="77" spans="5:8" x14ac:dyDescent="0.2">
      <c r="E77" s="151">
        <v>72</v>
      </c>
      <c r="F77" s="15"/>
      <c r="G77" s="15">
        <v>1931.0217</v>
      </c>
      <c r="H77" s="15">
        <v>1244.9648999999999</v>
      </c>
    </row>
    <row r="78" spans="5:8" x14ac:dyDescent="0.2">
      <c r="E78" s="151">
        <v>73</v>
      </c>
      <c r="F78" s="15"/>
      <c r="G78" s="15">
        <v>2322.1750000000002</v>
      </c>
      <c r="H78" s="15">
        <v>198.04680000000002</v>
      </c>
    </row>
    <row r="79" spans="5:8" x14ac:dyDescent="0.2">
      <c r="E79" s="151">
        <v>74</v>
      </c>
      <c r="F79" s="15"/>
      <c r="G79" s="15">
        <v>1613.3430000000001</v>
      </c>
      <c r="H79" s="15">
        <v>204.56639999999999</v>
      </c>
    </row>
    <row r="80" spans="5:8" x14ac:dyDescent="0.2">
      <c r="E80" s="151">
        <v>75</v>
      </c>
      <c r="F80" s="15"/>
      <c r="G80" s="15">
        <v>2469.9771000000001</v>
      </c>
      <c r="H80" s="15">
        <v>654.97559999999999</v>
      </c>
    </row>
    <row r="81" spans="5:8" x14ac:dyDescent="0.2">
      <c r="E81" s="151">
        <v>76</v>
      </c>
      <c r="F81" s="15"/>
      <c r="G81" s="15">
        <v>3111.2241999999997</v>
      </c>
      <c r="H81" s="15">
        <v>550.9325</v>
      </c>
    </row>
    <row r="82" spans="5:8" x14ac:dyDescent="0.2">
      <c r="E82" s="151">
        <v>77</v>
      </c>
      <c r="F82" s="15"/>
      <c r="G82" s="15">
        <v>2191.0214000000001</v>
      </c>
      <c r="H82" s="15">
        <v>882.10249999999996</v>
      </c>
    </row>
    <row r="83" spans="5:8" x14ac:dyDescent="0.2">
      <c r="E83" s="151">
        <v>78</v>
      </c>
      <c r="F83" s="15"/>
      <c r="G83" s="15">
        <v>2530.2434000000003</v>
      </c>
      <c r="H83" s="15">
        <v>1790.7082999999998</v>
      </c>
    </row>
    <row r="84" spans="5:8" x14ac:dyDescent="0.2">
      <c r="E84" s="151">
        <v>79</v>
      </c>
      <c r="F84" s="15"/>
      <c r="G84" s="15">
        <v>3112.2555000000002</v>
      </c>
      <c r="H84" s="15">
        <v>719.3433</v>
      </c>
    </row>
    <row r="85" spans="5:8" x14ac:dyDescent="0.2">
      <c r="E85" s="151">
        <v>80</v>
      </c>
      <c r="F85" s="15"/>
      <c r="G85" s="15">
        <v>1645.1523000000002</v>
      </c>
      <c r="H85" s="15">
        <v>821.30120000000011</v>
      </c>
    </row>
    <row r="86" spans="5:8" x14ac:dyDescent="0.2">
      <c r="E86" s="151">
        <v>81</v>
      </c>
      <c r="F86" s="15"/>
      <c r="G86" s="15">
        <v>1818.4957999999999</v>
      </c>
      <c r="H86" s="15">
        <v>1191.4580000000001</v>
      </c>
    </row>
    <row r="87" spans="5:8" x14ac:dyDescent="0.2">
      <c r="E87" s="151">
        <v>82</v>
      </c>
      <c r="F87" s="15"/>
      <c r="G87" s="15">
        <v>1280.2629999999999</v>
      </c>
      <c r="H87" s="15">
        <v>437.33109999999999</v>
      </c>
    </row>
    <row r="88" spans="5:8" x14ac:dyDescent="0.2">
      <c r="E88" s="151">
        <v>83</v>
      </c>
      <c r="F88" s="15"/>
      <c r="G88" s="15">
        <v>2906.3697999999999</v>
      </c>
      <c r="H88" s="15">
        <v>1512.7094999999999</v>
      </c>
    </row>
    <row r="89" spans="5:8" x14ac:dyDescent="0.2">
      <c r="E89" s="151">
        <v>84</v>
      </c>
      <c r="F89" s="15"/>
      <c r="G89" s="15">
        <v>1340.3705</v>
      </c>
      <c r="H89" s="15">
        <v>775.49520000000007</v>
      </c>
    </row>
    <row r="90" spans="5:8" x14ac:dyDescent="0.2">
      <c r="E90" s="151">
        <v>85</v>
      </c>
      <c r="F90" s="15"/>
      <c r="G90" s="15">
        <v>3321.9211999999998</v>
      </c>
      <c r="H90" s="15">
        <v>153.51659999999998</v>
      </c>
    </row>
    <row r="91" spans="5:8" x14ac:dyDescent="0.2">
      <c r="E91" s="151">
        <v>86</v>
      </c>
      <c r="F91" s="15"/>
      <c r="G91" s="15">
        <v>736.64580000000001</v>
      </c>
      <c r="H91" s="15">
        <v>1002.4522999999999</v>
      </c>
    </row>
    <row r="92" spans="5:8" x14ac:dyDescent="0.2">
      <c r="E92" s="151">
        <v>87</v>
      </c>
      <c r="F92" s="15"/>
      <c r="G92" s="15">
        <v>907.59730000000002</v>
      </c>
      <c r="H92" s="15">
        <v>1449.9938</v>
      </c>
    </row>
    <row r="93" spans="5:8" x14ac:dyDescent="0.2">
      <c r="E93" s="151">
        <v>88</v>
      </c>
      <c r="F93" s="15"/>
      <c r="G93" s="15">
        <v>1041.2537</v>
      </c>
      <c r="H93" s="15">
        <v>2089.2795999999998</v>
      </c>
    </row>
    <row r="94" spans="5:8" x14ac:dyDescent="0.2">
      <c r="E94" s="151">
        <v>89</v>
      </c>
      <c r="F94" s="15"/>
      <c r="G94" s="15">
        <v>1673.9067</v>
      </c>
      <c r="H94" s="15">
        <v>2527.1995999999999</v>
      </c>
    </row>
    <row r="95" spans="5:8" x14ac:dyDescent="0.2">
      <c r="E95" s="151">
        <v>90</v>
      </c>
      <c r="F95" s="15"/>
      <c r="G95" s="15">
        <v>2165.1279999999997</v>
      </c>
      <c r="H95" s="15">
        <v>1284.3745999999999</v>
      </c>
    </row>
    <row r="96" spans="5:8" x14ac:dyDescent="0.2">
      <c r="E96" s="151">
        <v>91</v>
      </c>
      <c r="F96" s="15"/>
      <c r="G96" s="15">
        <v>891.0145</v>
      </c>
      <c r="H96" s="15">
        <v>3843.7356</v>
      </c>
    </row>
    <row r="97" spans="5:8" x14ac:dyDescent="0.2">
      <c r="E97" s="151">
        <v>92</v>
      </c>
      <c r="F97" s="15"/>
      <c r="G97" s="15">
        <v>2210.2374</v>
      </c>
      <c r="H97" s="15">
        <v>2725.5859</v>
      </c>
    </row>
    <row r="98" spans="5:8" x14ac:dyDescent="0.2">
      <c r="E98" s="151">
        <v>93</v>
      </c>
      <c r="F98" s="15"/>
      <c r="G98" s="15">
        <v>4852.7110000000002</v>
      </c>
      <c r="H98" s="15">
        <v>2087.4897000000001</v>
      </c>
    </row>
    <row r="99" spans="5:8" x14ac:dyDescent="0.2">
      <c r="E99" s="151">
        <v>94</v>
      </c>
      <c r="F99" s="15"/>
      <c r="G99" s="15">
        <v>2929.2624999999998</v>
      </c>
      <c r="H99" s="15">
        <v>1986.7447999999999</v>
      </c>
    </row>
    <row r="100" spans="5:8" x14ac:dyDescent="0.2">
      <c r="E100" s="151">
        <v>95</v>
      </c>
      <c r="F100" s="15"/>
      <c r="G100" s="15">
        <v>3153.8054999999999</v>
      </c>
      <c r="H100" s="15">
        <v>2639.3098</v>
      </c>
    </row>
    <row r="101" spans="5:8" x14ac:dyDescent="0.2">
      <c r="E101" s="151">
        <v>96</v>
      </c>
      <c r="F101" s="15"/>
      <c r="G101" s="15">
        <v>1503.6915000000001</v>
      </c>
      <c r="H101" s="15">
        <v>955.51070000000004</v>
      </c>
    </row>
    <row r="102" spans="5:8" x14ac:dyDescent="0.2">
      <c r="E102" s="151">
        <v>97</v>
      </c>
      <c r="F102" s="15"/>
      <c r="G102" s="15">
        <v>3208.7205000000004</v>
      </c>
      <c r="H102" s="15">
        <v>3270.8411000000001</v>
      </c>
    </row>
    <row r="103" spans="5:8" x14ac:dyDescent="0.2">
      <c r="E103" s="151">
        <v>98</v>
      </c>
      <c r="F103" s="15"/>
      <c r="G103" s="15">
        <v>2460.7799999999997</v>
      </c>
      <c r="H103" s="15">
        <v>3338.0313999999998</v>
      </c>
    </row>
    <row r="104" spans="5:8" x14ac:dyDescent="0.2">
      <c r="E104" s="151">
        <v>99</v>
      </c>
      <c r="F104" s="15"/>
      <c r="G104" s="15">
        <v>1539.9726000000001</v>
      </c>
      <c r="H104" s="15">
        <v>526.6001</v>
      </c>
    </row>
    <row r="105" spans="5:8" x14ac:dyDescent="0.2">
      <c r="E105" s="151">
        <v>100</v>
      </c>
      <c r="F105" s="15"/>
      <c r="G105" s="15">
        <v>2276.2561000000001</v>
      </c>
      <c r="H105" s="15">
        <v>3039.7572</v>
      </c>
    </row>
    <row r="106" spans="5:8" x14ac:dyDescent="0.2">
      <c r="E106" s="151">
        <v>101</v>
      </c>
      <c r="F106" s="15"/>
      <c r="G106" s="15">
        <v>2922.0907999999999</v>
      </c>
      <c r="H106" s="15">
        <v>2167.114</v>
      </c>
    </row>
    <row r="107" spans="5:8" x14ac:dyDescent="0.2">
      <c r="E107" s="151">
        <v>102</v>
      </c>
      <c r="F107" s="15"/>
      <c r="G107" s="15">
        <v>2628.4355</v>
      </c>
      <c r="H107" s="15">
        <v>2811.7755000000002</v>
      </c>
    </row>
    <row r="108" spans="5:8" x14ac:dyDescent="0.2">
      <c r="E108" s="151">
        <v>103</v>
      </c>
      <c r="F108" s="15"/>
      <c r="G108" s="15">
        <v>1661.7063999999998</v>
      </c>
      <c r="H108" s="15">
        <v>1144.4808</v>
      </c>
    </row>
    <row r="109" spans="5:8" x14ac:dyDescent="0.2">
      <c r="E109" s="151">
        <v>104</v>
      </c>
      <c r="F109" s="15"/>
      <c r="G109" s="15">
        <v>4337.2094999999999</v>
      </c>
      <c r="H109" s="15">
        <v>1818.1496999999999</v>
      </c>
    </row>
    <row r="110" spans="5:8" x14ac:dyDescent="0.2">
      <c r="E110" s="151">
        <v>105</v>
      </c>
      <c r="F110" s="15"/>
      <c r="G110" s="15">
        <v>2322.1660999999999</v>
      </c>
      <c r="H110" s="15"/>
    </row>
    <row r="111" spans="5:8" x14ac:dyDescent="0.2">
      <c r="E111" s="151">
        <v>106</v>
      </c>
      <c r="F111" s="15"/>
      <c r="G111" s="15">
        <v>3452.6585</v>
      </c>
      <c r="H111" s="15"/>
    </row>
    <row r="112" spans="5:8" x14ac:dyDescent="0.2">
      <c r="E112" s="151">
        <v>107</v>
      </c>
      <c r="F112" s="15"/>
      <c r="G112" s="15">
        <v>3385.2500999999997</v>
      </c>
      <c r="H112" s="15"/>
    </row>
    <row r="113" spans="5:8" x14ac:dyDescent="0.2">
      <c r="E113" s="151">
        <v>108</v>
      </c>
      <c r="F113" s="15"/>
      <c r="G113" s="15">
        <v>3028.5844000000002</v>
      </c>
      <c r="H113" s="15"/>
    </row>
    <row r="114" spans="5:8" x14ac:dyDescent="0.2">
      <c r="E114" s="151">
        <v>109</v>
      </c>
      <c r="F114" s="15"/>
      <c r="G114" s="15">
        <v>2444.0302000000001</v>
      </c>
      <c r="H114" s="15"/>
    </row>
    <row r="115" spans="5:8" x14ac:dyDescent="0.2">
      <c r="E115" s="151">
        <v>110</v>
      </c>
      <c r="F115" s="15"/>
      <c r="G115" s="15">
        <v>3586.5958000000001</v>
      </c>
      <c r="H115" s="15"/>
    </row>
    <row r="116" spans="5:8" x14ac:dyDescent="0.2">
      <c r="E116" s="151">
        <v>111</v>
      </c>
      <c r="F116" s="15"/>
      <c r="G116" s="15">
        <v>2988.9029999999998</v>
      </c>
      <c r="H116" s="15"/>
    </row>
    <row r="117" spans="5:8" x14ac:dyDescent="0.2">
      <c r="E117" s="151">
        <v>112</v>
      </c>
      <c r="F117" s="15"/>
      <c r="G117" s="15">
        <v>3968.8540999999996</v>
      </c>
      <c r="H117" s="15"/>
    </row>
    <row r="118" spans="5:8" x14ac:dyDescent="0.2">
      <c r="E118" s="151">
        <v>113</v>
      </c>
      <c r="F118" s="15"/>
      <c r="G118" s="15">
        <v>1750.5703000000001</v>
      </c>
      <c r="H118" s="15"/>
    </row>
    <row r="119" spans="5:8" x14ac:dyDescent="0.2">
      <c r="E119" s="151">
        <v>114</v>
      </c>
      <c r="F119" s="15"/>
      <c r="G119" s="15">
        <v>3085.1431000000002</v>
      </c>
      <c r="H119" s="15"/>
    </row>
    <row r="120" spans="5:8" x14ac:dyDescent="0.2">
      <c r="E120" s="151">
        <v>115</v>
      </c>
      <c r="F120" s="15"/>
      <c r="G120" s="15">
        <v>4188.5582999999997</v>
      </c>
      <c r="H120" s="15"/>
    </row>
    <row r="121" spans="5:8" x14ac:dyDescent="0.2">
      <c r="E121" s="151">
        <v>116</v>
      </c>
      <c r="F121" s="15"/>
      <c r="G121" s="15">
        <v>2957.2346000000002</v>
      </c>
      <c r="H121" s="15"/>
    </row>
    <row r="122" spans="5:8" x14ac:dyDescent="0.2">
      <c r="E122" s="151">
        <v>117</v>
      </c>
      <c r="F122" s="15"/>
      <c r="G122" s="15">
        <v>3682.5245000000004</v>
      </c>
      <c r="H122" s="15"/>
    </row>
    <row r="123" spans="5:8" x14ac:dyDescent="0.2">
      <c r="E123" s="151">
        <v>118</v>
      </c>
      <c r="F123" s="15"/>
      <c r="G123" s="15">
        <v>2878.9238</v>
      </c>
      <c r="H123" s="15"/>
    </row>
    <row r="124" spans="5:8" x14ac:dyDescent="0.2">
      <c r="E124" s="151">
        <v>119</v>
      </c>
      <c r="F124" s="15"/>
      <c r="G124" s="15">
        <v>3703.4470999999999</v>
      </c>
      <c r="H124" s="15"/>
    </row>
    <row r="125" spans="5:8" x14ac:dyDescent="0.2">
      <c r="E125" s="151">
        <v>120</v>
      </c>
      <c r="F125" s="15"/>
      <c r="G125" s="15">
        <v>2671.6315999999997</v>
      </c>
      <c r="H125" s="15"/>
    </row>
    <row r="126" spans="5:8" x14ac:dyDescent="0.2">
      <c r="E126" s="151">
        <v>121</v>
      </c>
      <c r="F126" s="15"/>
      <c r="G126" s="15">
        <v>1830.5871</v>
      </c>
      <c r="H126" s="15"/>
    </row>
    <row r="127" spans="5:8" x14ac:dyDescent="0.2">
      <c r="E127" s="151">
        <v>122</v>
      </c>
      <c r="F127" s="15"/>
      <c r="G127" s="15">
        <v>2750.1361000000002</v>
      </c>
      <c r="H127" s="15"/>
    </row>
    <row r="128" spans="5:8" x14ac:dyDescent="0.2">
      <c r="E128" s="151">
        <v>123</v>
      </c>
      <c r="F128" s="15"/>
      <c r="G128" s="15">
        <v>1996.0576000000001</v>
      </c>
      <c r="H128" s="15"/>
    </row>
    <row r="129" spans="5:8" x14ac:dyDescent="0.2">
      <c r="E129" s="150">
        <v>124</v>
      </c>
      <c r="F129" s="17"/>
      <c r="G129" s="17">
        <v>3643.5402000000004</v>
      </c>
      <c r="H129" s="17"/>
    </row>
  </sheetData>
  <mergeCells count="1">
    <mergeCell ref="F4:H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K9"/>
  <sheetViews>
    <sheetView workbookViewId="0">
      <selection activeCell="B2" sqref="B2:C2"/>
    </sheetView>
  </sheetViews>
  <sheetFormatPr baseColWidth="10" defaultColWidth="8.83203125" defaultRowHeight="15" x14ac:dyDescent="0.2"/>
  <cols>
    <col min="4" max="4" width="11" bestFit="1" customWidth="1"/>
    <col min="6" max="6" width="11" bestFit="1" customWidth="1"/>
    <col min="10" max="10" width="10.6640625" customWidth="1"/>
  </cols>
  <sheetData>
    <row r="2" spans="2:11" x14ac:dyDescent="0.2">
      <c r="B2" s="1" t="s">
        <v>76</v>
      </c>
      <c r="C2" t="s">
        <v>77</v>
      </c>
    </row>
    <row r="4" spans="2:11" x14ac:dyDescent="0.2">
      <c r="D4" s="153" t="s">
        <v>78</v>
      </c>
      <c r="E4" s="153"/>
      <c r="F4" s="153" t="s">
        <v>79</v>
      </c>
      <c r="G4" s="153"/>
      <c r="H4" s="153" t="s">
        <v>86</v>
      </c>
      <c r="I4" s="153"/>
      <c r="J4" s="153" t="s">
        <v>89</v>
      </c>
      <c r="K4" s="153"/>
    </row>
    <row r="5" spans="2:11" x14ac:dyDescent="0.2">
      <c r="C5" s="1"/>
      <c r="D5" s="9" t="s">
        <v>84</v>
      </c>
      <c r="E5" s="9" t="s">
        <v>85</v>
      </c>
      <c r="F5" s="9" t="s">
        <v>84</v>
      </c>
      <c r="G5" s="9" t="s">
        <v>85</v>
      </c>
      <c r="H5" s="9" t="s">
        <v>78</v>
      </c>
      <c r="I5" s="9" t="s">
        <v>79</v>
      </c>
      <c r="J5" s="9" t="s">
        <v>87</v>
      </c>
      <c r="K5" s="9" t="s">
        <v>88</v>
      </c>
    </row>
    <row r="6" spans="2:11" x14ac:dyDescent="0.2">
      <c r="C6" s="10" t="s">
        <v>62</v>
      </c>
      <c r="D6" s="19">
        <v>9.42</v>
      </c>
      <c r="E6" s="19">
        <v>5.35</v>
      </c>
      <c r="F6" s="19">
        <v>6.19</v>
      </c>
      <c r="G6" s="19">
        <v>7.34</v>
      </c>
      <c r="H6" s="8">
        <f>E6/(D6+E6)</f>
        <v>0.36222071767095465</v>
      </c>
      <c r="I6" s="8">
        <f>G6/(G6+F6)</f>
        <v>0.5424981522542498</v>
      </c>
      <c r="J6" s="15">
        <f>(H6+I6)/2*100</f>
        <v>45.235943496260219</v>
      </c>
      <c r="K6" s="16">
        <v>4.7803273683285772</v>
      </c>
    </row>
    <row r="7" spans="2:11" x14ac:dyDescent="0.2">
      <c r="C7" s="10" t="s">
        <v>64</v>
      </c>
      <c r="D7" s="19">
        <v>15.3</v>
      </c>
      <c r="E7" s="19">
        <v>10.199999999999999</v>
      </c>
      <c r="F7" s="19">
        <v>5.86</v>
      </c>
      <c r="G7" s="19">
        <v>8.99</v>
      </c>
      <c r="H7" s="8">
        <f t="shared" ref="H7:H9" si="0">E7/(D7+E7)</f>
        <v>0.39999999999999997</v>
      </c>
      <c r="I7" s="8">
        <f t="shared" ref="I7:I9" si="1">G7/(G7+F7)</f>
        <v>0.60538720538720536</v>
      </c>
      <c r="J7" s="15">
        <f>(H7+I7)/2*100</f>
        <v>50.269360269360263</v>
      </c>
      <c r="K7" s="16">
        <v>5.4461507136842746</v>
      </c>
    </row>
    <row r="8" spans="2:11" x14ac:dyDescent="0.2">
      <c r="C8" s="10" t="s">
        <v>4</v>
      </c>
      <c r="D8" s="19">
        <v>16.3</v>
      </c>
      <c r="E8" s="19">
        <v>11.2</v>
      </c>
      <c r="F8" s="19">
        <v>5.39</v>
      </c>
      <c r="G8" s="19">
        <v>7.51</v>
      </c>
      <c r="H8" s="8">
        <f t="shared" si="0"/>
        <v>0.40727272727272723</v>
      </c>
      <c r="I8" s="8">
        <f t="shared" si="1"/>
        <v>0.58217054263565893</v>
      </c>
      <c r="J8" s="15">
        <f>(H8+I8)/2*100</f>
        <v>49.472163495419309</v>
      </c>
      <c r="K8" s="16">
        <v>4.6376786721690637</v>
      </c>
    </row>
    <row r="9" spans="2:11" x14ac:dyDescent="0.2">
      <c r="C9" s="10" t="s">
        <v>8</v>
      </c>
      <c r="D9" s="20">
        <v>13.4</v>
      </c>
      <c r="E9" s="20">
        <v>7.03</v>
      </c>
      <c r="F9" s="20">
        <v>4.32</v>
      </c>
      <c r="G9" s="20">
        <v>5.97</v>
      </c>
      <c r="H9" s="12">
        <f t="shared" si="0"/>
        <v>0.34410181106216348</v>
      </c>
      <c r="I9" s="12">
        <f t="shared" si="1"/>
        <v>0.58017492711370267</v>
      </c>
      <c r="J9" s="17">
        <f>(H9+I9)/2*100</f>
        <v>46.213836908793304</v>
      </c>
      <c r="K9" s="18">
        <v>6.2598337955955836</v>
      </c>
    </row>
  </sheetData>
  <mergeCells count="4">
    <mergeCell ref="J4:K4"/>
    <mergeCell ref="H4:I4"/>
    <mergeCell ref="F4:G4"/>
    <mergeCell ref="D4:E4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M125"/>
  <sheetViews>
    <sheetView workbookViewId="0">
      <selection activeCell="E3" sqref="E3"/>
    </sheetView>
  </sheetViews>
  <sheetFormatPr baseColWidth="10" defaultColWidth="8.83203125" defaultRowHeight="15" x14ac:dyDescent="0.2"/>
  <cols>
    <col min="6" max="8" width="9.1640625" style="142"/>
  </cols>
  <sheetData>
    <row r="2" spans="2:13" x14ac:dyDescent="0.2">
      <c r="B2" s="1" t="s">
        <v>352</v>
      </c>
      <c r="C2" s="130"/>
      <c r="D2" s="130"/>
      <c r="E2" s="130" t="s">
        <v>363</v>
      </c>
    </row>
    <row r="4" spans="2:13" x14ac:dyDescent="0.2">
      <c r="F4" s="159" t="s">
        <v>353</v>
      </c>
      <c r="G4" s="159"/>
      <c r="H4" s="159"/>
      <c r="I4" s="159"/>
    </row>
    <row r="5" spans="2:13" x14ac:dyDescent="0.2">
      <c r="E5" s="91" t="s">
        <v>169</v>
      </c>
      <c r="F5" s="144" t="s">
        <v>3</v>
      </c>
      <c r="G5" s="144" t="s">
        <v>168</v>
      </c>
      <c r="H5" s="144" t="s">
        <v>7</v>
      </c>
      <c r="I5" s="145" t="s">
        <v>92</v>
      </c>
    </row>
    <row r="6" spans="2:13" x14ac:dyDescent="0.2">
      <c r="E6" s="151">
        <v>1</v>
      </c>
      <c r="F6" s="15">
        <v>1456.9992999999999</v>
      </c>
      <c r="G6" s="15">
        <v>1961.348</v>
      </c>
      <c r="H6" s="15">
        <v>731.95240000000001</v>
      </c>
      <c r="I6" s="5">
        <v>1948.9549999999999</v>
      </c>
      <c r="L6" s="146"/>
      <c r="M6" s="146"/>
    </row>
    <row r="7" spans="2:13" x14ac:dyDescent="0.2">
      <c r="E7" s="151">
        <v>2</v>
      </c>
      <c r="F7" s="15">
        <v>1266.3768</v>
      </c>
      <c r="G7" s="15">
        <v>1776.11</v>
      </c>
      <c r="H7" s="15">
        <v>709.40699999999993</v>
      </c>
      <c r="I7" s="5">
        <v>2822.2269999999999</v>
      </c>
      <c r="K7" s="146"/>
      <c r="L7" s="146"/>
      <c r="M7" s="146"/>
    </row>
    <row r="8" spans="2:13" x14ac:dyDescent="0.2">
      <c r="E8" s="151">
        <v>3</v>
      </c>
      <c r="F8" s="15">
        <v>1177.2771</v>
      </c>
      <c r="G8" s="15">
        <v>1757.693</v>
      </c>
      <c r="H8" s="15">
        <v>546.04750000000001</v>
      </c>
      <c r="I8" s="5">
        <v>3455.8879999999999</v>
      </c>
      <c r="K8" s="146"/>
      <c r="L8" s="146"/>
      <c r="M8" s="146"/>
    </row>
    <row r="9" spans="2:13" x14ac:dyDescent="0.2">
      <c r="E9" s="151">
        <v>4</v>
      </c>
      <c r="F9" s="15">
        <v>1149.3469</v>
      </c>
      <c r="G9" s="15">
        <v>1511.22</v>
      </c>
      <c r="H9" s="15">
        <v>441.77139999999997</v>
      </c>
      <c r="I9" s="5">
        <v>1857.463</v>
      </c>
      <c r="K9" s="146"/>
      <c r="L9" s="146"/>
      <c r="M9" s="146"/>
    </row>
    <row r="10" spans="2:13" x14ac:dyDescent="0.2">
      <c r="E10" s="151">
        <v>5</v>
      </c>
      <c r="F10" s="15">
        <v>1141.3067999999998</v>
      </c>
      <c r="G10" s="15">
        <v>1405.412</v>
      </c>
      <c r="H10" s="15">
        <v>159.85920000000002</v>
      </c>
      <c r="I10" s="5">
        <v>3493.3339999999998</v>
      </c>
      <c r="K10" s="146"/>
      <c r="L10" s="146"/>
      <c r="M10" s="146"/>
    </row>
    <row r="11" spans="2:13" x14ac:dyDescent="0.2">
      <c r="E11" s="151">
        <v>6</v>
      </c>
      <c r="F11" s="15">
        <v>1137.7819</v>
      </c>
      <c r="G11" s="15">
        <v>1338.9969999999998</v>
      </c>
      <c r="H11" s="15">
        <v>842.84930000000008</v>
      </c>
      <c r="I11" s="5">
        <v>3120.1170000000002</v>
      </c>
      <c r="K11" s="146"/>
      <c r="L11" s="146"/>
      <c r="M11" s="146"/>
    </row>
    <row r="12" spans="2:13" x14ac:dyDescent="0.2">
      <c r="E12" s="151">
        <v>7</v>
      </c>
      <c r="F12" s="15">
        <v>1126.9274</v>
      </c>
      <c r="G12" s="15">
        <v>1261.6110000000001</v>
      </c>
      <c r="H12" s="15">
        <v>1132.1102000000001</v>
      </c>
      <c r="I12" s="5">
        <v>2574.9839999999999</v>
      </c>
      <c r="K12" s="146"/>
      <c r="L12" s="146"/>
      <c r="M12" s="146"/>
    </row>
    <row r="13" spans="2:13" x14ac:dyDescent="0.2">
      <c r="E13" s="151">
        <v>8</v>
      </c>
      <c r="F13" s="15">
        <v>1125.7252000000001</v>
      </c>
      <c r="G13" s="15">
        <v>1197.2660000000001</v>
      </c>
      <c r="H13" s="15">
        <v>1290.0909999999999</v>
      </c>
      <c r="I13" s="5">
        <v>2004.4970000000001</v>
      </c>
      <c r="K13" s="146"/>
      <c r="L13" s="146"/>
      <c r="M13" s="146"/>
    </row>
    <row r="14" spans="2:13" x14ac:dyDescent="0.2">
      <c r="E14" s="151">
        <v>9</v>
      </c>
      <c r="F14" s="15">
        <v>1119.3209000000002</v>
      </c>
      <c r="G14" s="15">
        <v>1145.991</v>
      </c>
      <c r="H14" s="15">
        <v>1170.2853</v>
      </c>
      <c r="I14" s="5">
        <v>2148.819</v>
      </c>
      <c r="K14" s="146"/>
      <c r="L14" s="146"/>
      <c r="M14" s="146"/>
    </row>
    <row r="15" spans="2:13" x14ac:dyDescent="0.2">
      <c r="E15" s="151">
        <v>10</v>
      </c>
      <c r="F15" s="15">
        <v>1101.3454999999999</v>
      </c>
      <c r="G15" s="15">
        <v>1141.433</v>
      </c>
      <c r="H15" s="15">
        <v>1389.3552</v>
      </c>
      <c r="I15" s="5">
        <v>2422.2420000000002</v>
      </c>
      <c r="K15" s="146"/>
      <c r="L15" s="146"/>
      <c r="M15" s="146"/>
    </row>
    <row r="16" spans="2:13" x14ac:dyDescent="0.2">
      <c r="E16" s="151">
        <v>11</v>
      </c>
      <c r="F16" s="15">
        <v>1069.6435999999999</v>
      </c>
      <c r="G16" s="15">
        <v>1100.1659999999999</v>
      </c>
      <c r="H16" s="15">
        <v>1688.9675</v>
      </c>
      <c r="I16" s="5">
        <v>1790.7550000000001</v>
      </c>
      <c r="K16" s="146"/>
      <c r="L16" s="146"/>
      <c r="M16" s="146"/>
    </row>
    <row r="17" spans="5:13" x14ac:dyDescent="0.2">
      <c r="E17" s="151">
        <v>12</v>
      </c>
      <c r="F17" s="15">
        <v>1058.3674000000001</v>
      </c>
      <c r="G17" s="15">
        <v>1083.644</v>
      </c>
      <c r="H17" s="15">
        <v>1486.7977000000001</v>
      </c>
      <c r="I17" s="5">
        <v>1948.8510000000001</v>
      </c>
      <c r="K17" s="146"/>
      <c r="L17" s="146"/>
      <c r="M17" s="146"/>
    </row>
    <row r="18" spans="5:13" x14ac:dyDescent="0.2">
      <c r="E18" s="151">
        <v>13</v>
      </c>
      <c r="F18" s="15">
        <v>1046.5317</v>
      </c>
      <c r="G18" s="15">
        <v>1054.29</v>
      </c>
      <c r="H18" s="15">
        <v>1338.1262000000002</v>
      </c>
      <c r="I18" s="5">
        <v>2020.566</v>
      </c>
      <c r="K18" s="146"/>
      <c r="L18" s="146"/>
      <c r="M18" s="146"/>
    </row>
    <row r="19" spans="5:13" x14ac:dyDescent="0.2">
      <c r="E19" s="151">
        <v>14</v>
      </c>
      <c r="F19" s="15">
        <v>1044.1496999999999</v>
      </c>
      <c r="G19" s="15">
        <v>1034.992</v>
      </c>
      <c r="H19" s="15">
        <v>703.03890000000001</v>
      </c>
      <c r="I19" s="5">
        <v>2007.32</v>
      </c>
      <c r="K19" s="146"/>
      <c r="L19" s="146"/>
      <c r="M19" s="146"/>
    </row>
    <row r="20" spans="5:13" x14ac:dyDescent="0.2">
      <c r="E20" s="151">
        <v>15</v>
      </c>
      <c r="F20" s="15">
        <v>1031.5608</v>
      </c>
      <c r="G20" s="15">
        <v>1014.405</v>
      </c>
      <c r="H20" s="15">
        <v>1258.3054999999999</v>
      </c>
      <c r="I20" s="5">
        <v>2448.0610000000001</v>
      </c>
      <c r="K20" s="146"/>
      <c r="L20" s="146"/>
      <c r="M20" s="146"/>
    </row>
    <row r="21" spans="5:13" x14ac:dyDescent="0.2">
      <c r="E21" s="151">
        <v>16</v>
      </c>
      <c r="F21" s="15">
        <v>1026.674</v>
      </c>
      <c r="G21" s="15">
        <v>1002.385</v>
      </c>
      <c r="H21" s="15">
        <v>937.95069999999998</v>
      </c>
      <c r="I21" s="5">
        <v>2525.7280000000001</v>
      </c>
      <c r="K21" s="146"/>
      <c r="L21" s="146"/>
      <c r="M21" s="146"/>
    </row>
    <row r="22" spans="5:13" x14ac:dyDescent="0.2">
      <c r="E22" s="151">
        <v>17</v>
      </c>
      <c r="F22" s="15">
        <v>1010.7782</v>
      </c>
      <c r="G22" s="15">
        <v>996.42019999999991</v>
      </c>
      <c r="H22" s="15">
        <v>1653.5581999999999</v>
      </c>
      <c r="I22" s="5">
        <v>2435.998</v>
      </c>
      <c r="K22" s="146"/>
      <c r="L22" s="146"/>
      <c r="M22" s="146"/>
    </row>
    <row r="23" spans="5:13" x14ac:dyDescent="0.2">
      <c r="E23" s="151">
        <v>18</v>
      </c>
      <c r="F23" s="15">
        <v>1004.3607</v>
      </c>
      <c r="G23" s="15">
        <v>982.8741</v>
      </c>
      <c r="H23" s="15">
        <v>1029.3706</v>
      </c>
      <c r="I23" s="5">
        <v>1835.645</v>
      </c>
      <c r="K23" s="146"/>
      <c r="L23" s="146"/>
      <c r="M23" s="146"/>
    </row>
    <row r="24" spans="5:13" x14ac:dyDescent="0.2">
      <c r="E24" s="151">
        <v>19</v>
      </c>
      <c r="F24" s="15">
        <v>920.96019999999999</v>
      </c>
      <c r="G24" s="15">
        <v>971.53269999999998</v>
      </c>
      <c r="H24" s="15">
        <v>926.0403</v>
      </c>
      <c r="I24" s="5">
        <v>770.18370000000004</v>
      </c>
      <c r="K24" s="146"/>
      <c r="L24" s="146"/>
      <c r="M24" s="146"/>
    </row>
    <row r="25" spans="5:13" x14ac:dyDescent="0.2">
      <c r="E25" s="151">
        <v>20</v>
      </c>
      <c r="F25" s="15">
        <v>915.63220000000001</v>
      </c>
      <c r="G25" s="15">
        <v>957.23940000000005</v>
      </c>
      <c r="H25" s="15">
        <v>983.30970000000002</v>
      </c>
      <c r="I25" s="5">
        <v>1316.88</v>
      </c>
      <c r="K25" s="146"/>
      <c r="L25" s="146"/>
      <c r="M25" s="146"/>
    </row>
    <row r="26" spans="5:13" x14ac:dyDescent="0.2">
      <c r="E26" s="151">
        <v>21</v>
      </c>
      <c r="F26" s="15">
        <v>908.23609999999996</v>
      </c>
      <c r="G26" s="15">
        <v>955.53030000000001</v>
      </c>
      <c r="H26" s="15">
        <v>1887.0806</v>
      </c>
      <c r="I26" s="5">
        <v>890.17970000000003</v>
      </c>
      <c r="K26" s="146"/>
      <c r="L26" s="146"/>
      <c r="M26" s="146"/>
    </row>
    <row r="27" spans="5:13" x14ac:dyDescent="0.2">
      <c r="E27" s="151">
        <v>22</v>
      </c>
      <c r="F27" s="15">
        <v>907.40440000000001</v>
      </c>
      <c r="G27" s="15">
        <v>946.02850000000001</v>
      </c>
      <c r="H27" s="15">
        <v>1011.0902</v>
      </c>
      <c r="I27" s="5">
        <v>983.27070000000003</v>
      </c>
      <c r="K27" s="146"/>
      <c r="L27" s="146"/>
      <c r="M27" s="146"/>
    </row>
    <row r="28" spans="5:13" x14ac:dyDescent="0.2">
      <c r="E28" s="151">
        <v>23</v>
      </c>
      <c r="F28" s="15">
        <v>907.13940000000002</v>
      </c>
      <c r="G28" s="15">
        <v>941.07549999999992</v>
      </c>
      <c r="H28" s="15">
        <v>196.8579</v>
      </c>
      <c r="I28" s="5">
        <v>855.90369999999996</v>
      </c>
      <c r="K28" s="146"/>
      <c r="L28" s="146"/>
      <c r="M28" s="146"/>
    </row>
    <row r="29" spans="5:13" x14ac:dyDescent="0.2">
      <c r="E29" s="151">
        <v>24</v>
      </c>
      <c r="F29" s="15">
        <v>904.89239999999995</v>
      </c>
      <c r="G29" s="15">
        <v>927.07800000000009</v>
      </c>
      <c r="H29" s="15">
        <v>870.6101000000001</v>
      </c>
      <c r="I29" s="5">
        <v>1026.6969999999999</v>
      </c>
      <c r="K29" s="146"/>
      <c r="L29" s="146"/>
      <c r="M29" s="146"/>
    </row>
    <row r="30" spans="5:13" x14ac:dyDescent="0.2">
      <c r="E30" s="151">
        <v>25</v>
      </c>
      <c r="F30" s="15">
        <v>906.72500000000002</v>
      </c>
      <c r="G30" s="15">
        <v>909.66000000000008</v>
      </c>
      <c r="H30" s="15">
        <v>1261.1707000000001</v>
      </c>
      <c r="I30" s="5">
        <v>2232.3490000000002</v>
      </c>
      <c r="K30" s="146"/>
      <c r="L30" s="146"/>
      <c r="M30" s="146"/>
    </row>
    <row r="31" spans="5:13" x14ac:dyDescent="0.2">
      <c r="E31" s="151">
        <v>26</v>
      </c>
      <c r="F31" s="15">
        <v>903.1389999999999</v>
      </c>
      <c r="G31" s="15">
        <v>906.74300000000005</v>
      </c>
      <c r="H31" s="15">
        <v>186.6198</v>
      </c>
      <c r="I31" s="5">
        <v>823.89570000000003</v>
      </c>
      <c r="K31" s="146"/>
      <c r="L31" s="146"/>
      <c r="M31" s="146"/>
    </row>
    <row r="32" spans="5:13" x14ac:dyDescent="0.2">
      <c r="E32" s="151">
        <v>27</v>
      </c>
      <c r="F32" s="15">
        <v>895.86370000000011</v>
      </c>
      <c r="G32" s="15">
        <v>893.05820000000006</v>
      </c>
      <c r="H32" s="15">
        <v>1330.7468999999999</v>
      </c>
      <c r="I32" s="5">
        <v>917.96069999999997</v>
      </c>
      <c r="K32" s="146"/>
      <c r="L32" s="146"/>
      <c r="M32" s="146"/>
    </row>
    <row r="33" spans="5:13" x14ac:dyDescent="0.2">
      <c r="E33" s="151">
        <v>28</v>
      </c>
      <c r="F33" s="15">
        <v>895.67240000000004</v>
      </c>
      <c r="G33" s="15">
        <v>873.30910000000006</v>
      </c>
      <c r="H33" s="15">
        <v>774.49530000000004</v>
      </c>
      <c r="I33" s="5">
        <v>1033.4670000000001</v>
      </c>
      <c r="K33" s="146"/>
      <c r="L33" s="146"/>
      <c r="M33" s="146"/>
    </row>
    <row r="34" spans="5:13" x14ac:dyDescent="0.2">
      <c r="E34" s="151">
        <v>29</v>
      </c>
      <c r="F34" s="15">
        <v>892.55869999999993</v>
      </c>
      <c r="G34" s="15">
        <v>868.1422</v>
      </c>
      <c r="H34" s="15">
        <v>890.27099999999996</v>
      </c>
      <c r="I34" s="5">
        <v>842.72469999999998</v>
      </c>
      <c r="K34" s="146"/>
      <c r="L34" s="146"/>
      <c r="M34" s="146"/>
    </row>
    <row r="35" spans="5:13" x14ac:dyDescent="0.2">
      <c r="E35" s="151">
        <v>30</v>
      </c>
      <c r="F35" s="15">
        <v>881.31790000000001</v>
      </c>
      <c r="G35" s="15">
        <v>838.96879999999999</v>
      </c>
      <c r="H35" s="15">
        <v>857.25609999999995</v>
      </c>
      <c r="I35" s="5">
        <v>1003.136</v>
      </c>
      <c r="K35" s="146"/>
      <c r="L35" s="146"/>
      <c r="M35" s="146"/>
    </row>
    <row r="36" spans="5:13" x14ac:dyDescent="0.2">
      <c r="E36" s="151">
        <v>31</v>
      </c>
      <c r="F36" s="15">
        <v>877.56919999999991</v>
      </c>
      <c r="G36" s="15">
        <v>837.16280000000006</v>
      </c>
      <c r="H36" s="15">
        <v>863.12779999999998</v>
      </c>
      <c r="I36" s="5">
        <v>569.99869999999999</v>
      </c>
      <c r="K36" s="146"/>
      <c r="L36" s="146"/>
      <c r="M36" s="146"/>
    </row>
    <row r="37" spans="5:13" x14ac:dyDescent="0.2">
      <c r="E37" s="151">
        <v>32</v>
      </c>
      <c r="F37" s="15">
        <v>875.89089999999999</v>
      </c>
      <c r="G37" s="15">
        <v>830.7736000000001</v>
      </c>
      <c r="H37" s="15">
        <v>860.49379999999996</v>
      </c>
      <c r="I37" s="5">
        <v>879.26769999999999</v>
      </c>
      <c r="K37" s="146"/>
      <c r="L37" s="146"/>
      <c r="M37" s="146"/>
    </row>
    <row r="38" spans="5:13" x14ac:dyDescent="0.2">
      <c r="E38" s="151">
        <v>33</v>
      </c>
      <c r="F38" s="15">
        <v>870.12800000000004</v>
      </c>
      <c r="G38" s="15">
        <v>830.28330000000005</v>
      </c>
      <c r="H38" s="15">
        <v>217.71719999999999</v>
      </c>
      <c r="I38" s="5">
        <v>1124.5039999999999</v>
      </c>
      <c r="K38" s="146"/>
      <c r="L38" s="146"/>
      <c r="M38" s="146"/>
    </row>
    <row r="39" spans="5:13" x14ac:dyDescent="0.2">
      <c r="E39" s="151">
        <v>34</v>
      </c>
      <c r="F39" s="15">
        <v>869.25540000000001</v>
      </c>
      <c r="G39" s="15">
        <v>803.9203</v>
      </c>
      <c r="H39" s="15">
        <v>659.76220000000001</v>
      </c>
      <c r="I39" s="5">
        <v>1099.2159999999999</v>
      </c>
      <c r="K39" s="146"/>
      <c r="L39" s="146"/>
      <c r="M39" s="146"/>
    </row>
    <row r="40" spans="5:13" x14ac:dyDescent="0.2">
      <c r="E40" s="151">
        <v>35</v>
      </c>
      <c r="F40" s="15">
        <v>866.93989999999997</v>
      </c>
      <c r="G40" s="15">
        <v>788.28120000000001</v>
      </c>
      <c r="H40" s="15">
        <v>187.8305</v>
      </c>
      <c r="I40" s="5">
        <v>1520.7329999999999</v>
      </c>
      <c r="K40" s="146"/>
      <c r="L40" s="146"/>
      <c r="M40" s="146"/>
    </row>
    <row r="41" spans="5:13" x14ac:dyDescent="0.2">
      <c r="E41" s="151">
        <v>36</v>
      </c>
      <c r="F41" s="15">
        <v>866.26139999999998</v>
      </c>
      <c r="G41" s="15">
        <v>771.36940000000004</v>
      </c>
      <c r="H41" s="15">
        <v>649.37860000000001</v>
      </c>
      <c r="I41" s="5">
        <v>1006.034</v>
      </c>
      <c r="K41" s="146"/>
      <c r="L41" s="146"/>
      <c r="M41" s="146"/>
    </row>
    <row r="42" spans="5:13" x14ac:dyDescent="0.2">
      <c r="E42" s="151">
        <v>37</v>
      </c>
      <c r="F42" s="15">
        <v>863.84640000000002</v>
      </c>
      <c r="G42" s="15">
        <v>764.30709999999999</v>
      </c>
      <c r="H42" s="15">
        <v>916.79099999999994</v>
      </c>
      <c r="I42" s="5">
        <v>918.1567</v>
      </c>
      <c r="K42" s="146"/>
      <c r="L42" s="146"/>
      <c r="M42" s="146"/>
    </row>
    <row r="43" spans="5:13" x14ac:dyDescent="0.2">
      <c r="E43" s="151">
        <v>38</v>
      </c>
      <c r="F43" s="15">
        <v>862.79779999999994</v>
      </c>
      <c r="G43" s="15">
        <v>762.3415</v>
      </c>
      <c r="H43" s="15">
        <v>489.21670000000006</v>
      </c>
      <c r="I43" s="5">
        <v>1426.2909999999999</v>
      </c>
      <c r="K43" s="146"/>
      <c r="L43" s="146"/>
      <c r="M43" s="146"/>
    </row>
    <row r="44" spans="5:13" x14ac:dyDescent="0.2">
      <c r="E44" s="151">
        <v>39</v>
      </c>
      <c r="F44" s="15">
        <v>862.15699999999993</v>
      </c>
      <c r="G44" s="15">
        <v>740.08180000000004</v>
      </c>
      <c r="H44" s="15">
        <v>629.51170000000002</v>
      </c>
      <c r="I44" s="5">
        <v>1159.529</v>
      </c>
      <c r="K44" s="146"/>
      <c r="L44" s="146"/>
      <c r="M44" s="146"/>
    </row>
    <row r="45" spans="5:13" x14ac:dyDescent="0.2">
      <c r="E45" s="151">
        <v>40</v>
      </c>
      <c r="F45" s="15">
        <v>853.79220000000009</v>
      </c>
      <c r="G45" s="15">
        <v>733.74970000000008</v>
      </c>
      <c r="H45" s="15">
        <v>858.32189999999991</v>
      </c>
      <c r="I45" s="5">
        <v>1459.424</v>
      </c>
      <c r="K45" s="146"/>
      <c r="L45" s="146"/>
      <c r="M45" s="146"/>
    </row>
    <row r="46" spans="5:13" x14ac:dyDescent="0.2">
      <c r="E46" s="151">
        <v>41</v>
      </c>
      <c r="F46" s="15">
        <v>845.05570000000012</v>
      </c>
      <c r="G46" s="15">
        <v>726.20500000000004</v>
      </c>
      <c r="H46" s="15">
        <v>946.74369999999999</v>
      </c>
      <c r="I46" s="5">
        <v>1507.3889999999999</v>
      </c>
      <c r="K46" s="146"/>
      <c r="L46" s="146"/>
      <c r="M46" s="146"/>
    </row>
    <row r="47" spans="5:13" x14ac:dyDescent="0.2">
      <c r="E47" s="151">
        <v>42</v>
      </c>
      <c r="F47" s="15">
        <v>829.39529999999991</v>
      </c>
      <c r="G47" s="15">
        <v>722.42039999999997</v>
      </c>
      <c r="H47" s="15">
        <v>821.3596</v>
      </c>
      <c r="I47" s="5">
        <v>1814.999</v>
      </c>
      <c r="K47" s="146"/>
      <c r="L47" s="146"/>
      <c r="M47" s="146"/>
    </row>
    <row r="48" spans="5:13" x14ac:dyDescent="0.2">
      <c r="E48" s="151">
        <v>43</v>
      </c>
      <c r="F48" s="15">
        <v>828.55679999999995</v>
      </c>
      <c r="G48" s="15">
        <v>714.80370000000005</v>
      </c>
      <c r="H48" s="15">
        <v>700.26599999999996</v>
      </c>
      <c r="I48" s="5">
        <v>1580.7739999999999</v>
      </c>
      <c r="K48" s="146"/>
      <c r="L48" s="146"/>
      <c r="M48" s="146"/>
    </row>
    <row r="49" spans="5:13" x14ac:dyDescent="0.2">
      <c r="E49" s="151">
        <v>44</v>
      </c>
      <c r="F49" s="15">
        <v>827.16830000000004</v>
      </c>
      <c r="G49" s="15">
        <v>708.95979999999997</v>
      </c>
      <c r="H49" s="15">
        <v>1029.7095999999999</v>
      </c>
      <c r="I49" s="5">
        <v>1752.461</v>
      </c>
      <c r="K49" s="146"/>
      <c r="L49" s="146"/>
      <c r="M49" s="146"/>
    </row>
    <row r="50" spans="5:13" x14ac:dyDescent="0.2">
      <c r="E50" s="151">
        <v>45</v>
      </c>
      <c r="F50" s="15">
        <v>822.73950000000002</v>
      </c>
      <c r="G50" s="15">
        <v>698.74709999999993</v>
      </c>
      <c r="H50" s="15">
        <v>1298.8444</v>
      </c>
      <c r="I50" s="5">
        <v>1163.4290000000001</v>
      </c>
      <c r="K50" s="146"/>
      <c r="L50" s="146"/>
      <c r="M50" s="146"/>
    </row>
    <row r="51" spans="5:13" x14ac:dyDescent="0.2">
      <c r="E51" s="151">
        <v>46</v>
      </c>
      <c r="F51" s="15">
        <v>817.68889999999999</v>
      </c>
      <c r="G51" s="15">
        <v>694.61310000000003</v>
      </c>
      <c r="H51" s="15">
        <v>982.98299999999995</v>
      </c>
      <c r="I51" s="5">
        <v>1794.905</v>
      </c>
      <c r="K51" s="146"/>
      <c r="L51" s="146"/>
      <c r="M51" s="146"/>
    </row>
    <row r="52" spans="5:13" x14ac:dyDescent="0.2">
      <c r="E52" s="151">
        <v>47</v>
      </c>
      <c r="F52" s="15">
        <v>807.69370000000004</v>
      </c>
      <c r="G52" s="15">
        <v>693.81790000000001</v>
      </c>
      <c r="H52" s="15">
        <v>1384.7858000000001</v>
      </c>
      <c r="I52" s="5">
        <v>682.84870000000001</v>
      </c>
      <c r="K52" s="146"/>
      <c r="L52" s="146"/>
      <c r="M52" s="146"/>
    </row>
    <row r="53" spans="5:13" x14ac:dyDescent="0.2">
      <c r="E53" s="151">
        <v>48</v>
      </c>
      <c r="F53" s="15">
        <v>797.96159999999998</v>
      </c>
      <c r="G53" s="15">
        <v>686.79160000000002</v>
      </c>
      <c r="H53" s="15">
        <v>1037.2224000000001</v>
      </c>
      <c r="I53" s="5">
        <v>813.44269999999995</v>
      </c>
      <c r="K53" s="146"/>
      <c r="L53" s="146"/>
      <c r="M53" s="146"/>
    </row>
    <row r="54" spans="5:13" x14ac:dyDescent="0.2">
      <c r="E54" s="151">
        <v>49</v>
      </c>
      <c r="F54" s="15">
        <v>793.81979999999999</v>
      </c>
      <c r="G54" s="15">
        <v>677.99239999999998</v>
      </c>
      <c r="H54" s="15">
        <v>1009.6427</v>
      </c>
      <c r="I54" s="5">
        <v>1804.057</v>
      </c>
      <c r="K54" s="146"/>
      <c r="L54" s="146"/>
      <c r="M54" s="146"/>
    </row>
    <row r="55" spans="5:13" x14ac:dyDescent="0.2">
      <c r="E55" s="151">
        <v>50</v>
      </c>
      <c r="F55" s="15">
        <v>774.38660000000004</v>
      </c>
      <c r="G55" s="15">
        <v>664.26130000000001</v>
      </c>
      <c r="H55" s="15">
        <v>982.37180000000012</v>
      </c>
      <c r="I55" s="5">
        <v>614.24670000000003</v>
      </c>
      <c r="K55" s="146"/>
      <c r="L55" s="146"/>
      <c r="M55" s="146"/>
    </row>
    <row r="56" spans="5:13" x14ac:dyDescent="0.2">
      <c r="E56" s="151">
        <v>51</v>
      </c>
      <c r="F56" s="15">
        <v>772.44129999999996</v>
      </c>
      <c r="G56" s="15">
        <v>660.79269999999997</v>
      </c>
      <c r="H56" s="15">
        <v>1121.2370000000001</v>
      </c>
      <c r="I56" s="5">
        <v>1703.192</v>
      </c>
      <c r="K56" s="146"/>
      <c r="L56" s="146"/>
      <c r="M56" s="146"/>
    </row>
    <row r="57" spans="5:13" x14ac:dyDescent="0.2">
      <c r="E57" s="151">
        <v>52</v>
      </c>
      <c r="F57" s="15">
        <v>764.81270000000006</v>
      </c>
      <c r="G57" s="15">
        <v>659.78379999999993</v>
      </c>
      <c r="H57" s="15">
        <v>922.68489999999997</v>
      </c>
      <c r="I57" s="5">
        <v>1929.126</v>
      </c>
      <c r="K57" s="146"/>
      <c r="L57" s="146"/>
      <c r="M57" s="146"/>
    </row>
    <row r="58" spans="5:13" x14ac:dyDescent="0.2">
      <c r="E58" s="151">
        <v>53</v>
      </c>
      <c r="F58" s="15">
        <v>753.70240000000001</v>
      </c>
      <c r="G58" s="15">
        <v>657.76099999999997</v>
      </c>
      <c r="H58" s="15">
        <v>1050.9321</v>
      </c>
      <c r="I58" s="5">
        <v>1146.373</v>
      </c>
      <c r="K58" s="146"/>
      <c r="L58" s="146"/>
      <c r="M58" s="146"/>
    </row>
    <row r="59" spans="5:13" x14ac:dyDescent="0.2">
      <c r="E59" s="151">
        <v>54</v>
      </c>
      <c r="F59" s="15">
        <v>742.01940000000002</v>
      </c>
      <c r="G59" s="15">
        <v>652.8519</v>
      </c>
      <c r="H59" s="15">
        <v>1309.1543999999999</v>
      </c>
      <c r="I59" s="5">
        <v>1920.796</v>
      </c>
      <c r="K59" s="146"/>
      <c r="L59" s="146"/>
      <c r="M59" s="146"/>
    </row>
    <row r="60" spans="5:13" x14ac:dyDescent="0.2">
      <c r="E60" s="151">
        <v>55</v>
      </c>
      <c r="F60" s="15">
        <v>735.61270000000002</v>
      </c>
      <c r="G60" s="15">
        <v>633.05449999999996</v>
      </c>
      <c r="H60" s="15">
        <v>1236.9284</v>
      </c>
      <c r="I60" s="5">
        <v>1369.452</v>
      </c>
      <c r="K60" s="146"/>
      <c r="L60" s="146"/>
      <c r="M60" s="146"/>
    </row>
    <row r="61" spans="5:13" x14ac:dyDescent="0.2">
      <c r="E61" s="151">
        <v>56</v>
      </c>
      <c r="F61" s="15">
        <v>721.54989999999998</v>
      </c>
      <c r="G61" s="15">
        <v>605.58860000000004</v>
      </c>
      <c r="H61" s="15">
        <v>620.84320000000002</v>
      </c>
      <c r="I61" s="5">
        <v>1312.9369999999999</v>
      </c>
      <c r="K61" s="146"/>
      <c r="L61" s="146"/>
      <c r="M61" s="146"/>
    </row>
    <row r="62" spans="5:13" x14ac:dyDescent="0.2">
      <c r="E62" s="151">
        <v>57</v>
      </c>
      <c r="F62" s="15">
        <v>721.3202</v>
      </c>
      <c r="G62" s="15">
        <v>602.16849999999999</v>
      </c>
      <c r="H62" s="15">
        <v>431.45760000000001</v>
      </c>
      <c r="I62" s="5">
        <v>2124.279</v>
      </c>
      <c r="K62" s="146"/>
      <c r="L62" s="146"/>
      <c r="M62" s="146"/>
    </row>
    <row r="63" spans="5:13" x14ac:dyDescent="0.2">
      <c r="E63" s="151">
        <v>58</v>
      </c>
      <c r="F63" s="15">
        <v>719.34840000000008</v>
      </c>
      <c r="G63" s="15">
        <v>591.81729999999993</v>
      </c>
      <c r="H63" s="15">
        <v>1033.8389</v>
      </c>
      <c r="I63" s="5">
        <v>1964.2380000000001</v>
      </c>
      <c r="K63" s="146"/>
      <c r="L63" s="146"/>
      <c r="M63" s="146"/>
    </row>
    <row r="64" spans="5:13" x14ac:dyDescent="0.2">
      <c r="E64" s="151">
        <v>59</v>
      </c>
      <c r="F64" s="15">
        <v>710.72209999999995</v>
      </c>
      <c r="G64" s="15">
        <v>586.03860000000009</v>
      </c>
      <c r="H64" s="15">
        <v>859.68169999999986</v>
      </c>
      <c r="I64" s="5">
        <v>1579.5909999999999</v>
      </c>
      <c r="K64" s="146"/>
      <c r="L64" s="146"/>
      <c r="M64" s="146"/>
    </row>
    <row r="65" spans="5:13" x14ac:dyDescent="0.2">
      <c r="E65" s="151">
        <v>60</v>
      </c>
      <c r="F65" s="15">
        <v>701.34100000000001</v>
      </c>
      <c r="G65" s="15">
        <v>576.55269999999996</v>
      </c>
      <c r="H65" s="15">
        <v>1241.5449000000001</v>
      </c>
      <c r="I65" s="5">
        <v>722.52369999999996</v>
      </c>
      <c r="K65" s="146"/>
      <c r="L65" s="146"/>
      <c r="M65" s="146"/>
    </row>
    <row r="66" spans="5:13" x14ac:dyDescent="0.2">
      <c r="E66" s="151">
        <v>61</v>
      </c>
      <c r="F66" s="15">
        <v>696.72879999999998</v>
      </c>
      <c r="G66" s="15">
        <v>570.40820000000008</v>
      </c>
      <c r="H66" s="15">
        <v>640.60580000000004</v>
      </c>
      <c r="I66" s="5">
        <v>2008.674</v>
      </c>
      <c r="K66" s="146"/>
      <c r="L66" s="146"/>
      <c r="M66" s="146"/>
    </row>
    <row r="67" spans="5:13" x14ac:dyDescent="0.2">
      <c r="E67" s="151">
        <v>62</v>
      </c>
      <c r="F67" s="15">
        <v>686.62189999999998</v>
      </c>
      <c r="G67" s="15">
        <v>570.30619999999999</v>
      </c>
      <c r="H67" s="15">
        <v>588.57079999999996</v>
      </c>
      <c r="I67" s="5">
        <v>1342.8330000000001</v>
      </c>
      <c r="K67" s="146"/>
      <c r="L67" s="146"/>
      <c r="M67" s="146"/>
    </row>
    <row r="68" spans="5:13" x14ac:dyDescent="0.2">
      <c r="E68" s="151">
        <v>63</v>
      </c>
      <c r="F68" s="15">
        <v>685.56670000000008</v>
      </c>
      <c r="G68" s="15">
        <v>560.27160000000003</v>
      </c>
      <c r="H68" s="15">
        <v>768.32749999999999</v>
      </c>
      <c r="I68" s="5">
        <v>60.318669999999997</v>
      </c>
      <c r="K68" s="146"/>
      <c r="L68" s="146"/>
      <c r="M68" s="146"/>
    </row>
    <row r="69" spans="5:13" x14ac:dyDescent="0.2">
      <c r="E69" s="151">
        <v>64</v>
      </c>
      <c r="F69" s="15">
        <v>668.73140000000001</v>
      </c>
      <c r="G69" s="15">
        <v>525.44269999999995</v>
      </c>
      <c r="H69" s="15">
        <v>731.71559999999999</v>
      </c>
      <c r="I69" s="5">
        <v>1519.729</v>
      </c>
      <c r="K69" s="146"/>
      <c r="L69" s="146"/>
      <c r="M69" s="146"/>
    </row>
    <row r="70" spans="5:13" x14ac:dyDescent="0.2">
      <c r="E70" s="151">
        <v>65</v>
      </c>
      <c r="F70" s="15">
        <v>658.66309999999999</v>
      </c>
      <c r="G70" s="15">
        <v>513.16650000000004</v>
      </c>
      <c r="H70" s="15">
        <v>1045.1043999999999</v>
      </c>
      <c r="I70" s="5">
        <v>1340.298</v>
      </c>
      <c r="K70" s="146"/>
      <c r="L70" s="146"/>
      <c r="M70" s="146"/>
    </row>
    <row r="71" spans="5:13" x14ac:dyDescent="0.2">
      <c r="E71" s="151">
        <v>66</v>
      </c>
      <c r="F71" s="15">
        <v>643.30010000000004</v>
      </c>
      <c r="G71" s="15">
        <v>504.76490000000001</v>
      </c>
      <c r="H71" s="15">
        <v>127.13489999999999</v>
      </c>
      <c r="I71" s="5">
        <v>1048.7149999999999</v>
      </c>
      <c r="K71" s="146"/>
      <c r="L71" s="146"/>
      <c r="M71" s="146"/>
    </row>
    <row r="72" spans="5:13" x14ac:dyDescent="0.2">
      <c r="E72" s="151">
        <v>67</v>
      </c>
      <c r="F72" s="15">
        <v>635.9778</v>
      </c>
      <c r="G72" s="15">
        <v>497.23050000000001</v>
      </c>
      <c r="H72" s="15">
        <v>1047.5405000000001</v>
      </c>
      <c r="I72" s="5">
        <v>1064.1199999999999</v>
      </c>
      <c r="K72" s="146"/>
      <c r="L72" s="146"/>
      <c r="M72" s="146"/>
    </row>
    <row r="73" spans="5:13" x14ac:dyDescent="0.2">
      <c r="E73" s="151">
        <v>68</v>
      </c>
      <c r="F73" s="15">
        <v>635.13589999999999</v>
      </c>
      <c r="G73" s="15">
        <v>496.14530000000002</v>
      </c>
      <c r="H73" s="15">
        <v>637.34489999999994</v>
      </c>
      <c r="I73" s="5">
        <v>1028.5119999999999</v>
      </c>
      <c r="K73" s="146"/>
      <c r="L73" s="146"/>
      <c r="M73" s="146"/>
    </row>
    <row r="74" spans="5:13" x14ac:dyDescent="0.2">
      <c r="E74" s="151">
        <v>69</v>
      </c>
      <c r="F74" s="15">
        <v>624.16930000000002</v>
      </c>
      <c r="G74" s="15">
        <v>495.31279999999998</v>
      </c>
      <c r="H74" s="15">
        <v>173.61110000000002</v>
      </c>
      <c r="I74" s="5">
        <v>967.27670000000001</v>
      </c>
      <c r="K74" s="146"/>
      <c r="L74" s="146"/>
      <c r="M74" s="146"/>
    </row>
    <row r="75" spans="5:13" x14ac:dyDescent="0.2">
      <c r="E75" s="151">
        <v>70</v>
      </c>
      <c r="F75" s="15">
        <v>622.96769999999992</v>
      </c>
      <c r="G75" s="15">
        <v>473.78230000000002</v>
      </c>
      <c r="H75" s="15">
        <v>730.08969999999999</v>
      </c>
      <c r="I75" s="5">
        <v>1077.575</v>
      </c>
      <c r="K75" s="146"/>
      <c r="L75" s="146"/>
      <c r="M75" s="146"/>
    </row>
    <row r="76" spans="5:13" x14ac:dyDescent="0.2">
      <c r="E76" s="151">
        <v>71</v>
      </c>
      <c r="F76" s="15">
        <v>620.46029999999996</v>
      </c>
      <c r="G76" s="15">
        <v>471.7704</v>
      </c>
      <c r="H76" s="15">
        <v>711.05600000000004</v>
      </c>
      <c r="I76" s="5">
        <v>951.80370000000005</v>
      </c>
      <c r="K76" s="146"/>
      <c r="L76" s="146"/>
      <c r="M76" s="146"/>
    </row>
    <row r="77" spans="5:13" x14ac:dyDescent="0.2">
      <c r="E77" s="151">
        <v>72</v>
      </c>
      <c r="F77" s="15">
        <v>620.21490000000006</v>
      </c>
      <c r="G77" s="15">
        <v>467.50820000000004</v>
      </c>
      <c r="H77" s="15">
        <v>944.77330000000006</v>
      </c>
      <c r="I77" s="5">
        <v>1225.604</v>
      </c>
      <c r="K77" s="146"/>
      <c r="L77" s="146"/>
      <c r="M77" s="146"/>
    </row>
    <row r="78" spans="5:13" x14ac:dyDescent="0.2">
      <c r="E78" s="151">
        <v>73</v>
      </c>
      <c r="F78" s="15">
        <v>609.30579999999998</v>
      </c>
      <c r="G78" s="15">
        <v>449.91239999999999</v>
      </c>
      <c r="H78" s="15">
        <v>1031.0224000000001</v>
      </c>
      <c r="I78" s="5">
        <v>1477.9259999999999</v>
      </c>
      <c r="K78" s="146"/>
      <c r="L78" s="146"/>
      <c r="M78" s="146"/>
    </row>
    <row r="79" spans="5:13" x14ac:dyDescent="0.2">
      <c r="E79" s="151">
        <v>74</v>
      </c>
      <c r="F79" s="15">
        <v>608.44709999999998</v>
      </c>
      <c r="G79" s="15">
        <v>444.26270000000005</v>
      </c>
      <c r="H79" s="15">
        <v>929.9742</v>
      </c>
      <c r="I79" s="5">
        <v>2060.85</v>
      </c>
      <c r="K79" s="146"/>
      <c r="L79" s="146"/>
      <c r="M79" s="146"/>
    </row>
    <row r="80" spans="5:13" x14ac:dyDescent="0.2">
      <c r="E80" s="151">
        <v>75</v>
      </c>
      <c r="F80" s="15">
        <v>587.5326</v>
      </c>
      <c r="G80" s="15">
        <v>417.19530000000003</v>
      </c>
      <c r="H80" s="15">
        <v>777.40339999999992</v>
      </c>
      <c r="I80" s="5">
        <v>1029.789</v>
      </c>
      <c r="K80" s="146"/>
      <c r="L80" s="146"/>
      <c r="M80" s="146"/>
    </row>
    <row r="81" spans="5:13" x14ac:dyDescent="0.2">
      <c r="E81" s="151">
        <v>76</v>
      </c>
      <c r="F81" s="15">
        <v>576.80860000000007</v>
      </c>
      <c r="G81" s="15">
        <v>366.62710000000004</v>
      </c>
      <c r="H81" s="15">
        <v>1078.7163</v>
      </c>
      <c r="I81" s="5">
        <v>2125.4180000000001</v>
      </c>
      <c r="K81" s="146"/>
      <c r="L81" s="146"/>
      <c r="M81" s="146"/>
    </row>
    <row r="82" spans="5:13" x14ac:dyDescent="0.2">
      <c r="E82" s="151">
        <v>77</v>
      </c>
      <c r="F82" s="15">
        <v>574.43050000000005</v>
      </c>
      <c r="G82" s="15">
        <v>349.57399999999996</v>
      </c>
      <c r="H82" s="15">
        <v>1390.6713999999999</v>
      </c>
      <c r="I82" s="5">
        <v>1033.808</v>
      </c>
      <c r="K82" s="146"/>
      <c r="L82" s="146"/>
      <c r="M82" s="146"/>
    </row>
    <row r="83" spans="5:13" x14ac:dyDescent="0.2">
      <c r="E83" s="151">
        <v>78</v>
      </c>
      <c r="F83" s="15">
        <v>572.03620000000001</v>
      </c>
      <c r="G83" s="15">
        <v>346.77710000000002</v>
      </c>
      <c r="H83" s="15">
        <v>1013.4678</v>
      </c>
      <c r="I83" s="5">
        <v>2132.556</v>
      </c>
      <c r="K83" s="146"/>
      <c r="L83" s="146"/>
      <c r="M83" s="146"/>
    </row>
    <row r="84" spans="5:13" x14ac:dyDescent="0.2">
      <c r="E84" s="151">
        <v>79</v>
      </c>
      <c r="F84" s="15">
        <v>568.99590000000001</v>
      </c>
      <c r="G84" s="15">
        <v>236.34789999999998</v>
      </c>
      <c r="H84" s="15">
        <v>1443.7303999999999</v>
      </c>
      <c r="I84" s="5">
        <v>165.05770000000001</v>
      </c>
      <c r="K84" s="146"/>
      <c r="L84" s="146"/>
      <c r="M84" s="146"/>
    </row>
    <row r="85" spans="5:13" x14ac:dyDescent="0.2">
      <c r="E85" s="151">
        <v>80</v>
      </c>
      <c r="F85" s="15">
        <v>564.48580000000004</v>
      </c>
      <c r="G85" s="15">
        <v>118.63640000000001</v>
      </c>
      <c r="H85" s="15">
        <v>1080.3444999999999</v>
      </c>
      <c r="I85" s="5">
        <v>1449.1590000000001</v>
      </c>
      <c r="K85" s="146"/>
      <c r="L85" s="146"/>
      <c r="M85" s="146"/>
    </row>
    <row r="86" spans="5:13" x14ac:dyDescent="0.2">
      <c r="E86" s="151">
        <v>81</v>
      </c>
      <c r="F86" s="15">
        <v>563.96010000000001</v>
      </c>
      <c r="G86" s="15"/>
      <c r="H86" s="15">
        <v>1038.8075999999999</v>
      </c>
      <c r="I86" s="5">
        <v>41.280670000000001</v>
      </c>
      <c r="K86" s="146"/>
      <c r="L86" s="146"/>
      <c r="M86" s="146"/>
    </row>
    <row r="87" spans="5:13" x14ac:dyDescent="0.2">
      <c r="E87" s="151">
        <v>82</v>
      </c>
      <c r="F87" s="15">
        <v>553.51760000000002</v>
      </c>
      <c r="G87" s="15"/>
      <c r="H87" s="15">
        <v>942.11450000000002</v>
      </c>
      <c r="I87" s="5">
        <v>1889.7360000000001</v>
      </c>
      <c r="K87" s="146"/>
      <c r="L87" s="146"/>
      <c r="M87" s="146"/>
    </row>
    <row r="88" spans="5:13" x14ac:dyDescent="0.2">
      <c r="E88" s="151">
        <v>83</v>
      </c>
      <c r="F88" s="15">
        <v>549.90469999999993</v>
      </c>
      <c r="G88" s="15"/>
      <c r="H88" s="15">
        <v>1039.7710999999999</v>
      </c>
      <c r="I88" s="5">
        <v>273.98070000000001</v>
      </c>
      <c r="K88" s="146"/>
      <c r="L88" s="146"/>
      <c r="M88" s="146"/>
    </row>
    <row r="89" spans="5:13" x14ac:dyDescent="0.2">
      <c r="E89" s="151">
        <v>84</v>
      </c>
      <c r="F89" s="15">
        <v>538.66890000000001</v>
      </c>
      <c r="G89" s="15"/>
      <c r="H89" s="15">
        <v>1250.5484000000001</v>
      </c>
      <c r="I89" s="5">
        <v>1106.7639999999999</v>
      </c>
      <c r="K89" s="146"/>
      <c r="L89" s="146"/>
      <c r="M89" s="146"/>
    </row>
    <row r="90" spans="5:13" x14ac:dyDescent="0.2">
      <c r="E90" s="151">
        <v>85</v>
      </c>
      <c r="F90" s="15">
        <v>537.41189999999995</v>
      </c>
      <c r="G90" s="15"/>
      <c r="H90" s="15">
        <v>1166.5948000000001</v>
      </c>
      <c r="I90" s="5">
        <v>1394.9839999999999</v>
      </c>
      <c r="K90" s="146"/>
      <c r="L90" s="146"/>
      <c r="M90" s="146"/>
    </row>
    <row r="91" spans="5:13" x14ac:dyDescent="0.2">
      <c r="E91" s="151">
        <v>86</v>
      </c>
      <c r="F91" s="15">
        <v>520.1155</v>
      </c>
      <c r="G91" s="15"/>
      <c r="H91" s="15">
        <v>582.87110000000007</v>
      </c>
      <c r="I91" s="5">
        <v>1355.873</v>
      </c>
      <c r="K91" s="146"/>
      <c r="L91" s="146"/>
      <c r="M91" s="146"/>
    </row>
    <row r="92" spans="5:13" x14ac:dyDescent="0.2">
      <c r="E92" s="151">
        <v>87</v>
      </c>
      <c r="F92" s="15">
        <v>518.88649999999996</v>
      </c>
      <c r="G92" s="15"/>
      <c r="H92" s="15">
        <v>387.3759</v>
      </c>
      <c r="I92" s="5">
        <v>1384.8009999999999</v>
      </c>
      <c r="K92" s="146"/>
      <c r="L92" s="146"/>
      <c r="M92" s="146"/>
    </row>
    <row r="93" spans="5:13" x14ac:dyDescent="0.2">
      <c r="E93" s="151">
        <v>88</v>
      </c>
      <c r="F93" s="15">
        <v>513.88019999999995</v>
      </c>
      <c r="G93" s="15"/>
      <c r="H93" s="15">
        <v>1223.2308</v>
      </c>
      <c r="I93" s="5">
        <v>1071.8879999999999</v>
      </c>
      <c r="K93" s="146"/>
      <c r="L93" s="146"/>
      <c r="M93" s="146"/>
    </row>
    <row r="94" spans="5:13" x14ac:dyDescent="0.2">
      <c r="E94" s="151">
        <v>89</v>
      </c>
      <c r="F94" s="15">
        <v>509.12479999999994</v>
      </c>
      <c r="G94" s="15"/>
      <c r="H94" s="15">
        <v>1204.3565000000001</v>
      </c>
      <c r="I94" s="5">
        <v>1263.1199999999999</v>
      </c>
      <c r="K94" s="146"/>
      <c r="L94" s="146"/>
      <c r="M94" s="146"/>
    </row>
    <row r="95" spans="5:13" x14ac:dyDescent="0.2">
      <c r="E95" s="151">
        <v>90</v>
      </c>
      <c r="F95" s="15">
        <v>504.10879999999997</v>
      </c>
      <c r="G95" s="15"/>
      <c r="H95" s="15">
        <v>724.39080000000001</v>
      </c>
      <c r="I95" s="5">
        <v>1024.2349999999999</v>
      </c>
      <c r="K95" s="146"/>
      <c r="L95" s="146"/>
      <c r="M95" s="146"/>
    </row>
    <row r="96" spans="5:13" x14ac:dyDescent="0.2">
      <c r="E96" s="151">
        <v>91</v>
      </c>
      <c r="F96" s="15">
        <v>496.90069999999997</v>
      </c>
      <c r="G96" s="15"/>
      <c r="H96" s="15">
        <v>952.04</v>
      </c>
      <c r="I96" s="5">
        <v>1146.979</v>
      </c>
      <c r="K96" s="146"/>
      <c r="L96" s="146"/>
      <c r="M96" s="146"/>
    </row>
    <row r="97" spans="5:13" x14ac:dyDescent="0.2">
      <c r="E97" s="151">
        <v>92</v>
      </c>
      <c r="F97" s="15">
        <v>490.43549999999993</v>
      </c>
      <c r="G97" s="15"/>
      <c r="H97" s="15">
        <v>1266.0783999999999</v>
      </c>
      <c r="I97" s="5">
        <v>1166.373</v>
      </c>
      <c r="K97" s="146"/>
      <c r="L97" s="146"/>
      <c r="M97" s="146"/>
    </row>
    <row r="98" spans="5:13" x14ac:dyDescent="0.2">
      <c r="E98" s="151">
        <v>93</v>
      </c>
      <c r="F98" s="15">
        <v>481.92430000000002</v>
      </c>
      <c r="G98" s="15"/>
      <c r="H98" s="15">
        <v>956.99490000000003</v>
      </c>
      <c r="I98" s="5">
        <v>1418.5429999999999</v>
      </c>
      <c r="K98" s="146"/>
      <c r="L98" s="146"/>
      <c r="M98" s="146"/>
    </row>
    <row r="99" spans="5:13" x14ac:dyDescent="0.2">
      <c r="E99" s="151">
        <v>94</v>
      </c>
      <c r="F99" s="15">
        <v>476.62309999999997</v>
      </c>
      <c r="G99" s="15"/>
      <c r="H99" s="15">
        <v>912.36969999999997</v>
      </c>
      <c r="I99" s="5">
        <v>1555.1890000000001</v>
      </c>
      <c r="K99" s="146"/>
      <c r="L99" s="146"/>
      <c r="M99" s="146"/>
    </row>
    <row r="100" spans="5:13" x14ac:dyDescent="0.2">
      <c r="E100" s="151">
        <v>95</v>
      </c>
      <c r="F100" s="15">
        <v>471.23720000000003</v>
      </c>
      <c r="G100" s="15"/>
      <c r="H100" s="15">
        <v>720.27070000000003</v>
      </c>
      <c r="I100" s="5">
        <v>1264.52</v>
      </c>
      <c r="K100" s="146"/>
      <c r="L100" s="146"/>
      <c r="M100" s="146"/>
    </row>
    <row r="101" spans="5:13" x14ac:dyDescent="0.2">
      <c r="E101" s="151">
        <v>96</v>
      </c>
      <c r="F101" s="15">
        <v>465.32900000000001</v>
      </c>
      <c r="G101" s="15"/>
      <c r="H101" s="15">
        <v>1058.7723000000001</v>
      </c>
      <c r="I101" s="5">
        <v>958.69169999999997</v>
      </c>
      <c r="K101" s="146"/>
      <c r="L101" s="146"/>
      <c r="M101" s="146"/>
    </row>
    <row r="102" spans="5:13" x14ac:dyDescent="0.2">
      <c r="E102" s="151">
        <v>97</v>
      </c>
      <c r="F102" s="15">
        <v>464.59679999999997</v>
      </c>
      <c r="G102" s="15"/>
      <c r="H102" s="15">
        <v>1094.1816000000001</v>
      </c>
      <c r="I102" s="5">
        <v>1316.6079999999999</v>
      </c>
      <c r="K102" s="146"/>
      <c r="L102" s="146"/>
      <c r="M102" s="146"/>
    </row>
    <row r="103" spans="5:13" x14ac:dyDescent="0.2">
      <c r="E103" s="151">
        <v>98</v>
      </c>
      <c r="F103" s="15">
        <v>374.1619</v>
      </c>
      <c r="G103" s="15"/>
      <c r="H103" s="15">
        <v>1081.4563000000001</v>
      </c>
      <c r="I103" s="5">
        <v>1390.4259999999999</v>
      </c>
      <c r="K103" s="146"/>
      <c r="L103" s="146"/>
      <c r="M103" s="146"/>
    </row>
    <row r="104" spans="5:13" x14ac:dyDescent="0.2">
      <c r="E104" s="151">
        <v>99</v>
      </c>
      <c r="F104" s="15">
        <v>369.56970000000001</v>
      </c>
      <c r="G104" s="15"/>
      <c r="H104" s="15">
        <v>727.55039999999997</v>
      </c>
      <c r="I104" s="5">
        <v>1172.5840000000001</v>
      </c>
      <c r="K104" s="146"/>
      <c r="L104" s="146"/>
      <c r="M104" s="146"/>
    </row>
    <row r="105" spans="5:13" x14ac:dyDescent="0.2">
      <c r="E105" s="151">
        <v>100</v>
      </c>
      <c r="F105" s="15">
        <v>228.01799999999997</v>
      </c>
      <c r="G105" s="15"/>
      <c r="H105" s="15">
        <v>906.50110000000006</v>
      </c>
      <c r="I105" s="5">
        <v>948.30769999999995</v>
      </c>
      <c r="K105" s="146"/>
      <c r="L105" s="146"/>
      <c r="M105" s="146"/>
    </row>
    <row r="106" spans="5:13" x14ac:dyDescent="0.2">
      <c r="E106" s="151">
        <v>101</v>
      </c>
      <c r="F106" s="15">
        <v>120.8884</v>
      </c>
      <c r="G106" s="15"/>
      <c r="H106" s="15">
        <v>1339.8335</v>
      </c>
      <c r="I106" s="5">
        <v>1188.4659999999999</v>
      </c>
      <c r="K106" s="146"/>
      <c r="L106" s="146"/>
      <c r="M106" s="146"/>
    </row>
    <row r="107" spans="5:13" x14ac:dyDescent="0.2">
      <c r="E107" s="151">
        <v>102</v>
      </c>
      <c r="F107" s="15">
        <v>116.4325</v>
      </c>
      <c r="G107" s="15"/>
      <c r="H107" s="15">
        <v>1489.5324000000001</v>
      </c>
      <c r="I107" s="5">
        <v>1437.6089999999999</v>
      </c>
      <c r="K107" s="146"/>
      <c r="L107" s="146"/>
      <c r="M107" s="146"/>
    </row>
    <row r="108" spans="5:13" x14ac:dyDescent="0.2">
      <c r="E108" s="151">
        <v>103</v>
      </c>
      <c r="F108" s="15">
        <v>78.476500000000001</v>
      </c>
      <c r="G108" s="15"/>
      <c r="H108" s="15">
        <v>951.05220000000008</v>
      </c>
      <c r="I108" s="5">
        <v>2172.386</v>
      </c>
      <c r="K108" s="146"/>
      <c r="L108" s="146"/>
      <c r="M108" s="146"/>
    </row>
    <row r="109" spans="5:13" x14ac:dyDescent="0.2">
      <c r="E109" s="151">
        <v>104</v>
      </c>
      <c r="F109" s="15">
        <v>77.601199999999992</v>
      </c>
      <c r="G109" s="15"/>
      <c r="H109" s="15">
        <v>254.0917</v>
      </c>
      <c r="I109" s="5">
        <v>1971.232</v>
      </c>
      <c r="K109" s="146"/>
      <c r="L109" s="146"/>
      <c r="M109" s="146"/>
    </row>
    <row r="110" spans="5:13" x14ac:dyDescent="0.2">
      <c r="E110" s="151">
        <v>105</v>
      </c>
      <c r="F110" s="15">
        <v>71.162000000000006</v>
      </c>
      <c r="G110" s="15"/>
      <c r="H110" s="15">
        <v>1232.1992</v>
      </c>
      <c r="I110" s="5">
        <v>1639.1289999999999</v>
      </c>
      <c r="K110" s="146"/>
      <c r="L110" s="146"/>
      <c r="M110" s="146"/>
    </row>
    <row r="111" spans="5:13" x14ac:dyDescent="0.2">
      <c r="E111" s="151">
        <v>106</v>
      </c>
      <c r="F111" s="15">
        <v>53.582599999999999</v>
      </c>
      <c r="G111" s="15"/>
      <c r="H111" s="15">
        <v>1324.5783999999999</v>
      </c>
      <c r="I111" s="5">
        <v>2004.741</v>
      </c>
      <c r="K111" s="146"/>
      <c r="L111" s="146"/>
      <c r="M111" s="146"/>
    </row>
    <row r="112" spans="5:13" x14ac:dyDescent="0.2">
      <c r="E112" s="151">
        <v>107</v>
      </c>
      <c r="F112" s="15">
        <v>49.711500000000001</v>
      </c>
      <c r="G112" s="15"/>
      <c r="H112" s="15">
        <v>968.16270000000009</v>
      </c>
      <c r="I112" s="5">
        <v>147.73670000000001</v>
      </c>
      <c r="K112" s="146"/>
      <c r="L112" s="146"/>
      <c r="M112" s="146"/>
    </row>
    <row r="113" spans="5:13" x14ac:dyDescent="0.2">
      <c r="E113" s="151">
        <v>108</v>
      </c>
      <c r="F113" s="15">
        <v>39.711500000000001</v>
      </c>
      <c r="G113" s="15"/>
      <c r="H113" s="15">
        <v>1032.7917</v>
      </c>
      <c r="I113" s="5">
        <v>2195.2359999999999</v>
      </c>
      <c r="K113" s="146"/>
      <c r="L113" s="146"/>
      <c r="M113" s="146"/>
    </row>
    <row r="114" spans="5:13" x14ac:dyDescent="0.2">
      <c r="E114" s="151">
        <v>109</v>
      </c>
      <c r="F114" s="15">
        <v>38.132600000000004</v>
      </c>
      <c r="G114" s="15"/>
      <c r="H114" s="15"/>
      <c r="I114" s="5">
        <v>1635.915</v>
      </c>
      <c r="K114" s="146"/>
      <c r="L114" s="146"/>
      <c r="M114" s="146"/>
    </row>
    <row r="115" spans="5:13" x14ac:dyDescent="0.2">
      <c r="E115" s="151">
        <v>110</v>
      </c>
      <c r="F115" s="15"/>
      <c r="G115" s="15"/>
      <c r="H115" s="15"/>
      <c r="I115" s="5">
        <v>1893.825</v>
      </c>
    </row>
    <row r="116" spans="5:13" x14ac:dyDescent="0.2">
      <c r="E116" s="151">
        <v>111</v>
      </c>
      <c r="F116" s="15"/>
      <c r="G116" s="15"/>
      <c r="H116" s="15"/>
      <c r="I116" s="5">
        <v>1697.9059999999999</v>
      </c>
    </row>
    <row r="117" spans="5:13" x14ac:dyDescent="0.2">
      <c r="E117" s="151">
        <v>112</v>
      </c>
      <c r="F117" s="15"/>
      <c r="G117" s="15"/>
      <c r="H117" s="15"/>
      <c r="I117" s="5">
        <v>1475.7439999999999</v>
      </c>
    </row>
    <row r="118" spans="5:13" x14ac:dyDescent="0.2">
      <c r="E118" s="151">
        <v>113</v>
      </c>
      <c r="F118" s="15"/>
      <c r="G118" s="15"/>
      <c r="H118" s="15"/>
      <c r="I118" s="5">
        <v>2278.3000000000002</v>
      </c>
    </row>
    <row r="119" spans="5:13" x14ac:dyDescent="0.2">
      <c r="E119" s="151">
        <v>114</v>
      </c>
      <c r="F119" s="15"/>
      <c r="G119" s="15"/>
      <c r="H119" s="15"/>
      <c r="I119" s="5">
        <v>2366.6320000000001</v>
      </c>
    </row>
    <row r="120" spans="5:13" x14ac:dyDescent="0.2">
      <c r="E120" s="151">
        <v>115</v>
      </c>
      <c r="F120" s="15"/>
      <c r="G120" s="15"/>
      <c r="H120" s="15"/>
      <c r="I120" s="5">
        <v>1815.492</v>
      </c>
    </row>
    <row r="121" spans="5:13" x14ac:dyDescent="0.2">
      <c r="E121" s="151">
        <v>116</v>
      </c>
      <c r="F121" s="15"/>
      <c r="G121" s="15"/>
      <c r="H121" s="15"/>
      <c r="I121" s="5">
        <v>2199.4589999999998</v>
      </c>
    </row>
    <row r="122" spans="5:13" x14ac:dyDescent="0.2">
      <c r="E122" s="151">
        <v>117</v>
      </c>
      <c r="F122" s="15"/>
      <c r="G122" s="15"/>
      <c r="H122" s="15"/>
      <c r="I122" s="5">
        <v>1460.4570000000001</v>
      </c>
    </row>
    <row r="123" spans="5:13" x14ac:dyDescent="0.2">
      <c r="E123" s="151">
        <v>118</v>
      </c>
      <c r="F123" s="15"/>
      <c r="G123" s="15"/>
      <c r="I123" s="5">
        <v>1960.289</v>
      </c>
    </row>
    <row r="124" spans="5:13" x14ac:dyDescent="0.2">
      <c r="E124" s="150">
        <v>119</v>
      </c>
      <c r="F124" s="17"/>
      <c r="G124" s="17"/>
      <c r="H124" s="17"/>
      <c r="I124" s="101">
        <v>1351.1110000000001</v>
      </c>
    </row>
    <row r="125" spans="5:13" x14ac:dyDescent="0.2">
      <c r="I125" s="142"/>
    </row>
  </sheetData>
  <mergeCells count="1">
    <mergeCell ref="F4:I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J14"/>
  <sheetViews>
    <sheetView workbookViewId="0">
      <selection activeCell="I5" sqref="I5:K15"/>
    </sheetView>
  </sheetViews>
  <sheetFormatPr baseColWidth="10" defaultColWidth="8.83203125" defaultRowHeight="15" x14ac:dyDescent="0.2"/>
  <cols>
    <col min="7" max="7" width="11.1640625" customWidth="1"/>
  </cols>
  <sheetData>
    <row r="2" spans="2:10" x14ac:dyDescent="0.2">
      <c r="B2" s="1" t="s">
        <v>261</v>
      </c>
      <c r="C2" s="84"/>
      <c r="D2" s="84"/>
      <c r="E2" s="84" t="s">
        <v>288</v>
      </c>
    </row>
    <row r="5" spans="2:10" x14ac:dyDescent="0.2">
      <c r="E5" s="65"/>
      <c r="F5" s="153" t="s">
        <v>269</v>
      </c>
      <c r="G5" s="153"/>
    </row>
    <row r="6" spans="2:10" x14ac:dyDescent="0.2">
      <c r="E6" s="92" t="s">
        <v>268</v>
      </c>
      <c r="F6" s="92" t="s">
        <v>211</v>
      </c>
      <c r="G6" s="92" t="s">
        <v>270</v>
      </c>
    </row>
    <row r="7" spans="2:10" x14ac:dyDescent="0.2">
      <c r="E7" s="92">
        <v>0</v>
      </c>
      <c r="F7" s="15">
        <v>25.207538</v>
      </c>
      <c r="G7" s="15">
        <v>26.939087999999998</v>
      </c>
      <c r="J7" s="84"/>
    </row>
    <row r="8" spans="2:10" x14ac:dyDescent="0.2">
      <c r="E8" s="92">
        <v>10</v>
      </c>
      <c r="F8" s="15">
        <v>42.309310000000004</v>
      </c>
      <c r="G8" s="15">
        <v>44.275188</v>
      </c>
      <c r="I8" s="84"/>
      <c r="J8" s="84"/>
    </row>
    <row r="9" spans="2:10" x14ac:dyDescent="0.2">
      <c r="E9" s="92">
        <v>15</v>
      </c>
      <c r="F9" s="15">
        <v>55.202241000000001</v>
      </c>
      <c r="G9" s="15">
        <v>57.830345999999999</v>
      </c>
      <c r="I9" s="84"/>
      <c r="J9" s="84"/>
    </row>
    <row r="10" spans="2:10" x14ac:dyDescent="0.2">
      <c r="E10" s="92">
        <v>20</v>
      </c>
      <c r="F10" s="15">
        <v>75.027889999999999</v>
      </c>
      <c r="G10" s="15">
        <v>73.911828</v>
      </c>
      <c r="I10" s="84"/>
      <c r="J10" s="84"/>
    </row>
    <row r="11" spans="2:10" x14ac:dyDescent="0.2">
      <c r="E11" s="92">
        <v>25</v>
      </c>
      <c r="F11" s="15">
        <v>86.774063999999996</v>
      </c>
      <c r="G11" s="15">
        <v>87.629613000000006</v>
      </c>
      <c r="I11" s="84"/>
      <c r="J11" s="84"/>
    </row>
    <row r="12" spans="2:10" x14ac:dyDescent="0.2">
      <c r="E12" s="92">
        <v>30</v>
      </c>
      <c r="F12" s="15">
        <v>92.661134000000004</v>
      </c>
      <c r="G12" s="15">
        <v>93.690826000000001</v>
      </c>
      <c r="I12" s="84"/>
      <c r="J12" s="84"/>
    </row>
    <row r="13" spans="2:10" x14ac:dyDescent="0.2">
      <c r="E13" s="92">
        <v>35</v>
      </c>
      <c r="F13" s="15">
        <v>95.185078000000004</v>
      </c>
      <c r="G13" s="15">
        <v>96.471266</v>
      </c>
      <c r="I13" s="84"/>
      <c r="J13" s="84"/>
    </row>
    <row r="14" spans="2:10" x14ac:dyDescent="0.2">
      <c r="E14" s="91">
        <v>40</v>
      </c>
      <c r="F14" s="17">
        <v>97.314721000000006</v>
      </c>
      <c r="G14" s="17">
        <v>97.824073999999996</v>
      </c>
      <c r="I14" s="84"/>
      <c r="J14" s="84"/>
    </row>
  </sheetData>
  <mergeCells count="1">
    <mergeCell ref="F5:G5"/>
  </mergeCells>
  <pageMargins left="0.7" right="0.7" top="0.75" bottom="0.75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J15"/>
  <sheetViews>
    <sheetView workbookViewId="0">
      <selection activeCell="J19" sqref="J19"/>
    </sheetView>
  </sheetViews>
  <sheetFormatPr baseColWidth="10" defaultColWidth="8.83203125" defaultRowHeight="15" x14ac:dyDescent="0.2"/>
  <cols>
    <col min="5" max="5" width="7.6640625" customWidth="1"/>
    <col min="6" max="6" width="6.33203125" bestFit="1" customWidth="1"/>
    <col min="9" max="9" width="9.33203125" style="5" bestFit="1" customWidth="1"/>
    <col min="10" max="10" width="13.6640625" style="5" bestFit="1" customWidth="1"/>
  </cols>
  <sheetData>
    <row r="2" spans="2:10" x14ac:dyDescent="0.2">
      <c r="B2" s="1" t="s">
        <v>262</v>
      </c>
      <c r="C2" s="84"/>
      <c r="D2" s="84"/>
      <c r="E2" s="84" t="s">
        <v>265</v>
      </c>
    </row>
    <row r="4" spans="2:10" x14ac:dyDescent="0.2">
      <c r="E4" s="112"/>
      <c r="F4" s="113" t="s">
        <v>271</v>
      </c>
      <c r="G4" s="113" t="s">
        <v>273</v>
      </c>
      <c r="H4" s="113" t="s">
        <v>274</v>
      </c>
      <c r="I4" s="113" t="s">
        <v>272</v>
      </c>
      <c r="J4" s="113" t="s">
        <v>275</v>
      </c>
    </row>
    <row r="5" spans="2:10" x14ac:dyDescent="0.2">
      <c r="E5" s="109" t="s">
        <v>211</v>
      </c>
      <c r="F5" s="110">
        <v>1</v>
      </c>
      <c r="G5" s="111">
        <v>6414.8410000000003</v>
      </c>
      <c r="H5" s="111">
        <v>1053.6479999999999</v>
      </c>
      <c r="I5" s="111">
        <v>14.107913930113572</v>
      </c>
      <c r="J5" s="111">
        <v>-1.9620860698864284</v>
      </c>
    </row>
    <row r="6" spans="2:10" x14ac:dyDescent="0.2">
      <c r="E6" s="109"/>
      <c r="F6" s="110">
        <v>2</v>
      </c>
      <c r="G6" s="111">
        <v>6114.9409999999998</v>
      </c>
      <c r="H6" s="111">
        <v>9899.9410000000007</v>
      </c>
      <c r="I6" s="111">
        <v>61.817133588620891</v>
      </c>
      <c r="J6" s="111">
        <v>45.747133588620891</v>
      </c>
    </row>
    <row r="7" spans="2:10" x14ac:dyDescent="0.2">
      <c r="E7" s="109"/>
      <c r="F7" s="110">
        <v>3</v>
      </c>
      <c r="G7" s="111">
        <v>4101.9409999999998</v>
      </c>
      <c r="H7" s="111">
        <v>12662.234</v>
      </c>
      <c r="I7" s="111">
        <v>75.531506918771726</v>
      </c>
      <c r="J7" s="111">
        <v>59.461506918771725</v>
      </c>
    </row>
    <row r="8" spans="2:10" x14ac:dyDescent="0.2">
      <c r="E8" s="109"/>
      <c r="F8" s="110">
        <v>4</v>
      </c>
      <c r="G8" s="111">
        <v>1798.527</v>
      </c>
      <c r="H8" s="111">
        <v>13000.477000000001</v>
      </c>
      <c r="I8" s="111">
        <v>87.84697267464756</v>
      </c>
      <c r="J8" s="111">
        <v>71.776972674647567</v>
      </c>
    </row>
    <row r="9" spans="2:10" s="84" customFormat="1" x14ac:dyDescent="0.2">
      <c r="E9" s="109"/>
      <c r="F9" s="110"/>
      <c r="G9" s="111"/>
      <c r="H9" s="111"/>
      <c r="I9" s="111"/>
      <c r="J9" s="111"/>
    </row>
    <row r="10" spans="2:10" x14ac:dyDescent="0.2">
      <c r="E10" s="109" t="s">
        <v>224</v>
      </c>
      <c r="F10" s="110">
        <v>1</v>
      </c>
      <c r="G10" s="111">
        <v>6675.7190000000001</v>
      </c>
      <c r="H10" s="111">
        <v>1469.527</v>
      </c>
      <c r="I10" s="111">
        <v>18.04152999185046</v>
      </c>
      <c r="J10" s="111">
        <v>1.9715299918504599</v>
      </c>
    </row>
    <row r="11" spans="2:10" x14ac:dyDescent="0.2">
      <c r="E11" s="108"/>
      <c r="F11" s="110">
        <v>2</v>
      </c>
      <c r="G11" s="111">
        <v>5776.527</v>
      </c>
      <c r="H11" s="111">
        <v>10723.234</v>
      </c>
      <c r="I11" s="111">
        <v>64.990238343452376</v>
      </c>
      <c r="J11" s="111">
        <v>48.920238343452375</v>
      </c>
    </row>
    <row r="12" spans="2:10" x14ac:dyDescent="0.2">
      <c r="E12" s="108"/>
      <c r="F12" s="110">
        <v>3</v>
      </c>
      <c r="G12" s="111">
        <v>3695.0619999999999</v>
      </c>
      <c r="H12" s="111">
        <v>13078.062</v>
      </c>
      <c r="I12" s="111">
        <v>77.970341124289064</v>
      </c>
      <c r="J12" s="111">
        <v>61.900341124289064</v>
      </c>
    </row>
    <row r="13" spans="2:10" x14ac:dyDescent="0.2">
      <c r="E13" s="114"/>
      <c r="F13" s="115">
        <v>4</v>
      </c>
      <c r="G13" s="116">
        <v>1793.527</v>
      </c>
      <c r="H13" s="116">
        <v>13986.841</v>
      </c>
      <c r="I13" s="116">
        <v>88.634441224691344</v>
      </c>
      <c r="J13" s="116">
        <v>72.564441224691336</v>
      </c>
    </row>
    <row r="15" spans="2:10" ht="16" x14ac:dyDescent="0.2">
      <c r="E15" s="118" t="s">
        <v>287</v>
      </c>
      <c r="J15" s="7">
        <v>16.074000000000002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K18"/>
  <sheetViews>
    <sheetView workbookViewId="0">
      <selection activeCell="M18" sqref="M18"/>
    </sheetView>
  </sheetViews>
  <sheetFormatPr baseColWidth="10" defaultColWidth="8.83203125" defaultRowHeight="15" x14ac:dyDescent="0.2"/>
  <cols>
    <col min="6" max="6" width="6.83203125" style="92" bestFit="1" customWidth="1"/>
    <col min="7" max="7" width="12.1640625" bestFit="1" customWidth="1"/>
    <col min="8" max="8" width="9.5" style="5" bestFit="1" customWidth="1"/>
    <col min="9" max="9" width="12" style="5" bestFit="1" customWidth="1"/>
    <col min="10" max="10" width="9.1640625" style="5"/>
    <col min="11" max="11" width="10" bestFit="1" customWidth="1"/>
  </cols>
  <sheetData>
    <row r="2" spans="2:11" x14ac:dyDescent="0.2">
      <c r="B2" s="1" t="s">
        <v>263</v>
      </c>
      <c r="C2" s="84"/>
      <c r="D2" s="84"/>
      <c r="E2" s="84" t="s">
        <v>264</v>
      </c>
    </row>
    <row r="5" spans="2:11" ht="16" x14ac:dyDescent="0.2">
      <c r="E5" s="2"/>
      <c r="F5" s="122" t="s">
        <v>271</v>
      </c>
      <c r="G5" s="126" t="s">
        <v>276</v>
      </c>
      <c r="H5" s="121" t="s">
        <v>277</v>
      </c>
      <c r="I5" s="121" t="s">
        <v>278</v>
      </c>
      <c r="J5" s="121" t="s">
        <v>274</v>
      </c>
      <c r="K5" s="120" t="s">
        <v>272</v>
      </c>
    </row>
    <row r="6" spans="2:11" ht="16" x14ac:dyDescent="0.2">
      <c r="E6" s="10" t="s">
        <v>211</v>
      </c>
      <c r="F6" s="125">
        <v>1</v>
      </c>
      <c r="G6" s="127">
        <v>0</v>
      </c>
      <c r="H6" s="124">
        <v>12311.598</v>
      </c>
      <c r="I6" s="124">
        <v>13501.355</v>
      </c>
      <c r="J6" s="124">
        <v>487.47699999999998</v>
      </c>
      <c r="K6" s="123">
        <v>3.8086892998126816</v>
      </c>
    </row>
    <row r="7" spans="2:11" ht="16" x14ac:dyDescent="0.2">
      <c r="E7" s="10"/>
      <c r="F7" s="125">
        <v>2</v>
      </c>
      <c r="G7" s="127">
        <v>0.25</v>
      </c>
      <c r="H7" s="124">
        <v>11866.183999999999</v>
      </c>
      <c r="I7" s="124">
        <v>13550.647999999999</v>
      </c>
      <c r="J7" s="124">
        <v>2496.6480000000001</v>
      </c>
      <c r="K7" s="123">
        <v>17.382700013479237</v>
      </c>
    </row>
    <row r="8" spans="2:11" ht="16" x14ac:dyDescent="0.2">
      <c r="E8" s="10"/>
      <c r="F8" s="125">
        <v>3</v>
      </c>
      <c r="G8" s="127">
        <v>0.5</v>
      </c>
      <c r="H8" s="124">
        <v>10715.062</v>
      </c>
      <c r="I8" s="124">
        <v>13559.062</v>
      </c>
      <c r="J8" s="124">
        <v>6006.77</v>
      </c>
      <c r="K8" s="123">
        <v>35.921721974003802</v>
      </c>
    </row>
    <row r="9" spans="2:11" ht="16" x14ac:dyDescent="0.2">
      <c r="E9" s="10"/>
      <c r="F9" s="125">
        <v>4</v>
      </c>
      <c r="G9" s="127">
        <v>1</v>
      </c>
      <c r="H9" s="124">
        <v>9104.3549999999996</v>
      </c>
      <c r="I9" s="124">
        <v>13581.062</v>
      </c>
      <c r="J9" s="124">
        <v>8813.77</v>
      </c>
      <c r="K9" s="123">
        <v>49.189131117234645</v>
      </c>
    </row>
    <row r="10" spans="2:11" ht="16" x14ac:dyDescent="0.2">
      <c r="E10" s="10"/>
      <c r="F10" s="125">
        <v>5</v>
      </c>
      <c r="G10" s="127">
        <v>2</v>
      </c>
      <c r="H10" s="124">
        <v>6266.0619999999999</v>
      </c>
      <c r="I10" s="124">
        <v>13565.477000000001</v>
      </c>
      <c r="J10" s="124">
        <v>11296.477000000001</v>
      </c>
      <c r="K10" s="123">
        <v>64.321434389412602</v>
      </c>
    </row>
    <row r="11" spans="2:11" ht="16" x14ac:dyDescent="0.2">
      <c r="E11" s="10"/>
      <c r="F11" s="125">
        <v>6</v>
      </c>
      <c r="G11" s="127">
        <v>4</v>
      </c>
      <c r="H11" s="124">
        <v>3416.77</v>
      </c>
      <c r="I11" s="124">
        <v>13051.718999999999</v>
      </c>
      <c r="J11" s="124">
        <v>12928.447</v>
      </c>
      <c r="K11" s="123">
        <v>79.096209001079643</v>
      </c>
    </row>
    <row r="12" spans="2:11" ht="16" x14ac:dyDescent="0.2">
      <c r="E12" s="10"/>
      <c r="F12" s="125"/>
      <c r="G12" s="127"/>
      <c r="H12" s="124"/>
      <c r="I12" s="124"/>
      <c r="J12" s="124"/>
      <c r="K12" s="123"/>
    </row>
    <row r="13" spans="2:11" ht="16" x14ac:dyDescent="0.2">
      <c r="E13" s="10" t="s">
        <v>270</v>
      </c>
      <c r="F13" s="125">
        <v>7</v>
      </c>
      <c r="G13" s="127">
        <v>0</v>
      </c>
      <c r="H13" s="124">
        <v>14070.032999999999</v>
      </c>
      <c r="I13" s="124">
        <v>14831.376</v>
      </c>
      <c r="J13" s="124">
        <v>675.94100000000003</v>
      </c>
      <c r="K13" s="123">
        <v>4.5839020196292228</v>
      </c>
    </row>
    <row r="14" spans="2:11" ht="16" x14ac:dyDescent="0.2">
      <c r="F14" s="125">
        <v>8</v>
      </c>
      <c r="G14" s="127">
        <v>0.25</v>
      </c>
      <c r="H14" s="124">
        <v>12655.477000000001</v>
      </c>
      <c r="I14" s="124">
        <v>14065.183999999999</v>
      </c>
      <c r="J14" s="124">
        <v>3210.77</v>
      </c>
      <c r="K14" s="123">
        <v>20.236480624561057</v>
      </c>
    </row>
    <row r="15" spans="2:11" ht="16" x14ac:dyDescent="0.2">
      <c r="F15" s="125">
        <v>9</v>
      </c>
      <c r="G15" s="127">
        <v>0.5</v>
      </c>
      <c r="H15" s="124">
        <v>11416.183999999999</v>
      </c>
      <c r="I15" s="124">
        <v>13862.891</v>
      </c>
      <c r="J15" s="124">
        <v>6623.3549999999996</v>
      </c>
      <c r="K15" s="123">
        <v>36.715766406225796</v>
      </c>
    </row>
    <row r="16" spans="2:11" ht="16" x14ac:dyDescent="0.2">
      <c r="F16" s="125">
        <v>10</v>
      </c>
      <c r="G16" s="127">
        <v>1</v>
      </c>
      <c r="H16" s="124">
        <v>9125.1839999999993</v>
      </c>
      <c r="I16" s="124">
        <v>13931.598</v>
      </c>
      <c r="J16" s="124">
        <v>9752.4770000000008</v>
      </c>
      <c r="K16" s="123">
        <v>51.661469077127734</v>
      </c>
    </row>
    <row r="17" spans="5:11" ht="16" x14ac:dyDescent="0.2">
      <c r="F17" s="125">
        <v>11</v>
      </c>
      <c r="G17" s="127">
        <v>2</v>
      </c>
      <c r="H17" s="124">
        <v>6803.0619999999999</v>
      </c>
      <c r="I17" s="124">
        <v>13598.891</v>
      </c>
      <c r="J17" s="124">
        <v>12379.891</v>
      </c>
      <c r="K17" s="123">
        <v>64.535898096606914</v>
      </c>
    </row>
    <row r="18" spans="5:11" ht="16" x14ac:dyDescent="0.2">
      <c r="E18" s="2"/>
      <c r="F18" s="122">
        <v>12</v>
      </c>
      <c r="G18" s="128">
        <v>4</v>
      </c>
      <c r="H18" s="119">
        <v>4285.3050000000003</v>
      </c>
      <c r="I18" s="119">
        <v>13836.718999999999</v>
      </c>
      <c r="J18" s="119">
        <v>14040.134</v>
      </c>
      <c r="K18" s="117">
        <v>76.615539742322142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L24"/>
  <sheetViews>
    <sheetView workbookViewId="0">
      <selection activeCell="P24" sqref="P24"/>
    </sheetView>
  </sheetViews>
  <sheetFormatPr baseColWidth="10" defaultColWidth="8.83203125" defaultRowHeight="15" x14ac:dyDescent="0.2"/>
  <cols>
    <col min="6" max="6" width="10.5" bestFit="1" customWidth="1"/>
    <col min="7" max="7" width="10.1640625" bestFit="1" customWidth="1"/>
    <col min="8" max="8" width="3" customWidth="1"/>
  </cols>
  <sheetData>
    <row r="2" spans="2:11" x14ac:dyDescent="0.2">
      <c r="B2" s="1" t="s">
        <v>266</v>
      </c>
      <c r="C2" s="84"/>
      <c r="D2" s="84"/>
      <c r="E2" s="84" t="s">
        <v>267</v>
      </c>
    </row>
    <row r="4" spans="2:11" x14ac:dyDescent="0.2">
      <c r="E4" s="1" t="s">
        <v>279</v>
      </c>
      <c r="I4" s="1" t="s">
        <v>282</v>
      </c>
      <c r="J4" s="84"/>
      <c r="K4" s="84"/>
    </row>
    <row r="5" spans="2:11" x14ac:dyDescent="0.2">
      <c r="E5" s="2"/>
      <c r="F5" s="91" t="s">
        <v>280</v>
      </c>
      <c r="G5" s="91" t="s">
        <v>281</v>
      </c>
      <c r="I5" s="2"/>
      <c r="J5" s="91" t="s">
        <v>280</v>
      </c>
      <c r="K5" s="91" t="s">
        <v>281</v>
      </c>
    </row>
    <row r="6" spans="2:11" ht="16" x14ac:dyDescent="0.2">
      <c r="E6" s="139" t="s">
        <v>211</v>
      </c>
      <c r="F6" s="138">
        <v>2.5</v>
      </c>
      <c r="G6" s="137">
        <v>13.901053000000001</v>
      </c>
      <c r="I6" s="139" t="s">
        <v>211</v>
      </c>
      <c r="J6" s="138">
        <v>2.5</v>
      </c>
      <c r="K6" s="137">
        <v>0.17</v>
      </c>
    </row>
    <row r="7" spans="2:11" ht="16" x14ac:dyDescent="0.2">
      <c r="E7" s="139"/>
      <c r="F7" s="138">
        <v>5</v>
      </c>
      <c r="G7" s="137">
        <v>30.187142000000001</v>
      </c>
      <c r="I7" s="139"/>
      <c r="J7" s="138">
        <v>5</v>
      </c>
      <c r="K7" s="137">
        <v>6.88</v>
      </c>
    </row>
    <row r="8" spans="2:11" ht="16" x14ac:dyDescent="0.2">
      <c r="E8" s="139"/>
      <c r="F8" s="138">
        <v>10</v>
      </c>
      <c r="G8" s="137">
        <v>48.397317000000001</v>
      </c>
      <c r="I8" s="139"/>
      <c r="J8" s="138">
        <v>10</v>
      </c>
      <c r="K8" s="137">
        <v>21.51</v>
      </c>
    </row>
    <row r="9" spans="2:11" ht="16" x14ac:dyDescent="0.2">
      <c r="E9" s="139"/>
      <c r="F9" s="138">
        <v>20</v>
      </c>
      <c r="G9" s="137">
        <v>64.967400999999995</v>
      </c>
      <c r="I9" s="139"/>
      <c r="J9" s="138">
        <v>20</v>
      </c>
      <c r="K9" s="137">
        <v>37.86</v>
      </c>
    </row>
    <row r="10" spans="2:11" ht="16" x14ac:dyDescent="0.2">
      <c r="E10" s="139" t="s">
        <v>270</v>
      </c>
      <c r="F10" s="138">
        <v>2.5</v>
      </c>
      <c r="G10" s="137">
        <v>9.466353999999999</v>
      </c>
      <c r="I10" s="139" t="s">
        <v>270</v>
      </c>
      <c r="J10" s="138">
        <v>2.5</v>
      </c>
      <c r="K10" s="137">
        <v>2.68</v>
      </c>
    </row>
    <row r="11" spans="2:11" ht="16" x14ac:dyDescent="0.2">
      <c r="E11" s="140"/>
      <c r="F11" s="138">
        <v>5</v>
      </c>
      <c r="G11" s="137">
        <v>25.927492000000001</v>
      </c>
      <c r="I11" s="140"/>
      <c r="J11" s="138">
        <v>5</v>
      </c>
      <c r="K11" s="137">
        <v>7.56</v>
      </c>
    </row>
    <row r="12" spans="2:11" ht="16" x14ac:dyDescent="0.2">
      <c r="E12" s="140"/>
      <c r="F12" s="138">
        <v>10</v>
      </c>
      <c r="G12" s="137">
        <v>42.975948000000002</v>
      </c>
      <c r="I12" s="140"/>
      <c r="J12" s="138">
        <v>10</v>
      </c>
      <c r="K12" s="137">
        <v>21.19</v>
      </c>
    </row>
    <row r="13" spans="2:11" ht="16" x14ac:dyDescent="0.2">
      <c r="E13" s="136"/>
      <c r="F13" s="135">
        <v>20</v>
      </c>
      <c r="G13" s="134">
        <v>60.528707999999995</v>
      </c>
      <c r="I13" s="136"/>
      <c r="J13" s="135">
        <v>20</v>
      </c>
      <c r="K13" s="134">
        <v>40.909999999999997</v>
      </c>
    </row>
    <row r="15" spans="2:11" x14ac:dyDescent="0.2">
      <c r="E15" s="1" t="s">
        <v>283</v>
      </c>
    </row>
    <row r="17" spans="12:12" x14ac:dyDescent="0.2">
      <c r="L17" s="133" t="s">
        <v>285</v>
      </c>
    </row>
    <row r="18" spans="12:12" x14ac:dyDescent="0.2">
      <c r="L18" s="1"/>
    </row>
    <row r="19" spans="12:12" x14ac:dyDescent="0.2">
      <c r="L19" s="161" t="s">
        <v>284</v>
      </c>
    </row>
    <row r="20" spans="12:12" x14ac:dyDescent="0.2">
      <c r="L20" s="162"/>
    </row>
    <row r="21" spans="12:12" x14ac:dyDescent="0.2">
      <c r="L21" s="1"/>
    </row>
    <row r="22" spans="12:12" x14ac:dyDescent="0.2">
      <c r="L22" s="1"/>
    </row>
    <row r="23" spans="12:12" x14ac:dyDescent="0.2">
      <c r="L23" s="161" t="s">
        <v>286</v>
      </c>
    </row>
    <row r="24" spans="12:12" x14ac:dyDescent="0.2">
      <c r="L24" s="162"/>
    </row>
  </sheetData>
  <mergeCells count="2">
    <mergeCell ref="L19:L20"/>
    <mergeCell ref="L23:L2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V17"/>
  <sheetViews>
    <sheetView workbookViewId="0">
      <selection activeCell="V3" sqref="V3:AD11"/>
    </sheetView>
  </sheetViews>
  <sheetFormatPr baseColWidth="10" defaultColWidth="8.83203125" defaultRowHeight="15" x14ac:dyDescent="0.2"/>
  <cols>
    <col min="4" max="4" width="11.5" bestFit="1" customWidth="1"/>
    <col min="5" max="5" width="11.33203125" customWidth="1"/>
    <col min="9" max="9" width="2.6640625" customWidth="1"/>
    <col min="14" max="14" width="12" bestFit="1" customWidth="1"/>
    <col min="16" max="16" width="3" customWidth="1"/>
    <col min="20" max="20" width="3.33203125" customWidth="1"/>
  </cols>
  <sheetData>
    <row r="2" spans="2:22" x14ac:dyDescent="0.2">
      <c r="B2" s="1" t="s">
        <v>137</v>
      </c>
      <c r="E2" t="s">
        <v>143</v>
      </c>
    </row>
    <row r="4" spans="2:22" x14ac:dyDescent="0.2">
      <c r="D4" s="10"/>
      <c r="E4" s="9" t="s">
        <v>3</v>
      </c>
      <c r="F4" s="153" t="s">
        <v>7</v>
      </c>
      <c r="G4" s="153"/>
      <c r="H4" s="153"/>
      <c r="J4" s="32"/>
      <c r="K4" s="32" t="s">
        <v>151</v>
      </c>
      <c r="L4" s="32"/>
      <c r="M4" s="32"/>
      <c r="N4" s="32" t="s">
        <v>150</v>
      </c>
      <c r="O4" s="32"/>
      <c r="Q4" s="65" t="s">
        <v>153</v>
      </c>
      <c r="R4" s="65" t="s">
        <v>153</v>
      </c>
      <c r="S4" s="65" t="s">
        <v>153</v>
      </c>
      <c r="U4" s="68" t="s">
        <v>154</v>
      </c>
    </row>
    <row r="5" spans="2:22" x14ac:dyDescent="0.2">
      <c r="D5" s="67" t="s">
        <v>152</v>
      </c>
      <c r="E5" s="32" t="s">
        <v>144</v>
      </c>
      <c r="F5" s="32" t="s">
        <v>145</v>
      </c>
      <c r="G5" s="32" t="s">
        <v>146</v>
      </c>
      <c r="H5" s="32" t="s">
        <v>147</v>
      </c>
      <c r="J5" s="32" t="s">
        <v>145</v>
      </c>
      <c r="K5" s="32" t="s">
        <v>146</v>
      </c>
      <c r="L5" s="32" t="s">
        <v>147</v>
      </c>
      <c r="M5" s="32" t="s">
        <v>145</v>
      </c>
      <c r="N5" s="32" t="s">
        <v>146</v>
      </c>
      <c r="O5" s="32" t="s">
        <v>147</v>
      </c>
      <c r="Q5" s="23" t="s">
        <v>145</v>
      </c>
      <c r="R5" s="23" t="s">
        <v>146</v>
      </c>
      <c r="S5" s="23" t="s">
        <v>147</v>
      </c>
      <c r="U5" s="23" t="s">
        <v>113</v>
      </c>
      <c r="V5" s="68"/>
    </row>
    <row r="6" spans="2:22" x14ac:dyDescent="0.2">
      <c r="D6" s="64" t="s">
        <v>138</v>
      </c>
      <c r="E6" s="8">
        <v>23.033329999999999</v>
      </c>
      <c r="F6" s="8">
        <v>23.536670000000001</v>
      </c>
      <c r="G6" s="8">
        <v>23.773330000000001</v>
      </c>
      <c r="H6" s="8">
        <v>24.223330000000001</v>
      </c>
      <c r="J6" s="70">
        <f>2^-((F6-F17)-(E$6-E$17))</f>
        <v>0.72154436082392281</v>
      </c>
      <c r="K6" s="70">
        <f>2^-((G6-G17)-(E$6-E$17))</f>
        <v>0.61985384996949278</v>
      </c>
      <c r="L6" s="70">
        <f>2^-((H6-H17)-(E$6-E$17))</f>
        <v>0.4467377268478252</v>
      </c>
      <c r="M6" s="70">
        <f>2^-((F6-F16)-(E$6-E$16))</f>
        <v>1.0168874434648374</v>
      </c>
      <c r="N6" s="70">
        <f>2^-((G6-G16)-(E$6-E$16))</f>
        <v>0.96928981693506611</v>
      </c>
      <c r="O6" s="70">
        <f>2^-((H6-H16)-(E$6-E$16))</f>
        <v>0.5203304348022324</v>
      </c>
      <c r="P6" s="70"/>
      <c r="Q6" s="70">
        <f>(J6+M6)/2</f>
        <v>0.86921590214438016</v>
      </c>
      <c r="R6" s="70">
        <f>(K6+N6)/2</f>
        <v>0.79457183345227944</v>
      </c>
      <c r="S6" s="70">
        <f>(L6+O6)/2</f>
        <v>0.4835340808250288</v>
      </c>
      <c r="T6" s="70"/>
      <c r="U6" s="70">
        <f>(Q6+R6+S6)/3</f>
        <v>0.71577393880722939</v>
      </c>
    </row>
    <row r="7" spans="2:22" x14ac:dyDescent="0.2">
      <c r="D7" s="64"/>
      <c r="E7" s="8"/>
      <c r="F7" s="8"/>
      <c r="G7" s="8"/>
      <c r="H7" s="8"/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</row>
    <row r="8" spans="2:22" x14ac:dyDescent="0.2">
      <c r="D8" s="64" t="s">
        <v>139</v>
      </c>
      <c r="E8" s="8">
        <v>23.196670000000001</v>
      </c>
      <c r="F8" s="8">
        <v>24.303329999999999</v>
      </c>
      <c r="G8" s="8">
        <v>24.203330000000001</v>
      </c>
      <c r="H8" s="8">
        <v>24.52</v>
      </c>
      <c r="J8" s="70">
        <f>2^-((F8-F17)-(E$8-E$17))</f>
        <v>0.47494751515153832</v>
      </c>
      <c r="K8" s="70">
        <f>2^-((G8-G17)-(E$8-E$17))</f>
        <v>0.51524839111227838</v>
      </c>
      <c r="L8" s="70">
        <f>2^-((H8-H17)-(E$8-E$17))</f>
        <v>0.40730177312037269</v>
      </c>
      <c r="M8" s="70">
        <f>2^-((F8-F17)-(E$8-E$17))</f>
        <v>0.47494751515153832</v>
      </c>
      <c r="N8" s="70">
        <f>2^-((G8-G17)-(E$8-E$17))</f>
        <v>0.51524839111227838</v>
      </c>
      <c r="O8" s="70">
        <f>2^-((H8-H17)-(E$8-E$17))</f>
        <v>0.40730177312037269</v>
      </c>
      <c r="P8" s="70"/>
      <c r="Q8" s="70">
        <f>(J8+M8)/2</f>
        <v>0.47494751515153832</v>
      </c>
      <c r="R8" s="70">
        <f>(K8+N8)/2</f>
        <v>0.51524839111227838</v>
      </c>
      <c r="S8" s="70">
        <f>(L8+O8)/2</f>
        <v>0.40730177312037269</v>
      </c>
      <c r="T8" s="70"/>
      <c r="U8" s="70">
        <f t="shared" ref="U8:U14" si="0">(Q8+R8+S8)/3</f>
        <v>0.46583255979472976</v>
      </c>
    </row>
    <row r="9" spans="2:22" x14ac:dyDescent="0.2">
      <c r="D9" s="64"/>
      <c r="E9" s="8"/>
      <c r="F9" s="8"/>
      <c r="G9" s="8"/>
      <c r="H9" s="8"/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</row>
    <row r="10" spans="2:22" x14ac:dyDescent="0.2">
      <c r="D10" s="64" t="s">
        <v>140</v>
      </c>
      <c r="E10" s="8">
        <v>24.866669999999999</v>
      </c>
      <c r="F10" s="8">
        <v>25.303329999999999</v>
      </c>
      <c r="G10" s="8">
        <v>26.66667</v>
      </c>
      <c r="H10" s="8">
        <v>26.906669999999998</v>
      </c>
      <c r="J10" s="70">
        <f>2^-((F10-F17)-(E$10-E$17))</f>
        <v>0.75567615234358065</v>
      </c>
      <c r="K10" s="70">
        <f>2^-((G10-G17)-(E$10-E$17))</f>
        <v>0.29730177875068026</v>
      </c>
      <c r="L10" s="70">
        <f>2^-((H10-H17)-(E$10-E$17))</f>
        <v>0.24784327186566568</v>
      </c>
      <c r="M10" s="70">
        <f>2^-((F10-F16)-(E$10-E$16))</f>
        <v>1.0649900856636714</v>
      </c>
      <c r="N10" s="70">
        <f>2^-((G10-G16)-(E$10-E$16))</f>
        <v>0.46490247130658197</v>
      </c>
      <c r="O10" s="70">
        <f>2^-((H10-H16)-(E$10-E$16))</f>
        <v>0.28867138292217309</v>
      </c>
      <c r="P10" s="70"/>
      <c r="Q10" s="70">
        <f>(J10+M10)/2</f>
        <v>0.91033311900362601</v>
      </c>
      <c r="R10" s="70">
        <f>(K10+N10)/2</f>
        <v>0.38110212502863111</v>
      </c>
      <c r="S10" s="70">
        <f>(L10+O10)/2</f>
        <v>0.26825732739391939</v>
      </c>
      <c r="T10" s="70"/>
      <c r="U10" s="70">
        <f t="shared" si="0"/>
        <v>0.51989752380872556</v>
      </c>
    </row>
    <row r="11" spans="2:22" x14ac:dyDescent="0.2">
      <c r="D11" s="64"/>
      <c r="E11" s="8"/>
      <c r="F11" s="8"/>
      <c r="G11" s="8"/>
      <c r="H11" s="8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</row>
    <row r="12" spans="2:22" x14ac:dyDescent="0.2">
      <c r="D12" s="64" t="s">
        <v>141</v>
      </c>
      <c r="E12" s="8">
        <v>22.843330000000002</v>
      </c>
      <c r="F12" s="8">
        <v>23.61</v>
      </c>
      <c r="G12" s="8">
        <v>24.386669999999999</v>
      </c>
      <c r="H12" s="8">
        <v>24.196670000000001</v>
      </c>
      <c r="J12" s="70">
        <f>2^-((F12-F17)-(E$12-E$17))</f>
        <v>0.60116378212861132</v>
      </c>
      <c r="K12" s="70">
        <f>2^-((G12-G17)-(E$12-E$17))</f>
        <v>0.35518929345540379</v>
      </c>
      <c r="L12" s="70">
        <f>2^-((H12-H17)-(E$12-E$17))</f>
        <v>0.39891685874669586</v>
      </c>
      <c r="M12" s="70">
        <f>2^-((F12-F16)-(E$12-E$16))</f>
        <v>0.84723259539352735</v>
      </c>
      <c r="N12" s="70">
        <f>2^-((G12-G16)-(E$12-E$16))</f>
        <v>0.55542345223414891</v>
      </c>
      <c r="O12" s="70">
        <f>2^-((H12-H16)-(E$12-E$16))</f>
        <v>0.46463186359076913</v>
      </c>
      <c r="P12" s="70"/>
      <c r="Q12" s="70">
        <f>(J12+M12)/2</f>
        <v>0.72419818876106934</v>
      </c>
      <c r="R12" s="70">
        <f>(K12+N12)/2</f>
        <v>0.45530637284477637</v>
      </c>
      <c r="S12" s="70">
        <f>(L12+O12)/2</f>
        <v>0.43177436116873247</v>
      </c>
      <c r="T12" s="70"/>
      <c r="U12" s="70">
        <f t="shared" si="0"/>
        <v>0.53709297425819269</v>
      </c>
    </row>
    <row r="13" spans="2:22" x14ac:dyDescent="0.2">
      <c r="D13" s="64"/>
      <c r="E13" s="8"/>
      <c r="F13" s="8"/>
      <c r="G13" s="8"/>
      <c r="H13" s="8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</row>
    <row r="14" spans="2:22" x14ac:dyDescent="0.2">
      <c r="D14" s="64" t="s">
        <v>142</v>
      </c>
      <c r="E14" s="8">
        <v>24.893329999999999</v>
      </c>
      <c r="F14" s="8">
        <v>25.063330000000001</v>
      </c>
      <c r="G14" s="8">
        <v>26.67333</v>
      </c>
      <c r="H14" s="8">
        <v>27.00667</v>
      </c>
      <c r="J14" s="70">
        <f>2^-((F14-F17)-(E$14-E$17))</f>
        <v>0.90909312952755972</v>
      </c>
      <c r="K14" s="70">
        <f>2^-((G14-G17)-(E$14-E$17))</f>
        <v>0.30145195692269006</v>
      </c>
      <c r="L14" s="70">
        <f>2^-((H14-H17)-(E$14-E$17))</f>
        <v>0.23555894135018399</v>
      </c>
      <c r="M14" s="70">
        <f>2^-((F14-F16)-(E$14-E$16))</f>
        <v>1.281203815800203</v>
      </c>
      <c r="N14" s="70">
        <f>2^-((G14-G16)-(E$14-E$16))</f>
        <v>0.47139226795912059</v>
      </c>
      <c r="O14" s="70">
        <f>2^-((H14-H16)-(E$14-E$16))</f>
        <v>0.27436341058351221</v>
      </c>
      <c r="P14" s="70"/>
      <c r="Q14" s="70">
        <f>(J14+M14)/2</f>
        <v>1.0951484726638814</v>
      </c>
      <c r="R14" s="70">
        <f>(K14+N14)/2</f>
        <v>0.3864221124409053</v>
      </c>
      <c r="S14" s="70">
        <f>(L14+O14)/2</f>
        <v>0.25496117596684809</v>
      </c>
      <c r="T14" s="70"/>
      <c r="U14" s="70">
        <f t="shared" si="0"/>
        <v>0.57884392035721166</v>
      </c>
    </row>
    <row r="15" spans="2:22" x14ac:dyDescent="0.2">
      <c r="D15" s="64"/>
      <c r="E15" s="8"/>
      <c r="F15" s="8"/>
      <c r="G15" s="8"/>
      <c r="H15" s="8"/>
    </row>
    <row r="16" spans="2:22" x14ac:dyDescent="0.2">
      <c r="D16" s="64" t="s">
        <v>148</v>
      </c>
      <c r="E16" s="8">
        <v>23.427499999999998</v>
      </c>
      <c r="F16" s="8">
        <v>23.955000000000002</v>
      </c>
      <c r="G16" s="8">
        <v>24.122500000000002</v>
      </c>
      <c r="H16" s="8">
        <v>23.674999999999997</v>
      </c>
      <c r="J16" s="63"/>
      <c r="K16" s="63"/>
      <c r="L16" s="63"/>
      <c r="M16" s="63"/>
      <c r="N16" s="63"/>
      <c r="O16" s="63"/>
      <c r="Q16" s="63"/>
      <c r="R16" s="63"/>
      <c r="S16" s="63"/>
      <c r="U16" s="63"/>
    </row>
    <row r="17" spans="4:21" x14ac:dyDescent="0.2">
      <c r="D17" s="66" t="s">
        <v>149</v>
      </c>
      <c r="E17" s="12">
        <v>20.27</v>
      </c>
      <c r="F17" s="12">
        <v>20.302500000000002</v>
      </c>
      <c r="G17" s="12">
        <v>20.32</v>
      </c>
      <c r="H17" s="12">
        <v>20.297499999999999</v>
      </c>
      <c r="I17" s="2"/>
      <c r="J17" s="69"/>
      <c r="K17" s="69"/>
      <c r="L17" s="69"/>
      <c r="M17" s="69"/>
      <c r="N17" s="69"/>
      <c r="O17" s="69"/>
      <c r="P17" s="2"/>
      <c r="Q17" s="69"/>
      <c r="R17" s="69"/>
      <c r="S17" s="69"/>
      <c r="T17" s="2"/>
      <c r="U17" s="69"/>
    </row>
  </sheetData>
  <mergeCells count="1">
    <mergeCell ref="F4:H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AB14"/>
  <sheetViews>
    <sheetView workbookViewId="0">
      <selection activeCell="J25" sqref="J25"/>
    </sheetView>
  </sheetViews>
  <sheetFormatPr baseColWidth="10" defaultColWidth="8.83203125" defaultRowHeight="15" x14ac:dyDescent="0.2"/>
  <cols>
    <col min="9" max="9" width="10.83203125" customWidth="1"/>
  </cols>
  <sheetData>
    <row r="2" spans="2:28" x14ac:dyDescent="0.2">
      <c r="B2" s="1" t="s">
        <v>74</v>
      </c>
      <c r="E2" t="s">
        <v>13</v>
      </c>
      <c r="M2" t="s">
        <v>15</v>
      </c>
      <c r="V2" t="s">
        <v>70</v>
      </c>
    </row>
    <row r="4" spans="2:28" x14ac:dyDescent="0.2">
      <c r="C4" s="5" t="s">
        <v>67</v>
      </c>
      <c r="E4" s="5" t="s">
        <v>33</v>
      </c>
      <c r="F4" s="5" t="s">
        <v>33</v>
      </c>
      <c r="G4" s="5" t="s">
        <v>3</v>
      </c>
      <c r="H4" s="5" t="s">
        <v>7</v>
      </c>
      <c r="L4" s="5" t="s">
        <v>67</v>
      </c>
      <c r="N4" s="5" t="s">
        <v>33</v>
      </c>
      <c r="O4" s="5" t="s">
        <v>33</v>
      </c>
      <c r="P4" s="5" t="s">
        <v>3</v>
      </c>
      <c r="Q4" s="5" t="s">
        <v>7</v>
      </c>
      <c r="U4" s="6" t="s">
        <v>67</v>
      </c>
      <c r="W4" s="5" t="s">
        <v>33</v>
      </c>
      <c r="X4" s="5" t="s">
        <v>33</v>
      </c>
      <c r="Y4" s="5" t="s">
        <v>3</v>
      </c>
      <c r="Z4" s="5" t="s">
        <v>7</v>
      </c>
    </row>
    <row r="6" spans="2:28" x14ac:dyDescent="0.2">
      <c r="J6" s="4" t="s">
        <v>71</v>
      </c>
    </row>
    <row r="8" spans="2:28" x14ac:dyDescent="0.2">
      <c r="S8" s="152" t="s">
        <v>16</v>
      </c>
    </row>
    <row r="9" spans="2:28" x14ac:dyDescent="0.2">
      <c r="S9" s="152"/>
    </row>
    <row r="12" spans="2:28" x14ac:dyDescent="0.2">
      <c r="AB12" s="152" t="s">
        <v>72</v>
      </c>
    </row>
    <row r="13" spans="2:28" x14ac:dyDescent="0.2">
      <c r="AB13" s="152"/>
    </row>
    <row r="14" spans="2:28" x14ac:dyDescent="0.2">
      <c r="AB14" s="152"/>
    </row>
  </sheetData>
  <mergeCells count="2">
    <mergeCell ref="S8:S9"/>
    <mergeCell ref="AB12:AB14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AB13"/>
  <sheetViews>
    <sheetView topLeftCell="B1" workbookViewId="0">
      <selection activeCell="Z24" sqref="Z24"/>
    </sheetView>
  </sheetViews>
  <sheetFormatPr baseColWidth="10" defaultColWidth="8.83203125" defaultRowHeight="15" x14ac:dyDescent="0.2"/>
  <cols>
    <col min="6" max="6" width="9.83203125" customWidth="1"/>
    <col min="21" max="21" width="3.83203125" customWidth="1"/>
    <col min="27" max="27" width="11" customWidth="1"/>
  </cols>
  <sheetData>
    <row r="2" spans="2:28" x14ac:dyDescent="0.2">
      <c r="B2" s="1" t="s">
        <v>73</v>
      </c>
      <c r="E2" t="s">
        <v>13</v>
      </c>
      <c r="J2" t="s">
        <v>15</v>
      </c>
      <c r="R2" t="s">
        <v>70</v>
      </c>
      <c r="Y2" t="s">
        <v>2</v>
      </c>
    </row>
    <row r="4" spans="2:28" x14ac:dyDescent="0.2">
      <c r="D4" s="7" t="s">
        <v>67</v>
      </c>
      <c r="E4" s="5" t="s">
        <v>3</v>
      </c>
      <c r="F4" s="5" t="s">
        <v>7</v>
      </c>
      <c r="J4" s="6" t="s">
        <v>67</v>
      </c>
      <c r="K4" s="5" t="s">
        <v>33</v>
      </c>
      <c r="L4" s="5" t="s">
        <v>33</v>
      </c>
      <c r="M4" s="5" t="s">
        <v>3</v>
      </c>
      <c r="N4" s="5" t="s">
        <v>7</v>
      </c>
      <c r="R4" s="5" t="s">
        <v>67</v>
      </c>
      <c r="S4" s="5" t="s">
        <v>3</v>
      </c>
      <c r="T4" s="5" t="s">
        <v>7</v>
      </c>
      <c r="Y4" s="5" t="s">
        <v>67</v>
      </c>
      <c r="Z4" s="5" t="s">
        <v>3</v>
      </c>
      <c r="AA4" s="5" t="s">
        <v>7</v>
      </c>
    </row>
    <row r="6" spans="2:28" x14ac:dyDescent="0.2">
      <c r="G6" s="4"/>
      <c r="AB6" s="152" t="s">
        <v>19</v>
      </c>
    </row>
    <row r="7" spans="2:28" x14ac:dyDescent="0.2">
      <c r="G7" s="4" t="s">
        <v>71</v>
      </c>
      <c r="AB7" s="152"/>
    </row>
    <row r="8" spans="2:28" x14ac:dyDescent="0.2">
      <c r="G8" s="4"/>
    </row>
    <row r="10" spans="2:28" x14ac:dyDescent="0.2">
      <c r="V10" s="152" t="s">
        <v>72</v>
      </c>
    </row>
    <row r="11" spans="2:28" x14ac:dyDescent="0.2">
      <c r="O11" s="4"/>
      <c r="V11" s="152"/>
    </row>
    <row r="12" spans="2:28" x14ac:dyDescent="0.2">
      <c r="O12" s="4" t="s">
        <v>16</v>
      </c>
    </row>
    <row r="13" spans="2:28" x14ac:dyDescent="0.2">
      <c r="O13" s="4"/>
    </row>
  </sheetData>
  <mergeCells count="2">
    <mergeCell ref="V10:V11"/>
    <mergeCell ref="AB6:AB7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V336"/>
  <sheetViews>
    <sheetView workbookViewId="0">
      <selection activeCell="M6" sqref="M6:M19"/>
    </sheetView>
  </sheetViews>
  <sheetFormatPr baseColWidth="10" defaultColWidth="11.5" defaultRowHeight="15" x14ac:dyDescent="0.2"/>
  <cols>
    <col min="2" max="2" width="11.5" style="1"/>
    <col min="3" max="6" width="10.83203125" style="5"/>
    <col min="7" max="7" width="4" customWidth="1"/>
    <col min="8" max="11" width="10.83203125" style="5"/>
    <col min="12" max="12" width="7.1640625" customWidth="1"/>
    <col min="13" max="13" width="4.33203125" style="84" bestFit="1" customWidth="1"/>
  </cols>
  <sheetData>
    <row r="2" spans="2:22" x14ac:dyDescent="0.2">
      <c r="B2" s="1" t="s">
        <v>232</v>
      </c>
      <c r="C2" s="7" t="s">
        <v>233</v>
      </c>
    </row>
    <row r="4" spans="2:22" s="84" customFormat="1" x14ac:dyDescent="0.2">
      <c r="B4" s="1"/>
      <c r="C4" s="154" t="s">
        <v>234</v>
      </c>
      <c r="D4" s="153"/>
      <c r="E4" s="153"/>
      <c r="F4" s="153"/>
      <c r="H4" s="154" t="s">
        <v>235</v>
      </c>
      <c r="I4" s="153"/>
      <c r="J4" s="153"/>
      <c r="K4" s="153"/>
      <c r="N4" s="154" t="s">
        <v>236</v>
      </c>
      <c r="O4" s="153"/>
      <c r="P4" s="153"/>
      <c r="Q4" s="153"/>
    </row>
    <row r="5" spans="2:22" x14ac:dyDescent="0.2">
      <c r="B5" s="92" t="s">
        <v>169</v>
      </c>
      <c r="C5" s="90" t="s">
        <v>62</v>
      </c>
      <c r="D5" s="90" t="s">
        <v>6</v>
      </c>
      <c r="E5" s="90" t="s">
        <v>64</v>
      </c>
      <c r="F5" s="90" t="s">
        <v>10</v>
      </c>
      <c r="H5" s="90" t="s">
        <v>62</v>
      </c>
      <c r="I5" s="90" t="s">
        <v>6</v>
      </c>
      <c r="J5" s="90" t="s">
        <v>64</v>
      </c>
      <c r="K5" s="90" t="s">
        <v>10</v>
      </c>
      <c r="M5" s="90" t="s">
        <v>209</v>
      </c>
      <c r="N5" s="90" t="s">
        <v>62</v>
      </c>
      <c r="O5" s="90" t="s">
        <v>6</v>
      </c>
      <c r="P5" s="90" t="s">
        <v>64</v>
      </c>
      <c r="Q5" s="90" t="s">
        <v>10</v>
      </c>
    </row>
    <row r="6" spans="2:22" x14ac:dyDescent="0.2">
      <c r="B6" s="92">
        <v>1</v>
      </c>
      <c r="C6" s="5">
        <v>46.343000000000004</v>
      </c>
      <c r="D6" s="5">
        <v>54.439</v>
      </c>
      <c r="E6" s="5">
        <v>30.100999999999999</v>
      </c>
      <c r="F6" s="5">
        <v>36</v>
      </c>
      <c r="H6" s="5">
        <v>128.321</v>
      </c>
      <c r="I6" s="5">
        <v>98.415000000000006</v>
      </c>
      <c r="J6" s="5">
        <v>136.458</v>
      </c>
      <c r="K6" s="5">
        <v>66.894000000000005</v>
      </c>
      <c r="L6" s="84"/>
      <c r="M6" s="92">
        <v>1</v>
      </c>
      <c r="N6" s="8">
        <v>0.86499999999999999</v>
      </c>
      <c r="O6" s="8">
        <v>0.69699999999999995</v>
      </c>
      <c r="P6" s="8">
        <v>0.79400000000000004</v>
      </c>
      <c r="Q6" s="8">
        <v>0.72699999999999998</v>
      </c>
      <c r="R6" s="84"/>
      <c r="S6" s="84"/>
      <c r="T6" s="84"/>
      <c r="U6" s="84"/>
      <c r="V6" s="84"/>
    </row>
    <row r="7" spans="2:22" x14ac:dyDescent="0.2">
      <c r="B7" s="92">
        <v>2</v>
      </c>
      <c r="C7" s="5">
        <v>79.632999999999996</v>
      </c>
      <c r="D7" s="5">
        <v>67.656999999999996</v>
      </c>
      <c r="E7" s="5">
        <v>28.16</v>
      </c>
      <c r="F7" s="5">
        <v>35.930999999999997</v>
      </c>
      <c r="H7" s="5">
        <v>100.679</v>
      </c>
      <c r="I7" s="5">
        <v>80.471999999999994</v>
      </c>
      <c r="J7" s="5">
        <v>103.35599999999999</v>
      </c>
      <c r="K7" s="5">
        <v>75.057000000000002</v>
      </c>
      <c r="L7" s="84"/>
      <c r="M7" s="92">
        <v>2</v>
      </c>
      <c r="N7" s="8">
        <v>0.85599999999999998</v>
      </c>
      <c r="O7" s="8">
        <v>0.71199999999999997</v>
      </c>
      <c r="P7" s="8">
        <v>0.83</v>
      </c>
      <c r="Q7" s="8">
        <v>0.73799999999999999</v>
      </c>
      <c r="R7" s="84"/>
      <c r="S7" s="84"/>
      <c r="T7" s="84"/>
      <c r="U7" s="84"/>
      <c r="V7" s="84"/>
    </row>
    <row r="8" spans="2:22" x14ac:dyDescent="0.2">
      <c r="B8" s="92">
        <v>3</v>
      </c>
      <c r="C8" s="5">
        <v>63.494999999999997</v>
      </c>
      <c r="D8" s="5">
        <v>70.504999999999995</v>
      </c>
      <c r="E8" s="5">
        <v>58.664000000000001</v>
      </c>
      <c r="F8" s="5">
        <v>41.08</v>
      </c>
      <c r="H8" s="5">
        <v>159.339</v>
      </c>
      <c r="I8" s="5">
        <v>139.977</v>
      </c>
      <c r="J8" s="5">
        <v>109.161</v>
      </c>
      <c r="K8" s="5">
        <v>119.762</v>
      </c>
      <c r="L8" s="84"/>
      <c r="M8" s="92">
        <v>3</v>
      </c>
      <c r="N8" s="8">
        <v>0.84799999999999998</v>
      </c>
      <c r="O8" s="8">
        <v>0.71899999999999997</v>
      </c>
      <c r="P8" s="8">
        <v>0.83399999999999996</v>
      </c>
      <c r="Q8" s="8">
        <v>0.748</v>
      </c>
      <c r="R8" s="84"/>
      <c r="V8" s="84"/>
    </row>
    <row r="9" spans="2:22" x14ac:dyDescent="0.2">
      <c r="B9" s="92">
        <v>4</v>
      </c>
      <c r="C9" s="5">
        <v>73.730999999999995</v>
      </c>
      <c r="D9" s="5">
        <v>54.488999999999997</v>
      </c>
      <c r="E9" s="5">
        <v>47.77</v>
      </c>
      <c r="F9" s="5">
        <v>32.776000000000003</v>
      </c>
      <c r="H9" s="5">
        <v>68.298000000000002</v>
      </c>
      <c r="I9" s="5">
        <v>68.441999999999993</v>
      </c>
      <c r="J9" s="5">
        <v>144.952</v>
      </c>
      <c r="K9" s="5">
        <v>126.96299999999999</v>
      </c>
      <c r="L9" s="84"/>
      <c r="M9" s="92">
        <v>4</v>
      </c>
      <c r="N9" s="8">
        <v>0.81699999999999995</v>
      </c>
      <c r="O9" s="8">
        <v>0.66900000000000004</v>
      </c>
      <c r="P9" s="8">
        <v>0.83699999999999997</v>
      </c>
      <c r="Q9" s="8">
        <v>0.77800000000000002</v>
      </c>
      <c r="R9" s="84"/>
      <c r="V9" s="84"/>
    </row>
    <row r="10" spans="2:22" x14ac:dyDescent="0.2">
      <c r="B10" s="92">
        <v>5</v>
      </c>
      <c r="C10" s="5">
        <v>55.171999999999997</v>
      </c>
      <c r="D10" s="5">
        <v>54.569000000000003</v>
      </c>
      <c r="E10" s="5">
        <v>45.552</v>
      </c>
      <c r="F10" s="5">
        <v>59.404000000000003</v>
      </c>
      <c r="H10" s="5">
        <v>131.19999999999999</v>
      </c>
      <c r="I10" s="5">
        <v>135.327</v>
      </c>
      <c r="J10" s="5">
        <v>129.78</v>
      </c>
      <c r="K10" s="5">
        <v>88.619</v>
      </c>
      <c r="L10" s="84"/>
      <c r="M10" s="92">
        <v>5</v>
      </c>
      <c r="N10" s="8">
        <v>0.85599999999999998</v>
      </c>
      <c r="O10" s="8">
        <v>0.68500000000000005</v>
      </c>
      <c r="P10" s="8">
        <v>0.79900000000000004</v>
      </c>
      <c r="Q10" s="8">
        <v>0.77900000000000003</v>
      </c>
      <c r="R10" s="84"/>
      <c r="V10" s="84"/>
    </row>
    <row r="11" spans="2:22" x14ac:dyDescent="0.2">
      <c r="B11" s="92">
        <v>6</v>
      </c>
      <c r="C11" s="5">
        <v>64.686999999999998</v>
      </c>
      <c r="D11" s="5">
        <v>58.162999999999997</v>
      </c>
      <c r="E11" s="5">
        <v>41.664000000000001</v>
      </c>
      <c r="F11" s="5">
        <v>75.628</v>
      </c>
      <c r="H11" s="5">
        <v>134.03200000000001</v>
      </c>
      <c r="I11" s="5">
        <v>65.373999999999995</v>
      </c>
      <c r="J11" s="5">
        <v>115.801</v>
      </c>
      <c r="K11" s="5">
        <v>150.58099999999999</v>
      </c>
      <c r="L11" s="84"/>
      <c r="M11" s="92">
        <v>6</v>
      </c>
      <c r="N11" s="8"/>
      <c r="O11" s="8"/>
      <c r="P11" s="8">
        <v>0.84</v>
      </c>
      <c r="Q11" s="8">
        <v>0.69299999999999995</v>
      </c>
      <c r="R11" s="84"/>
      <c r="V11" s="84"/>
    </row>
    <row r="12" spans="2:22" x14ac:dyDescent="0.2">
      <c r="B12" s="92">
        <v>7</v>
      </c>
      <c r="C12" s="5">
        <v>48.506999999999998</v>
      </c>
      <c r="D12" s="5">
        <v>70.793000000000006</v>
      </c>
      <c r="E12" s="5">
        <v>53.676000000000002</v>
      </c>
      <c r="F12" s="5">
        <v>47.014000000000003</v>
      </c>
      <c r="H12" s="5">
        <v>100.697</v>
      </c>
      <c r="I12" s="5">
        <v>48.704000000000001</v>
      </c>
      <c r="J12" s="5">
        <v>83.994</v>
      </c>
      <c r="K12" s="5">
        <v>125.917</v>
      </c>
      <c r="L12" s="84"/>
      <c r="M12" s="92">
        <v>7</v>
      </c>
      <c r="N12" s="8"/>
      <c r="O12" s="8"/>
      <c r="P12" s="8">
        <v>0.81899999999999995</v>
      </c>
      <c r="Q12" s="8">
        <v>0.76900000000000002</v>
      </c>
      <c r="R12" s="84"/>
      <c r="U12" s="84"/>
      <c r="V12" s="84"/>
    </row>
    <row r="13" spans="2:22" x14ac:dyDescent="0.2">
      <c r="B13" s="92">
        <v>8</v>
      </c>
      <c r="C13" s="5">
        <v>71.724999999999994</v>
      </c>
      <c r="D13" s="5">
        <v>57.366</v>
      </c>
      <c r="E13" s="5">
        <v>39.348999999999997</v>
      </c>
      <c r="F13" s="5">
        <v>44.598999999999997</v>
      </c>
      <c r="H13" s="5">
        <v>142.142</v>
      </c>
      <c r="I13" s="5">
        <v>81.941999999999993</v>
      </c>
      <c r="J13" s="5">
        <v>127.80800000000001</v>
      </c>
      <c r="K13" s="5">
        <v>80.738</v>
      </c>
      <c r="L13" s="84"/>
      <c r="M13" s="92">
        <v>8</v>
      </c>
      <c r="N13" s="99"/>
      <c r="O13" s="99"/>
      <c r="P13" s="8">
        <v>0.78600000000000003</v>
      </c>
      <c r="Q13" s="8">
        <v>0.72199999999999998</v>
      </c>
      <c r="R13" s="84"/>
      <c r="S13" s="84"/>
      <c r="U13" s="84"/>
      <c r="V13" s="84"/>
    </row>
    <row r="14" spans="2:22" x14ac:dyDescent="0.2">
      <c r="B14" s="92">
        <v>9</v>
      </c>
      <c r="C14" s="5">
        <v>67.233000000000004</v>
      </c>
      <c r="D14" s="5">
        <v>68.234999999999999</v>
      </c>
      <c r="E14" s="5">
        <v>41.228999999999999</v>
      </c>
      <c r="F14" s="5">
        <v>39.246000000000002</v>
      </c>
      <c r="H14" s="5">
        <v>102.947</v>
      </c>
      <c r="I14" s="5">
        <v>94.912000000000006</v>
      </c>
      <c r="J14" s="5">
        <v>102.31100000000001</v>
      </c>
      <c r="K14" s="5">
        <v>118.729</v>
      </c>
      <c r="L14" s="84"/>
      <c r="M14" s="92">
        <v>9</v>
      </c>
      <c r="N14" s="99"/>
      <c r="O14" s="99"/>
      <c r="P14" s="8">
        <v>0.73699999999999999</v>
      </c>
      <c r="Q14" s="8">
        <v>0.70699999999999996</v>
      </c>
      <c r="R14" s="84"/>
      <c r="S14" s="84"/>
      <c r="U14" s="84"/>
      <c r="V14" s="84"/>
    </row>
    <row r="15" spans="2:22" x14ac:dyDescent="0.2">
      <c r="B15" s="92">
        <v>10</v>
      </c>
      <c r="C15" s="5">
        <v>64.287000000000006</v>
      </c>
      <c r="D15" s="5">
        <v>51.805999999999997</v>
      </c>
      <c r="E15" s="5">
        <v>40.512999999999998</v>
      </c>
      <c r="F15" s="5">
        <v>54.594000000000001</v>
      </c>
      <c r="H15" s="5">
        <v>142.63900000000001</v>
      </c>
      <c r="I15" s="5">
        <v>74.007999999999996</v>
      </c>
      <c r="J15" s="5">
        <v>153.11699999999999</v>
      </c>
      <c r="K15" s="5">
        <v>138.316</v>
      </c>
      <c r="L15" s="84"/>
      <c r="M15" s="92">
        <v>10</v>
      </c>
      <c r="N15" s="99"/>
      <c r="O15" s="99"/>
      <c r="P15" s="8">
        <v>0.75600000000000001</v>
      </c>
      <c r="Q15" s="99"/>
    </row>
    <row r="16" spans="2:22" x14ac:dyDescent="0.2">
      <c r="B16" s="92">
        <v>11</v>
      </c>
      <c r="C16" s="5">
        <v>67.179000000000002</v>
      </c>
      <c r="D16" s="5">
        <v>55.85</v>
      </c>
      <c r="E16" s="5">
        <v>30.238</v>
      </c>
      <c r="F16" s="5">
        <v>61.174999999999997</v>
      </c>
      <c r="H16" s="5">
        <v>94.99</v>
      </c>
      <c r="I16" s="5">
        <v>81.192999999999998</v>
      </c>
      <c r="J16" s="5">
        <v>121.16800000000001</v>
      </c>
      <c r="K16" s="5">
        <v>145.88200000000001</v>
      </c>
      <c r="L16" s="84"/>
      <c r="M16" s="92">
        <v>11</v>
      </c>
      <c r="N16" s="99"/>
      <c r="O16" s="99"/>
      <c r="P16" s="8">
        <v>0.78100000000000003</v>
      </c>
      <c r="Q16" s="99"/>
    </row>
    <row r="17" spans="2:17" x14ac:dyDescent="0.2">
      <c r="B17" s="92">
        <v>12</v>
      </c>
      <c r="C17" s="5">
        <v>84.822999999999993</v>
      </c>
      <c r="D17" s="5">
        <v>76.608999999999995</v>
      </c>
      <c r="E17" s="5">
        <v>36.457000000000001</v>
      </c>
      <c r="F17" s="5">
        <v>46.74</v>
      </c>
      <c r="H17" s="5">
        <v>63.811</v>
      </c>
      <c r="I17" s="5">
        <v>60.716000000000001</v>
      </c>
      <c r="J17" s="5">
        <v>78.977000000000004</v>
      </c>
      <c r="K17" s="5">
        <v>126.821</v>
      </c>
      <c r="L17" s="84"/>
      <c r="M17" s="92">
        <v>12</v>
      </c>
      <c r="N17" s="99"/>
      <c r="O17" s="99"/>
      <c r="P17" s="8">
        <v>0.79100000000000004</v>
      </c>
      <c r="Q17" s="99"/>
    </row>
    <row r="18" spans="2:17" x14ac:dyDescent="0.2">
      <c r="B18" s="92">
        <v>13</v>
      </c>
      <c r="C18" s="5">
        <v>53.828000000000003</v>
      </c>
      <c r="D18" s="5">
        <v>80.078000000000003</v>
      </c>
      <c r="E18" s="5">
        <v>38.671999999999997</v>
      </c>
      <c r="F18" s="5">
        <v>34.936</v>
      </c>
      <c r="H18" s="5">
        <v>102.958</v>
      </c>
      <c r="I18" s="5">
        <v>61.271999999999998</v>
      </c>
      <c r="J18" s="5">
        <v>72.974000000000004</v>
      </c>
      <c r="K18" s="5">
        <v>142.59100000000001</v>
      </c>
      <c r="L18" s="84"/>
      <c r="M18" s="92">
        <v>13</v>
      </c>
      <c r="N18" s="99"/>
      <c r="O18" s="99"/>
      <c r="P18" s="8">
        <v>0.79</v>
      </c>
      <c r="Q18" s="99"/>
    </row>
    <row r="19" spans="2:17" x14ac:dyDescent="0.2">
      <c r="B19" s="92">
        <v>14</v>
      </c>
      <c r="C19" s="5">
        <v>63.826000000000001</v>
      </c>
      <c r="D19" s="5">
        <v>51.399000000000001</v>
      </c>
      <c r="E19" s="5">
        <v>45.225000000000001</v>
      </c>
      <c r="F19" s="5">
        <v>88.257999999999996</v>
      </c>
      <c r="H19" s="5">
        <v>153.458</v>
      </c>
      <c r="I19" s="5">
        <v>82.861000000000004</v>
      </c>
      <c r="J19" s="5">
        <v>104.518</v>
      </c>
      <c r="K19" s="5">
        <v>106.655</v>
      </c>
      <c r="L19" s="84"/>
      <c r="M19" s="92">
        <v>14</v>
      </c>
      <c r="N19" s="148"/>
      <c r="O19" s="148"/>
      <c r="P19" s="12">
        <v>0.751</v>
      </c>
      <c r="Q19" s="148"/>
    </row>
    <row r="20" spans="2:17" x14ac:dyDescent="0.2">
      <c r="B20" s="92">
        <v>15</v>
      </c>
      <c r="C20" s="5">
        <v>54.948</v>
      </c>
      <c r="D20" s="5">
        <v>59.530999999999999</v>
      </c>
      <c r="E20" s="5">
        <v>34.015000000000001</v>
      </c>
      <c r="F20" s="5">
        <v>38.402999999999999</v>
      </c>
      <c r="H20" s="5">
        <v>72.525999999999996</v>
      </c>
      <c r="I20" s="5">
        <v>68.266000000000005</v>
      </c>
      <c r="J20" s="5">
        <v>109.226</v>
      </c>
      <c r="K20" s="5">
        <v>114.32299999999999</v>
      </c>
      <c r="L20" s="84"/>
      <c r="N20" s="84"/>
      <c r="Q20" s="84"/>
    </row>
    <row r="21" spans="2:17" x14ac:dyDescent="0.2">
      <c r="B21" s="92">
        <v>16</v>
      </c>
      <c r="C21" s="5">
        <v>51.194000000000003</v>
      </c>
      <c r="D21" s="5">
        <v>48.271999999999998</v>
      </c>
      <c r="E21" s="5">
        <v>41.703000000000003</v>
      </c>
      <c r="F21" s="5">
        <v>48.119</v>
      </c>
      <c r="H21" s="5">
        <v>132.50899999999999</v>
      </c>
      <c r="I21" s="5">
        <v>92.248999999999995</v>
      </c>
      <c r="J21" s="5">
        <v>83.245999999999995</v>
      </c>
      <c r="K21" s="5">
        <v>118.14100000000001</v>
      </c>
      <c r="L21" s="84"/>
      <c r="N21" s="84"/>
      <c r="Q21" s="84"/>
    </row>
    <row r="22" spans="2:17" x14ac:dyDescent="0.2">
      <c r="B22" s="92">
        <v>17</v>
      </c>
      <c r="C22" s="5">
        <v>53.027000000000001</v>
      </c>
      <c r="D22" s="5">
        <v>97.222999999999999</v>
      </c>
      <c r="E22" s="5">
        <v>33.871000000000002</v>
      </c>
      <c r="F22" s="5">
        <v>36.036999999999999</v>
      </c>
      <c r="H22" s="5">
        <v>146.584</v>
      </c>
      <c r="I22" s="5">
        <v>108.22</v>
      </c>
      <c r="J22" s="5">
        <v>119.741</v>
      </c>
      <c r="K22" s="5">
        <v>103.092</v>
      </c>
      <c r="L22" s="84"/>
      <c r="N22" s="84"/>
      <c r="Q22" s="84"/>
    </row>
    <row r="23" spans="2:17" x14ac:dyDescent="0.2">
      <c r="B23" s="92">
        <v>18</v>
      </c>
      <c r="C23" s="5">
        <v>62.914000000000001</v>
      </c>
      <c r="D23" s="5">
        <v>48.856000000000002</v>
      </c>
      <c r="E23" s="5">
        <v>45.118000000000002</v>
      </c>
      <c r="F23" s="5">
        <v>87.039000000000001</v>
      </c>
      <c r="H23" s="5">
        <v>138.239</v>
      </c>
      <c r="I23" s="5">
        <v>50.173000000000002</v>
      </c>
      <c r="J23" s="5">
        <v>171.56100000000001</v>
      </c>
      <c r="K23" s="5">
        <v>155.471</v>
      </c>
      <c r="L23" s="84"/>
      <c r="N23" s="84"/>
      <c r="Q23" s="84"/>
    </row>
    <row r="24" spans="2:17" x14ac:dyDescent="0.2">
      <c r="B24" s="92">
        <v>19</v>
      </c>
      <c r="C24" s="5">
        <v>62.796999999999997</v>
      </c>
      <c r="D24" s="5">
        <v>52.134999999999998</v>
      </c>
      <c r="E24" s="5">
        <v>42.237000000000002</v>
      </c>
      <c r="F24" s="5">
        <v>43.765000000000001</v>
      </c>
      <c r="H24" s="5">
        <v>68.366</v>
      </c>
      <c r="I24" s="5">
        <v>71.147000000000006</v>
      </c>
      <c r="J24" s="5">
        <v>158.124</v>
      </c>
      <c r="K24" s="5">
        <v>147.77199999999999</v>
      </c>
      <c r="L24" s="84"/>
      <c r="N24" s="84"/>
      <c r="Q24" s="84"/>
    </row>
    <row r="25" spans="2:17" x14ac:dyDescent="0.2">
      <c r="B25" s="92">
        <v>20</v>
      </c>
      <c r="C25" s="5">
        <v>42.213000000000001</v>
      </c>
      <c r="D25" s="5">
        <v>49.426000000000002</v>
      </c>
      <c r="E25" s="5">
        <v>50.47</v>
      </c>
      <c r="F25" s="5">
        <v>56.619</v>
      </c>
      <c r="H25" s="5">
        <v>138.36099999999999</v>
      </c>
      <c r="I25" s="5">
        <v>65.762</v>
      </c>
      <c r="J25" s="5">
        <v>135.59899999999999</v>
      </c>
      <c r="K25" s="5">
        <v>85.010999999999996</v>
      </c>
      <c r="L25" s="84"/>
      <c r="N25" s="84"/>
      <c r="Q25" s="84"/>
    </row>
    <row r="26" spans="2:17" x14ac:dyDescent="0.2">
      <c r="B26" s="92">
        <v>21</v>
      </c>
      <c r="C26" s="5">
        <v>76.141000000000005</v>
      </c>
      <c r="D26" s="5">
        <v>53.670999999999999</v>
      </c>
      <c r="E26" s="5">
        <v>44.536000000000001</v>
      </c>
      <c r="F26" s="5">
        <v>48.125</v>
      </c>
      <c r="H26" s="5">
        <v>161.05099999999999</v>
      </c>
      <c r="I26" s="5">
        <v>56.726999999999997</v>
      </c>
      <c r="J26" s="5">
        <v>64.108000000000004</v>
      </c>
      <c r="K26" s="5">
        <v>141.48599999999999</v>
      </c>
      <c r="L26" s="84"/>
      <c r="N26" s="84"/>
      <c r="Q26" s="84"/>
    </row>
    <row r="27" spans="2:17" x14ac:dyDescent="0.2">
      <c r="B27" s="92">
        <v>22</v>
      </c>
      <c r="C27" s="5">
        <v>91.712000000000003</v>
      </c>
      <c r="D27" s="5">
        <v>107.96299999999999</v>
      </c>
      <c r="E27" s="5">
        <v>35.652999999999999</v>
      </c>
      <c r="F27" s="5">
        <v>48.332999999999998</v>
      </c>
      <c r="H27" s="5">
        <v>109.631</v>
      </c>
      <c r="I27" s="5">
        <v>132.755</v>
      </c>
      <c r="J27" s="5">
        <v>65.138999999999996</v>
      </c>
      <c r="K27" s="5">
        <v>123.80500000000001</v>
      </c>
      <c r="L27" s="84"/>
      <c r="N27" s="84"/>
      <c r="Q27" s="84"/>
    </row>
    <row r="28" spans="2:17" x14ac:dyDescent="0.2">
      <c r="B28" s="92">
        <v>23</v>
      </c>
      <c r="C28" s="5">
        <v>55.045000000000002</v>
      </c>
      <c r="D28" s="5">
        <v>48.054000000000002</v>
      </c>
      <c r="E28" s="5">
        <v>33.844999999999999</v>
      </c>
      <c r="F28" s="5">
        <v>39.996000000000002</v>
      </c>
      <c r="H28" s="5">
        <v>119.29300000000001</v>
      </c>
      <c r="I28" s="5">
        <v>87.241</v>
      </c>
      <c r="J28" s="5">
        <v>122.298</v>
      </c>
      <c r="K28" s="5">
        <v>100.556</v>
      </c>
      <c r="L28" s="84"/>
      <c r="N28" s="84"/>
      <c r="Q28" s="84"/>
    </row>
    <row r="29" spans="2:17" x14ac:dyDescent="0.2">
      <c r="B29" s="92">
        <v>24</v>
      </c>
      <c r="C29" s="5">
        <v>55.875999999999998</v>
      </c>
      <c r="D29" s="5">
        <v>60.765000000000001</v>
      </c>
      <c r="E29" s="5">
        <v>49.040999999999997</v>
      </c>
      <c r="F29" s="5">
        <v>46.7</v>
      </c>
      <c r="H29" s="5">
        <v>143.03899999999999</v>
      </c>
      <c r="I29" s="5">
        <v>86.707999999999998</v>
      </c>
      <c r="J29" s="5">
        <v>150.76900000000001</v>
      </c>
      <c r="K29" s="5">
        <v>80.228999999999999</v>
      </c>
      <c r="L29" s="84"/>
      <c r="N29" s="84"/>
      <c r="Q29" s="84"/>
    </row>
    <row r="30" spans="2:17" x14ac:dyDescent="0.2">
      <c r="B30" s="92">
        <v>25</v>
      </c>
      <c r="C30" s="5">
        <v>44.610999999999997</v>
      </c>
      <c r="D30" s="5">
        <v>54.646000000000001</v>
      </c>
      <c r="E30" s="5">
        <v>86.980999999999995</v>
      </c>
      <c r="F30" s="5">
        <v>37.884</v>
      </c>
      <c r="H30" s="5">
        <v>100.77</v>
      </c>
      <c r="I30" s="5">
        <v>92.8</v>
      </c>
      <c r="J30" s="5">
        <v>142.626</v>
      </c>
      <c r="K30" s="5">
        <v>77.820999999999998</v>
      </c>
      <c r="L30" s="84"/>
      <c r="N30" s="84"/>
      <c r="Q30" s="84"/>
    </row>
    <row r="31" spans="2:17" x14ac:dyDescent="0.2">
      <c r="B31" s="92">
        <v>26</v>
      </c>
      <c r="C31" s="5">
        <v>53.02</v>
      </c>
      <c r="D31" s="5">
        <v>64.900000000000006</v>
      </c>
      <c r="E31" s="5">
        <v>29.649000000000001</v>
      </c>
      <c r="F31" s="5">
        <v>50.814</v>
      </c>
      <c r="H31" s="5">
        <v>165.09299999999999</v>
      </c>
      <c r="I31" s="5">
        <v>111.08</v>
      </c>
      <c r="J31" s="5">
        <v>116.30200000000001</v>
      </c>
      <c r="K31" s="5">
        <v>110.496</v>
      </c>
      <c r="L31" s="84"/>
      <c r="N31" s="84"/>
      <c r="Q31" s="84"/>
    </row>
    <row r="32" spans="2:17" x14ac:dyDescent="0.2">
      <c r="B32" s="92">
        <v>27</v>
      </c>
      <c r="C32" s="5">
        <v>61.752000000000002</v>
      </c>
      <c r="D32" s="5">
        <v>73.549000000000007</v>
      </c>
      <c r="E32" s="5">
        <v>35.914999999999999</v>
      </c>
      <c r="F32" s="5">
        <v>40.393000000000001</v>
      </c>
      <c r="H32" s="5">
        <v>101.44499999999999</v>
      </c>
      <c r="I32" s="5">
        <v>129.19999999999999</v>
      </c>
      <c r="J32" s="5">
        <v>67.575999999999993</v>
      </c>
      <c r="K32" s="5">
        <v>133.16499999999999</v>
      </c>
      <c r="L32" s="84"/>
      <c r="N32" s="84"/>
      <c r="Q32" s="84"/>
    </row>
    <row r="33" spans="2:17" x14ac:dyDescent="0.2">
      <c r="B33" s="92">
        <v>28</v>
      </c>
      <c r="C33" s="5">
        <v>57.613999999999997</v>
      </c>
      <c r="D33" s="5">
        <v>61.329000000000001</v>
      </c>
      <c r="E33" s="5">
        <v>43.033999999999999</v>
      </c>
      <c r="F33" s="5">
        <v>36.756</v>
      </c>
      <c r="H33" s="5">
        <v>75.028000000000006</v>
      </c>
      <c r="I33" s="5">
        <v>144.876</v>
      </c>
      <c r="J33" s="5">
        <v>88.912999999999997</v>
      </c>
      <c r="K33" s="5">
        <v>65.683000000000007</v>
      </c>
      <c r="L33" s="84"/>
      <c r="N33" s="84"/>
      <c r="Q33" s="84"/>
    </row>
    <row r="34" spans="2:17" x14ac:dyDescent="0.2">
      <c r="B34" s="92">
        <v>29</v>
      </c>
      <c r="C34" s="5">
        <v>47.494999999999997</v>
      </c>
      <c r="D34" s="5">
        <v>49.557000000000002</v>
      </c>
      <c r="E34" s="5">
        <v>39.643999999999998</v>
      </c>
      <c r="F34" s="5">
        <v>36.914999999999999</v>
      </c>
      <c r="H34" s="5">
        <v>89.188999999999993</v>
      </c>
      <c r="I34" s="5">
        <v>48.344000000000001</v>
      </c>
      <c r="J34" s="5">
        <v>107.413</v>
      </c>
      <c r="K34" s="5">
        <v>153.28399999999999</v>
      </c>
      <c r="L34" s="84"/>
      <c r="N34" s="84"/>
      <c r="Q34" s="84"/>
    </row>
    <row r="35" spans="2:17" x14ac:dyDescent="0.2">
      <c r="B35" s="92">
        <v>30</v>
      </c>
      <c r="C35" s="5">
        <v>65.712999999999994</v>
      </c>
      <c r="D35" s="5">
        <v>57.49</v>
      </c>
      <c r="E35" s="5">
        <v>32.781999999999996</v>
      </c>
      <c r="F35" s="5">
        <v>49.667000000000002</v>
      </c>
      <c r="H35" s="5">
        <v>72.391000000000005</v>
      </c>
      <c r="I35" s="5">
        <v>51.331000000000003</v>
      </c>
      <c r="J35" s="5">
        <v>86.006</v>
      </c>
      <c r="K35" s="5">
        <v>80.551000000000002</v>
      </c>
      <c r="L35" s="84"/>
      <c r="N35" s="84"/>
      <c r="Q35" s="84"/>
    </row>
    <row r="36" spans="2:17" x14ac:dyDescent="0.2">
      <c r="B36" s="92">
        <v>31</v>
      </c>
      <c r="C36" s="5">
        <v>62.835999999999999</v>
      </c>
      <c r="D36" s="5">
        <v>71.116</v>
      </c>
      <c r="E36" s="5">
        <v>47.176000000000002</v>
      </c>
      <c r="F36" s="5">
        <v>79.061000000000007</v>
      </c>
      <c r="H36" s="5">
        <v>109.78400000000001</v>
      </c>
      <c r="I36" s="5">
        <v>113.69499999999999</v>
      </c>
      <c r="J36" s="5">
        <v>133.09800000000001</v>
      </c>
      <c r="K36" s="5">
        <v>144.22900000000001</v>
      </c>
      <c r="L36" s="84"/>
      <c r="N36" s="84"/>
      <c r="Q36" s="84"/>
    </row>
    <row r="37" spans="2:17" x14ac:dyDescent="0.2">
      <c r="B37" s="92">
        <v>32</v>
      </c>
      <c r="C37" s="5">
        <v>65.900000000000006</v>
      </c>
      <c r="D37" s="5">
        <v>64.771000000000001</v>
      </c>
      <c r="E37" s="5">
        <v>31.3</v>
      </c>
      <c r="F37" s="5">
        <v>52.149000000000001</v>
      </c>
      <c r="H37" s="5">
        <v>151.327</v>
      </c>
      <c r="I37" s="5">
        <v>55.573</v>
      </c>
      <c r="J37" s="5">
        <v>149.108</v>
      </c>
      <c r="K37" s="5">
        <v>75.034000000000006</v>
      </c>
      <c r="L37" s="84"/>
      <c r="N37" s="84"/>
      <c r="Q37" s="84"/>
    </row>
    <row r="38" spans="2:17" x14ac:dyDescent="0.2">
      <c r="B38" s="92">
        <v>33</v>
      </c>
      <c r="C38" s="5">
        <v>77.634</v>
      </c>
      <c r="D38" s="5">
        <v>70.858000000000004</v>
      </c>
      <c r="E38" s="5">
        <v>48.997</v>
      </c>
      <c r="F38" s="5">
        <v>34.89</v>
      </c>
      <c r="H38" s="5">
        <v>108.675</v>
      </c>
      <c r="I38" s="5">
        <v>48.328000000000003</v>
      </c>
      <c r="J38" s="5">
        <v>131.745</v>
      </c>
      <c r="K38" s="5">
        <v>141.26599999999999</v>
      </c>
      <c r="L38" s="84"/>
      <c r="N38" s="84"/>
      <c r="Q38" s="84"/>
    </row>
    <row r="39" spans="2:17" x14ac:dyDescent="0.2">
      <c r="B39" s="92">
        <v>34</v>
      </c>
      <c r="C39" s="5">
        <v>61.49</v>
      </c>
      <c r="D39" s="5">
        <v>52.29</v>
      </c>
      <c r="E39" s="5">
        <v>41.423000000000002</v>
      </c>
      <c r="F39" s="5">
        <v>56.722000000000001</v>
      </c>
      <c r="H39" s="5">
        <v>132.40299999999999</v>
      </c>
      <c r="I39" s="5">
        <v>106.441</v>
      </c>
      <c r="J39" s="5">
        <v>92.781000000000006</v>
      </c>
      <c r="K39" s="5">
        <v>62.185000000000002</v>
      </c>
      <c r="L39" s="84"/>
      <c r="N39" s="84"/>
      <c r="Q39" s="84"/>
    </row>
    <row r="40" spans="2:17" x14ac:dyDescent="0.2">
      <c r="B40" s="92">
        <v>35</v>
      </c>
      <c r="C40" s="5">
        <v>65.159000000000006</v>
      </c>
      <c r="D40" s="5">
        <v>53.887999999999998</v>
      </c>
      <c r="E40" s="5">
        <v>33.753999999999998</v>
      </c>
      <c r="F40" s="5">
        <v>58.616</v>
      </c>
      <c r="H40" s="5">
        <v>78.134</v>
      </c>
      <c r="I40" s="5">
        <v>54.161000000000001</v>
      </c>
      <c r="J40" s="5">
        <v>93.634</v>
      </c>
      <c r="K40" s="5">
        <v>71.33</v>
      </c>
      <c r="L40" s="84"/>
      <c r="N40" s="84"/>
      <c r="Q40" s="84"/>
    </row>
    <row r="41" spans="2:17" x14ac:dyDescent="0.2">
      <c r="B41" s="92">
        <v>36</v>
      </c>
      <c r="C41" s="5">
        <v>90.07</v>
      </c>
      <c r="D41" s="5">
        <v>93.691000000000003</v>
      </c>
      <c r="E41" s="5">
        <v>63.811999999999998</v>
      </c>
      <c r="F41" s="5">
        <v>60.518999999999998</v>
      </c>
      <c r="H41" s="5">
        <v>102.425</v>
      </c>
      <c r="I41" s="5">
        <v>50.253</v>
      </c>
      <c r="J41" s="5">
        <v>140.102</v>
      </c>
      <c r="K41" s="5">
        <v>72.332999999999998</v>
      </c>
      <c r="L41" s="84"/>
      <c r="N41" s="84"/>
      <c r="Q41" s="84"/>
    </row>
    <row r="42" spans="2:17" x14ac:dyDescent="0.2">
      <c r="B42" s="92">
        <v>37</v>
      </c>
      <c r="C42" s="5">
        <v>87.010999999999996</v>
      </c>
      <c r="D42" s="5">
        <v>48.118000000000002</v>
      </c>
      <c r="E42" s="5">
        <v>31.742999999999999</v>
      </c>
      <c r="F42" s="5">
        <v>76.028999999999996</v>
      </c>
      <c r="H42" s="5">
        <v>134.874</v>
      </c>
      <c r="I42" s="5">
        <v>105.551</v>
      </c>
      <c r="J42" s="5">
        <v>132.02000000000001</v>
      </c>
      <c r="K42" s="5">
        <v>164.72499999999999</v>
      </c>
      <c r="L42" s="84"/>
      <c r="N42" s="84"/>
      <c r="Q42" s="84"/>
    </row>
    <row r="43" spans="2:17" x14ac:dyDescent="0.2">
      <c r="B43" s="92">
        <v>38</v>
      </c>
      <c r="C43" s="5">
        <v>55.777999999999999</v>
      </c>
      <c r="D43" s="5">
        <v>50.192999999999998</v>
      </c>
      <c r="E43" s="5">
        <v>61.576000000000001</v>
      </c>
      <c r="F43" s="5">
        <v>37.396000000000001</v>
      </c>
      <c r="H43" s="5">
        <v>133.363</v>
      </c>
      <c r="I43" s="5">
        <v>138.636</v>
      </c>
      <c r="J43" s="5">
        <v>74.826999999999998</v>
      </c>
      <c r="K43" s="5">
        <v>147.477</v>
      </c>
      <c r="L43" s="84"/>
      <c r="N43" s="84"/>
      <c r="Q43" s="84"/>
    </row>
    <row r="44" spans="2:17" x14ac:dyDescent="0.2">
      <c r="B44" s="92">
        <v>39</v>
      </c>
      <c r="C44" s="5">
        <v>52.628999999999998</v>
      </c>
      <c r="D44" s="5">
        <v>47.506999999999998</v>
      </c>
      <c r="E44" s="5">
        <v>27.809000000000001</v>
      </c>
      <c r="F44" s="5">
        <v>53.475000000000001</v>
      </c>
      <c r="H44" s="5">
        <v>66.546000000000006</v>
      </c>
      <c r="I44" s="5">
        <v>78.581000000000003</v>
      </c>
      <c r="J44" s="5">
        <v>118.976</v>
      </c>
      <c r="K44" s="5">
        <v>66.33</v>
      </c>
      <c r="L44" s="84"/>
      <c r="N44" s="84"/>
      <c r="Q44" s="84"/>
    </row>
    <row r="45" spans="2:17" x14ac:dyDescent="0.2">
      <c r="B45" s="92">
        <v>40</v>
      </c>
      <c r="C45" s="5">
        <v>59.093000000000004</v>
      </c>
      <c r="D45" s="5">
        <v>66.989000000000004</v>
      </c>
      <c r="E45" s="5">
        <v>52.036000000000001</v>
      </c>
      <c r="F45" s="5">
        <v>53.743000000000002</v>
      </c>
      <c r="H45" s="5">
        <v>108.626</v>
      </c>
      <c r="I45" s="5">
        <v>93.3</v>
      </c>
      <c r="J45" s="5">
        <v>78.778999999999996</v>
      </c>
      <c r="K45" s="5">
        <v>125.44799999999999</v>
      </c>
      <c r="L45" s="84"/>
      <c r="N45" s="84"/>
      <c r="Q45" s="84"/>
    </row>
    <row r="46" spans="2:17" x14ac:dyDescent="0.2">
      <c r="B46" s="92">
        <v>41</v>
      </c>
      <c r="C46" s="5">
        <v>42.566000000000003</v>
      </c>
      <c r="D46" s="5">
        <v>55.527000000000001</v>
      </c>
      <c r="E46" s="5">
        <v>53.28</v>
      </c>
      <c r="F46" s="5">
        <v>36.029000000000003</v>
      </c>
      <c r="H46" s="5">
        <v>82.650999999999996</v>
      </c>
      <c r="I46" s="5">
        <v>74.262</v>
      </c>
      <c r="J46" s="5">
        <v>70.515000000000001</v>
      </c>
      <c r="K46" s="5">
        <v>82.135999999999996</v>
      </c>
      <c r="L46" s="84"/>
      <c r="N46" s="84"/>
      <c r="Q46" s="84"/>
    </row>
    <row r="47" spans="2:17" x14ac:dyDescent="0.2">
      <c r="B47" s="92">
        <v>42</v>
      </c>
      <c r="C47" s="5">
        <v>68.77</v>
      </c>
      <c r="D47" s="5">
        <v>47.360999999999997</v>
      </c>
      <c r="E47" s="5">
        <v>67.599000000000004</v>
      </c>
      <c r="F47" s="5">
        <v>36.606999999999999</v>
      </c>
      <c r="H47" s="5">
        <v>116.717</v>
      </c>
      <c r="I47" s="5">
        <v>95.283000000000001</v>
      </c>
      <c r="J47" s="5">
        <v>159.41900000000001</v>
      </c>
      <c r="K47" s="5">
        <v>109.306</v>
      </c>
      <c r="L47" s="84"/>
      <c r="N47" s="84"/>
      <c r="Q47" s="84"/>
    </row>
    <row r="48" spans="2:17" x14ac:dyDescent="0.2">
      <c r="B48" s="92">
        <v>43</v>
      </c>
      <c r="C48" s="5">
        <v>49.728000000000002</v>
      </c>
      <c r="D48" s="5">
        <v>67.864000000000004</v>
      </c>
      <c r="E48" s="5">
        <v>45.924999999999997</v>
      </c>
      <c r="F48" s="5">
        <v>58</v>
      </c>
      <c r="H48" s="5">
        <v>122.934</v>
      </c>
      <c r="I48" s="5">
        <v>144.21</v>
      </c>
      <c r="J48" s="5">
        <v>124.94</v>
      </c>
      <c r="K48" s="5">
        <v>132.99</v>
      </c>
      <c r="L48" s="84"/>
      <c r="N48" s="84"/>
      <c r="Q48" s="84"/>
    </row>
    <row r="49" spans="2:17" x14ac:dyDescent="0.2">
      <c r="B49" s="92">
        <v>44</v>
      </c>
      <c r="C49" s="5">
        <v>55.929000000000002</v>
      </c>
      <c r="D49" s="5">
        <v>50.22</v>
      </c>
      <c r="E49" s="5">
        <v>47.637999999999998</v>
      </c>
      <c r="F49" s="5">
        <v>34.341999999999999</v>
      </c>
      <c r="H49" s="5">
        <v>63.704999999999998</v>
      </c>
      <c r="I49" s="5">
        <v>101.36499999999999</v>
      </c>
      <c r="J49" s="5">
        <v>163.11500000000001</v>
      </c>
      <c r="K49" s="5">
        <v>82.462000000000003</v>
      </c>
      <c r="L49" s="84"/>
      <c r="N49" s="84"/>
      <c r="Q49" s="84"/>
    </row>
    <row r="50" spans="2:17" x14ac:dyDescent="0.2">
      <c r="B50" s="92">
        <v>45</v>
      </c>
      <c r="C50" s="5">
        <v>66.664000000000001</v>
      </c>
      <c r="D50" s="5">
        <v>44.49</v>
      </c>
      <c r="E50" s="5">
        <v>44.837000000000003</v>
      </c>
      <c r="F50" s="5">
        <v>43.51</v>
      </c>
      <c r="H50" s="5">
        <v>125.982</v>
      </c>
      <c r="I50" s="5">
        <v>98.685000000000002</v>
      </c>
      <c r="J50" s="5">
        <v>117.565</v>
      </c>
      <c r="K50" s="5">
        <v>63.762999999999998</v>
      </c>
      <c r="L50" s="84"/>
      <c r="N50" s="84"/>
      <c r="Q50" s="84"/>
    </row>
    <row r="51" spans="2:17" x14ac:dyDescent="0.2">
      <c r="B51" s="92">
        <v>46</v>
      </c>
      <c r="C51" s="5">
        <v>121.48399999999999</v>
      </c>
      <c r="D51" s="5">
        <v>46.509</v>
      </c>
      <c r="E51" s="5">
        <v>50.51</v>
      </c>
      <c r="F51" s="5">
        <v>41.756999999999998</v>
      </c>
      <c r="H51" s="5">
        <v>92.385999999999996</v>
      </c>
      <c r="I51" s="5">
        <v>104.321</v>
      </c>
      <c r="J51" s="5">
        <v>96.817999999999998</v>
      </c>
      <c r="K51" s="5">
        <v>145.31100000000001</v>
      </c>
      <c r="L51" s="84"/>
      <c r="N51" s="84"/>
      <c r="Q51" s="84"/>
    </row>
    <row r="52" spans="2:17" x14ac:dyDescent="0.2">
      <c r="B52" s="92">
        <v>47</v>
      </c>
      <c r="C52" s="5">
        <v>51.863999999999997</v>
      </c>
      <c r="D52" s="5">
        <v>52.103000000000002</v>
      </c>
      <c r="E52" s="5">
        <v>32.673000000000002</v>
      </c>
      <c r="F52" s="5">
        <v>71</v>
      </c>
      <c r="H52" s="5">
        <v>75.405000000000001</v>
      </c>
      <c r="I52" s="5">
        <v>144.89500000000001</v>
      </c>
      <c r="J52" s="5">
        <v>119.068</v>
      </c>
      <c r="K52" s="5">
        <v>92.734999999999999</v>
      </c>
      <c r="L52" s="84"/>
      <c r="N52" s="84"/>
      <c r="Q52" s="84"/>
    </row>
    <row r="53" spans="2:17" x14ac:dyDescent="0.2">
      <c r="B53" s="92">
        <v>48</v>
      </c>
      <c r="C53" s="5">
        <v>71.129000000000005</v>
      </c>
      <c r="D53" s="5">
        <v>67.751999999999995</v>
      </c>
      <c r="E53" s="5">
        <v>40.752000000000002</v>
      </c>
      <c r="F53" s="5">
        <v>36.472999999999999</v>
      </c>
      <c r="H53" s="5">
        <v>138.404</v>
      </c>
      <c r="I53" s="5">
        <v>56.825000000000003</v>
      </c>
      <c r="J53" s="5">
        <v>130.38300000000001</v>
      </c>
      <c r="K53" s="5">
        <v>106.93</v>
      </c>
      <c r="L53" s="84"/>
      <c r="N53" s="84"/>
      <c r="Q53" s="84"/>
    </row>
    <row r="54" spans="2:17" x14ac:dyDescent="0.2">
      <c r="B54" s="92">
        <v>49</v>
      </c>
      <c r="C54" s="5">
        <v>86.968000000000004</v>
      </c>
      <c r="D54" s="5">
        <v>44.579000000000001</v>
      </c>
      <c r="E54" s="5">
        <v>39.095999999999997</v>
      </c>
      <c r="F54" s="5">
        <v>38.533000000000001</v>
      </c>
      <c r="H54" s="5">
        <v>134.124</v>
      </c>
      <c r="I54" s="5">
        <v>54.008000000000003</v>
      </c>
      <c r="J54" s="5">
        <v>142.92099999999999</v>
      </c>
      <c r="K54" s="5">
        <v>177.339</v>
      </c>
      <c r="L54" s="84"/>
      <c r="N54" s="84"/>
      <c r="Q54" s="84"/>
    </row>
    <row r="55" spans="2:17" x14ac:dyDescent="0.2">
      <c r="B55" s="92">
        <v>50</v>
      </c>
      <c r="C55" s="5">
        <v>52.561</v>
      </c>
      <c r="D55" s="5">
        <v>49.905999999999999</v>
      </c>
      <c r="E55" s="5">
        <v>28.835000000000001</v>
      </c>
      <c r="F55" s="5">
        <v>34.753</v>
      </c>
      <c r="H55" s="5">
        <v>72.653999999999996</v>
      </c>
      <c r="I55" s="5">
        <v>117.012</v>
      </c>
      <c r="J55" s="5">
        <v>68.028999999999996</v>
      </c>
      <c r="K55" s="5">
        <v>92.432000000000002</v>
      </c>
      <c r="L55" s="84"/>
      <c r="N55" s="84"/>
      <c r="Q55" s="84"/>
    </row>
    <row r="56" spans="2:17" x14ac:dyDescent="0.2">
      <c r="B56" s="92">
        <v>51</v>
      </c>
      <c r="C56" s="5">
        <v>113.767</v>
      </c>
      <c r="D56" s="5">
        <v>69.031000000000006</v>
      </c>
      <c r="E56" s="5">
        <v>29.245999999999999</v>
      </c>
      <c r="F56" s="5">
        <v>41.351999999999997</v>
      </c>
      <c r="H56" s="5">
        <v>163.88499999999999</v>
      </c>
      <c r="I56" s="5">
        <v>109.18</v>
      </c>
      <c r="J56" s="5">
        <v>78.617000000000004</v>
      </c>
      <c r="K56" s="5">
        <v>104.288</v>
      </c>
      <c r="L56" s="84"/>
      <c r="N56" s="84"/>
      <c r="Q56" s="84"/>
    </row>
    <row r="57" spans="2:17" x14ac:dyDescent="0.2">
      <c r="B57" s="92">
        <v>52</v>
      </c>
      <c r="C57" s="5">
        <v>56.399000000000001</v>
      </c>
      <c r="D57" s="5">
        <v>43.302999999999997</v>
      </c>
      <c r="E57" s="5">
        <v>42.884</v>
      </c>
      <c r="F57" s="5">
        <v>40.880000000000003</v>
      </c>
      <c r="H57" s="5">
        <v>154.75200000000001</v>
      </c>
      <c r="I57" s="5">
        <v>96.427000000000007</v>
      </c>
      <c r="J57" s="5">
        <v>120.717</v>
      </c>
      <c r="K57" s="5">
        <v>129.03</v>
      </c>
      <c r="L57" s="84"/>
      <c r="N57" s="84"/>
      <c r="Q57" s="84"/>
    </row>
    <row r="58" spans="2:17" x14ac:dyDescent="0.2">
      <c r="B58" s="92">
        <v>53</v>
      </c>
      <c r="C58" s="5">
        <v>56.652999999999999</v>
      </c>
      <c r="D58" s="5">
        <v>49.8</v>
      </c>
      <c r="E58" s="5">
        <v>32.747</v>
      </c>
      <c r="F58" s="5">
        <v>60.036000000000001</v>
      </c>
      <c r="H58" s="5">
        <v>125.431</v>
      </c>
      <c r="I58" s="5">
        <v>108.253</v>
      </c>
      <c r="J58" s="5">
        <v>91.39</v>
      </c>
      <c r="K58" s="5">
        <v>112.27</v>
      </c>
      <c r="L58" s="84"/>
      <c r="N58" s="84"/>
      <c r="Q58" s="84"/>
    </row>
    <row r="59" spans="2:17" x14ac:dyDescent="0.2">
      <c r="B59" s="92">
        <v>54</v>
      </c>
      <c r="C59" s="5">
        <v>61.701999999999998</v>
      </c>
      <c r="D59" s="5">
        <v>80.05</v>
      </c>
      <c r="E59" s="5">
        <v>49.896000000000001</v>
      </c>
      <c r="F59" s="5">
        <v>76.007000000000005</v>
      </c>
      <c r="H59" s="5">
        <v>91.763000000000005</v>
      </c>
      <c r="I59" s="5">
        <v>123.824</v>
      </c>
      <c r="J59" s="5">
        <v>184.76</v>
      </c>
      <c r="K59" s="5">
        <v>110.95399999999999</v>
      </c>
      <c r="L59" s="84"/>
      <c r="N59" s="84"/>
      <c r="Q59" s="84"/>
    </row>
    <row r="60" spans="2:17" x14ac:dyDescent="0.2">
      <c r="B60" s="92">
        <v>55</v>
      </c>
      <c r="C60" s="5">
        <v>55.978000000000002</v>
      </c>
      <c r="D60" s="5">
        <v>64.742000000000004</v>
      </c>
      <c r="E60" s="5">
        <v>31.713000000000001</v>
      </c>
      <c r="F60" s="5">
        <v>41.186</v>
      </c>
      <c r="H60" s="5">
        <v>134.125</v>
      </c>
      <c r="I60" s="5">
        <v>137.227</v>
      </c>
      <c r="J60" s="5">
        <v>163.60900000000001</v>
      </c>
      <c r="K60" s="5">
        <v>121.901</v>
      </c>
      <c r="L60" s="84"/>
      <c r="N60" s="84"/>
      <c r="Q60" s="84"/>
    </row>
    <row r="61" spans="2:17" x14ac:dyDescent="0.2">
      <c r="B61" s="92">
        <v>56</v>
      </c>
      <c r="C61" s="5">
        <v>80.597999999999999</v>
      </c>
      <c r="D61" s="5">
        <v>53.13</v>
      </c>
      <c r="E61" s="5">
        <v>34.055</v>
      </c>
      <c r="F61" s="5">
        <v>36.787999999999997</v>
      </c>
      <c r="H61" s="5">
        <v>110.867</v>
      </c>
      <c r="I61" s="5">
        <v>106.96899999999999</v>
      </c>
      <c r="J61" s="5">
        <v>79.17</v>
      </c>
      <c r="K61" s="5">
        <v>81.754000000000005</v>
      </c>
      <c r="L61" s="84"/>
      <c r="N61" s="84"/>
      <c r="Q61" s="84"/>
    </row>
    <row r="62" spans="2:17" x14ac:dyDescent="0.2">
      <c r="B62" s="92">
        <v>57</v>
      </c>
      <c r="C62" s="5">
        <v>97.933999999999997</v>
      </c>
      <c r="D62" s="5">
        <v>61.029000000000003</v>
      </c>
      <c r="E62" s="5">
        <v>32.531999999999996</v>
      </c>
      <c r="F62" s="5">
        <v>35.972999999999999</v>
      </c>
      <c r="H62" s="5">
        <v>159.19300000000001</v>
      </c>
      <c r="I62" s="5">
        <v>52.863999999999997</v>
      </c>
      <c r="J62" s="5">
        <v>70.105000000000004</v>
      </c>
      <c r="K62" s="5">
        <v>167.8</v>
      </c>
      <c r="L62" s="84"/>
      <c r="N62" s="84"/>
      <c r="Q62" s="84"/>
    </row>
    <row r="63" spans="2:17" x14ac:dyDescent="0.2">
      <c r="B63" s="92">
        <v>58</v>
      </c>
      <c r="C63" s="5">
        <v>81.010999999999996</v>
      </c>
      <c r="D63" s="5">
        <v>84.82</v>
      </c>
      <c r="E63" s="5">
        <v>36.26</v>
      </c>
      <c r="F63" s="5">
        <v>59.036999999999999</v>
      </c>
      <c r="H63" s="5">
        <v>114.66</v>
      </c>
      <c r="I63" s="5">
        <v>82.388999999999996</v>
      </c>
      <c r="J63" s="5">
        <v>138.19999999999999</v>
      </c>
      <c r="K63" s="5">
        <v>60.652999999999999</v>
      </c>
      <c r="L63" s="84"/>
      <c r="N63" s="84"/>
      <c r="Q63" s="84"/>
    </row>
    <row r="64" spans="2:17" x14ac:dyDescent="0.2">
      <c r="B64" s="92">
        <v>59</v>
      </c>
      <c r="C64" s="5">
        <v>96.087000000000003</v>
      </c>
      <c r="D64" s="5">
        <v>50.537999999999997</v>
      </c>
      <c r="E64" s="5">
        <v>45.451000000000001</v>
      </c>
      <c r="F64" s="5">
        <v>56.508000000000003</v>
      </c>
      <c r="H64" s="5">
        <v>105.444</v>
      </c>
      <c r="I64" s="5">
        <v>73.986000000000004</v>
      </c>
      <c r="J64" s="5">
        <v>118.69499999999999</v>
      </c>
      <c r="K64" s="5">
        <v>94.790999999999997</v>
      </c>
      <c r="L64" s="84"/>
      <c r="N64" s="84"/>
      <c r="Q64" s="84"/>
    </row>
    <row r="65" spans="2:17" x14ac:dyDescent="0.2">
      <c r="B65" s="92">
        <v>60</v>
      </c>
      <c r="C65" s="5">
        <v>151.96</v>
      </c>
      <c r="D65" s="5">
        <v>50.978999999999999</v>
      </c>
      <c r="E65" s="5">
        <v>51.085999999999999</v>
      </c>
      <c r="F65" s="5">
        <v>41.643999999999998</v>
      </c>
      <c r="H65" s="5">
        <v>123.327</v>
      </c>
      <c r="I65" s="5">
        <v>96.033000000000001</v>
      </c>
      <c r="J65" s="5">
        <v>156.405</v>
      </c>
      <c r="K65" s="5">
        <v>77.263000000000005</v>
      </c>
      <c r="L65" s="84"/>
      <c r="N65" s="84"/>
      <c r="Q65" s="84"/>
    </row>
    <row r="66" spans="2:17" x14ac:dyDescent="0.2">
      <c r="B66" s="92">
        <v>61</v>
      </c>
      <c r="C66" s="5">
        <v>83.966999999999999</v>
      </c>
      <c r="D66" s="5">
        <v>50.051000000000002</v>
      </c>
      <c r="E66" s="5">
        <v>57.11</v>
      </c>
      <c r="F66" s="5">
        <v>32.938000000000002</v>
      </c>
      <c r="H66" s="5">
        <v>138.96799999999999</v>
      </c>
      <c r="I66" s="5">
        <v>70.474000000000004</v>
      </c>
      <c r="J66" s="5">
        <v>62.29</v>
      </c>
      <c r="K66" s="5">
        <v>95.667000000000002</v>
      </c>
      <c r="L66" s="84"/>
      <c r="N66" s="84"/>
      <c r="Q66" s="84"/>
    </row>
    <row r="67" spans="2:17" x14ac:dyDescent="0.2">
      <c r="B67" s="92">
        <v>62</v>
      </c>
      <c r="C67" s="5">
        <v>107.782</v>
      </c>
      <c r="D67" s="5">
        <v>70.296000000000006</v>
      </c>
      <c r="E67" s="5">
        <v>46.484000000000002</v>
      </c>
      <c r="F67" s="5">
        <v>35.880000000000003</v>
      </c>
      <c r="H67" s="5">
        <v>144.18700000000001</v>
      </c>
      <c r="I67" s="5">
        <v>137.577</v>
      </c>
      <c r="J67" s="5">
        <v>73.399000000000001</v>
      </c>
      <c r="K67" s="5">
        <v>144.74199999999999</v>
      </c>
      <c r="L67" s="84"/>
      <c r="N67" s="84"/>
      <c r="Q67" s="84"/>
    </row>
    <row r="68" spans="2:17" x14ac:dyDescent="0.2">
      <c r="B68" s="92">
        <v>63</v>
      </c>
      <c r="C68" s="5">
        <v>57.712000000000003</v>
      </c>
      <c r="D68" s="5">
        <v>104.782</v>
      </c>
      <c r="E68" s="5">
        <v>49.923000000000002</v>
      </c>
      <c r="F68" s="5">
        <v>41.262999999999998</v>
      </c>
      <c r="H68" s="5">
        <v>138.18899999999999</v>
      </c>
      <c r="I68" s="5">
        <v>60.792999999999999</v>
      </c>
      <c r="J68" s="5">
        <v>123.968</v>
      </c>
      <c r="K68" s="5">
        <v>132.73699999999999</v>
      </c>
      <c r="L68" s="84"/>
      <c r="N68" s="84"/>
      <c r="Q68" s="84"/>
    </row>
    <row r="69" spans="2:17" x14ac:dyDescent="0.2">
      <c r="B69" s="92">
        <v>64</v>
      </c>
      <c r="C69" s="5">
        <v>108.25</v>
      </c>
      <c r="D69" s="5">
        <v>75.653999999999996</v>
      </c>
      <c r="E69" s="5">
        <v>90</v>
      </c>
      <c r="F69" s="5">
        <v>37.395000000000003</v>
      </c>
      <c r="H69" s="5">
        <v>105.398</v>
      </c>
      <c r="I69" s="5">
        <v>123.58199999999999</v>
      </c>
      <c r="J69" s="5">
        <v>72.265000000000001</v>
      </c>
      <c r="K69" s="5">
        <v>104.248</v>
      </c>
      <c r="L69" s="84"/>
      <c r="N69" s="84"/>
      <c r="Q69" s="84"/>
    </row>
    <row r="70" spans="2:17" x14ac:dyDescent="0.2">
      <c r="B70" s="92">
        <v>65</v>
      </c>
      <c r="C70" s="5">
        <v>67</v>
      </c>
      <c r="D70" s="5">
        <v>45.502000000000002</v>
      </c>
      <c r="E70" s="5">
        <v>30.341000000000001</v>
      </c>
      <c r="F70" s="5">
        <v>41.576999999999998</v>
      </c>
      <c r="H70" s="5">
        <v>76.016999999999996</v>
      </c>
      <c r="I70" s="5">
        <v>79.510999999999996</v>
      </c>
      <c r="J70" s="5">
        <v>98.441000000000003</v>
      </c>
      <c r="K70" s="5">
        <v>154.61199999999999</v>
      </c>
      <c r="L70" s="84"/>
      <c r="N70" s="84"/>
      <c r="Q70" s="84"/>
    </row>
    <row r="71" spans="2:17" x14ac:dyDescent="0.2">
      <c r="B71" s="92">
        <v>66</v>
      </c>
      <c r="C71" s="5">
        <v>91.62</v>
      </c>
      <c r="D71" s="5">
        <v>47.091999999999999</v>
      </c>
      <c r="E71" s="5">
        <v>30.452000000000002</v>
      </c>
      <c r="F71" s="5">
        <v>36.872999999999998</v>
      </c>
      <c r="H71" s="5">
        <v>85.576999999999998</v>
      </c>
      <c r="I71" s="5">
        <v>122.089</v>
      </c>
      <c r="J71" s="5">
        <v>98.628</v>
      </c>
      <c r="K71" s="5">
        <v>160.46199999999999</v>
      </c>
      <c r="L71" s="84"/>
      <c r="N71" s="84"/>
      <c r="Q71" s="84"/>
    </row>
    <row r="72" spans="2:17" x14ac:dyDescent="0.2">
      <c r="B72" s="92">
        <v>67</v>
      </c>
      <c r="C72" s="5">
        <v>66.046000000000006</v>
      </c>
      <c r="D72" s="5">
        <v>48.222000000000001</v>
      </c>
      <c r="E72" s="5">
        <v>27.835999999999999</v>
      </c>
      <c r="F72" s="5">
        <v>35.070999999999998</v>
      </c>
      <c r="H72" s="5">
        <v>129.35400000000001</v>
      </c>
      <c r="I72" s="5">
        <v>86.956000000000003</v>
      </c>
      <c r="J72" s="5">
        <v>99.647000000000006</v>
      </c>
      <c r="K72" s="5">
        <v>127.18600000000001</v>
      </c>
      <c r="L72" s="84"/>
      <c r="N72" s="84"/>
      <c r="Q72" s="84"/>
    </row>
    <row r="73" spans="2:17" x14ac:dyDescent="0.2">
      <c r="B73" s="92">
        <v>68</v>
      </c>
      <c r="C73" s="5">
        <v>70.712000000000003</v>
      </c>
      <c r="D73" s="5">
        <v>44.515000000000001</v>
      </c>
      <c r="E73" s="5">
        <v>66.533000000000001</v>
      </c>
      <c r="F73" s="5">
        <v>38.009</v>
      </c>
      <c r="H73" s="5">
        <v>110.017</v>
      </c>
      <c r="I73" s="5">
        <v>61.136000000000003</v>
      </c>
      <c r="J73" s="5">
        <v>176.196</v>
      </c>
      <c r="K73" s="5">
        <v>77.483999999999995</v>
      </c>
      <c r="L73" s="84"/>
      <c r="N73" s="84"/>
      <c r="Q73" s="84"/>
    </row>
    <row r="74" spans="2:17" x14ac:dyDescent="0.2">
      <c r="B74" s="92">
        <v>69</v>
      </c>
      <c r="C74" s="5">
        <v>68.753</v>
      </c>
      <c r="D74" s="5">
        <v>49.064</v>
      </c>
      <c r="E74" s="5">
        <v>35.048999999999999</v>
      </c>
      <c r="F74" s="5">
        <v>33.543999999999997</v>
      </c>
      <c r="H74" s="5">
        <v>148.33099999999999</v>
      </c>
      <c r="I74" s="5">
        <v>79.284000000000006</v>
      </c>
      <c r="J74" s="5">
        <v>107.455</v>
      </c>
      <c r="K74" s="5">
        <v>176.85499999999999</v>
      </c>
      <c r="L74" s="84"/>
      <c r="N74" s="84"/>
      <c r="Q74" s="84"/>
    </row>
    <row r="75" spans="2:17" x14ac:dyDescent="0.2">
      <c r="B75" s="92">
        <v>70</v>
      </c>
      <c r="C75" s="5">
        <v>127.759</v>
      </c>
      <c r="D75" s="5">
        <v>64.308999999999997</v>
      </c>
      <c r="E75" s="5">
        <v>28.574000000000002</v>
      </c>
      <c r="F75" s="5">
        <v>56.322000000000003</v>
      </c>
      <c r="H75" s="5">
        <v>107.124</v>
      </c>
      <c r="I75" s="5">
        <v>76.031000000000006</v>
      </c>
      <c r="J75" s="5">
        <v>138.56899999999999</v>
      </c>
      <c r="K75" s="5">
        <v>117.717</v>
      </c>
      <c r="L75" s="84"/>
      <c r="N75" s="84"/>
      <c r="Q75" s="84"/>
    </row>
    <row r="76" spans="2:17" x14ac:dyDescent="0.2">
      <c r="B76" s="92">
        <v>71</v>
      </c>
      <c r="C76" s="5">
        <v>89.822000000000003</v>
      </c>
      <c r="D76" s="5">
        <v>53.722999999999999</v>
      </c>
      <c r="E76" s="5">
        <v>64.081000000000003</v>
      </c>
      <c r="F76" s="5">
        <v>36.276000000000003</v>
      </c>
      <c r="H76" s="5">
        <v>94.046000000000006</v>
      </c>
      <c r="I76" s="5">
        <v>69.478999999999999</v>
      </c>
      <c r="J76" s="5">
        <v>75.593999999999994</v>
      </c>
      <c r="K76" s="5">
        <v>146.99</v>
      </c>
      <c r="L76" s="84"/>
      <c r="N76" s="84"/>
      <c r="Q76" s="84"/>
    </row>
    <row r="77" spans="2:17" x14ac:dyDescent="0.2">
      <c r="B77" s="92">
        <v>72</v>
      </c>
      <c r="C77" s="5">
        <v>83.962000000000003</v>
      </c>
      <c r="D77" s="5">
        <v>45.125</v>
      </c>
      <c r="E77" s="5">
        <v>30.768000000000001</v>
      </c>
      <c r="F77" s="5">
        <v>56.463999999999999</v>
      </c>
      <c r="H77" s="5">
        <v>128.03899999999999</v>
      </c>
      <c r="I77" s="5">
        <v>104.962</v>
      </c>
      <c r="J77" s="5">
        <v>121.962</v>
      </c>
      <c r="K77" s="5">
        <v>119.782</v>
      </c>
      <c r="L77" s="84"/>
      <c r="N77" s="84"/>
      <c r="Q77" s="84"/>
    </row>
    <row r="78" spans="2:17" x14ac:dyDescent="0.2">
      <c r="B78" s="92">
        <v>73</v>
      </c>
      <c r="C78" s="5">
        <v>50.337000000000003</v>
      </c>
      <c r="D78" s="5">
        <v>58.107999999999997</v>
      </c>
      <c r="E78" s="5">
        <v>33.886000000000003</v>
      </c>
      <c r="F78" s="5">
        <v>43.646000000000001</v>
      </c>
      <c r="H78" s="5">
        <v>137.75399999999999</v>
      </c>
      <c r="I78" s="5">
        <v>47.667000000000002</v>
      </c>
      <c r="J78" s="5">
        <v>102.56</v>
      </c>
      <c r="K78" s="5">
        <v>144.96199999999999</v>
      </c>
      <c r="L78" s="84"/>
      <c r="N78" s="84"/>
      <c r="Q78" s="84"/>
    </row>
    <row r="79" spans="2:17" x14ac:dyDescent="0.2">
      <c r="B79" s="92">
        <v>74</v>
      </c>
      <c r="C79" s="5">
        <v>64.921999999999997</v>
      </c>
      <c r="D79" s="5">
        <v>42.935000000000002</v>
      </c>
      <c r="E79" s="5">
        <v>36.034999999999997</v>
      </c>
      <c r="F79" s="5">
        <v>49.048999999999999</v>
      </c>
      <c r="H79" s="5">
        <v>164.274</v>
      </c>
      <c r="I79" s="5">
        <v>65.537000000000006</v>
      </c>
      <c r="J79" s="5">
        <v>62.509</v>
      </c>
      <c r="K79" s="5">
        <v>130.935</v>
      </c>
      <c r="L79" s="84"/>
      <c r="N79" s="84"/>
      <c r="Q79" s="84"/>
    </row>
    <row r="80" spans="2:17" x14ac:dyDescent="0.2">
      <c r="B80" s="92">
        <v>75</v>
      </c>
      <c r="C80" s="5">
        <v>86.989000000000004</v>
      </c>
      <c r="D80" s="5">
        <v>42.918999999999997</v>
      </c>
      <c r="E80" s="5">
        <v>70.754999999999995</v>
      </c>
      <c r="F80" s="5">
        <v>78.495000000000005</v>
      </c>
      <c r="H80" s="5">
        <v>100.298</v>
      </c>
      <c r="I80" s="5">
        <v>54.762</v>
      </c>
      <c r="J80" s="5">
        <v>55.582999999999998</v>
      </c>
      <c r="K80" s="5">
        <v>127.054</v>
      </c>
      <c r="L80" s="84"/>
      <c r="N80" s="84"/>
      <c r="Q80" s="84"/>
    </row>
    <row r="81" spans="2:17" x14ac:dyDescent="0.2">
      <c r="B81" s="92">
        <v>76</v>
      </c>
      <c r="C81" s="5">
        <v>94.875</v>
      </c>
      <c r="D81" s="5">
        <v>43.896999999999998</v>
      </c>
      <c r="E81" s="5">
        <v>53.805</v>
      </c>
      <c r="F81" s="5">
        <v>57.792999999999999</v>
      </c>
      <c r="H81" s="5">
        <v>125.247</v>
      </c>
      <c r="I81" s="5">
        <v>61.207999999999998</v>
      </c>
      <c r="J81" s="5">
        <v>116.474</v>
      </c>
      <c r="K81" s="5">
        <v>116.901</v>
      </c>
      <c r="L81" s="84"/>
      <c r="N81" s="84"/>
      <c r="Q81" s="84"/>
    </row>
    <row r="82" spans="2:17" x14ac:dyDescent="0.2">
      <c r="B82" s="92">
        <v>77</v>
      </c>
      <c r="C82" s="5">
        <v>77.61</v>
      </c>
      <c r="D82" s="5">
        <v>66.760999999999996</v>
      </c>
      <c r="E82" s="5">
        <v>30.099</v>
      </c>
      <c r="F82" s="5">
        <v>52.795000000000002</v>
      </c>
      <c r="H82" s="5">
        <v>101.70399999999999</v>
      </c>
      <c r="I82" s="5">
        <v>65.682000000000002</v>
      </c>
      <c r="J82" s="5">
        <v>84.078999999999994</v>
      </c>
      <c r="K82" s="5">
        <v>76.05</v>
      </c>
      <c r="L82" s="84"/>
      <c r="N82" s="84"/>
      <c r="Q82" s="84"/>
    </row>
    <row r="83" spans="2:17" x14ac:dyDescent="0.2">
      <c r="B83" s="92">
        <v>78</v>
      </c>
      <c r="C83" s="5">
        <v>137.244</v>
      </c>
      <c r="D83" s="5">
        <v>46.32</v>
      </c>
      <c r="E83" s="5">
        <v>58.811</v>
      </c>
      <c r="F83" s="5">
        <v>54.496000000000002</v>
      </c>
      <c r="H83" s="5">
        <v>131.75800000000001</v>
      </c>
      <c r="I83" s="5">
        <v>92.525000000000006</v>
      </c>
      <c r="J83" s="5">
        <v>139.24100000000001</v>
      </c>
      <c r="K83" s="5">
        <v>95.125</v>
      </c>
      <c r="L83" s="84"/>
      <c r="N83" s="84"/>
      <c r="Q83" s="84"/>
    </row>
    <row r="84" spans="2:17" x14ac:dyDescent="0.2">
      <c r="B84" s="92">
        <v>79</v>
      </c>
      <c r="C84" s="5">
        <v>69.850999999999999</v>
      </c>
      <c r="D84" s="5">
        <v>74.057000000000002</v>
      </c>
      <c r="E84" s="5">
        <v>28.402000000000001</v>
      </c>
      <c r="F84" s="5">
        <v>52.716999999999999</v>
      </c>
      <c r="H84" s="5">
        <v>146.38800000000001</v>
      </c>
      <c r="I84" s="5">
        <v>94.587000000000003</v>
      </c>
      <c r="J84" s="5">
        <v>168.32</v>
      </c>
      <c r="K84" s="5">
        <v>146.667</v>
      </c>
      <c r="L84" s="84"/>
      <c r="N84" s="84"/>
      <c r="Q84" s="84"/>
    </row>
    <row r="85" spans="2:17" x14ac:dyDescent="0.2">
      <c r="B85" s="92">
        <v>80</v>
      </c>
      <c r="C85" s="5">
        <v>48.058999999999997</v>
      </c>
      <c r="D85" s="5">
        <v>68.31</v>
      </c>
      <c r="E85" s="5">
        <v>36.531999999999996</v>
      </c>
      <c r="F85" s="5">
        <v>71.263000000000005</v>
      </c>
      <c r="H85" s="5">
        <v>176.79599999999999</v>
      </c>
      <c r="I85" s="5">
        <v>115.946</v>
      </c>
      <c r="K85" s="5">
        <v>104.83499999999999</v>
      </c>
      <c r="L85" s="84"/>
      <c r="N85" s="84"/>
      <c r="Q85" s="84"/>
    </row>
    <row r="86" spans="2:17" x14ac:dyDescent="0.2">
      <c r="B86" s="92">
        <v>81</v>
      </c>
      <c r="C86" s="5">
        <v>73.161000000000001</v>
      </c>
      <c r="D86" s="5">
        <v>54.808999999999997</v>
      </c>
      <c r="E86" s="5">
        <v>38.017000000000003</v>
      </c>
      <c r="F86" s="5">
        <v>39.667000000000002</v>
      </c>
      <c r="H86" s="5">
        <v>128.56</v>
      </c>
      <c r="I86" s="5">
        <v>105.982</v>
      </c>
      <c r="K86" s="5">
        <v>164.09200000000001</v>
      </c>
      <c r="L86" s="84"/>
      <c r="N86" s="84"/>
      <c r="Q86" s="84"/>
    </row>
    <row r="87" spans="2:17" x14ac:dyDescent="0.2">
      <c r="B87" s="92">
        <v>82</v>
      </c>
      <c r="C87" s="5">
        <v>60.615000000000002</v>
      </c>
      <c r="D87" s="5">
        <v>58.709000000000003</v>
      </c>
      <c r="E87" s="5">
        <v>51.448999999999998</v>
      </c>
      <c r="F87" s="5">
        <v>39.433</v>
      </c>
      <c r="H87" s="5">
        <v>119.459</v>
      </c>
      <c r="I87" s="5">
        <v>53.423000000000002</v>
      </c>
      <c r="K87" s="5">
        <v>79.683000000000007</v>
      </c>
      <c r="L87" s="84"/>
      <c r="N87" s="84"/>
      <c r="Q87" s="84"/>
    </row>
    <row r="88" spans="2:17" x14ac:dyDescent="0.2">
      <c r="B88" s="92">
        <v>83</v>
      </c>
      <c r="C88" s="5">
        <v>75.093999999999994</v>
      </c>
      <c r="D88" s="5">
        <v>85.308000000000007</v>
      </c>
      <c r="E88" s="5">
        <v>35.347999999999999</v>
      </c>
      <c r="F88" s="5">
        <v>59.276000000000003</v>
      </c>
      <c r="H88" s="5">
        <v>175.28200000000001</v>
      </c>
      <c r="I88" s="5">
        <v>68.332999999999998</v>
      </c>
      <c r="K88" s="5">
        <v>157.63499999999999</v>
      </c>
      <c r="L88" s="84"/>
      <c r="N88" s="84"/>
      <c r="Q88" s="84"/>
    </row>
    <row r="89" spans="2:17" x14ac:dyDescent="0.2">
      <c r="B89" s="92">
        <v>84</v>
      </c>
      <c r="C89" s="5">
        <v>86.201999999999998</v>
      </c>
      <c r="D89" s="5">
        <v>42.134999999999998</v>
      </c>
      <c r="E89" s="5">
        <v>66.444000000000003</v>
      </c>
      <c r="F89" s="5">
        <v>72.238</v>
      </c>
      <c r="H89" s="5">
        <v>121.258</v>
      </c>
      <c r="I89" s="5">
        <v>57.673000000000002</v>
      </c>
      <c r="K89" s="5">
        <v>68.971000000000004</v>
      </c>
      <c r="L89" s="84"/>
      <c r="N89" s="84"/>
      <c r="Q89" s="84"/>
    </row>
    <row r="90" spans="2:17" x14ac:dyDescent="0.2">
      <c r="B90" s="92">
        <v>85</v>
      </c>
      <c r="C90" s="5">
        <v>103.39700000000001</v>
      </c>
      <c r="D90" s="5">
        <v>85.724000000000004</v>
      </c>
      <c r="E90" s="5">
        <v>61.45</v>
      </c>
      <c r="F90" s="5">
        <v>66.099000000000004</v>
      </c>
      <c r="H90" s="5">
        <v>110.489</v>
      </c>
      <c r="I90" s="5">
        <v>68.816999999999993</v>
      </c>
      <c r="K90" s="5">
        <v>145.691</v>
      </c>
      <c r="L90" s="84"/>
      <c r="N90" s="84"/>
      <c r="Q90" s="84"/>
    </row>
    <row r="91" spans="2:17" x14ac:dyDescent="0.2">
      <c r="B91" s="92">
        <v>86</v>
      </c>
      <c r="C91" s="5">
        <v>149.12299999999999</v>
      </c>
      <c r="D91" s="5">
        <v>46.302</v>
      </c>
      <c r="E91" s="5">
        <v>31.280999999999999</v>
      </c>
      <c r="F91" s="5">
        <v>44.429000000000002</v>
      </c>
      <c r="H91" s="5">
        <v>132.107</v>
      </c>
      <c r="I91" s="5">
        <v>68.043999999999997</v>
      </c>
      <c r="K91" s="5">
        <v>136.65299999999999</v>
      </c>
      <c r="L91" s="84"/>
      <c r="N91" s="84"/>
      <c r="Q91" s="84"/>
    </row>
    <row r="92" spans="2:17" x14ac:dyDescent="0.2">
      <c r="B92" s="92">
        <v>87</v>
      </c>
      <c r="C92" s="5">
        <v>75.069000000000003</v>
      </c>
      <c r="D92" s="5">
        <v>60.070999999999998</v>
      </c>
      <c r="E92" s="5">
        <v>38.109000000000002</v>
      </c>
      <c r="F92" s="5">
        <v>96.382999999999996</v>
      </c>
      <c r="H92" s="5">
        <v>112.551</v>
      </c>
      <c r="I92" s="5">
        <v>66.762</v>
      </c>
      <c r="K92" s="5">
        <v>112.545</v>
      </c>
      <c r="L92" s="84"/>
      <c r="N92" s="84"/>
      <c r="Q92" s="84"/>
    </row>
    <row r="93" spans="2:17" x14ac:dyDescent="0.2">
      <c r="B93" s="92">
        <v>88</v>
      </c>
      <c r="C93" s="5">
        <v>53.796999999999997</v>
      </c>
      <c r="D93" s="5">
        <v>44.764000000000003</v>
      </c>
      <c r="E93" s="5">
        <v>37.148000000000003</v>
      </c>
      <c r="F93" s="5">
        <v>60.695</v>
      </c>
      <c r="H93" s="5">
        <v>135</v>
      </c>
      <c r="I93" s="5">
        <v>127.012</v>
      </c>
      <c r="K93" s="5">
        <v>136.72800000000001</v>
      </c>
      <c r="L93" s="84"/>
      <c r="N93" s="84"/>
      <c r="Q93" s="84"/>
    </row>
    <row r="94" spans="2:17" x14ac:dyDescent="0.2">
      <c r="B94" s="92">
        <v>89</v>
      </c>
      <c r="C94" s="5">
        <v>136.376</v>
      </c>
      <c r="D94" s="5">
        <v>42.877000000000002</v>
      </c>
      <c r="E94" s="5">
        <v>34.371000000000002</v>
      </c>
      <c r="F94" s="5">
        <v>55.07</v>
      </c>
      <c r="H94" s="5">
        <v>86.549000000000007</v>
      </c>
      <c r="I94" s="5">
        <v>92.361999999999995</v>
      </c>
      <c r="K94" s="5">
        <v>85.055000000000007</v>
      </c>
      <c r="L94" s="84"/>
      <c r="N94" s="84"/>
      <c r="Q94" s="84"/>
    </row>
    <row r="95" spans="2:17" x14ac:dyDescent="0.2">
      <c r="B95" s="92">
        <v>90</v>
      </c>
      <c r="C95" s="5">
        <v>141.221</v>
      </c>
      <c r="D95" s="5">
        <v>64.325999999999993</v>
      </c>
      <c r="E95" s="5">
        <v>34.790999999999997</v>
      </c>
      <c r="F95" s="5">
        <v>75.135000000000005</v>
      </c>
      <c r="H95" s="5">
        <v>125.34</v>
      </c>
      <c r="I95" s="5">
        <v>131.215</v>
      </c>
      <c r="K95" s="5">
        <v>131.08099999999999</v>
      </c>
      <c r="L95" s="84"/>
      <c r="N95" s="84"/>
      <c r="Q95" s="84"/>
    </row>
    <row r="96" spans="2:17" x14ac:dyDescent="0.2">
      <c r="B96" s="92">
        <v>91</v>
      </c>
      <c r="C96" s="5">
        <v>97.872</v>
      </c>
      <c r="D96" s="5">
        <v>54.036000000000001</v>
      </c>
      <c r="E96" s="5">
        <v>57.387</v>
      </c>
      <c r="F96" s="5">
        <v>40.350999999999999</v>
      </c>
      <c r="H96" s="5">
        <v>172.465</v>
      </c>
      <c r="I96" s="5">
        <v>75.991</v>
      </c>
      <c r="K96" s="5">
        <v>79.861999999999995</v>
      </c>
      <c r="L96" s="84"/>
      <c r="N96" s="84"/>
      <c r="Q96" s="84"/>
    </row>
    <row r="97" spans="2:17" x14ac:dyDescent="0.2">
      <c r="B97" s="92">
        <v>92</v>
      </c>
      <c r="C97" s="5">
        <v>81.965000000000003</v>
      </c>
      <c r="E97" s="5">
        <v>67.188000000000002</v>
      </c>
      <c r="F97" s="5">
        <v>44.561999999999998</v>
      </c>
      <c r="H97" s="5">
        <v>160.899</v>
      </c>
      <c r="I97" s="5">
        <v>88.308999999999997</v>
      </c>
      <c r="K97" s="5">
        <v>74.472999999999999</v>
      </c>
      <c r="L97" s="84"/>
      <c r="N97" s="84"/>
      <c r="Q97" s="84"/>
    </row>
    <row r="98" spans="2:17" x14ac:dyDescent="0.2">
      <c r="B98" s="92">
        <v>93</v>
      </c>
      <c r="C98" s="5">
        <v>82.734999999999999</v>
      </c>
      <c r="E98" s="5">
        <v>38.085999999999999</v>
      </c>
      <c r="F98" s="5">
        <v>73.781999999999996</v>
      </c>
      <c r="H98" s="5">
        <v>168.154</v>
      </c>
      <c r="I98" s="5">
        <v>64.480999999999995</v>
      </c>
      <c r="K98" s="5">
        <v>93.168999999999997</v>
      </c>
      <c r="L98" s="84"/>
      <c r="N98" s="84"/>
      <c r="Q98" s="84"/>
    </row>
    <row r="99" spans="2:17" x14ac:dyDescent="0.2">
      <c r="B99" s="92">
        <v>94</v>
      </c>
      <c r="C99" s="5">
        <v>74.900000000000006</v>
      </c>
      <c r="E99" s="5">
        <v>33.953000000000003</v>
      </c>
      <c r="F99" s="5">
        <v>40.734000000000002</v>
      </c>
      <c r="H99" s="5">
        <v>100.07899999999999</v>
      </c>
      <c r="I99" s="5">
        <v>81.308999999999997</v>
      </c>
      <c r="K99" s="5">
        <v>155.316</v>
      </c>
      <c r="L99" s="84"/>
      <c r="N99" s="84"/>
      <c r="Q99" s="84"/>
    </row>
    <row r="100" spans="2:17" x14ac:dyDescent="0.2">
      <c r="B100" s="92">
        <v>95</v>
      </c>
      <c r="C100" s="5">
        <v>127.511</v>
      </c>
      <c r="E100" s="5">
        <v>60.012</v>
      </c>
      <c r="F100" s="5">
        <v>55.682000000000002</v>
      </c>
      <c r="H100" s="5">
        <v>117.042</v>
      </c>
      <c r="I100" s="5">
        <v>143.054</v>
      </c>
      <c r="K100" s="5">
        <v>82.325000000000003</v>
      </c>
      <c r="L100" s="84"/>
      <c r="N100" s="84"/>
      <c r="Q100" s="84"/>
    </row>
    <row r="101" spans="2:17" x14ac:dyDescent="0.2">
      <c r="B101" s="92">
        <v>96</v>
      </c>
      <c r="C101" s="5">
        <v>59.128999999999998</v>
      </c>
      <c r="E101" s="5">
        <v>30.792000000000002</v>
      </c>
      <c r="F101" s="5">
        <v>43.996000000000002</v>
      </c>
      <c r="H101" s="5">
        <v>181.15100000000001</v>
      </c>
      <c r="I101" s="5">
        <v>78.491</v>
      </c>
      <c r="K101" s="5">
        <v>82.677999999999997</v>
      </c>
      <c r="L101" s="84"/>
      <c r="N101" s="84"/>
      <c r="Q101" s="84"/>
    </row>
    <row r="102" spans="2:17" x14ac:dyDescent="0.2">
      <c r="B102" s="92">
        <v>97</v>
      </c>
      <c r="C102" s="5">
        <v>70.224000000000004</v>
      </c>
      <c r="E102" s="5">
        <v>54.878</v>
      </c>
      <c r="F102" s="5">
        <v>61.713999999999999</v>
      </c>
      <c r="H102" s="5">
        <v>183.83</v>
      </c>
      <c r="I102" s="5">
        <v>54.817999999999998</v>
      </c>
      <c r="K102" s="5">
        <v>92.257999999999996</v>
      </c>
      <c r="L102" s="84"/>
      <c r="N102" s="84"/>
      <c r="Q102" s="84"/>
    </row>
    <row r="103" spans="2:17" x14ac:dyDescent="0.2">
      <c r="B103" s="92">
        <v>98</v>
      </c>
      <c r="C103" s="5">
        <v>90.867999999999995</v>
      </c>
      <c r="E103" s="5">
        <v>63.256</v>
      </c>
      <c r="F103" s="5">
        <v>47.398000000000003</v>
      </c>
      <c r="H103" s="5">
        <v>124.98099999999999</v>
      </c>
      <c r="I103" s="5">
        <v>51.048999999999999</v>
      </c>
      <c r="K103" s="5">
        <v>38.917999999999999</v>
      </c>
      <c r="L103" s="84"/>
      <c r="N103" s="84"/>
      <c r="Q103" s="84"/>
    </row>
    <row r="104" spans="2:17" x14ac:dyDescent="0.2">
      <c r="B104" s="92">
        <v>99</v>
      </c>
      <c r="C104" s="5">
        <v>55.466000000000001</v>
      </c>
      <c r="E104" s="5">
        <v>66.512</v>
      </c>
      <c r="F104" s="5">
        <v>53.616999999999997</v>
      </c>
      <c r="H104" s="5">
        <v>151.97300000000001</v>
      </c>
      <c r="I104" s="5">
        <v>123.97799999999999</v>
      </c>
      <c r="K104" s="5">
        <v>47.164999999999999</v>
      </c>
      <c r="L104" s="84"/>
      <c r="N104" s="84"/>
      <c r="Q104" s="84"/>
    </row>
    <row r="105" spans="2:17" x14ac:dyDescent="0.2">
      <c r="B105" s="92">
        <v>100</v>
      </c>
      <c r="C105" s="5">
        <v>98.783000000000001</v>
      </c>
      <c r="E105" s="5">
        <v>89.073999999999998</v>
      </c>
      <c r="F105" s="5">
        <v>57.542999999999999</v>
      </c>
      <c r="H105" s="5">
        <v>103.173</v>
      </c>
      <c r="I105" s="5">
        <v>110.438</v>
      </c>
      <c r="K105" s="5">
        <v>37.393000000000001</v>
      </c>
      <c r="L105" s="84"/>
      <c r="N105" s="84"/>
      <c r="Q105" s="84"/>
    </row>
    <row r="106" spans="2:17" x14ac:dyDescent="0.2">
      <c r="B106" s="92">
        <v>101</v>
      </c>
      <c r="C106" s="5">
        <v>62.084000000000003</v>
      </c>
      <c r="E106" s="5">
        <v>50.106000000000002</v>
      </c>
      <c r="F106" s="5">
        <v>53.451000000000001</v>
      </c>
      <c r="H106" s="5">
        <v>114.884</v>
      </c>
      <c r="I106" s="5">
        <v>149.55799999999999</v>
      </c>
      <c r="K106" s="5">
        <v>61.968000000000004</v>
      </c>
      <c r="L106" s="84"/>
      <c r="N106" s="84"/>
      <c r="Q106" s="84"/>
    </row>
    <row r="107" spans="2:17" x14ac:dyDescent="0.2">
      <c r="B107" s="92">
        <v>102</v>
      </c>
      <c r="C107" s="5">
        <v>100.711</v>
      </c>
      <c r="E107" s="5">
        <v>66.281999999999996</v>
      </c>
      <c r="F107" s="5">
        <v>55.3</v>
      </c>
      <c r="H107" s="5">
        <v>66.423000000000002</v>
      </c>
      <c r="I107" s="5">
        <v>63.656999999999996</v>
      </c>
      <c r="K107" s="5">
        <v>30.902999999999999</v>
      </c>
      <c r="L107" s="84"/>
      <c r="N107" s="84"/>
      <c r="Q107" s="84"/>
    </row>
    <row r="108" spans="2:17" x14ac:dyDescent="0.2">
      <c r="B108" s="92">
        <v>103</v>
      </c>
      <c r="C108" s="5">
        <v>56.011000000000003</v>
      </c>
      <c r="E108" s="5">
        <v>53.591000000000001</v>
      </c>
      <c r="F108" s="5">
        <v>55.148000000000003</v>
      </c>
      <c r="H108" s="5">
        <v>116.72</v>
      </c>
      <c r="I108" s="5">
        <v>69.106999999999999</v>
      </c>
      <c r="K108" s="5">
        <v>36.353000000000002</v>
      </c>
      <c r="L108" s="84"/>
      <c r="N108" s="84"/>
      <c r="Q108" s="84"/>
    </row>
    <row r="109" spans="2:17" x14ac:dyDescent="0.2">
      <c r="B109" s="92">
        <v>104</v>
      </c>
      <c r="C109" s="5">
        <v>90.412999999999997</v>
      </c>
      <c r="E109" s="5">
        <v>32.212000000000003</v>
      </c>
      <c r="F109" s="5">
        <v>74.644999999999996</v>
      </c>
      <c r="H109" s="5">
        <v>79.159000000000006</v>
      </c>
      <c r="I109" s="5">
        <v>92.653999999999996</v>
      </c>
      <c r="K109" s="5">
        <v>64.947000000000003</v>
      </c>
      <c r="L109" s="84"/>
      <c r="N109" s="84"/>
      <c r="Q109" s="84"/>
    </row>
    <row r="110" spans="2:17" x14ac:dyDescent="0.2">
      <c r="B110" s="92">
        <v>105</v>
      </c>
      <c r="C110" s="5">
        <v>61.152000000000001</v>
      </c>
      <c r="E110" s="5">
        <v>39.417000000000002</v>
      </c>
      <c r="F110" s="5">
        <v>70.930999999999997</v>
      </c>
      <c r="H110" s="5">
        <v>109.61499999999999</v>
      </c>
      <c r="I110" s="5">
        <v>97.411000000000001</v>
      </c>
      <c r="K110" s="5">
        <v>25.161999999999999</v>
      </c>
      <c r="L110" s="84"/>
      <c r="N110" s="84"/>
      <c r="Q110" s="84"/>
    </row>
    <row r="111" spans="2:17" x14ac:dyDescent="0.2">
      <c r="B111" s="92">
        <v>106</v>
      </c>
      <c r="C111" s="5">
        <v>110.294</v>
      </c>
      <c r="E111" s="5">
        <v>28.561</v>
      </c>
      <c r="F111" s="5">
        <v>43.792999999999999</v>
      </c>
      <c r="H111" s="5">
        <v>162.22800000000001</v>
      </c>
      <c r="I111" s="5">
        <v>123.434</v>
      </c>
      <c r="K111" s="5">
        <v>27.116</v>
      </c>
      <c r="L111" s="84"/>
      <c r="N111" s="84"/>
      <c r="Q111" s="84"/>
    </row>
    <row r="112" spans="2:17" x14ac:dyDescent="0.2">
      <c r="B112" s="92">
        <v>107</v>
      </c>
      <c r="C112" s="5">
        <v>91.850999999999999</v>
      </c>
      <c r="E112" s="5">
        <v>40.279000000000003</v>
      </c>
      <c r="F112" s="5">
        <v>61.515000000000001</v>
      </c>
      <c r="H112" s="5">
        <v>90.295000000000002</v>
      </c>
      <c r="I112" s="5">
        <v>155.84100000000001</v>
      </c>
      <c r="K112" s="5">
        <v>37.948999999999998</v>
      </c>
      <c r="L112" s="84"/>
      <c r="N112" s="84"/>
      <c r="Q112" s="84"/>
    </row>
    <row r="113" spans="2:17" x14ac:dyDescent="0.2">
      <c r="B113" s="92">
        <v>108</v>
      </c>
      <c r="C113" s="5">
        <v>52.902000000000001</v>
      </c>
      <c r="E113" s="5">
        <v>37.277999999999999</v>
      </c>
      <c r="F113" s="5">
        <v>40.789000000000001</v>
      </c>
      <c r="H113" s="5">
        <v>104.64700000000001</v>
      </c>
      <c r="I113" s="5">
        <v>58.747</v>
      </c>
      <c r="K113" s="5">
        <v>45.119</v>
      </c>
      <c r="L113" s="84"/>
      <c r="N113" s="84"/>
      <c r="Q113" s="84"/>
    </row>
    <row r="114" spans="2:17" x14ac:dyDescent="0.2">
      <c r="B114" s="92">
        <v>109</v>
      </c>
      <c r="C114" s="5">
        <v>39.643000000000001</v>
      </c>
      <c r="E114" s="5">
        <v>39.075000000000003</v>
      </c>
      <c r="F114" s="5">
        <v>42.76</v>
      </c>
      <c r="H114" s="5">
        <v>124.259</v>
      </c>
      <c r="I114" s="5">
        <v>56.954999999999998</v>
      </c>
      <c r="K114" s="5">
        <v>42.53</v>
      </c>
      <c r="L114" s="84"/>
      <c r="N114" s="84"/>
      <c r="Q114" s="84"/>
    </row>
    <row r="115" spans="2:17" x14ac:dyDescent="0.2">
      <c r="B115" s="92">
        <v>110</v>
      </c>
      <c r="C115" s="5">
        <v>67.212999999999994</v>
      </c>
      <c r="E115" s="5">
        <v>69.649000000000001</v>
      </c>
      <c r="F115" s="5">
        <v>39.36</v>
      </c>
      <c r="H115" s="5">
        <v>97.441000000000003</v>
      </c>
      <c r="I115" s="5">
        <v>56.435000000000002</v>
      </c>
      <c r="K115" s="5">
        <v>52.561</v>
      </c>
      <c r="L115" s="84"/>
      <c r="N115" s="84"/>
      <c r="Q115" s="84"/>
    </row>
    <row r="116" spans="2:17" x14ac:dyDescent="0.2">
      <c r="B116" s="92">
        <v>111</v>
      </c>
      <c r="C116" s="5">
        <v>55.741</v>
      </c>
      <c r="E116" s="5">
        <v>28.574000000000002</v>
      </c>
      <c r="F116" s="5">
        <v>46.76</v>
      </c>
      <c r="H116" s="5">
        <v>148.393</v>
      </c>
      <c r="I116" s="5">
        <v>131.649</v>
      </c>
      <c r="K116" s="5">
        <v>77.081999999999994</v>
      </c>
      <c r="L116" s="84"/>
      <c r="N116" s="84"/>
      <c r="Q116" s="84"/>
    </row>
    <row r="117" spans="2:17" x14ac:dyDescent="0.2">
      <c r="B117" s="92">
        <v>112</v>
      </c>
      <c r="C117" s="5">
        <v>53</v>
      </c>
      <c r="E117" s="5">
        <v>32.496000000000002</v>
      </c>
      <c r="F117" s="5">
        <v>50.86</v>
      </c>
      <c r="H117" s="5">
        <v>103.361</v>
      </c>
      <c r="I117" s="5">
        <v>77.822000000000003</v>
      </c>
      <c r="K117" s="5">
        <v>50.079000000000001</v>
      </c>
      <c r="L117" s="84"/>
      <c r="N117" s="84"/>
      <c r="Q117" s="84"/>
    </row>
    <row r="118" spans="2:17" x14ac:dyDescent="0.2">
      <c r="B118" s="92">
        <v>113</v>
      </c>
      <c r="C118" s="5">
        <v>40.832000000000001</v>
      </c>
      <c r="E118" s="5">
        <v>51.241</v>
      </c>
      <c r="F118" s="5">
        <v>65.206999999999994</v>
      </c>
      <c r="H118" s="5">
        <v>149.60499999999999</v>
      </c>
      <c r="I118" s="5">
        <v>95.525000000000006</v>
      </c>
      <c r="K118" s="5">
        <v>49.210999999999999</v>
      </c>
      <c r="L118" s="84"/>
      <c r="N118" s="84"/>
      <c r="Q118" s="84"/>
    </row>
    <row r="119" spans="2:17" x14ac:dyDescent="0.2">
      <c r="B119" s="92">
        <v>114</v>
      </c>
      <c r="C119" s="5">
        <v>53.917999999999999</v>
      </c>
      <c r="E119" s="5">
        <v>29.087</v>
      </c>
      <c r="F119" s="5">
        <v>50.545000000000002</v>
      </c>
      <c r="H119" s="5">
        <v>120.578</v>
      </c>
      <c r="I119" s="5">
        <v>135.03800000000001</v>
      </c>
      <c r="K119" s="5">
        <v>52.155999999999999</v>
      </c>
      <c r="L119" s="84"/>
      <c r="N119" s="84"/>
      <c r="Q119" s="84"/>
    </row>
    <row r="120" spans="2:17" x14ac:dyDescent="0.2">
      <c r="B120" s="92">
        <v>115</v>
      </c>
      <c r="C120" s="5">
        <v>30.847999999999999</v>
      </c>
      <c r="E120" s="5">
        <v>55.921999999999997</v>
      </c>
      <c r="F120" s="5">
        <v>47.436999999999998</v>
      </c>
      <c r="H120" s="5">
        <v>85.882000000000005</v>
      </c>
      <c r="I120" s="5">
        <v>91.406000000000006</v>
      </c>
      <c r="K120" s="5">
        <v>31.5</v>
      </c>
      <c r="L120" s="84"/>
      <c r="N120" s="84"/>
      <c r="Q120" s="84"/>
    </row>
    <row r="121" spans="2:17" x14ac:dyDescent="0.2">
      <c r="B121" s="92">
        <v>116</v>
      </c>
      <c r="C121" s="5">
        <v>42.107999999999997</v>
      </c>
      <c r="E121" s="5">
        <v>45.624000000000002</v>
      </c>
      <c r="F121" s="5">
        <v>87.459000000000003</v>
      </c>
      <c r="H121" s="5">
        <v>161.69999999999999</v>
      </c>
      <c r="I121" s="5">
        <v>115.264</v>
      </c>
      <c r="K121" s="5">
        <v>30.227</v>
      </c>
      <c r="L121" s="84"/>
      <c r="N121" s="84"/>
      <c r="Q121" s="84"/>
    </row>
    <row r="122" spans="2:17" x14ac:dyDescent="0.2">
      <c r="B122" s="92">
        <v>117</v>
      </c>
      <c r="C122" s="5">
        <v>55.081000000000003</v>
      </c>
      <c r="E122" s="5">
        <v>60</v>
      </c>
      <c r="F122" s="5">
        <v>74.86</v>
      </c>
      <c r="H122" s="5">
        <v>67.222999999999999</v>
      </c>
      <c r="I122" s="5">
        <v>71.296000000000006</v>
      </c>
      <c r="K122" s="5">
        <v>33.829000000000001</v>
      </c>
      <c r="L122" s="84"/>
      <c r="N122" s="84"/>
      <c r="Q122" s="84"/>
    </row>
    <row r="123" spans="2:17" x14ac:dyDescent="0.2">
      <c r="B123" s="92">
        <v>118</v>
      </c>
      <c r="C123" s="5">
        <v>40.011000000000003</v>
      </c>
      <c r="E123" s="5">
        <v>36.737000000000002</v>
      </c>
      <c r="F123" s="5">
        <v>51.109000000000002</v>
      </c>
      <c r="H123" s="5">
        <v>131.56100000000001</v>
      </c>
      <c r="I123" s="5">
        <v>117.111</v>
      </c>
      <c r="K123" s="5">
        <v>66.186000000000007</v>
      </c>
      <c r="L123" s="84"/>
      <c r="N123" s="84"/>
      <c r="Q123" s="84"/>
    </row>
    <row r="124" spans="2:17" x14ac:dyDescent="0.2">
      <c r="B124" s="92">
        <v>119</v>
      </c>
      <c r="C124" s="5">
        <v>41.335999999999999</v>
      </c>
      <c r="E124" s="5">
        <v>28.390999999999998</v>
      </c>
      <c r="F124" s="5">
        <v>61.484999999999999</v>
      </c>
      <c r="H124" s="5">
        <v>147.095</v>
      </c>
      <c r="I124" s="5">
        <v>84.73</v>
      </c>
      <c r="K124" s="5">
        <v>56.595999999999997</v>
      </c>
      <c r="L124" s="84"/>
      <c r="N124" s="84"/>
      <c r="Q124" s="84"/>
    </row>
    <row r="125" spans="2:17" x14ac:dyDescent="0.2">
      <c r="B125" s="92">
        <v>120</v>
      </c>
      <c r="C125" s="5">
        <v>61.851999999999997</v>
      </c>
      <c r="E125" s="5">
        <v>32.034999999999997</v>
      </c>
      <c r="F125" s="5">
        <v>68.635999999999996</v>
      </c>
      <c r="H125" s="5">
        <v>128.63300000000001</v>
      </c>
      <c r="I125" s="5">
        <v>115.19499999999999</v>
      </c>
      <c r="K125" s="5">
        <v>93.474999999999994</v>
      </c>
      <c r="L125" s="84"/>
      <c r="N125" s="84"/>
      <c r="Q125" s="84"/>
    </row>
    <row r="126" spans="2:17" x14ac:dyDescent="0.2">
      <c r="B126" s="92">
        <v>121</v>
      </c>
      <c r="C126" s="5">
        <v>50.655999999999999</v>
      </c>
      <c r="E126" s="5">
        <v>56.835000000000001</v>
      </c>
      <c r="F126" s="5">
        <v>56.356000000000002</v>
      </c>
      <c r="H126" s="5">
        <v>178.46100000000001</v>
      </c>
      <c r="I126" s="5">
        <v>91.316000000000003</v>
      </c>
      <c r="K126" s="5">
        <v>24.350999999999999</v>
      </c>
      <c r="L126" s="84"/>
      <c r="N126" s="84"/>
      <c r="Q126" s="84"/>
    </row>
    <row r="127" spans="2:17" x14ac:dyDescent="0.2">
      <c r="B127" s="92">
        <v>122</v>
      </c>
      <c r="C127" s="5">
        <v>58.295000000000002</v>
      </c>
      <c r="E127" s="5">
        <v>50.113999999999997</v>
      </c>
      <c r="F127" s="5">
        <v>77.212999999999994</v>
      </c>
      <c r="H127" s="5">
        <v>159.19</v>
      </c>
      <c r="I127" s="5">
        <v>82.045000000000002</v>
      </c>
      <c r="K127" s="5">
        <v>66.114000000000004</v>
      </c>
      <c r="L127" s="84"/>
      <c r="N127" s="84"/>
      <c r="Q127" s="84"/>
    </row>
    <row r="128" spans="2:17" x14ac:dyDescent="0.2">
      <c r="B128" s="92">
        <v>123</v>
      </c>
      <c r="C128" s="5">
        <v>53.817</v>
      </c>
      <c r="E128" s="5">
        <v>51.118000000000002</v>
      </c>
      <c r="F128" s="5">
        <v>81.245000000000005</v>
      </c>
      <c r="H128" s="5">
        <v>157.62100000000001</v>
      </c>
      <c r="I128" s="5">
        <v>114.58499999999999</v>
      </c>
      <c r="K128" s="5">
        <v>42.594000000000001</v>
      </c>
      <c r="L128" s="84"/>
      <c r="N128" s="84"/>
      <c r="Q128" s="84"/>
    </row>
    <row r="129" spans="2:17" x14ac:dyDescent="0.2">
      <c r="B129" s="92">
        <v>124</v>
      </c>
      <c r="C129" s="5">
        <v>41.076000000000001</v>
      </c>
      <c r="E129" s="5">
        <v>51.329000000000001</v>
      </c>
      <c r="F129" s="5">
        <v>47.948</v>
      </c>
      <c r="H129" s="5">
        <v>163.84200000000001</v>
      </c>
      <c r="I129" s="5">
        <v>145.893</v>
      </c>
      <c r="K129" s="5">
        <v>94.763000000000005</v>
      </c>
      <c r="L129" s="84"/>
      <c r="N129" s="84"/>
      <c r="Q129" s="84"/>
    </row>
    <row r="130" spans="2:17" x14ac:dyDescent="0.2">
      <c r="B130" s="92">
        <v>125</v>
      </c>
      <c r="C130" s="5">
        <v>33.003999999999998</v>
      </c>
      <c r="E130" s="5">
        <v>54.497</v>
      </c>
      <c r="F130" s="5">
        <v>65.210999999999999</v>
      </c>
      <c r="H130" s="5">
        <v>101.664</v>
      </c>
      <c r="I130" s="5">
        <v>80.707999999999998</v>
      </c>
      <c r="K130" s="5">
        <v>31.265999999999998</v>
      </c>
      <c r="L130" s="84"/>
      <c r="N130" s="84"/>
      <c r="Q130" s="84"/>
    </row>
    <row r="131" spans="2:17" x14ac:dyDescent="0.2">
      <c r="B131" s="92">
        <v>126</v>
      </c>
      <c r="C131" s="5">
        <v>53.052999999999997</v>
      </c>
      <c r="E131" s="5">
        <v>55.261000000000003</v>
      </c>
      <c r="F131" s="5">
        <v>59.054000000000002</v>
      </c>
      <c r="H131" s="5">
        <v>122.843</v>
      </c>
      <c r="I131" s="5">
        <v>126.69</v>
      </c>
      <c r="K131" s="5">
        <v>51.444000000000003</v>
      </c>
      <c r="L131" s="84"/>
      <c r="N131" s="84"/>
      <c r="Q131" s="84"/>
    </row>
    <row r="132" spans="2:17" x14ac:dyDescent="0.2">
      <c r="B132" s="92">
        <v>127</v>
      </c>
      <c r="C132" s="5">
        <v>69.257999999999996</v>
      </c>
      <c r="E132" s="5">
        <v>57.542999999999999</v>
      </c>
      <c r="F132" s="5">
        <v>50.427999999999997</v>
      </c>
      <c r="H132" s="5">
        <v>140.11600000000001</v>
      </c>
      <c r="I132" s="5">
        <v>64.855000000000004</v>
      </c>
      <c r="K132" s="5">
        <v>50.911999999999999</v>
      </c>
      <c r="L132" s="84"/>
      <c r="N132" s="84"/>
      <c r="Q132" s="84"/>
    </row>
    <row r="133" spans="2:17" x14ac:dyDescent="0.2">
      <c r="B133" s="92">
        <v>128</v>
      </c>
      <c r="C133" s="5">
        <v>46.326999999999998</v>
      </c>
      <c r="E133" s="5">
        <v>29.939</v>
      </c>
      <c r="F133" s="5">
        <v>54.915999999999997</v>
      </c>
      <c r="H133" s="5">
        <v>168.38200000000001</v>
      </c>
      <c r="I133" s="5">
        <v>68.444999999999993</v>
      </c>
      <c r="K133" s="5">
        <v>51.125</v>
      </c>
      <c r="L133" s="84"/>
      <c r="N133" s="84"/>
      <c r="Q133" s="84"/>
    </row>
    <row r="134" spans="2:17" x14ac:dyDescent="0.2">
      <c r="B134" s="92">
        <v>129</v>
      </c>
      <c r="C134" s="5">
        <v>45.984999999999999</v>
      </c>
      <c r="E134" s="5">
        <v>35.685000000000002</v>
      </c>
      <c r="F134" s="5">
        <v>48.715000000000003</v>
      </c>
      <c r="H134" s="5">
        <v>168.23099999999999</v>
      </c>
      <c r="I134" s="5">
        <v>123.598</v>
      </c>
      <c r="K134" s="5">
        <v>46.319000000000003</v>
      </c>
      <c r="L134" s="84"/>
      <c r="N134" s="84"/>
      <c r="Q134" s="84"/>
    </row>
    <row r="135" spans="2:17" x14ac:dyDescent="0.2">
      <c r="B135" s="92">
        <v>130</v>
      </c>
      <c r="C135" s="5">
        <v>54.238999999999997</v>
      </c>
      <c r="E135" s="5">
        <v>39.368000000000002</v>
      </c>
      <c r="F135" s="5">
        <v>48.545000000000002</v>
      </c>
      <c r="H135" s="5">
        <v>149.12700000000001</v>
      </c>
      <c r="I135" s="5">
        <v>142.316</v>
      </c>
      <c r="K135" s="5">
        <v>56.677</v>
      </c>
      <c r="L135" s="84"/>
      <c r="N135" s="84"/>
      <c r="Q135" s="84"/>
    </row>
    <row r="136" spans="2:17" x14ac:dyDescent="0.2">
      <c r="B136" s="92">
        <v>131</v>
      </c>
      <c r="C136" s="5">
        <v>43.280999999999999</v>
      </c>
      <c r="E136" s="5">
        <v>32.323999999999998</v>
      </c>
      <c r="F136" s="5">
        <v>55.49</v>
      </c>
      <c r="H136" s="5">
        <v>131.36600000000001</v>
      </c>
      <c r="I136" s="5">
        <v>123.24</v>
      </c>
      <c r="K136" s="5">
        <v>79.772999999999996</v>
      </c>
      <c r="L136" s="84"/>
      <c r="N136" s="84"/>
      <c r="Q136" s="84"/>
    </row>
    <row r="137" spans="2:17" x14ac:dyDescent="0.2">
      <c r="B137" s="92">
        <v>132</v>
      </c>
      <c r="C137" s="5">
        <v>68.349000000000004</v>
      </c>
      <c r="E137" s="5">
        <v>40.305</v>
      </c>
      <c r="F137" s="5">
        <v>79.77</v>
      </c>
      <c r="H137" s="5">
        <v>126.98399999999999</v>
      </c>
      <c r="I137" s="5">
        <v>68.712000000000003</v>
      </c>
      <c r="K137" s="5">
        <v>58.576000000000001</v>
      </c>
      <c r="L137" s="84"/>
      <c r="N137" s="84"/>
      <c r="Q137" s="84"/>
    </row>
    <row r="138" spans="2:17" x14ac:dyDescent="0.2">
      <c r="B138" s="92">
        <v>133</v>
      </c>
      <c r="C138" s="5">
        <v>46.953000000000003</v>
      </c>
      <c r="E138" s="5">
        <v>39.066000000000003</v>
      </c>
      <c r="F138" s="5">
        <v>70.332999999999998</v>
      </c>
      <c r="H138" s="5">
        <v>81.917000000000002</v>
      </c>
      <c r="I138" s="5">
        <v>118.495</v>
      </c>
      <c r="K138" s="5">
        <v>32.225000000000001</v>
      </c>
      <c r="L138" s="84"/>
      <c r="N138" s="84"/>
      <c r="Q138" s="84"/>
    </row>
    <row r="139" spans="2:17" x14ac:dyDescent="0.2">
      <c r="B139" s="92">
        <v>134</v>
      </c>
      <c r="C139" s="5">
        <v>33.933</v>
      </c>
      <c r="E139" s="5">
        <v>29.838999999999999</v>
      </c>
      <c r="F139" s="5">
        <v>44.052</v>
      </c>
      <c r="H139" s="5">
        <v>111.149</v>
      </c>
      <c r="I139" s="5">
        <v>95.197999999999993</v>
      </c>
      <c r="K139" s="5">
        <v>59.741999999999997</v>
      </c>
      <c r="L139" s="84"/>
      <c r="N139" s="84"/>
      <c r="Q139" s="84"/>
    </row>
    <row r="140" spans="2:17" x14ac:dyDescent="0.2">
      <c r="B140" s="92">
        <v>135</v>
      </c>
      <c r="C140" s="5">
        <v>37.055</v>
      </c>
      <c r="E140" s="5">
        <v>32.256999999999998</v>
      </c>
      <c r="F140" s="5">
        <v>53.033999999999999</v>
      </c>
      <c r="H140" s="5">
        <v>60.061999999999998</v>
      </c>
      <c r="I140" s="5">
        <v>55.146000000000001</v>
      </c>
      <c r="K140" s="5">
        <v>46.058</v>
      </c>
      <c r="L140" s="84"/>
      <c r="N140" s="84"/>
      <c r="Q140" s="84"/>
    </row>
    <row r="141" spans="2:17" x14ac:dyDescent="0.2">
      <c r="B141" s="92">
        <v>136</v>
      </c>
      <c r="C141" s="5">
        <v>41.741999999999997</v>
      </c>
      <c r="E141" s="5">
        <v>67.519000000000005</v>
      </c>
      <c r="F141" s="5">
        <v>59.591000000000001</v>
      </c>
      <c r="H141" s="5">
        <v>149.16800000000001</v>
      </c>
      <c r="I141" s="5">
        <v>57.262999999999998</v>
      </c>
      <c r="K141" s="5">
        <v>59.115000000000002</v>
      </c>
      <c r="L141" s="84"/>
      <c r="N141" s="84"/>
      <c r="Q141" s="84"/>
    </row>
    <row r="142" spans="2:17" x14ac:dyDescent="0.2">
      <c r="B142" s="92">
        <v>137</v>
      </c>
      <c r="C142" s="5">
        <v>34.689</v>
      </c>
      <c r="E142" s="5">
        <v>30.212</v>
      </c>
      <c r="F142" s="5">
        <v>69.402000000000001</v>
      </c>
      <c r="H142" s="5">
        <v>124.393</v>
      </c>
      <c r="I142" s="5">
        <v>151.464</v>
      </c>
      <c r="K142" s="5">
        <v>66.162999999999997</v>
      </c>
      <c r="L142" s="84"/>
      <c r="N142" s="84"/>
      <c r="Q142" s="84"/>
    </row>
    <row r="143" spans="2:17" x14ac:dyDescent="0.2">
      <c r="B143" s="92">
        <v>138</v>
      </c>
      <c r="C143" s="5">
        <v>43.343000000000004</v>
      </c>
      <c r="E143" s="5">
        <v>31.587</v>
      </c>
      <c r="F143" s="5">
        <v>57.57</v>
      </c>
      <c r="H143" s="5">
        <v>155.875</v>
      </c>
      <c r="I143" s="5">
        <v>130.08600000000001</v>
      </c>
      <c r="K143" s="5">
        <v>35.229999999999997</v>
      </c>
      <c r="L143" s="84"/>
      <c r="N143" s="84"/>
      <c r="Q143" s="84"/>
    </row>
    <row r="144" spans="2:17" x14ac:dyDescent="0.2">
      <c r="B144" s="92">
        <v>139</v>
      </c>
      <c r="C144" s="5">
        <v>39.164000000000001</v>
      </c>
      <c r="E144" s="5">
        <v>30.268999999999998</v>
      </c>
      <c r="F144" s="5">
        <v>74.155000000000001</v>
      </c>
      <c r="H144" s="5">
        <v>86.471000000000004</v>
      </c>
      <c r="I144" s="5">
        <v>120.04300000000001</v>
      </c>
      <c r="K144" s="5">
        <v>47.418999999999997</v>
      </c>
      <c r="L144" s="84"/>
      <c r="N144" s="84"/>
      <c r="Q144" s="84"/>
    </row>
    <row r="145" spans="2:17" x14ac:dyDescent="0.2">
      <c r="B145" s="92">
        <v>140</v>
      </c>
      <c r="C145" s="5">
        <v>47.805999999999997</v>
      </c>
      <c r="E145" s="5">
        <v>44.295000000000002</v>
      </c>
      <c r="F145" s="5">
        <v>53.182000000000002</v>
      </c>
      <c r="H145" s="5">
        <v>177.35900000000001</v>
      </c>
      <c r="I145" s="5">
        <v>93.245999999999995</v>
      </c>
      <c r="K145" s="5">
        <v>54.087000000000003</v>
      </c>
      <c r="L145" s="84"/>
      <c r="N145" s="84"/>
      <c r="Q145" s="84"/>
    </row>
    <row r="146" spans="2:17" x14ac:dyDescent="0.2">
      <c r="B146" s="92">
        <v>141</v>
      </c>
      <c r="C146" s="5">
        <v>43.692999999999998</v>
      </c>
      <c r="E146" s="5">
        <v>35.408000000000001</v>
      </c>
      <c r="F146" s="5">
        <v>64.435000000000002</v>
      </c>
      <c r="H146" s="5">
        <v>127.91200000000001</v>
      </c>
      <c r="I146" s="5">
        <v>130.03100000000001</v>
      </c>
      <c r="K146" s="5">
        <v>31.094000000000001</v>
      </c>
      <c r="L146" s="84"/>
      <c r="N146" s="84"/>
      <c r="Q146" s="84"/>
    </row>
    <row r="147" spans="2:17" x14ac:dyDescent="0.2">
      <c r="B147" s="92">
        <v>142</v>
      </c>
      <c r="C147" s="5">
        <v>52.198</v>
      </c>
      <c r="E147" s="5">
        <v>44.152999999999999</v>
      </c>
      <c r="H147" s="5">
        <v>152.143</v>
      </c>
      <c r="I147" s="5">
        <v>60.305999999999997</v>
      </c>
      <c r="K147" s="5">
        <v>53.588999999999999</v>
      </c>
      <c r="L147" s="84"/>
      <c r="N147" s="84"/>
      <c r="Q147" s="84"/>
    </row>
    <row r="148" spans="2:17" x14ac:dyDescent="0.2">
      <c r="B148" s="92">
        <v>143</v>
      </c>
      <c r="C148" s="5">
        <v>35.473999999999997</v>
      </c>
      <c r="E148" s="5">
        <v>98.400999999999996</v>
      </c>
      <c r="H148" s="5">
        <v>113.538</v>
      </c>
      <c r="I148" s="5">
        <v>92.811999999999998</v>
      </c>
      <c r="K148" s="5">
        <v>82.95</v>
      </c>
      <c r="L148" s="84"/>
      <c r="N148" s="84"/>
      <c r="Q148" s="84"/>
    </row>
    <row r="149" spans="2:17" x14ac:dyDescent="0.2">
      <c r="B149" s="92">
        <v>144</v>
      </c>
      <c r="C149" s="5">
        <v>42.238</v>
      </c>
      <c r="E149" s="5">
        <v>48.124000000000002</v>
      </c>
      <c r="H149" s="5">
        <v>116.819</v>
      </c>
      <c r="I149" s="5">
        <v>99.635000000000005</v>
      </c>
      <c r="K149" s="5">
        <v>44.104999999999997</v>
      </c>
      <c r="L149" s="84"/>
      <c r="N149" s="84"/>
      <c r="Q149" s="84"/>
    </row>
    <row r="150" spans="2:17" x14ac:dyDescent="0.2">
      <c r="B150" s="92">
        <v>145</v>
      </c>
      <c r="C150" s="5">
        <v>55.621000000000002</v>
      </c>
      <c r="E150" s="5">
        <v>30.82</v>
      </c>
      <c r="H150" s="5">
        <v>189.09100000000001</v>
      </c>
      <c r="I150" s="5">
        <v>67.212999999999994</v>
      </c>
      <c r="K150" s="5">
        <v>91.581000000000003</v>
      </c>
      <c r="L150" s="84"/>
      <c r="N150" s="84"/>
      <c r="Q150" s="84"/>
    </row>
    <row r="151" spans="2:17" x14ac:dyDescent="0.2">
      <c r="B151" s="92">
        <v>146</v>
      </c>
      <c r="C151" s="5">
        <v>63.652000000000001</v>
      </c>
      <c r="E151" s="5">
        <v>48.051000000000002</v>
      </c>
      <c r="H151" s="5">
        <v>107.42100000000001</v>
      </c>
      <c r="I151" s="5">
        <v>55.981999999999999</v>
      </c>
      <c r="K151" s="5">
        <v>24.175999999999998</v>
      </c>
      <c r="L151" s="84"/>
      <c r="N151" s="84"/>
      <c r="Q151" s="84"/>
    </row>
    <row r="152" spans="2:17" x14ac:dyDescent="0.2">
      <c r="B152" s="92">
        <v>147</v>
      </c>
      <c r="C152" s="5">
        <v>32.671999999999997</v>
      </c>
      <c r="E152" s="5">
        <v>32.351999999999997</v>
      </c>
      <c r="H152" s="5">
        <v>138.583</v>
      </c>
      <c r="I152" s="5">
        <v>53.353999999999999</v>
      </c>
      <c r="K152" s="5">
        <v>80.983999999999995</v>
      </c>
      <c r="L152" s="84"/>
      <c r="N152" s="84"/>
      <c r="Q152" s="84"/>
    </row>
    <row r="153" spans="2:17" x14ac:dyDescent="0.2">
      <c r="B153" s="92">
        <v>148</v>
      </c>
      <c r="C153" s="5">
        <v>43.744</v>
      </c>
      <c r="E153" s="5">
        <v>42.279000000000003</v>
      </c>
      <c r="H153" s="5">
        <v>151.61000000000001</v>
      </c>
      <c r="I153" s="5">
        <v>81.39</v>
      </c>
      <c r="K153" s="5">
        <v>32.107999999999997</v>
      </c>
      <c r="L153" s="84"/>
      <c r="N153" s="84"/>
      <c r="Q153" s="84"/>
    </row>
    <row r="154" spans="2:17" x14ac:dyDescent="0.2">
      <c r="B154" s="92">
        <v>149</v>
      </c>
      <c r="C154" s="5">
        <v>36.92</v>
      </c>
      <c r="E154" s="5">
        <v>34.33</v>
      </c>
      <c r="H154" s="5">
        <v>100.592</v>
      </c>
      <c r="I154" s="5">
        <v>76.983000000000004</v>
      </c>
      <c r="K154" s="5">
        <v>37.722999999999999</v>
      </c>
      <c r="L154" s="84"/>
      <c r="N154" s="84"/>
      <c r="Q154" s="84"/>
    </row>
    <row r="155" spans="2:17" x14ac:dyDescent="0.2">
      <c r="B155" s="92">
        <v>150</v>
      </c>
      <c r="C155" s="5">
        <v>45.207999999999998</v>
      </c>
      <c r="E155" s="5">
        <v>43.918999999999997</v>
      </c>
      <c r="H155" s="5">
        <v>84.742999999999995</v>
      </c>
      <c r="I155" s="5">
        <v>61.319000000000003</v>
      </c>
      <c r="K155" s="5">
        <v>30.25</v>
      </c>
      <c r="L155" s="84"/>
      <c r="N155" s="84"/>
      <c r="Q155" s="84"/>
    </row>
    <row r="156" spans="2:17" x14ac:dyDescent="0.2">
      <c r="B156" s="92">
        <v>151</v>
      </c>
      <c r="C156" s="5">
        <v>49.402000000000001</v>
      </c>
      <c r="E156" s="5">
        <v>53.18</v>
      </c>
      <c r="H156" s="5">
        <v>145.21899999999999</v>
      </c>
      <c r="I156" s="5">
        <v>78.337000000000003</v>
      </c>
      <c r="K156" s="5">
        <v>98.04</v>
      </c>
      <c r="L156" s="84"/>
      <c r="N156" s="84"/>
      <c r="Q156" s="84"/>
    </row>
    <row r="157" spans="2:17" x14ac:dyDescent="0.2">
      <c r="B157" s="92">
        <v>152</v>
      </c>
      <c r="C157" s="5">
        <v>31.614000000000001</v>
      </c>
      <c r="E157" s="5">
        <v>35.01</v>
      </c>
      <c r="H157" s="5">
        <v>93.06</v>
      </c>
      <c r="I157" s="5">
        <v>109.12</v>
      </c>
      <c r="K157" s="5">
        <v>85.143000000000001</v>
      </c>
      <c r="L157" s="84"/>
      <c r="N157" s="84"/>
      <c r="Q157" s="84"/>
    </row>
    <row r="158" spans="2:17" x14ac:dyDescent="0.2">
      <c r="B158" s="92">
        <v>153</v>
      </c>
      <c r="C158" s="5">
        <v>49.704999999999998</v>
      </c>
      <c r="E158" s="5">
        <v>45.725999999999999</v>
      </c>
      <c r="H158" s="5">
        <v>137.51599999999999</v>
      </c>
      <c r="I158" s="5">
        <v>62.542000000000002</v>
      </c>
      <c r="K158" s="5">
        <v>41.122999999999998</v>
      </c>
      <c r="L158" s="84"/>
      <c r="N158" s="84"/>
      <c r="Q158" s="84"/>
    </row>
    <row r="159" spans="2:17" x14ac:dyDescent="0.2">
      <c r="B159" s="92">
        <v>154</v>
      </c>
      <c r="C159" s="5">
        <v>40.353999999999999</v>
      </c>
      <c r="E159" s="5">
        <v>48.820999999999998</v>
      </c>
      <c r="H159" s="5">
        <v>163.5</v>
      </c>
      <c r="I159" s="5">
        <v>101.64700000000001</v>
      </c>
      <c r="K159" s="5">
        <v>55.456000000000003</v>
      </c>
      <c r="L159" s="84"/>
      <c r="N159" s="84"/>
      <c r="Q159" s="84"/>
    </row>
    <row r="160" spans="2:17" x14ac:dyDescent="0.2">
      <c r="B160" s="92">
        <v>155</v>
      </c>
      <c r="C160" s="5">
        <v>54.296999999999997</v>
      </c>
      <c r="E160" s="5">
        <v>50.746000000000002</v>
      </c>
      <c r="H160" s="5">
        <v>93.948999999999998</v>
      </c>
      <c r="I160" s="5">
        <v>63.472000000000001</v>
      </c>
      <c r="K160" s="5">
        <v>64.963999999999999</v>
      </c>
      <c r="L160" s="84"/>
      <c r="N160" s="84"/>
      <c r="Q160" s="84"/>
    </row>
    <row r="161" spans="2:17" x14ac:dyDescent="0.2">
      <c r="B161" s="92">
        <v>156</v>
      </c>
      <c r="C161" s="5">
        <v>51.856000000000002</v>
      </c>
      <c r="E161" s="5">
        <v>43.927</v>
      </c>
      <c r="H161" s="5">
        <v>119.319</v>
      </c>
      <c r="I161" s="5">
        <v>68.265000000000001</v>
      </c>
      <c r="K161" s="5">
        <v>55.600999999999999</v>
      </c>
      <c r="L161" s="84"/>
      <c r="N161" s="84"/>
      <c r="Q161" s="84"/>
    </row>
    <row r="162" spans="2:17" x14ac:dyDescent="0.2">
      <c r="B162" s="92">
        <v>157</v>
      </c>
      <c r="C162" s="5">
        <v>33.762</v>
      </c>
      <c r="E162" s="5">
        <v>59.914999999999999</v>
      </c>
      <c r="H162" s="5">
        <v>120.782</v>
      </c>
      <c r="I162" s="5">
        <v>84.587000000000003</v>
      </c>
      <c r="K162" s="5">
        <v>40.811999999999998</v>
      </c>
      <c r="L162" s="84"/>
      <c r="N162" s="84"/>
      <c r="Q162" s="84"/>
    </row>
    <row r="163" spans="2:17" x14ac:dyDescent="0.2">
      <c r="B163" s="92">
        <v>158</v>
      </c>
      <c r="C163" s="5">
        <v>64.823999999999998</v>
      </c>
      <c r="E163" s="5">
        <v>47.271999999999998</v>
      </c>
      <c r="H163" s="5">
        <v>116.935</v>
      </c>
      <c r="I163" s="5">
        <v>74.522999999999996</v>
      </c>
      <c r="K163" s="5">
        <v>33.332000000000001</v>
      </c>
      <c r="L163" s="84"/>
      <c r="N163" s="84"/>
      <c r="Q163" s="84"/>
    </row>
    <row r="164" spans="2:17" x14ac:dyDescent="0.2">
      <c r="B164" s="92">
        <v>159</v>
      </c>
      <c r="C164" s="5">
        <v>58.008000000000003</v>
      </c>
      <c r="E164" s="5">
        <v>56.902000000000001</v>
      </c>
      <c r="H164" s="5">
        <v>93.33</v>
      </c>
      <c r="K164" s="5">
        <v>52.28</v>
      </c>
      <c r="L164" s="84"/>
      <c r="N164" s="84"/>
      <c r="Q164" s="84"/>
    </row>
    <row r="165" spans="2:17" x14ac:dyDescent="0.2">
      <c r="B165" s="92">
        <v>160</v>
      </c>
      <c r="C165" s="5">
        <v>56.384999999999998</v>
      </c>
      <c r="E165" s="5">
        <v>33.993000000000002</v>
      </c>
      <c r="H165" s="5">
        <v>145.43700000000001</v>
      </c>
      <c r="K165" s="5">
        <v>100.27</v>
      </c>
      <c r="L165" s="84"/>
      <c r="N165" s="84"/>
      <c r="Q165" s="84"/>
    </row>
    <row r="166" spans="2:17" x14ac:dyDescent="0.2">
      <c r="B166" s="92">
        <v>161</v>
      </c>
      <c r="C166" s="5">
        <v>39.380000000000003</v>
      </c>
      <c r="E166" s="5">
        <v>36.686999999999998</v>
      </c>
      <c r="H166" s="5">
        <v>161.72</v>
      </c>
      <c r="K166" s="5">
        <v>31.462</v>
      </c>
      <c r="L166" s="84"/>
      <c r="N166" s="84"/>
      <c r="Q166" s="84"/>
    </row>
    <row r="167" spans="2:17" x14ac:dyDescent="0.2">
      <c r="B167" s="92">
        <v>162</v>
      </c>
      <c r="C167" s="5">
        <v>53.145000000000003</v>
      </c>
      <c r="E167" s="5">
        <v>52.104999999999997</v>
      </c>
      <c r="H167" s="5">
        <v>163.72399999999999</v>
      </c>
      <c r="K167" s="5">
        <v>38.585000000000001</v>
      </c>
      <c r="L167" s="84"/>
      <c r="N167" s="84"/>
      <c r="Q167" s="84"/>
    </row>
    <row r="168" spans="2:17" x14ac:dyDescent="0.2">
      <c r="B168" s="92">
        <v>163</v>
      </c>
      <c r="C168" s="5">
        <v>31.355</v>
      </c>
      <c r="E168" s="5">
        <v>63.372</v>
      </c>
      <c r="H168" s="5">
        <v>175.72200000000001</v>
      </c>
      <c r="K168" s="5">
        <v>75.046000000000006</v>
      </c>
      <c r="L168" s="84"/>
      <c r="N168" s="84"/>
      <c r="Q168" s="84"/>
    </row>
    <row r="169" spans="2:17" x14ac:dyDescent="0.2">
      <c r="B169" s="92">
        <v>164</v>
      </c>
      <c r="C169" s="5">
        <v>44.97</v>
      </c>
      <c r="E169" s="5">
        <v>68.98</v>
      </c>
      <c r="H169" s="5">
        <v>98.703000000000003</v>
      </c>
      <c r="K169" s="5">
        <v>26.332999999999998</v>
      </c>
      <c r="L169" s="84"/>
      <c r="N169" s="84"/>
      <c r="Q169" s="84"/>
    </row>
    <row r="170" spans="2:17" x14ac:dyDescent="0.2">
      <c r="B170" s="92">
        <v>165</v>
      </c>
      <c r="C170" s="5">
        <v>71.763000000000005</v>
      </c>
      <c r="E170" s="5">
        <v>89.233999999999995</v>
      </c>
      <c r="H170" s="5">
        <v>87.941000000000003</v>
      </c>
      <c r="K170" s="5">
        <v>74.882999999999996</v>
      </c>
      <c r="L170" s="84"/>
      <c r="N170" s="84"/>
      <c r="Q170" s="84"/>
    </row>
    <row r="171" spans="2:17" x14ac:dyDescent="0.2">
      <c r="B171" s="92">
        <v>166</v>
      </c>
      <c r="C171" s="5">
        <v>46.959000000000003</v>
      </c>
      <c r="E171" s="5">
        <v>60.762999999999998</v>
      </c>
      <c r="H171" s="5">
        <v>73.453000000000003</v>
      </c>
      <c r="K171" s="5">
        <v>33.231000000000002</v>
      </c>
      <c r="L171" s="84"/>
      <c r="N171" s="84"/>
      <c r="Q171" s="84"/>
    </row>
    <row r="172" spans="2:17" x14ac:dyDescent="0.2">
      <c r="B172" s="92">
        <v>167</v>
      </c>
      <c r="C172" s="5">
        <v>43.863</v>
      </c>
      <c r="E172" s="5">
        <v>56.201999999999998</v>
      </c>
      <c r="H172" s="5">
        <v>69.093999999999994</v>
      </c>
      <c r="K172" s="5">
        <v>48.914000000000001</v>
      </c>
      <c r="L172" s="84"/>
      <c r="N172" s="84"/>
      <c r="Q172" s="84"/>
    </row>
    <row r="173" spans="2:17" x14ac:dyDescent="0.2">
      <c r="B173" s="92">
        <v>168</v>
      </c>
      <c r="C173" s="5">
        <v>49.707999999999998</v>
      </c>
      <c r="E173" s="5">
        <v>54.610999999999997</v>
      </c>
      <c r="H173" s="5">
        <v>134.55600000000001</v>
      </c>
      <c r="K173" s="5">
        <v>27.212</v>
      </c>
      <c r="L173" s="84"/>
      <c r="N173" s="84"/>
      <c r="Q173" s="84"/>
    </row>
    <row r="174" spans="2:17" x14ac:dyDescent="0.2">
      <c r="B174" s="92">
        <v>169</v>
      </c>
      <c r="C174" s="5">
        <v>51.847000000000001</v>
      </c>
      <c r="E174" s="5">
        <v>60.564</v>
      </c>
      <c r="H174" s="5">
        <v>99.275000000000006</v>
      </c>
      <c r="K174" s="5">
        <v>111.322</v>
      </c>
      <c r="L174" s="84"/>
      <c r="N174" s="84"/>
      <c r="Q174" s="84"/>
    </row>
    <row r="175" spans="2:17" x14ac:dyDescent="0.2">
      <c r="B175" s="92">
        <v>170</v>
      </c>
      <c r="C175" s="5">
        <v>34.353000000000002</v>
      </c>
      <c r="E175" s="5">
        <v>60.219000000000001</v>
      </c>
      <c r="H175" s="5">
        <v>180.292</v>
      </c>
      <c r="K175" s="5">
        <v>88.971999999999994</v>
      </c>
      <c r="L175" s="84"/>
      <c r="N175" s="84"/>
      <c r="Q175" s="84"/>
    </row>
    <row r="176" spans="2:17" x14ac:dyDescent="0.2">
      <c r="B176" s="92">
        <v>171</v>
      </c>
      <c r="C176" s="5">
        <v>43.134</v>
      </c>
      <c r="E176" s="5">
        <v>73.581999999999994</v>
      </c>
      <c r="H176" s="5">
        <v>99.153999999999996</v>
      </c>
      <c r="K176" s="5">
        <v>54.828000000000003</v>
      </c>
      <c r="L176" s="84"/>
      <c r="N176" s="84"/>
      <c r="Q176" s="84"/>
    </row>
    <row r="177" spans="2:17" x14ac:dyDescent="0.2">
      <c r="B177" s="92">
        <v>172</v>
      </c>
      <c r="C177" s="5">
        <v>35.119</v>
      </c>
      <c r="E177" s="5">
        <v>81.534000000000006</v>
      </c>
      <c r="H177" s="5">
        <v>117.67400000000001</v>
      </c>
      <c r="K177" s="5">
        <v>29.539000000000001</v>
      </c>
      <c r="L177" s="84"/>
      <c r="N177" s="84"/>
      <c r="Q177" s="84"/>
    </row>
    <row r="178" spans="2:17" x14ac:dyDescent="0.2">
      <c r="B178" s="92">
        <v>173</v>
      </c>
      <c r="C178" s="5">
        <v>37.457000000000001</v>
      </c>
      <c r="E178" s="5">
        <v>63.427</v>
      </c>
      <c r="H178" s="5">
        <v>106.584</v>
      </c>
      <c r="K178" s="5">
        <v>36.854999999999997</v>
      </c>
      <c r="L178" s="84"/>
      <c r="N178" s="84"/>
      <c r="Q178" s="84"/>
    </row>
    <row r="179" spans="2:17" x14ac:dyDescent="0.2">
      <c r="B179" s="92">
        <v>174</v>
      </c>
      <c r="C179" s="5">
        <v>50.341000000000001</v>
      </c>
      <c r="E179" s="5">
        <v>87.367999999999995</v>
      </c>
      <c r="H179" s="5">
        <v>113.366</v>
      </c>
      <c r="K179" s="5">
        <v>79.332999999999998</v>
      </c>
      <c r="L179" s="84"/>
      <c r="N179" s="84"/>
      <c r="Q179" s="84"/>
    </row>
    <row r="180" spans="2:17" x14ac:dyDescent="0.2">
      <c r="B180" s="92">
        <v>175</v>
      </c>
      <c r="C180" s="5">
        <v>43.787999999999997</v>
      </c>
      <c r="E180" s="5">
        <v>48.344000000000001</v>
      </c>
      <c r="H180" s="5">
        <v>158.10400000000001</v>
      </c>
      <c r="K180" s="5">
        <v>52.774000000000001</v>
      </c>
      <c r="L180" s="84"/>
      <c r="N180" s="84"/>
      <c r="Q180" s="84"/>
    </row>
    <row r="181" spans="2:17" x14ac:dyDescent="0.2">
      <c r="B181" s="92">
        <v>176</v>
      </c>
      <c r="C181" s="5">
        <v>59.207999999999998</v>
      </c>
      <c r="E181" s="5">
        <v>49.701000000000001</v>
      </c>
      <c r="H181" s="5">
        <v>85.046999999999997</v>
      </c>
      <c r="K181" s="5">
        <v>58</v>
      </c>
      <c r="L181" s="84"/>
      <c r="N181" s="84"/>
      <c r="Q181" s="84"/>
    </row>
    <row r="182" spans="2:17" x14ac:dyDescent="0.2">
      <c r="B182" s="92">
        <v>177</v>
      </c>
      <c r="C182" s="5">
        <v>42.612000000000002</v>
      </c>
      <c r="E182" s="5">
        <v>63.892000000000003</v>
      </c>
      <c r="H182" s="5">
        <v>68.728999999999999</v>
      </c>
      <c r="K182" s="5">
        <v>24.635999999999999</v>
      </c>
      <c r="L182" s="84"/>
      <c r="N182" s="84"/>
      <c r="Q182" s="84"/>
    </row>
    <row r="183" spans="2:17" x14ac:dyDescent="0.2">
      <c r="B183" s="92">
        <v>178</v>
      </c>
      <c r="C183" s="5">
        <v>39.954000000000001</v>
      </c>
      <c r="E183" s="5">
        <v>60.006</v>
      </c>
      <c r="H183" s="5">
        <v>178.77600000000001</v>
      </c>
      <c r="K183" s="5">
        <v>30.783999999999999</v>
      </c>
      <c r="L183" s="84"/>
      <c r="N183" s="84"/>
      <c r="Q183" s="84"/>
    </row>
    <row r="184" spans="2:17" x14ac:dyDescent="0.2">
      <c r="B184" s="92">
        <v>179</v>
      </c>
      <c r="C184" s="5">
        <v>49.17</v>
      </c>
      <c r="E184" s="5">
        <v>80.596000000000004</v>
      </c>
      <c r="H184" s="5">
        <v>70.878</v>
      </c>
      <c r="K184" s="5">
        <v>26.344999999999999</v>
      </c>
      <c r="L184" s="84"/>
      <c r="N184" s="84"/>
      <c r="Q184" s="84"/>
    </row>
    <row r="185" spans="2:17" x14ac:dyDescent="0.2">
      <c r="B185" s="92">
        <v>180</v>
      </c>
      <c r="C185" s="5">
        <v>55.832000000000001</v>
      </c>
      <c r="E185" s="5">
        <v>63.996000000000002</v>
      </c>
      <c r="H185" s="5">
        <v>168.72399999999999</v>
      </c>
      <c r="K185" s="5">
        <v>41.134</v>
      </c>
      <c r="L185" s="84"/>
      <c r="N185" s="84"/>
      <c r="Q185" s="84"/>
    </row>
    <row r="186" spans="2:17" x14ac:dyDescent="0.2">
      <c r="B186" s="92">
        <v>181</v>
      </c>
      <c r="C186" s="5">
        <v>96.468000000000004</v>
      </c>
      <c r="E186" s="5">
        <v>76.727999999999994</v>
      </c>
      <c r="H186" s="5">
        <v>149.24299999999999</v>
      </c>
      <c r="K186" s="5">
        <v>35.914000000000001</v>
      </c>
      <c r="L186" s="84"/>
      <c r="N186" s="84"/>
      <c r="Q186" s="84"/>
    </row>
    <row r="187" spans="2:17" x14ac:dyDescent="0.2">
      <c r="B187" s="92">
        <v>182</v>
      </c>
      <c r="C187" s="5">
        <v>41.247999999999998</v>
      </c>
      <c r="E187" s="5">
        <v>50.640999999999998</v>
      </c>
      <c r="H187" s="5">
        <v>137.33000000000001</v>
      </c>
      <c r="K187" s="5">
        <v>51.53</v>
      </c>
      <c r="L187" s="84"/>
      <c r="N187" s="84"/>
      <c r="Q187" s="84"/>
    </row>
    <row r="188" spans="2:17" x14ac:dyDescent="0.2">
      <c r="B188" s="92">
        <v>183</v>
      </c>
      <c r="C188" s="5">
        <v>42.607999999999997</v>
      </c>
      <c r="E188" s="5">
        <v>82.091999999999999</v>
      </c>
      <c r="H188" s="5">
        <v>76.893000000000001</v>
      </c>
      <c r="K188" s="5">
        <v>42.179000000000002</v>
      </c>
      <c r="L188" s="84"/>
      <c r="N188" s="84"/>
      <c r="Q188" s="84"/>
    </row>
    <row r="189" spans="2:17" x14ac:dyDescent="0.2">
      <c r="B189" s="92">
        <v>184</v>
      </c>
      <c r="C189" s="5">
        <v>50.314</v>
      </c>
      <c r="E189" s="5">
        <v>57.281999999999996</v>
      </c>
      <c r="H189" s="5">
        <v>151.89099999999999</v>
      </c>
      <c r="K189" s="5">
        <v>34.082999999999998</v>
      </c>
      <c r="L189" s="84"/>
      <c r="N189" s="84"/>
      <c r="Q189" s="84"/>
    </row>
    <row r="190" spans="2:17" x14ac:dyDescent="0.2">
      <c r="B190" s="92">
        <v>185</v>
      </c>
      <c r="C190" s="5">
        <v>60.281999999999996</v>
      </c>
      <c r="E190" s="5">
        <v>88.242000000000004</v>
      </c>
      <c r="H190" s="5">
        <v>83.796999999999997</v>
      </c>
      <c r="K190" s="5">
        <v>77.39</v>
      </c>
      <c r="L190" s="84"/>
      <c r="N190" s="84"/>
      <c r="Q190" s="84"/>
    </row>
    <row r="191" spans="2:17" x14ac:dyDescent="0.2">
      <c r="B191" s="92">
        <v>186</v>
      </c>
      <c r="C191" s="5">
        <v>76.391000000000005</v>
      </c>
      <c r="E191" s="5">
        <v>48.661000000000001</v>
      </c>
      <c r="H191" s="5">
        <v>74.611999999999995</v>
      </c>
      <c r="K191" s="5">
        <v>34.728999999999999</v>
      </c>
      <c r="L191" s="84"/>
      <c r="N191" s="84"/>
      <c r="Q191" s="84"/>
    </row>
    <row r="192" spans="2:17" x14ac:dyDescent="0.2">
      <c r="B192" s="92">
        <v>187</v>
      </c>
      <c r="C192" s="5">
        <v>51.743000000000002</v>
      </c>
      <c r="E192" s="5">
        <v>76.269000000000005</v>
      </c>
      <c r="H192" s="5">
        <v>90.262</v>
      </c>
      <c r="K192" s="5">
        <v>29.06</v>
      </c>
      <c r="L192" s="84"/>
      <c r="N192" s="84"/>
      <c r="Q192" s="84"/>
    </row>
    <row r="193" spans="2:17" x14ac:dyDescent="0.2">
      <c r="B193" s="92">
        <v>188</v>
      </c>
      <c r="C193" s="5">
        <v>46.860999999999997</v>
      </c>
      <c r="E193" s="5">
        <v>44.917999999999999</v>
      </c>
      <c r="H193" s="5">
        <v>88.010999999999996</v>
      </c>
      <c r="K193" s="5">
        <v>34.228000000000002</v>
      </c>
      <c r="L193" s="84"/>
      <c r="N193" s="84"/>
      <c r="Q193" s="84"/>
    </row>
    <row r="194" spans="2:17" x14ac:dyDescent="0.2">
      <c r="B194" s="92">
        <v>189</v>
      </c>
      <c r="C194" s="5">
        <v>44.716999999999999</v>
      </c>
      <c r="E194" s="5">
        <v>51.658000000000001</v>
      </c>
      <c r="H194" s="5">
        <v>142.79900000000001</v>
      </c>
      <c r="K194" s="5">
        <v>30.542999999999999</v>
      </c>
      <c r="L194" s="84"/>
      <c r="N194" s="84"/>
      <c r="Q194" s="84"/>
    </row>
    <row r="195" spans="2:17" x14ac:dyDescent="0.2">
      <c r="B195" s="92">
        <v>190</v>
      </c>
      <c r="C195" s="5">
        <v>93.674999999999997</v>
      </c>
      <c r="E195" s="5">
        <v>48.548000000000002</v>
      </c>
      <c r="H195" s="5">
        <v>57.688000000000002</v>
      </c>
      <c r="K195" s="5">
        <v>32.35</v>
      </c>
      <c r="L195" s="84"/>
      <c r="N195" s="84"/>
      <c r="Q195" s="84"/>
    </row>
    <row r="196" spans="2:17" x14ac:dyDescent="0.2">
      <c r="B196" s="92">
        <v>191</v>
      </c>
      <c r="C196" s="5">
        <v>48.145000000000003</v>
      </c>
      <c r="E196" s="5">
        <v>75.962000000000003</v>
      </c>
      <c r="H196" s="5">
        <v>167.833</v>
      </c>
      <c r="K196" s="5">
        <v>28.376000000000001</v>
      </c>
      <c r="L196" s="84"/>
      <c r="N196" s="84"/>
      <c r="Q196" s="84"/>
    </row>
    <row r="197" spans="2:17" x14ac:dyDescent="0.2">
      <c r="B197" s="92">
        <v>192</v>
      </c>
      <c r="C197" s="5">
        <v>37.284999999999997</v>
      </c>
      <c r="E197" s="5">
        <v>103.66500000000001</v>
      </c>
      <c r="H197" s="5">
        <v>119.547</v>
      </c>
      <c r="K197" s="5">
        <v>32.075000000000003</v>
      </c>
      <c r="L197" s="84"/>
      <c r="N197" s="84"/>
      <c r="Q197" s="84"/>
    </row>
    <row r="198" spans="2:17" x14ac:dyDescent="0.2">
      <c r="B198" s="92">
        <v>193</v>
      </c>
      <c r="C198" s="5">
        <v>45.783999999999999</v>
      </c>
      <c r="E198" s="5">
        <v>63.991</v>
      </c>
      <c r="H198" s="5">
        <v>163.654</v>
      </c>
      <c r="K198" s="5">
        <v>91.516999999999996</v>
      </c>
      <c r="L198" s="84"/>
      <c r="N198" s="84"/>
      <c r="Q198" s="84"/>
    </row>
    <row r="199" spans="2:17" x14ac:dyDescent="0.2">
      <c r="B199" s="92">
        <v>194</v>
      </c>
      <c r="C199" s="5">
        <v>52.167999999999999</v>
      </c>
      <c r="E199" s="5">
        <v>47.96</v>
      </c>
      <c r="H199" s="5">
        <v>133.86699999999999</v>
      </c>
      <c r="K199" s="5">
        <v>31.137</v>
      </c>
      <c r="L199" s="84"/>
      <c r="N199" s="84"/>
      <c r="Q199" s="84"/>
    </row>
    <row r="200" spans="2:17" x14ac:dyDescent="0.2">
      <c r="B200" s="92">
        <v>195</v>
      </c>
      <c r="C200" s="5">
        <v>46.319000000000003</v>
      </c>
      <c r="H200" s="5">
        <v>108.108</v>
      </c>
      <c r="K200" s="5">
        <v>36.113999999999997</v>
      </c>
      <c r="L200" s="84"/>
      <c r="N200" s="84"/>
      <c r="Q200" s="84"/>
    </row>
    <row r="201" spans="2:17" x14ac:dyDescent="0.2">
      <c r="B201" s="92">
        <v>196</v>
      </c>
      <c r="C201" s="5">
        <v>57.957999999999998</v>
      </c>
      <c r="H201" s="5">
        <v>140.34100000000001</v>
      </c>
      <c r="K201" s="5">
        <v>40.484999999999999</v>
      </c>
      <c r="L201" s="84"/>
      <c r="N201" s="84"/>
      <c r="Q201" s="84"/>
    </row>
    <row r="202" spans="2:17" x14ac:dyDescent="0.2">
      <c r="B202" s="92">
        <v>197</v>
      </c>
      <c r="C202" s="5">
        <v>31.675000000000001</v>
      </c>
      <c r="H202" s="5">
        <v>59.143999999999998</v>
      </c>
      <c r="K202" s="5">
        <v>53.304000000000002</v>
      </c>
      <c r="L202" s="84"/>
      <c r="N202" s="84"/>
      <c r="Q202" s="84"/>
    </row>
    <row r="203" spans="2:17" x14ac:dyDescent="0.2">
      <c r="B203" s="92">
        <v>198</v>
      </c>
      <c r="C203" s="5">
        <v>34.427999999999997</v>
      </c>
      <c r="H203" s="5">
        <v>67.024000000000001</v>
      </c>
      <c r="K203" s="5">
        <v>49.414999999999999</v>
      </c>
      <c r="L203" s="84"/>
      <c r="N203" s="84"/>
      <c r="Q203" s="84"/>
    </row>
    <row r="204" spans="2:17" x14ac:dyDescent="0.2">
      <c r="B204" s="92">
        <v>199</v>
      </c>
      <c r="C204" s="5">
        <v>37.822000000000003</v>
      </c>
      <c r="H204" s="5">
        <v>88.617999999999995</v>
      </c>
      <c r="K204" s="5">
        <v>41.78</v>
      </c>
      <c r="L204" s="84"/>
      <c r="N204" s="84"/>
      <c r="Q204" s="84"/>
    </row>
    <row r="205" spans="2:17" x14ac:dyDescent="0.2">
      <c r="B205" s="92">
        <v>200</v>
      </c>
      <c r="C205" s="5">
        <v>49.494999999999997</v>
      </c>
      <c r="H205" s="5">
        <v>155.18</v>
      </c>
      <c r="K205" s="5">
        <v>40.287999999999997</v>
      </c>
      <c r="L205" s="84"/>
      <c r="N205" s="84"/>
      <c r="Q205" s="84"/>
    </row>
    <row r="206" spans="2:17" x14ac:dyDescent="0.2">
      <c r="B206" s="92">
        <v>201</v>
      </c>
      <c r="C206" s="5">
        <v>82.275999999999996</v>
      </c>
      <c r="H206" s="5">
        <v>119.80200000000001</v>
      </c>
      <c r="K206" s="5">
        <v>45.173999999999999</v>
      </c>
      <c r="L206" s="84"/>
      <c r="N206" s="84"/>
      <c r="Q206" s="84"/>
    </row>
    <row r="207" spans="2:17" x14ac:dyDescent="0.2">
      <c r="B207" s="92">
        <v>202</v>
      </c>
      <c r="C207" s="5">
        <v>68.185000000000002</v>
      </c>
      <c r="H207" s="5">
        <v>117.077</v>
      </c>
      <c r="K207" s="5">
        <v>39.884</v>
      </c>
      <c r="L207" s="84"/>
      <c r="N207" s="84"/>
      <c r="Q207" s="84"/>
    </row>
    <row r="208" spans="2:17" x14ac:dyDescent="0.2">
      <c r="B208" s="92">
        <v>203</v>
      </c>
      <c r="C208" s="5">
        <v>83.308000000000007</v>
      </c>
      <c r="H208" s="5">
        <v>168.09299999999999</v>
      </c>
      <c r="K208" s="5">
        <v>28</v>
      </c>
      <c r="L208" s="84"/>
      <c r="N208" s="84"/>
      <c r="Q208" s="84"/>
    </row>
    <row r="209" spans="2:17" x14ac:dyDescent="0.2">
      <c r="B209" s="92">
        <v>204</v>
      </c>
      <c r="C209" s="5">
        <v>39.789000000000001</v>
      </c>
      <c r="H209" s="5">
        <v>138.12100000000001</v>
      </c>
      <c r="K209" s="5">
        <v>75.221000000000004</v>
      </c>
      <c r="L209" s="84"/>
      <c r="N209" s="84"/>
      <c r="Q209" s="84"/>
    </row>
    <row r="210" spans="2:17" x14ac:dyDescent="0.2">
      <c r="B210" s="92">
        <v>205</v>
      </c>
      <c r="C210" s="5">
        <v>46.347999999999999</v>
      </c>
      <c r="H210" s="5">
        <v>85.698999999999998</v>
      </c>
      <c r="K210" s="5">
        <v>81.58</v>
      </c>
      <c r="L210" s="84"/>
      <c r="N210" s="84"/>
      <c r="Q210" s="84"/>
    </row>
    <row r="211" spans="2:17" x14ac:dyDescent="0.2">
      <c r="B211" s="92">
        <v>206</v>
      </c>
      <c r="C211" s="5">
        <v>113.892</v>
      </c>
      <c r="H211" s="5">
        <v>106.854</v>
      </c>
      <c r="K211" s="5">
        <v>61.908000000000001</v>
      </c>
      <c r="L211" s="84"/>
      <c r="N211" s="84"/>
      <c r="Q211" s="84"/>
    </row>
    <row r="212" spans="2:17" x14ac:dyDescent="0.2">
      <c r="B212" s="92">
        <v>207</v>
      </c>
      <c r="C212" s="5">
        <v>92.322999999999993</v>
      </c>
      <c r="H212" s="5">
        <v>75.301000000000002</v>
      </c>
      <c r="K212" s="5">
        <v>50.595999999999997</v>
      </c>
      <c r="L212" s="84"/>
      <c r="N212" s="84"/>
      <c r="Q212" s="84"/>
    </row>
    <row r="213" spans="2:17" x14ac:dyDescent="0.2">
      <c r="B213" s="92">
        <v>208</v>
      </c>
      <c r="C213" s="5">
        <v>59.6</v>
      </c>
      <c r="H213" s="5">
        <v>117.25</v>
      </c>
      <c r="K213" s="5">
        <v>33.213999999999999</v>
      </c>
      <c r="L213" s="84"/>
      <c r="N213" s="84"/>
      <c r="Q213" s="84"/>
    </row>
    <row r="214" spans="2:17" x14ac:dyDescent="0.2">
      <c r="B214" s="92">
        <v>209</v>
      </c>
      <c r="C214" s="5">
        <v>47.51</v>
      </c>
      <c r="H214" s="5">
        <v>150.75299999999999</v>
      </c>
      <c r="K214" s="5">
        <v>30.41</v>
      </c>
      <c r="L214" s="84"/>
      <c r="N214" s="84"/>
      <c r="Q214" s="84"/>
    </row>
    <row r="215" spans="2:17" x14ac:dyDescent="0.2">
      <c r="B215" s="92">
        <v>210</v>
      </c>
      <c r="C215" s="5">
        <v>64.582999999999998</v>
      </c>
      <c r="H215" s="5">
        <v>114.97</v>
      </c>
      <c r="K215" s="5">
        <v>57.965000000000003</v>
      </c>
      <c r="L215" s="84"/>
      <c r="N215" s="84"/>
      <c r="Q215" s="84"/>
    </row>
    <row r="216" spans="2:17" x14ac:dyDescent="0.2">
      <c r="B216" s="92">
        <v>211</v>
      </c>
      <c r="C216" s="5">
        <v>46.554000000000002</v>
      </c>
      <c r="H216" s="5">
        <v>122.43</v>
      </c>
      <c r="K216" s="5">
        <v>48.698</v>
      </c>
      <c r="L216" s="84"/>
      <c r="N216" s="84"/>
      <c r="Q216" s="84"/>
    </row>
    <row r="217" spans="2:17" x14ac:dyDescent="0.2">
      <c r="B217" s="92">
        <v>212</v>
      </c>
      <c r="C217" s="5">
        <v>43.707000000000001</v>
      </c>
      <c r="H217" s="5">
        <v>94.838999999999999</v>
      </c>
      <c r="K217" s="5">
        <v>126.955</v>
      </c>
      <c r="L217" s="84"/>
      <c r="N217" s="84"/>
      <c r="Q217" s="84"/>
    </row>
    <row r="218" spans="2:17" x14ac:dyDescent="0.2">
      <c r="B218" s="92">
        <v>213</v>
      </c>
      <c r="C218" s="5">
        <v>90.796999999999997</v>
      </c>
      <c r="H218" s="5">
        <v>169.54400000000001</v>
      </c>
      <c r="K218" s="5">
        <v>39.210999999999999</v>
      </c>
      <c r="L218" s="84"/>
      <c r="N218" s="84"/>
      <c r="Q218" s="84"/>
    </row>
    <row r="219" spans="2:17" x14ac:dyDescent="0.2">
      <c r="B219" s="92">
        <v>214</v>
      </c>
      <c r="C219" s="5">
        <v>36.247</v>
      </c>
      <c r="H219" s="5">
        <v>70.072999999999993</v>
      </c>
      <c r="K219" s="5">
        <v>25.763000000000002</v>
      </c>
      <c r="L219" s="84"/>
      <c r="N219" s="84"/>
      <c r="Q219" s="84"/>
    </row>
    <row r="220" spans="2:17" x14ac:dyDescent="0.2">
      <c r="B220" s="92">
        <v>215</v>
      </c>
      <c r="H220" s="5">
        <v>163.63399999999999</v>
      </c>
      <c r="K220" s="5">
        <v>44.61</v>
      </c>
      <c r="L220" s="84"/>
      <c r="N220" s="84"/>
      <c r="Q220" s="84"/>
    </row>
    <row r="221" spans="2:17" x14ac:dyDescent="0.2">
      <c r="B221" s="92">
        <v>216</v>
      </c>
      <c r="H221" s="5">
        <v>59.777999999999999</v>
      </c>
      <c r="K221" s="5">
        <v>26.507999999999999</v>
      </c>
      <c r="L221" s="84"/>
      <c r="N221" s="84"/>
      <c r="Q221" s="84"/>
    </row>
    <row r="222" spans="2:17" x14ac:dyDescent="0.2">
      <c r="B222" s="92">
        <v>217</v>
      </c>
      <c r="H222" s="5">
        <v>133.63800000000001</v>
      </c>
      <c r="K222" s="5">
        <v>27.347999999999999</v>
      </c>
      <c r="L222" s="84"/>
      <c r="N222" s="84"/>
      <c r="Q222" s="84"/>
    </row>
    <row r="223" spans="2:17" x14ac:dyDescent="0.2">
      <c r="B223" s="92">
        <v>218</v>
      </c>
      <c r="H223" s="5">
        <v>136.874</v>
      </c>
      <c r="K223" s="5">
        <v>28.747</v>
      </c>
      <c r="L223" s="84"/>
      <c r="N223" s="84"/>
      <c r="Q223" s="84"/>
    </row>
    <row r="224" spans="2:17" x14ac:dyDescent="0.2">
      <c r="B224" s="92">
        <v>219</v>
      </c>
      <c r="H224" s="5">
        <v>141.09899999999999</v>
      </c>
      <c r="K224" s="5">
        <v>25.67</v>
      </c>
      <c r="L224" s="84"/>
      <c r="N224" s="84"/>
      <c r="Q224" s="84"/>
    </row>
    <row r="225" spans="2:17" x14ac:dyDescent="0.2">
      <c r="B225" s="92">
        <v>220</v>
      </c>
      <c r="H225" s="5">
        <v>69.192999999999998</v>
      </c>
      <c r="K225" s="5">
        <v>38.356999999999999</v>
      </c>
      <c r="L225" s="84"/>
      <c r="N225" s="84"/>
      <c r="Q225" s="84"/>
    </row>
    <row r="226" spans="2:17" x14ac:dyDescent="0.2">
      <c r="B226" s="92">
        <v>221</v>
      </c>
      <c r="H226" s="5">
        <v>106.764</v>
      </c>
      <c r="K226" s="5">
        <v>30.244</v>
      </c>
      <c r="L226" s="84"/>
      <c r="N226" s="84"/>
      <c r="Q226" s="84"/>
    </row>
    <row r="227" spans="2:17" x14ac:dyDescent="0.2">
      <c r="B227" s="92">
        <v>222</v>
      </c>
      <c r="H227" s="5">
        <v>177.202</v>
      </c>
      <c r="K227" s="5">
        <v>35.42</v>
      </c>
      <c r="L227" s="84"/>
      <c r="N227" s="84"/>
      <c r="Q227" s="84"/>
    </row>
    <row r="228" spans="2:17" x14ac:dyDescent="0.2">
      <c r="B228" s="92">
        <v>223</v>
      </c>
      <c r="H228" s="5">
        <v>147.51300000000001</v>
      </c>
      <c r="K228" s="5">
        <v>49.387</v>
      </c>
      <c r="L228" s="84"/>
      <c r="N228" s="84"/>
      <c r="Q228" s="84"/>
    </row>
    <row r="229" spans="2:17" x14ac:dyDescent="0.2">
      <c r="B229" s="92">
        <v>224</v>
      </c>
      <c r="H229" s="5">
        <v>128.321</v>
      </c>
      <c r="K229" s="5">
        <v>25.888999999999999</v>
      </c>
      <c r="L229" s="84"/>
      <c r="N229" s="84"/>
      <c r="Q229" s="84"/>
    </row>
    <row r="230" spans="2:17" x14ac:dyDescent="0.2">
      <c r="B230" s="92">
        <v>225</v>
      </c>
      <c r="H230" s="5">
        <v>100.679</v>
      </c>
      <c r="K230" s="5">
        <v>26.655999999999999</v>
      </c>
      <c r="L230" s="84"/>
      <c r="N230" s="84"/>
      <c r="Q230" s="84"/>
    </row>
    <row r="231" spans="2:17" x14ac:dyDescent="0.2">
      <c r="B231" s="92">
        <v>226</v>
      </c>
      <c r="H231" s="5">
        <v>159.339</v>
      </c>
      <c r="K231" s="5">
        <v>36.779000000000003</v>
      </c>
      <c r="L231" s="84"/>
      <c r="N231" s="84"/>
      <c r="Q231" s="84"/>
    </row>
    <row r="232" spans="2:17" x14ac:dyDescent="0.2">
      <c r="B232" s="92">
        <v>227</v>
      </c>
      <c r="H232" s="5">
        <v>68.298000000000002</v>
      </c>
      <c r="K232" s="5">
        <v>71.486999999999995</v>
      </c>
      <c r="L232" s="84"/>
      <c r="N232" s="84"/>
      <c r="Q232" s="84"/>
    </row>
    <row r="233" spans="2:17" x14ac:dyDescent="0.2">
      <c r="B233" s="92">
        <v>228</v>
      </c>
      <c r="H233" s="5">
        <v>131.19999999999999</v>
      </c>
      <c r="K233" s="5">
        <v>35.988</v>
      </c>
      <c r="L233" s="84"/>
      <c r="N233" s="84"/>
      <c r="Q233" s="84"/>
    </row>
    <row r="234" spans="2:17" x14ac:dyDescent="0.2">
      <c r="B234" s="92">
        <v>229</v>
      </c>
      <c r="H234" s="5">
        <v>134.03200000000001</v>
      </c>
      <c r="K234" s="5">
        <v>28.045999999999999</v>
      </c>
      <c r="L234" s="84"/>
      <c r="N234" s="84"/>
      <c r="Q234" s="84"/>
    </row>
    <row r="235" spans="2:17" x14ac:dyDescent="0.2">
      <c r="B235" s="92">
        <v>230</v>
      </c>
      <c r="H235" s="5">
        <v>100.697</v>
      </c>
      <c r="K235" s="5">
        <v>46.945999999999998</v>
      </c>
      <c r="L235" s="84"/>
      <c r="N235" s="84"/>
      <c r="Q235" s="84"/>
    </row>
    <row r="236" spans="2:17" x14ac:dyDescent="0.2">
      <c r="B236" s="92">
        <v>231</v>
      </c>
      <c r="H236" s="5">
        <v>142.142</v>
      </c>
      <c r="K236" s="5">
        <v>48.295999999999999</v>
      </c>
      <c r="L236" s="84"/>
      <c r="N236" s="84"/>
      <c r="Q236" s="84"/>
    </row>
    <row r="237" spans="2:17" x14ac:dyDescent="0.2">
      <c r="B237" s="92">
        <v>232</v>
      </c>
      <c r="H237" s="5">
        <v>102.947</v>
      </c>
      <c r="K237" s="5">
        <v>25.114000000000001</v>
      </c>
      <c r="L237" s="84"/>
      <c r="N237" s="84"/>
      <c r="Q237" s="84"/>
    </row>
    <row r="238" spans="2:17" x14ac:dyDescent="0.2">
      <c r="B238" s="92">
        <v>233</v>
      </c>
      <c r="H238" s="5">
        <v>142.63900000000001</v>
      </c>
      <c r="K238" s="5">
        <v>31.164999999999999</v>
      </c>
      <c r="L238" s="84"/>
      <c r="N238" s="84"/>
      <c r="Q238" s="84"/>
    </row>
    <row r="239" spans="2:17" x14ac:dyDescent="0.2">
      <c r="B239" s="92">
        <v>234</v>
      </c>
      <c r="H239" s="5">
        <v>94.99</v>
      </c>
      <c r="K239" s="5">
        <v>26.978000000000002</v>
      </c>
      <c r="L239" s="84"/>
      <c r="N239" s="84"/>
      <c r="Q239" s="84"/>
    </row>
    <row r="240" spans="2:17" x14ac:dyDescent="0.2">
      <c r="B240" s="92">
        <v>235</v>
      </c>
      <c r="H240" s="5">
        <v>63.811</v>
      </c>
      <c r="K240" s="5">
        <v>44.792999999999999</v>
      </c>
      <c r="L240" s="84"/>
      <c r="N240" s="84"/>
      <c r="Q240" s="84"/>
    </row>
    <row r="241" spans="2:17" x14ac:dyDescent="0.2">
      <c r="B241" s="92">
        <v>236</v>
      </c>
      <c r="H241" s="5">
        <v>102.958</v>
      </c>
      <c r="K241" s="5">
        <v>31.094999999999999</v>
      </c>
      <c r="L241" s="84"/>
      <c r="N241" s="84"/>
      <c r="Q241" s="84"/>
    </row>
    <row r="242" spans="2:17" x14ac:dyDescent="0.2">
      <c r="B242" s="92">
        <v>237</v>
      </c>
      <c r="H242" s="5">
        <v>153.458</v>
      </c>
      <c r="K242" s="5">
        <v>49.613</v>
      </c>
      <c r="L242" s="84"/>
      <c r="N242" s="84"/>
      <c r="Q242" s="84"/>
    </row>
    <row r="243" spans="2:17" x14ac:dyDescent="0.2">
      <c r="B243" s="92">
        <v>238</v>
      </c>
      <c r="H243" s="5">
        <v>72.525999999999996</v>
      </c>
      <c r="K243" s="5">
        <v>48.603999999999999</v>
      </c>
      <c r="L243" s="84"/>
      <c r="N243" s="84"/>
      <c r="Q243" s="84"/>
    </row>
    <row r="244" spans="2:17" x14ac:dyDescent="0.2">
      <c r="B244" s="92">
        <v>239</v>
      </c>
      <c r="H244" s="5">
        <v>132.50899999999999</v>
      </c>
      <c r="K244" s="5">
        <v>30.138000000000002</v>
      </c>
      <c r="L244" s="84"/>
      <c r="N244" s="84"/>
      <c r="Q244" s="84"/>
    </row>
    <row r="245" spans="2:17" x14ac:dyDescent="0.2">
      <c r="B245" s="92">
        <v>240</v>
      </c>
      <c r="H245" s="5">
        <v>146.584</v>
      </c>
      <c r="K245" s="5">
        <v>29.701000000000001</v>
      </c>
      <c r="L245" s="84"/>
      <c r="N245" s="84"/>
      <c r="Q245" s="84"/>
    </row>
    <row r="246" spans="2:17" x14ac:dyDescent="0.2">
      <c r="B246" s="92">
        <v>241</v>
      </c>
      <c r="H246" s="5">
        <v>138.239</v>
      </c>
      <c r="K246" s="5">
        <v>26.274999999999999</v>
      </c>
      <c r="L246" s="84"/>
      <c r="N246" s="84"/>
      <c r="Q246" s="84"/>
    </row>
    <row r="247" spans="2:17" x14ac:dyDescent="0.2">
      <c r="B247" s="92">
        <v>242</v>
      </c>
      <c r="H247" s="5">
        <v>68.366</v>
      </c>
      <c r="K247" s="5">
        <v>25.167999999999999</v>
      </c>
      <c r="L247" s="84"/>
      <c r="N247" s="84"/>
      <c r="Q247" s="84"/>
    </row>
    <row r="248" spans="2:17" x14ac:dyDescent="0.2">
      <c r="B248" s="92">
        <v>243</v>
      </c>
      <c r="H248" s="5">
        <v>138.36099999999999</v>
      </c>
      <c r="K248" s="5">
        <v>65.844999999999999</v>
      </c>
      <c r="L248" s="84"/>
      <c r="N248" s="84"/>
      <c r="Q248" s="84"/>
    </row>
    <row r="249" spans="2:17" x14ac:dyDescent="0.2">
      <c r="B249" s="92">
        <v>244</v>
      </c>
      <c r="H249" s="5">
        <v>161.05099999999999</v>
      </c>
      <c r="K249" s="5">
        <v>30.033000000000001</v>
      </c>
      <c r="L249" s="84"/>
      <c r="N249" s="84"/>
      <c r="Q249" s="84"/>
    </row>
    <row r="250" spans="2:17" x14ac:dyDescent="0.2">
      <c r="B250" s="92">
        <v>245</v>
      </c>
      <c r="H250" s="5">
        <v>109.631</v>
      </c>
      <c r="K250" s="5">
        <v>38.881999999999998</v>
      </c>
      <c r="L250" s="84"/>
      <c r="N250" s="84"/>
      <c r="Q250" s="84"/>
    </row>
    <row r="251" spans="2:17" x14ac:dyDescent="0.2">
      <c r="B251" s="92">
        <v>246</v>
      </c>
      <c r="H251" s="5">
        <v>119.29300000000001</v>
      </c>
      <c r="K251" s="5">
        <v>52.25</v>
      </c>
      <c r="L251" s="84"/>
      <c r="N251" s="84"/>
      <c r="Q251" s="84"/>
    </row>
    <row r="252" spans="2:17" x14ac:dyDescent="0.2">
      <c r="B252" s="92">
        <v>247</v>
      </c>
      <c r="H252" s="5">
        <v>143.03899999999999</v>
      </c>
      <c r="K252" s="5">
        <v>54.078000000000003</v>
      </c>
      <c r="L252" s="84"/>
      <c r="N252" s="84"/>
      <c r="Q252" s="84"/>
    </row>
    <row r="253" spans="2:17" x14ac:dyDescent="0.2">
      <c r="B253" s="92">
        <v>248</v>
      </c>
      <c r="H253" s="5">
        <v>100.77</v>
      </c>
      <c r="K253" s="5">
        <v>50.643999999999998</v>
      </c>
      <c r="L253" s="84"/>
      <c r="N253" s="84"/>
      <c r="Q253" s="84"/>
    </row>
    <row r="254" spans="2:17" x14ac:dyDescent="0.2">
      <c r="B254" s="92">
        <v>249</v>
      </c>
      <c r="H254" s="5">
        <v>165.09299999999999</v>
      </c>
      <c r="K254" s="5">
        <v>47.857999999999997</v>
      </c>
      <c r="L254" s="84"/>
      <c r="N254" s="84"/>
      <c r="Q254" s="84"/>
    </row>
    <row r="255" spans="2:17" x14ac:dyDescent="0.2">
      <c r="B255" s="92">
        <v>250</v>
      </c>
      <c r="H255" s="5">
        <v>101.44499999999999</v>
      </c>
      <c r="K255" s="5">
        <v>54.722000000000001</v>
      </c>
      <c r="L255" s="84"/>
      <c r="N255" s="84"/>
      <c r="Q255" s="84"/>
    </row>
    <row r="256" spans="2:17" x14ac:dyDescent="0.2">
      <c r="B256" s="92">
        <v>251</v>
      </c>
      <c r="H256" s="5">
        <v>75.028000000000006</v>
      </c>
      <c r="K256" s="5">
        <v>33.634999999999998</v>
      </c>
      <c r="L256" s="84"/>
      <c r="N256" s="84"/>
      <c r="Q256" s="84"/>
    </row>
    <row r="257" spans="2:17" x14ac:dyDescent="0.2">
      <c r="B257" s="92">
        <v>252</v>
      </c>
      <c r="H257" s="5">
        <v>89.188999999999993</v>
      </c>
      <c r="K257" s="5">
        <v>68.188000000000002</v>
      </c>
      <c r="L257" s="84"/>
      <c r="N257" s="84"/>
      <c r="Q257" s="84"/>
    </row>
    <row r="258" spans="2:17" x14ac:dyDescent="0.2">
      <c r="B258" s="92">
        <v>253</v>
      </c>
      <c r="H258" s="5">
        <v>72.391000000000005</v>
      </c>
      <c r="K258" s="5">
        <v>68.819000000000003</v>
      </c>
      <c r="L258" s="84"/>
      <c r="N258" s="84"/>
      <c r="Q258" s="84"/>
    </row>
    <row r="259" spans="2:17" x14ac:dyDescent="0.2">
      <c r="B259" s="92">
        <v>254</v>
      </c>
      <c r="H259" s="5">
        <v>109.78400000000001</v>
      </c>
      <c r="K259" s="5">
        <v>74.653000000000006</v>
      </c>
      <c r="L259" s="84"/>
      <c r="N259" s="84"/>
      <c r="Q259" s="84"/>
    </row>
    <row r="260" spans="2:17" x14ac:dyDescent="0.2">
      <c r="B260" s="92">
        <v>255</v>
      </c>
      <c r="H260" s="5">
        <v>151.327</v>
      </c>
      <c r="K260" s="5">
        <v>45.548999999999999</v>
      </c>
      <c r="L260" s="84"/>
      <c r="N260" s="84"/>
      <c r="Q260" s="84"/>
    </row>
    <row r="261" spans="2:17" x14ac:dyDescent="0.2">
      <c r="B261" s="92">
        <v>256</v>
      </c>
      <c r="H261" s="5">
        <v>108.675</v>
      </c>
      <c r="K261" s="5">
        <v>24.581</v>
      </c>
      <c r="L261" s="84"/>
      <c r="N261" s="84"/>
      <c r="Q261" s="84"/>
    </row>
    <row r="262" spans="2:17" x14ac:dyDescent="0.2">
      <c r="B262" s="92">
        <v>257</v>
      </c>
      <c r="H262" s="5">
        <v>132.40299999999999</v>
      </c>
      <c r="K262" s="5">
        <v>29.963000000000001</v>
      </c>
      <c r="L262" s="84"/>
      <c r="N262" s="84"/>
      <c r="Q262" s="84"/>
    </row>
    <row r="263" spans="2:17" x14ac:dyDescent="0.2">
      <c r="B263" s="92">
        <v>258</v>
      </c>
      <c r="H263" s="5">
        <v>78.134</v>
      </c>
      <c r="K263" s="5">
        <v>29.634</v>
      </c>
      <c r="L263" s="84"/>
      <c r="N263" s="84"/>
      <c r="Q263" s="84"/>
    </row>
    <row r="264" spans="2:17" x14ac:dyDescent="0.2">
      <c r="B264" s="92">
        <v>259</v>
      </c>
      <c r="H264" s="5">
        <v>102.425</v>
      </c>
      <c r="K264" s="5">
        <v>33.581000000000003</v>
      </c>
      <c r="L264" s="84"/>
      <c r="N264" s="84"/>
      <c r="Q264" s="84"/>
    </row>
    <row r="265" spans="2:17" x14ac:dyDescent="0.2">
      <c r="B265" s="92">
        <v>260</v>
      </c>
      <c r="H265" s="5">
        <v>134.874</v>
      </c>
      <c r="K265" s="5">
        <v>34.523000000000003</v>
      </c>
      <c r="L265" s="84"/>
      <c r="N265" s="84"/>
      <c r="Q265" s="84"/>
    </row>
    <row r="266" spans="2:17" x14ac:dyDescent="0.2">
      <c r="B266" s="92">
        <v>261</v>
      </c>
      <c r="H266" s="5">
        <v>133.363</v>
      </c>
      <c r="K266" s="5">
        <v>59.301000000000002</v>
      </c>
      <c r="L266" s="84"/>
      <c r="N266" s="84"/>
      <c r="Q266" s="84"/>
    </row>
    <row r="267" spans="2:17" x14ac:dyDescent="0.2">
      <c r="B267" s="92">
        <v>262</v>
      </c>
      <c r="H267" s="5">
        <v>66.546000000000006</v>
      </c>
      <c r="K267" s="5">
        <v>98.159000000000006</v>
      </c>
      <c r="L267" s="84"/>
      <c r="N267" s="84"/>
      <c r="Q267" s="84"/>
    </row>
    <row r="268" spans="2:17" x14ac:dyDescent="0.2">
      <c r="B268" s="92">
        <v>263</v>
      </c>
      <c r="H268" s="5">
        <v>108.626</v>
      </c>
      <c r="K268" s="5">
        <v>64.864000000000004</v>
      </c>
      <c r="L268" s="84"/>
      <c r="N268" s="84"/>
      <c r="Q268" s="84"/>
    </row>
    <row r="269" spans="2:17" x14ac:dyDescent="0.2">
      <c r="B269" s="92">
        <v>264</v>
      </c>
      <c r="H269" s="5">
        <v>82.650999999999996</v>
      </c>
      <c r="K269" s="5">
        <v>58.55</v>
      </c>
      <c r="L269" s="84"/>
      <c r="N269" s="84"/>
      <c r="Q269" s="84"/>
    </row>
    <row r="270" spans="2:17" x14ac:dyDescent="0.2">
      <c r="B270" s="92">
        <v>265</v>
      </c>
      <c r="H270" s="5">
        <v>116.717</v>
      </c>
      <c r="K270" s="5">
        <v>36.098999999999997</v>
      </c>
      <c r="L270" s="84"/>
      <c r="N270" s="84"/>
      <c r="Q270" s="84"/>
    </row>
    <row r="271" spans="2:17" x14ac:dyDescent="0.2">
      <c r="B271" s="92">
        <v>266</v>
      </c>
      <c r="H271" s="5">
        <v>122.934</v>
      </c>
      <c r="K271" s="5">
        <v>43.930999999999997</v>
      </c>
      <c r="L271" s="84"/>
      <c r="N271" s="84"/>
      <c r="Q271" s="84"/>
    </row>
    <row r="272" spans="2:17" x14ac:dyDescent="0.2">
      <c r="B272" s="92">
        <v>267</v>
      </c>
      <c r="H272" s="5">
        <v>63.704999999999998</v>
      </c>
      <c r="K272" s="5">
        <v>45.158000000000001</v>
      </c>
      <c r="L272" s="84"/>
      <c r="N272" s="84"/>
      <c r="Q272" s="84"/>
    </row>
    <row r="273" spans="2:17" x14ac:dyDescent="0.2">
      <c r="B273" s="92">
        <v>268</v>
      </c>
      <c r="H273" s="5">
        <v>125.982</v>
      </c>
      <c r="K273" s="5">
        <v>31.297000000000001</v>
      </c>
      <c r="L273" s="84"/>
      <c r="N273" s="84"/>
      <c r="Q273" s="84"/>
    </row>
    <row r="274" spans="2:17" x14ac:dyDescent="0.2">
      <c r="B274" s="92">
        <v>269</v>
      </c>
      <c r="H274" s="5">
        <v>92.385999999999996</v>
      </c>
      <c r="K274" s="5">
        <v>77.91</v>
      </c>
      <c r="L274" s="84"/>
      <c r="N274" s="84"/>
      <c r="Q274" s="84"/>
    </row>
    <row r="275" spans="2:17" x14ac:dyDescent="0.2">
      <c r="B275" s="92">
        <v>270</v>
      </c>
      <c r="H275" s="5">
        <v>75.405000000000001</v>
      </c>
      <c r="K275" s="5">
        <v>97.930999999999997</v>
      </c>
      <c r="L275" s="84"/>
      <c r="N275" s="84"/>
      <c r="Q275" s="84"/>
    </row>
    <row r="276" spans="2:17" x14ac:dyDescent="0.2">
      <c r="B276" s="92">
        <v>271</v>
      </c>
      <c r="H276" s="5">
        <v>138.404</v>
      </c>
      <c r="K276" s="5">
        <v>60.232999999999997</v>
      </c>
      <c r="L276" s="84"/>
      <c r="N276" s="84"/>
      <c r="Q276" s="84"/>
    </row>
    <row r="277" spans="2:17" x14ac:dyDescent="0.2">
      <c r="B277" s="92">
        <v>272</v>
      </c>
      <c r="H277" s="5">
        <v>134.124</v>
      </c>
      <c r="K277" s="5">
        <v>60.963999999999999</v>
      </c>
      <c r="L277" s="84"/>
      <c r="N277" s="84"/>
      <c r="Q277" s="84"/>
    </row>
    <row r="278" spans="2:17" x14ac:dyDescent="0.2">
      <c r="B278" s="92">
        <v>273</v>
      </c>
      <c r="H278" s="5">
        <v>72.653999999999996</v>
      </c>
      <c r="K278" s="5">
        <v>26.044</v>
      </c>
      <c r="L278" s="84"/>
      <c r="N278" s="84"/>
      <c r="Q278" s="84"/>
    </row>
    <row r="279" spans="2:17" x14ac:dyDescent="0.2">
      <c r="B279" s="92">
        <v>274</v>
      </c>
      <c r="H279" s="5">
        <v>163.88499999999999</v>
      </c>
      <c r="K279" s="5">
        <v>33.369</v>
      </c>
      <c r="L279" s="84"/>
      <c r="N279" s="84"/>
      <c r="Q279" s="84"/>
    </row>
    <row r="280" spans="2:17" x14ac:dyDescent="0.2">
      <c r="B280" s="92">
        <v>275</v>
      </c>
      <c r="H280" s="5">
        <v>154.75200000000001</v>
      </c>
      <c r="K280" s="5">
        <v>28.542999999999999</v>
      </c>
      <c r="L280" s="84"/>
      <c r="N280" s="84"/>
      <c r="Q280" s="84"/>
    </row>
    <row r="281" spans="2:17" x14ac:dyDescent="0.2">
      <c r="B281" s="92">
        <v>276</v>
      </c>
      <c r="H281" s="5">
        <v>125.431</v>
      </c>
      <c r="K281" s="5">
        <v>58.070999999999998</v>
      </c>
      <c r="L281" s="84"/>
      <c r="N281" s="84"/>
      <c r="Q281" s="84"/>
    </row>
    <row r="282" spans="2:17" x14ac:dyDescent="0.2">
      <c r="B282" s="92">
        <v>277</v>
      </c>
      <c r="H282" s="5">
        <v>91.763000000000005</v>
      </c>
      <c r="K282" s="5">
        <v>54.77</v>
      </c>
      <c r="L282" s="84"/>
      <c r="N282" s="84"/>
      <c r="Q282" s="84"/>
    </row>
    <row r="283" spans="2:17" x14ac:dyDescent="0.2">
      <c r="B283" s="92">
        <v>278</v>
      </c>
      <c r="H283" s="5">
        <v>134.125</v>
      </c>
      <c r="K283" s="5">
        <v>51.329000000000001</v>
      </c>
      <c r="L283" s="84"/>
      <c r="N283" s="84"/>
      <c r="Q283" s="84"/>
    </row>
    <row r="284" spans="2:17" x14ac:dyDescent="0.2">
      <c r="B284" s="92">
        <v>279</v>
      </c>
      <c r="H284" s="5">
        <v>110.867</v>
      </c>
      <c r="K284" s="5">
        <v>27.155999999999999</v>
      </c>
      <c r="L284" s="84"/>
      <c r="N284" s="84"/>
      <c r="Q284" s="84"/>
    </row>
    <row r="285" spans="2:17" x14ac:dyDescent="0.2">
      <c r="B285" s="92">
        <v>280</v>
      </c>
      <c r="H285" s="5">
        <v>159.19300000000001</v>
      </c>
      <c r="K285" s="5">
        <v>39.47</v>
      </c>
      <c r="L285" s="84"/>
      <c r="N285" s="84"/>
      <c r="Q285" s="84"/>
    </row>
    <row r="286" spans="2:17" x14ac:dyDescent="0.2">
      <c r="B286" s="92">
        <v>281</v>
      </c>
      <c r="H286" s="5">
        <v>114.66</v>
      </c>
      <c r="K286" s="5">
        <v>58.677</v>
      </c>
      <c r="L286" s="84"/>
      <c r="N286" s="84"/>
      <c r="Q286" s="84"/>
    </row>
    <row r="287" spans="2:17" x14ac:dyDescent="0.2">
      <c r="B287" s="92">
        <v>282</v>
      </c>
      <c r="H287" s="5">
        <v>105.444</v>
      </c>
      <c r="K287" s="5">
        <v>37.587000000000003</v>
      </c>
      <c r="L287" s="84"/>
      <c r="N287" s="84"/>
      <c r="Q287" s="84"/>
    </row>
    <row r="288" spans="2:17" x14ac:dyDescent="0.2">
      <c r="B288" s="92">
        <v>283</v>
      </c>
      <c r="H288" s="5">
        <v>123.327</v>
      </c>
      <c r="K288" s="5">
        <v>25.556000000000001</v>
      </c>
      <c r="L288" s="84"/>
      <c r="N288" s="84"/>
      <c r="Q288" s="84"/>
    </row>
    <row r="289" spans="2:17" x14ac:dyDescent="0.2">
      <c r="B289" s="92">
        <v>284</v>
      </c>
      <c r="H289" s="5">
        <v>138.96799999999999</v>
      </c>
      <c r="K289" s="5">
        <v>38.081000000000003</v>
      </c>
      <c r="L289" s="84"/>
      <c r="N289" s="84"/>
      <c r="Q289" s="84"/>
    </row>
    <row r="290" spans="2:17" x14ac:dyDescent="0.2">
      <c r="B290" s="92">
        <v>285</v>
      </c>
      <c r="H290" s="5">
        <v>144.18700000000001</v>
      </c>
      <c r="K290" s="5">
        <v>40.488</v>
      </c>
      <c r="L290" s="84"/>
      <c r="N290" s="84"/>
      <c r="Q290" s="84"/>
    </row>
    <row r="291" spans="2:17" x14ac:dyDescent="0.2">
      <c r="B291" s="92">
        <v>286</v>
      </c>
      <c r="H291" s="5">
        <v>138.18899999999999</v>
      </c>
      <c r="K291" s="5">
        <v>46.438000000000002</v>
      </c>
      <c r="L291" s="84"/>
      <c r="N291" s="84"/>
      <c r="Q291" s="84"/>
    </row>
    <row r="292" spans="2:17" x14ac:dyDescent="0.2">
      <c r="B292" s="92">
        <v>287</v>
      </c>
      <c r="H292" s="5">
        <v>105.398</v>
      </c>
      <c r="K292" s="5">
        <v>37.042000000000002</v>
      </c>
      <c r="L292" s="84"/>
      <c r="N292" s="84"/>
      <c r="Q292" s="84"/>
    </row>
    <row r="293" spans="2:17" x14ac:dyDescent="0.2">
      <c r="B293" s="92">
        <v>288</v>
      </c>
      <c r="H293" s="5">
        <v>76.016999999999996</v>
      </c>
      <c r="K293" s="5">
        <v>49.692</v>
      </c>
      <c r="L293" s="84"/>
      <c r="N293" s="84"/>
      <c r="Q293" s="84"/>
    </row>
    <row r="294" spans="2:17" x14ac:dyDescent="0.2">
      <c r="B294" s="92">
        <v>289</v>
      </c>
      <c r="H294" s="5">
        <v>85.576999999999998</v>
      </c>
      <c r="K294" s="5">
        <v>42.177999999999997</v>
      </c>
      <c r="L294" s="84"/>
      <c r="N294" s="84"/>
      <c r="Q294" s="84"/>
    </row>
    <row r="295" spans="2:17" x14ac:dyDescent="0.2">
      <c r="B295" s="92">
        <v>290</v>
      </c>
      <c r="H295" s="5">
        <v>129.35400000000001</v>
      </c>
      <c r="K295" s="5">
        <v>32.518000000000001</v>
      </c>
      <c r="L295" s="84"/>
      <c r="N295" s="84"/>
      <c r="Q295" s="84"/>
    </row>
    <row r="296" spans="2:17" x14ac:dyDescent="0.2">
      <c r="B296" s="92">
        <v>291</v>
      </c>
      <c r="H296" s="5">
        <v>110.017</v>
      </c>
      <c r="K296" s="5">
        <v>74.236000000000004</v>
      </c>
      <c r="L296" s="84"/>
      <c r="N296" s="84"/>
      <c r="Q296" s="84"/>
    </row>
    <row r="297" spans="2:17" x14ac:dyDescent="0.2">
      <c r="B297" s="92">
        <v>292</v>
      </c>
      <c r="H297" s="5">
        <v>148.33099999999999</v>
      </c>
      <c r="K297" s="5">
        <v>31.007999999999999</v>
      </c>
      <c r="L297" s="84"/>
      <c r="N297" s="84"/>
      <c r="Q297" s="84"/>
    </row>
    <row r="298" spans="2:17" x14ac:dyDescent="0.2">
      <c r="B298" s="92">
        <v>293</v>
      </c>
      <c r="H298" s="5">
        <v>107.124</v>
      </c>
      <c r="K298" s="5">
        <v>56.329000000000001</v>
      </c>
      <c r="L298" s="84"/>
      <c r="N298" s="84"/>
      <c r="Q298" s="84"/>
    </row>
    <row r="299" spans="2:17" x14ac:dyDescent="0.2">
      <c r="B299" s="92">
        <v>294</v>
      </c>
      <c r="H299" s="5">
        <v>94.046000000000006</v>
      </c>
      <c r="K299" s="5">
        <v>74.465000000000003</v>
      </c>
      <c r="L299" s="84"/>
      <c r="N299" s="84"/>
      <c r="Q299" s="84"/>
    </row>
    <row r="300" spans="2:17" x14ac:dyDescent="0.2">
      <c r="B300" s="92">
        <v>295</v>
      </c>
      <c r="H300" s="5">
        <v>128.03899999999999</v>
      </c>
      <c r="K300" s="5">
        <v>74.712000000000003</v>
      </c>
      <c r="L300" s="84"/>
      <c r="N300" s="84"/>
      <c r="Q300" s="84"/>
    </row>
    <row r="301" spans="2:17" x14ac:dyDescent="0.2">
      <c r="B301" s="92">
        <v>296</v>
      </c>
      <c r="H301" s="5">
        <v>137.75399999999999</v>
      </c>
      <c r="K301" s="5">
        <v>34.767000000000003</v>
      </c>
      <c r="L301" s="84"/>
      <c r="N301" s="84"/>
      <c r="Q301" s="84"/>
    </row>
    <row r="302" spans="2:17" x14ac:dyDescent="0.2">
      <c r="B302" s="92">
        <v>297</v>
      </c>
      <c r="H302" s="5">
        <v>164.274</v>
      </c>
      <c r="K302" s="5">
        <v>29.934000000000001</v>
      </c>
      <c r="L302" s="84"/>
      <c r="N302" s="84"/>
      <c r="Q302" s="84"/>
    </row>
    <row r="303" spans="2:17" x14ac:dyDescent="0.2">
      <c r="B303" s="92">
        <v>298</v>
      </c>
      <c r="H303" s="5">
        <v>100.298</v>
      </c>
      <c r="K303" s="5">
        <v>65.823999999999998</v>
      </c>
      <c r="L303" s="84"/>
      <c r="N303" s="84"/>
      <c r="Q303" s="84"/>
    </row>
    <row r="304" spans="2:17" x14ac:dyDescent="0.2">
      <c r="B304" s="92">
        <v>299</v>
      </c>
      <c r="H304" s="5">
        <v>125.247</v>
      </c>
      <c r="K304" s="5">
        <v>38.969000000000001</v>
      </c>
      <c r="L304" s="84"/>
      <c r="N304" s="84"/>
      <c r="Q304" s="84"/>
    </row>
    <row r="305" spans="2:17" x14ac:dyDescent="0.2">
      <c r="B305" s="92">
        <v>300</v>
      </c>
      <c r="H305" s="5">
        <v>101.70399999999999</v>
      </c>
      <c r="K305" s="5">
        <v>37.539000000000001</v>
      </c>
      <c r="L305" s="84"/>
      <c r="N305" s="84"/>
      <c r="Q305" s="84"/>
    </row>
    <row r="306" spans="2:17" x14ac:dyDescent="0.2">
      <c r="B306" s="92">
        <v>301</v>
      </c>
      <c r="H306" s="5">
        <v>131.75800000000001</v>
      </c>
      <c r="K306" s="5">
        <v>33.344000000000001</v>
      </c>
      <c r="L306" s="84"/>
      <c r="N306" s="84"/>
      <c r="Q306" s="84"/>
    </row>
    <row r="307" spans="2:17" x14ac:dyDescent="0.2">
      <c r="B307" s="92">
        <v>302</v>
      </c>
      <c r="H307" s="5">
        <v>146.38800000000001</v>
      </c>
      <c r="K307" s="5">
        <v>35.098999999999997</v>
      </c>
      <c r="L307" s="84"/>
      <c r="N307" s="84"/>
      <c r="Q307" s="84"/>
    </row>
    <row r="308" spans="2:17" x14ac:dyDescent="0.2">
      <c r="B308" s="92">
        <v>303</v>
      </c>
      <c r="H308" s="5">
        <v>176.79599999999999</v>
      </c>
      <c r="K308" s="5">
        <v>45.148000000000003</v>
      </c>
      <c r="L308" s="84"/>
      <c r="N308" s="84"/>
      <c r="Q308" s="84"/>
    </row>
    <row r="309" spans="2:17" x14ac:dyDescent="0.2">
      <c r="B309" s="92">
        <v>304</v>
      </c>
      <c r="H309" s="5">
        <v>128.56</v>
      </c>
      <c r="K309" s="5">
        <v>50.87</v>
      </c>
      <c r="L309" s="84"/>
      <c r="N309" s="84"/>
      <c r="Q309" s="84"/>
    </row>
    <row r="310" spans="2:17" x14ac:dyDescent="0.2">
      <c r="B310" s="92">
        <v>305</v>
      </c>
      <c r="H310" s="5">
        <v>119.459</v>
      </c>
      <c r="K310" s="5">
        <v>41.612000000000002</v>
      </c>
      <c r="L310" s="84"/>
      <c r="N310" s="84"/>
      <c r="Q310" s="84"/>
    </row>
    <row r="311" spans="2:17" x14ac:dyDescent="0.2">
      <c r="B311" s="92">
        <v>306</v>
      </c>
      <c r="H311" s="5">
        <v>175.28200000000001</v>
      </c>
      <c r="K311" s="5">
        <v>24.31</v>
      </c>
      <c r="L311" s="84"/>
      <c r="N311" s="84"/>
      <c r="Q311" s="84"/>
    </row>
    <row r="312" spans="2:17" x14ac:dyDescent="0.2">
      <c r="B312" s="92">
        <v>307</v>
      </c>
      <c r="H312" s="5">
        <v>121.258</v>
      </c>
      <c r="K312" s="5">
        <v>81.936999999999998</v>
      </c>
      <c r="L312" s="84"/>
      <c r="N312" s="84"/>
      <c r="Q312" s="84"/>
    </row>
    <row r="313" spans="2:17" x14ac:dyDescent="0.2">
      <c r="B313" s="92">
        <v>308</v>
      </c>
      <c r="H313" s="5">
        <v>110.489</v>
      </c>
      <c r="K313" s="5">
        <v>64.403999999999996</v>
      </c>
      <c r="L313" s="84"/>
      <c r="N313" s="84"/>
      <c r="Q313" s="84"/>
    </row>
    <row r="314" spans="2:17" x14ac:dyDescent="0.2">
      <c r="B314" s="92">
        <v>309</v>
      </c>
      <c r="H314" s="5">
        <v>132.107</v>
      </c>
      <c r="K314" s="5">
        <v>82.971999999999994</v>
      </c>
      <c r="L314" s="84"/>
      <c r="N314" s="84"/>
      <c r="Q314" s="84"/>
    </row>
    <row r="315" spans="2:17" x14ac:dyDescent="0.2">
      <c r="B315" s="92">
        <v>310</v>
      </c>
      <c r="H315" s="5">
        <v>112.551</v>
      </c>
      <c r="K315" s="5">
        <v>40.255000000000003</v>
      </c>
      <c r="L315" s="84"/>
      <c r="N315" s="84"/>
      <c r="Q315" s="84"/>
    </row>
    <row r="316" spans="2:17" x14ac:dyDescent="0.2">
      <c r="B316" s="92">
        <v>311</v>
      </c>
      <c r="H316" s="5">
        <v>135</v>
      </c>
      <c r="K316" s="5">
        <v>70.292000000000002</v>
      </c>
      <c r="L316" s="84"/>
      <c r="N316" s="84"/>
      <c r="Q316" s="84"/>
    </row>
    <row r="317" spans="2:17" x14ac:dyDescent="0.2">
      <c r="B317" s="92">
        <v>312</v>
      </c>
      <c r="H317" s="5">
        <v>86.549000000000007</v>
      </c>
      <c r="K317" s="5">
        <v>47.033000000000001</v>
      </c>
      <c r="L317" s="84"/>
      <c r="N317" s="84"/>
      <c r="Q317" s="84"/>
    </row>
    <row r="318" spans="2:17" x14ac:dyDescent="0.2">
      <c r="B318" s="92">
        <v>313</v>
      </c>
      <c r="H318" s="5">
        <v>125.34</v>
      </c>
      <c r="K318" s="5">
        <v>53.110999999999997</v>
      </c>
      <c r="L318" s="84"/>
      <c r="N318" s="84"/>
      <c r="Q318" s="84"/>
    </row>
    <row r="319" spans="2:17" x14ac:dyDescent="0.2">
      <c r="B319" s="92">
        <v>314</v>
      </c>
      <c r="H319" s="5">
        <v>172.465</v>
      </c>
      <c r="K319" s="5">
        <v>23.771999999999998</v>
      </c>
      <c r="L319" s="84"/>
      <c r="N319" s="84"/>
      <c r="Q319" s="84"/>
    </row>
    <row r="320" spans="2:17" x14ac:dyDescent="0.2">
      <c r="B320" s="92">
        <v>315</v>
      </c>
      <c r="H320" s="5">
        <v>160.899</v>
      </c>
      <c r="K320" s="5">
        <v>41.66</v>
      </c>
      <c r="L320" s="84"/>
      <c r="N320" s="84"/>
      <c r="Q320" s="84"/>
    </row>
    <row r="321" spans="2:17" x14ac:dyDescent="0.2">
      <c r="B321" s="92">
        <v>316</v>
      </c>
      <c r="H321" s="5">
        <v>168.154</v>
      </c>
      <c r="K321" s="5">
        <v>36.667000000000002</v>
      </c>
      <c r="L321" s="84"/>
      <c r="N321" s="84"/>
      <c r="Q321" s="84"/>
    </row>
    <row r="322" spans="2:17" x14ac:dyDescent="0.2">
      <c r="B322" s="92">
        <v>317</v>
      </c>
      <c r="H322" s="5">
        <v>100.07899999999999</v>
      </c>
      <c r="K322" s="5">
        <v>38.372999999999998</v>
      </c>
      <c r="L322" s="84"/>
      <c r="N322" s="84"/>
      <c r="Q322" s="84"/>
    </row>
    <row r="323" spans="2:17" x14ac:dyDescent="0.2">
      <c r="B323" s="92">
        <v>318</v>
      </c>
      <c r="H323" s="5">
        <v>117.042</v>
      </c>
      <c r="K323" s="5">
        <v>28.096</v>
      </c>
      <c r="L323" s="84"/>
      <c r="N323" s="84"/>
      <c r="Q323" s="84"/>
    </row>
    <row r="324" spans="2:17" x14ac:dyDescent="0.2">
      <c r="B324" s="92">
        <v>319</v>
      </c>
      <c r="H324" s="5">
        <v>181.15100000000001</v>
      </c>
      <c r="K324" s="5">
        <v>71.39</v>
      </c>
      <c r="L324" s="84"/>
      <c r="N324" s="84"/>
      <c r="Q324" s="84"/>
    </row>
    <row r="325" spans="2:17" x14ac:dyDescent="0.2">
      <c r="B325" s="92">
        <v>320</v>
      </c>
      <c r="H325" s="5">
        <v>183.83</v>
      </c>
      <c r="K325" s="5">
        <v>48.905999999999999</v>
      </c>
      <c r="L325" s="84"/>
      <c r="N325" s="84"/>
      <c r="Q325" s="84"/>
    </row>
    <row r="326" spans="2:17" x14ac:dyDescent="0.2">
      <c r="B326" s="92">
        <v>321</v>
      </c>
      <c r="H326" s="5">
        <v>124.98099999999999</v>
      </c>
      <c r="K326" s="5">
        <v>48.286999999999999</v>
      </c>
      <c r="L326" s="84"/>
      <c r="N326" s="84"/>
      <c r="Q326" s="84"/>
    </row>
    <row r="327" spans="2:17" x14ac:dyDescent="0.2">
      <c r="B327" s="92">
        <v>322</v>
      </c>
      <c r="H327" s="5">
        <v>151.97300000000001</v>
      </c>
      <c r="K327" s="5">
        <v>116.53700000000001</v>
      </c>
      <c r="L327" s="84"/>
      <c r="N327" s="84"/>
      <c r="Q327" s="84"/>
    </row>
    <row r="328" spans="2:17" x14ac:dyDescent="0.2">
      <c r="B328" s="92">
        <v>323</v>
      </c>
      <c r="H328" s="5">
        <v>103.173</v>
      </c>
      <c r="K328" s="5">
        <v>30.195</v>
      </c>
      <c r="L328" s="84"/>
      <c r="N328" s="84"/>
      <c r="Q328" s="84"/>
    </row>
    <row r="329" spans="2:17" x14ac:dyDescent="0.2">
      <c r="B329" s="92">
        <v>324</v>
      </c>
      <c r="H329" s="5">
        <v>114.884</v>
      </c>
      <c r="K329" s="5">
        <v>55.177</v>
      </c>
      <c r="L329" s="84"/>
      <c r="N329" s="84"/>
      <c r="Q329" s="84"/>
    </row>
    <row r="330" spans="2:17" x14ac:dyDescent="0.2">
      <c r="B330" s="92">
        <v>325</v>
      </c>
      <c r="H330" s="5">
        <v>66.423000000000002</v>
      </c>
      <c r="K330" s="5">
        <v>41.09</v>
      </c>
      <c r="L330" s="84"/>
      <c r="N330" s="84"/>
      <c r="Q330" s="84"/>
    </row>
    <row r="331" spans="2:17" x14ac:dyDescent="0.2">
      <c r="B331" s="92">
        <v>326</v>
      </c>
      <c r="H331" s="5">
        <v>116.72</v>
      </c>
      <c r="K331" s="5">
        <v>39.097000000000001</v>
      </c>
      <c r="L331" s="84"/>
      <c r="N331" s="84"/>
      <c r="Q331" s="84"/>
    </row>
    <row r="332" spans="2:17" x14ac:dyDescent="0.2">
      <c r="B332" s="92">
        <v>327</v>
      </c>
      <c r="H332" s="5">
        <v>79.159000000000006</v>
      </c>
      <c r="K332" s="5">
        <v>30.105</v>
      </c>
      <c r="L332" s="84"/>
      <c r="N332" s="84"/>
      <c r="Q332" s="84"/>
    </row>
    <row r="333" spans="2:17" x14ac:dyDescent="0.2">
      <c r="B333" s="92">
        <v>328</v>
      </c>
      <c r="H333" s="5">
        <v>109.61499999999999</v>
      </c>
      <c r="K333" s="5">
        <v>57.404000000000003</v>
      </c>
      <c r="L333" s="84"/>
      <c r="N333" s="84"/>
      <c r="Q333" s="84"/>
    </row>
    <row r="334" spans="2:17" x14ac:dyDescent="0.2">
      <c r="B334" s="92">
        <v>329</v>
      </c>
      <c r="H334" s="5">
        <v>162.22800000000001</v>
      </c>
      <c r="K334" s="5">
        <v>72.825999999999993</v>
      </c>
      <c r="L334" s="84"/>
      <c r="N334" s="84"/>
      <c r="Q334" s="84"/>
    </row>
    <row r="335" spans="2:17" x14ac:dyDescent="0.2">
      <c r="B335" s="91">
        <v>330</v>
      </c>
      <c r="C335" s="101"/>
      <c r="D335" s="101"/>
      <c r="E335" s="101"/>
      <c r="F335" s="101"/>
      <c r="G335" s="2"/>
      <c r="H335" s="101">
        <v>90.295000000000002</v>
      </c>
      <c r="I335" s="101"/>
      <c r="J335" s="101"/>
      <c r="K335" s="101">
        <v>39.783000000000001</v>
      </c>
      <c r="L335" s="84"/>
      <c r="N335" s="84"/>
      <c r="Q335" s="84"/>
    </row>
    <row r="336" spans="2:17" x14ac:dyDescent="0.2">
      <c r="L336" s="84"/>
      <c r="N336" s="84"/>
      <c r="Q336" s="84"/>
    </row>
  </sheetData>
  <mergeCells count="3">
    <mergeCell ref="C4:F4"/>
    <mergeCell ref="H4:K4"/>
    <mergeCell ref="N4:Q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F78"/>
  <sheetViews>
    <sheetView topLeftCell="A54" workbookViewId="0">
      <selection activeCell="C78" sqref="C6:C78"/>
    </sheetView>
  </sheetViews>
  <sheetFormatPr baseColWidth="10" defaultColWidth="11.5" defaultRowHeight="15" x14ac:dyDescent="0.2"/>
  <cols>
    <col min="3" max="3" width="6.83203125" bestFit="1" customWidth="1"/>
  </cols>
  <sheetData>
    <row r="2" spans="2:6" x14ac:dyDescent="0.2">
      <c r="B2" s="1" t="s">
        <v>229</v>
      </c>
      <c r="C2" t="s">
        <v>230</v>
      </c>
    </row>
    <row r="5" spans="2:6" x14ac:dyDescent="0.2">
      <c r="C5" s="91" t="s">
        <v>231</v>
      </c>
      <c r="D5" s="91" t="s">
        <v>3</v>
      </c>
      <c r="E5" s="91" t="s">
        <v>32</v>
      </c>
      <c r="F5" s="91" t="s">
        <v>7</v>
      </c>
    </row>
    <row r="6" spans="2:6" x14ac:dyDescent="0.2">
      <c r="C6" s="92">
        <v>1</v>
      </c>
      <c r="D6" s="15">
        <v>2520.6309999999999</v>
      </c>
      <c r="E6" s="15">
        <v>785.32100000000003</v>
      </c>
      <c r="F6" s="15">
        <v>310.23599999999999</v>
      </c>
    </row>
    <row r="7" spans="2:6" x14ac:dyDescent="0.2">
      <c r="C7" s="92">
        <v>2</v>
      </c>
      <c r="D7" s="15">
        <v>2076.239</v>
      </c>
      <c r="E7" s="15">
        <v>1170.2370000000001</v>
      </c>
      <c r="F7" s="15">
        <v>1079.68</v>
      </c>
    </row>
    <row r="8" spans="2:6" x14ac:dyDescent="0.2">
      <c r="C8" s="92">
        <v>3</v>
      </c>
      <c r="D8" s="15">
        <v>2263.9180000000001</v>
      </c>
      <c r="E8" s="15">
        <v>1000.164</v>
      </c>
      <c r="F8" s="15">
        <v>773.97199999999998</v>
      </c>
    </row>
    <row r="9" spans="2:6" x14ac:dyDescent="0.2">
      <c r="C9" s="92">
        <v>4</v>
      </c>
      <c r="D9" s="15">
        <v>1587.87</v>
      </c>
      <c r="E9" s="15">
        <v>1317.162</v>
      </c>
      <c r="F9" s="15">
        <v>942.6</v>
      </c>
    </row>
    <row r="10" spans="2:6" x14ac:dyDescent="0.2">
      <c r="C10" s="92">
        <v>5</v>
      </c>
      <c r="D10" s="15">
        <v>3589.2240000000002</v>
      </c>
      <c r="E10" s="15">
        <v>1296.604</v>
      </c>
      <c r="F10" s="15">
        <v>3525.4169999999999</v>
      </c>
    </row>
    <row r="11" spans="2:6" x14ac:dyDescent="0.2">
      <c r="C11" s="92">
        <v>6</v>
      </c>
      <c r="D11" s="15">
        <v>1395.3219999999999</v>
      </c>
      <c r="E11" s="15">
        <v>1061.298</v>
      </c>
      <c r="F11" s="15">
        <v>1054.412</v>
      </c>
    </row>
    <row r="12" spans="2:6" x14ac:dyDescent="0.2">
      <c r="C12" s="92">
        <v>7</v>
      </c>
      <c r="D12" s="15">
        <v>3039.029</v>
      </c>
      <c r="E12" s="15">
        <v>1086.8910000000001</v>
      </c>
      <c r="F12" s="15">
        <v>980.54</v>
      </c>
    </row>
    <row r="13" spans="2:6" x14ac:dyDescent="0.2">
      <c r="C13" s="92">
        <v>8</v>
      </c>
      <c r="D13" s="15">
        <v>2780.0160000000001</v>
      </c>
      <c r="E13" s="15">
        <v>1106.8820000000001</v>
      </c>
      <c r="F13" s="15">
        <v>75.721000000000004</v>
      </c>
    </row>
    <row r="14" spans="2:6" x14ac:dyDescent="0.2">
      <c r="C14" s="92">
        <v>9</v>
      </c>
      <c r="D14" s="15">
        <v>3418.741</v>
      </c>
      <c r="E14" s="15">
        <v>1496.4549999999999</v>
      </c>
      <c r="F14" s="15">
        <v>727.26099999999997</v>
      </c>
    </row>
    <row r="15" spans="2:6" x14ac:dyDescent="0.2">
      <c r="C15" s="92">
        <v>10</v>
      </c>
      <c r="D15" s="15">
        <v>2285.2339999999999</v>
      </c>
      <c r="E15" s="15">
        <v>1680.412</v>
      </c>
      <c r="F15" s="15">
        <v>511.61700000000002</v>
      </c>
    </row>
    <row r="16" spans="2:6" x14ac:dyDescent="0.2">
      <c r="C16" s="92">
        <v>11</v>
      </c>
      <c r="D16" s="15">
        <v>1935.066</v>
      </c>
      <c r="E16" s="15">
        <v>865.58799999999997</v>
      </c>
      <c r="F16" s="15">
        <v>864.01700000000005</v>
      </c>
    </row>
    <row r="17" spans="3:6" x14ac:dyDescent="0.2">
      <c r="C17" s="92">
        <v>12</v>
      </c>
      <c r="D17" s="15">
        <v>2590.3609999999999</v>
      </c>
      <c r="E17" s="15">
        <v>1111.6220000000001</v>
      </c>
      <c r="F17" s="15">
        <v>1660.434</v>
      </c>
    </row>
    <row r="18" spans="3:6" x14ac:dyDescent="0.2">
      <c r="C18" s="92">
        <v>13</v>
      </c>
      <c r="D18" s="15">
        <v>3620.5050000000001</v>
      </c>
      <c r="E18" s="15">
        <v>1858.836</v>
      </c>
      <c r="F18" s="15">
        <v>1026.9960000000001</v>
      </c>
    </row>
    <row r="19" spans="3:6" x14ac:dyDescent="0.2">
      <c r="C19" s="92">
        <v>14</v>
      </c>
      <c r="D19" s="15">
        <v>3734.89</v>
      </c>
      <c r="E19" s="15">
        <v>2069.2170000000001</v>
      </c>
      <c r="F19" s="15">
        <v>2000.692</v>
      </c>
    </row>
    <row r="20" spans="3:6" x14ac:dyDescent="0.2">
      <c r="C20" s="92">
        <v>15</v>
      </c>
      <c r="D20" s="15">
        <v>2625.9</v>
      </c>
      <c r="E20" s="15">
        <v>1098.558</v>
      </c>
      <c r="F20" s="15">
        <v>3076.1880000000001</v>
      </c>
    </row>
    <row r="21" spans="3:6" x14ac:dyDescent="0.2">
      <c r="C21" s="92">
        <v>16</v>
      </c>
      <c r="D21" s="15">
        <v>2006.079</v>
      </c>
      <c r="E21" s="15">
        <v>1544.826</v>
      </c>
      <c r="F21" s="15">
        <v>1622.1610000000001</v>
      </c>
    </row>
    <row r="22" spans="3:6" x14ac:dyDescent="0.2">
      <c r="C22" s="92">
        <v>17</v>
      </c>
      <c r="D22" s="15">
        <v>1101.0150000000001</v>
      </c>
      <c r="E22" s="15">
        <v>998.08500000000004</v>
      </c>
      <c r="F22" s="15">
        <v>1572.664</v>
      </c>
    </row>
    <row r="23" spans="3:6" x14ac:dyDescent="0.2">
      <c r="C23" s="92">
        <v>18</v>
      </c>
      <c r="D23" s="15">
        <v>3985.884</v>
      </c>
      <c r="E23" s="15">
        <v>992.59199999999998</v>
      </c>
      <c r="F23" s="15">
        <v>1581.6679999999999</v>
      </c>
    </row>
    <row r="24" spans="3:6" x14ac:dyDescent="0.2">
      <c r="C24" s="92">
        <v>19</v>
      </c>
      <c r="D24" s="15">
        <v>3449.0120000000002</v>
      </c>
      <c r="E24" s="15">
        <v>1267.7460000000001</v>
      </c>
      <c r="F24" s="15">
        <v>828.53300000000002</v>
      </c>
    </row>
    <row r="25" spans="3:6" x14ac:dyDescent="0.2">
      <c r="C25" s="92">
        <v>20</v>
      </c>
      <c r="D25" s="15">
        <v>2841.788</v>
      </c>
      <c r="E25" s="15">
        <v>1427.75</v>
      </c>
      <c r="F25" s="15">
        <v>824.15300000000002</v>
      </c>
    </row>
    <row r="26" spans="3:6" x14ac:dyDescent="0.2">
      <c r="C26" s="92">
        <v>21</v>
      </c>
      <c r="D26" s="15">
        <v>2020.1379999999999</v>
      </c>
      <c r="E26" s="15">
        <v>1295.154</v>
      </c>
      <c r="F26" s="15">
        <v>906.04200000000003</v>
      </c>
    </row>
    <row r="27" spans="3:6" x14ac:dyDescent="0.2">
      <c r="C27" s="92">
        <v>22</v>
      </c>
      <c r="D27" s="15">
        <v>2224.09</v>
      </c>
      <c r="E27" s="15">
        <v>1716.721</v>
      </c>
      <c r="F27" s="15">
        <v>1329.2370000000001</v>
      </c>
    </row>
    <row r="28" spans="3:6" x14ac:dyDescent="0.2">
      <c r="C28" s="92">
        <v>23</v>
      </c>
      <c r="D28" s="15">
        <v>1378.0519999999999</v>
      </c>
      <c r="E28" s="15">
        <v>630.02099999999996</v>
      </c>
      <c r="F28" s="15">
        <v>661.75599999999997</v>
      </c>
    </row>
    <row r="29" spans="3:6" x14ac:dyDescent="0.2">
      <c r="C29" s="92">
        <v>24</v>
      </c>
      <c r="D29" s="15">
        <v>574.42600000000004</v>
      </c>
      <c r="E29" s="15">
        <v>987.51599999999996</v>
      </c>
      <c r="F29" s="15">
        <v>1400.539</v>
      </c>
    </row>
    <row r="30" spans="3:6" x14ac:dyDescent="0.2">
      <c r="C30" s="92">
        <v>25</v>
      </c>
      <c r="D30" s="15">
        <v>146.54900000000001</v>
      </c>
      <c r="E30" s="15">
        <v>589.005</v>
      </c>
      <c r="F30" s="15">
        <v>420.70800000000003</v>
      </c>
    </row>
    <row r="31" spans="3:6" x14ac:dyDescent="0.2">
      <c r="C31" s="92">
        <v>26</v>
      </c>
      <c r="D31" s="15">
        <v>1629.289</v>
      </c>
      <c r="E31" s="15">
        <v>566.55799999999999</v>
      </c>
      <c r="F31" s="15">
        <v>621.78399999999999</v>
      </c>
    </row>
    <row r="32" spans="3:6" x14ac:dyDescent="0.2">
      <c r="C32" s="92">
        <v>27</v>
      </c>
      <c r="D32" s="15">
        <v>1030.088</v>
      </c>
      <c r="E32" s="15">
        <v>375.99900000000002</v>
      </c>
      <c r="F32" s="15">
        <v>1314.7639999999999</v>
      </c>
    </row>
    <row r="33" spans="3:6" x14ac:dyDescent="0.2">
      <c r="C33" s="92">
        <v>28</v>
      </c>
      <c r="D33" s="15">
        <v>888.74</v>
      </c>
      <c r="E33" s="15">
        <v>404.34399999999999</v>
      </c>
      <c r="F33" s="15">
        <v>421.75700000000001</v>
      </c>
    </row>
    <row r="34" spans="3:6" x14ac:dyDescent="0.2">
      <c r="C34" s="92">
        <v>29</v>
      </c>
      <c r="D34" s="15">
        <v>757.08100000000002</v>
      </c>
      <c r="E34" s="15">
        <v>439.03500000000003</v>
      </c>
      <c r="F34" s="15">
        <v>2252.9630000000002</v>
      </c>
    </row>
    <row r="35" spans="3:6" x14ac:dyDescent="0.2">
      <c r="C35" s="92">
        <v>30</v>
      </c>
      <c r="D35" s="15">
        <v>990.74099999999999</v>
      </c>
      <c r="E35" s="15">
        <v>1135.538</v>
      </c>
      <c r="F35" s="15">
        <v>3131.2779999999998</v>
      </c>
    </row>
    <row r="36" spans="3:6" x14ac:dyDescent="0.2">
      <c r="C36" s="92">
        <v>31</v>
      </c>
      <c r="D36" s="15">
        <v>961.82799999999997</v>
      </c>
      <c r="E36" s="15">
        <v>987.149</v>
      </c>
      <c r="F36" s="15">
        <v>1269.491</v>
      </c>
    </row>
    <row r="37" spans="3:6" x14ac:dyDescent="0.2">
      <c r="C37" s="92">
        <v>32</v>
      </c>
      <c r="D37" s="15">
        <v>648.64599999999996</v>
      </c>
      <c r="E37" s="15">
        <v>754.49300000000005</v>
      </c>
      <c r="F37" s="15">
        <v>868.91800000000001</v>
      </c>
    </row>
    <row r="38" spans="3:6" x14ac:dyDescent="0.2">
      <c r="C38" s="92">
        <v>33</v>
      </c>
      <c r="D38" s="15">
        <v>363.71499999999997</v>
      </c>
      <c r="E38" s="15">
        <v>339.46499999999997</v>
      </c>
      <c r="F38" s="15">
        <v>1559.383</v>
      </c>
    </row>
    <row r="39" spans="3:6" x14ac:dyDescent="0.2">
      <c r="C39" s="92">
        <v>34</v>
      </c>
      <c r="D39" s="15">
        <v>588.46299999999997</v>
      </c>
      <c r="E39" s="15">
        <v>2580.808</v>
      </c>
      <c r="F39" s="15">
        <v>712.096</v>
      </c>
    </row>
    <row r="40" spans="3:6" x14ac:dyDescent="0.2">
      <c r="C40" s="92">
        <v>35</v>
      </c>
      <c r="D40" s="15">
        <v>679.95600000000002</v>
      </c>
      <c r="E40" s="15">
        <v>1191.9390000000001</v>
      </c>
      <c r="F40" s="15">
        <v>878.4</v>
      </c>
    </row>
    <row r="41" spans="3:6" x14ac:dyDescent="0.2">
      <c r="C41" s="92">
        <v>36</v>
      </c>
      <c r="D41" s="15">
        <v>1257.6849999999999</v>
      </c>
      <c r="E41" s="15">
        <v>234.505</v>
      </c>
      <c r="F41" s="15">
        <v>683.27499999999998</v>
      </c>
    </row>
    <row r="42" spans="3:6" x14ac:dyDescent="0.2">
      <c r="C42" s="92">
        <v>37</v>
      </c>
      <c r="D42" s="15">
        <v>1407.6869999999999</v>
      </c>
      <c r="E42" s="15">
        <v>1127.6179999999999</v>
      </c>
      <c r="F42" s="15">
        <v>608.072</v>
      </c>
    </row>
    <row r="43" spans="3:6" x14ac:dyDescent="0.2">
      <c r="C43" s="92">
        <v>38</v>
      </c>
      <c r="D43" s="15">
        <v>380.10700000000003</v>
      </c>
      <c r="E43" s="15">
        <v>345.85700000000003</v>
      </c>
      <c r="F43" s="15">
        <v>1163.5250000000001</v>
      </c>
    </row>
    <row r="44" spans="3:6" x14ac:dyDescent="0.2">
      <c r="C44" s="92">
        <v>39</v>
      </c>
      <c r="D44" s="15">
        <v>663.32899999999995</v>
      </c>
      <c r="E44" s="15">
        <v>2464.8850000000002</v>
      </c>
      <c r="F44" s="15">
        <v>832.86500000000001</v>
      </c>
    </row>
    <row r="45" spans="3:6" x14ac:dyDescent="0.2">
      <c r="C45" s="92">
        <v>40</v>
      </c>
      <c r="D45" s="15">
        <v>1789.008</v>
      </c>
      <c r="E45" s="15">
        <v>1339.838</v>
      </c>
      <c r="F45" s="15">
        <v>794.69100000000003</v>
      </c>
    </row>
    <row r="46" spans="3:6" x14ac:dyDescent="0.2">
      <c r="C46" s="92">
        <v>41</v>
      </c>
      <c r="D46" s="15">
        <v>1181.586</v>
      </c>
      <c r="E46" s="15">
        <v>875.29300000000001</v>
      </c>
      <c r="F46" s="15">
        <v>833.70100000000002</v>
      </c>
    </row>
    <row r="47" spans="3:6" x14ac:dyDescent="0.2">
      <c r="C47" s="92">
        <v>42</v>
      </c>
      <c r="D47" s="15">
        <v>2142.41</v>
      </c>
      <c r="E47" s="15">
        <v>1215.7159999999999</v>
      </c>
      <c r="F47" s="15">
        <v>3434.069</v>
      </c>
    </row>
    <row r="48" spans="3:6" x14ac:dyDescent="0.2">
      <c r="C48" s="92">
        <v>43</v>
      </c>
      <c r="D48" s="15">
        <v>1847.4190000000001</v>
      </c>
      <c r="E48" s="15">
        <v>1287.2190000000001</v>
      </c>
      <c r="F48" s="15">
        <v>485.93299999999999</v>
      </c>
    </row>
    <row r="49" spans="3:6" x14ac:dyDescent="0.2">
      <c r="C49" s="92">
        <v>44</v>
      </c>
      <c r="D49" s="15">
        <v>2061.114</v>
      </c>
      <c r="E49" s="15">
        <v>1828.5160000000001</v>
      </c>
      <c r="F49" s="15">
        <v>1274.191</v>
      </c>
    </row>
    <row r="50" spans="3:6" x14ac:dyDescent="0.2">
      <c r="C50" s="92">
        <v>45</v>
      </c>
      <c r="D50" s="15">
        <v>3600.7159999999999</v>
      </c>
      <c r="E50" s="15">
        <v>3238.076</v>
      </c>
      <c r="F50" s="15">
        <v>508.14800000000002</v>
      </c>
    </row>
    <row r="51" spans="3:6" x14ac:dyDescent="0.2">
      <c r="C51" s="92">
        <v>46</v>
      </c>
      <c r="D51" s="15">
        <v>1723.4110000000001</v>
      </c>
      <c r="E51" s="15">
        <v>1958.498</v>
      </c>
      <c r="F51" s="15">
        <v>608.84199999999998</v>
      </c>
    </row>
    <row r="52" spans="3:6" x14ac:dyDescent="0.2">
      <c r="C52" s="92">
        <v>47</v>
      </c>
      <c r="D52" s="15">
        <v>3382.8989999999999</v>
      </c>
      <c r="E52" s="15">
        <v>1190.0219999999999</v>
      </c>
      <c r="F52" s="15">
        <v>586.35</v>
      </c>
    </row>
    <row r="53" spans="3:6" x14ac:dyDescent="0.2">
      <c r="C53" s="92">
        <v>48</v>
      </c>
      <c r="D53" s="15">
        <v>1216.9269999999999</v>
      </c>
      <c r="E53" s="15">
        <v>1255.5150000000001</v>
      </c>
      <c r="F53" s="15">
        <v>1065.5319999999999</v>
      </c>
    </row>
    <row r="54" spans="3:6" x14ac:dyDescent="0.2">
      <c r="C54" s="92">
        <v>49</v>
      </c>
      <c r="D54" s="15">
        <v>3985.6669999999999</v>
      </c>
      <c r="E54" s="15">
        <v>1225.8589999999999</v>
      </c>
      <c r="F54" s="15">
        <v>1312.5830000000001</v>
      </c>
    </row>
    <row r="55" spans="3:6" x14ac:dyDescent="0.2">
      <c r="C55" s="92">
        <v>50</v>
      </c>
      <c r="D55" s="15">
        <v>1492.5119999999999</v>
      </c>
      <c r="E55" s="15">
        <v>1162.223</v>
      </c>
      <c r="F55" s="15">
        <v>1413.567</v>
      </c>
    </row>
    <row r="56" spans="3:6" x14ac:dyDescent="0.2">
      <c r="C56" s="92">
        <v>51</v>
      </c>
      <c r="D56" s="15">
        <v>423.82499999999999</v>
      </c>
      <c r="E56" s="15">
        <v>3400.93</v>
      </c>
      <c r="F56" s="15">
        <v>2071.768</v>
      </c>
    </row>
    <row r="57" spans="3:6" x14ac:dyDescent="0.2">
      <c r="C57" s="92">
        <v>52</v>
      </c>
      <c r="D57" s="15">
        <v>2239.7460000000001</v>
      </c>
      <c r="E57" s="15">
        <v>1012.081</v>
      </c>
      <c r="F57" s="15">
        <v>1345.8969999999999</v>
      </c>
    </row>
    <row r="58" spans="3:6" x14ac:dyDescent="0.2">
      <c r="C58" s="92">
        <v>53</v>
      </c>
      <c r="D58" s="15">
        <v>1568.5319999999999</v>
      </c>
      <c r="E58" s="15">
        <v>3502.1579999999999</v>
      </c>
      <c r="F58" s="15">
        <v>1139.4659999999999</v>
      </c>
    </row>
    <row r="59" spans="3:6" x14ac:dyDescent="0.2">
      <c r="C59" s="92">
        <v>54</v>
      </c>
      <c r="D59" s="15">
        <v>875.43700000000001</v>
      </c>
      <c r="E59" s="15">
        <v>1127.6179999999999</v>
      </c>
      <c r="F59" s="15">
        <v>3826.7</v>
      </c>
    </row>
    <row r="60" spans="3:6" x14ac:dyDescent="0.2">
      <c r="C60" s="92">
        <v>55</v>
      </c>
      <c r="D60" s="15">
        <v>956.1</v>
      </c>
      <c r="E60" s="15"/>
      <c r="F60" s="15">
        <v>1024.3140000000001</v>
      </c>
    </row>
    <row r="61" spans="3:6" x14ac:dyDescent="0.2">
      <c r="C61" s="92">
        <v>56</v>
      </c>
      <c r="D61" s="15">
        <v>1465.0029999999999</v>
      </c>
      <c r="E61" s="15"/>
      <c r="F61" s="15">
        <v>538.49</v>
      </c>
    </row>
    <row r="62" spans="3:6" x14ac:dyDescent="0.2">
      <c r="C62" s="92">
        <v>57</v>
      </c>
      <c r="D62" s="15">
        <v>1476.4010000000001</v>
      </c>
      <c r="E62" s="15"/>
      <c r="F62" s="15">
        <v>626.46100000000001</v>
      </c>
    </row>
    <row r="63" spans="3:6" x14ac:dyDescent="0.2">
      <c r="C63" s="92">
        <v>58</v>
      </c>
      <c r="D63" s="15">
        <v>1410.32</v>
      </c>
      <c r="E63" s="15"/>
      <c r="F63" s="15">
        <v>1176.127</v>
      </c>
    </row>
    <row r="64" spans="3:6" x14ac:dyDescent="0.2">
      <c r="C64" s="92">
        <v>59</v>
      </c>
      <c r="D64" s="15">
        <v>1559.962</v>
      </c>
      <c r="E64" s="15"/>
      <c r="F64" s="15">
        <v>761.79100000000005</v>
      </c>
    </row>
    <row r="65" spans="3:6" x14ac:dyDescent="0.2">
      <c r="C65" s="92">
        <v>60</v>
      </c>
      <c r="D65" s="15">
        <v>877.80799999999999</v>
      </c>
      <c r="E65" s="15"/>
      <c r="F65" s="15">
        <v>683.71799999999996</v>
      </c>
    </row>
    <row r="66" spans="3:6" x14ac:dyDescent="0.2">
      <c r="C66" s="92">
        <v>61</v>
      </c>
      <c r="D66" s="15">
        <v>915.66399999999999</v>
      </c>
      <c r="E66" s="15"/>
      <c r="F66" s="15">
        <v>1352.5239999999999</v>
      </c>
    </row>
    <row r="67" spans="3:6" x14ac:dyDescent="0.2">
      <c r="C67" s="92">
        <v>62</v>
      </c>
      <c r="D67" s="15">
        <v>2014.4639999999999</v>
      </c>
      <c r="E67" s="15"/>
      <c r="F67" s="15">
        <v>614.12199999999996</v>
      </c>
    </row>
    <row r="68" spans="3:6" x14ac:dyDescent="0.2">
      <c r="C68" s="92">
        <v>63</v>
      </c>
      <c r="D68" s="15">
        <v>989.81799999999998</v>
      </c>
      <c r="E68" s="15"/>
      <c r="F68" s="15">
        <v>868.02099999999996</v>
      </c>
    </row>
    <row r="69" spans="3:6" x14ac:dyDescent="0.2">
      <c r="C69" s="92">
        <v>64</v>
      </c>
      <c r="D69" s="15">
        <v>2620.9050000000002</v>
      </c>
      <c r="E69" s="15"/>
      <c r="F69" s="15">
        <v>473.98500000000001</v>
      </c>
    </row>
    <row r="70" spans="3:6" x14ac:dyDescent="0.2">
      <c r="C70" s="92">
        <v>65</v>
      </c>
      <c r="D70" s="15">
        <v>3875.5940000000001</v>
      </c>
      <c r="E70" s="15"/>
      <c r="F70" s="15">
        <v>1005.999</v>
      </c>
    </row>
    <row r="71" spans="3:6" x14ac:dyDescent="0.2">
      <c r="C71" s="92">
        <v>66</v>
      </c>
      <c r="D71" s="15">
        <v>2025.325</v>
      </c>
      <c r="E71" s="15"/>
      <c r="F71" s="15">
        <v>464.358</v>
      </c>
    </row>
    <row r="72" spans="3:6" x14ac:dyDescent="0.2">
      <c r="C72" s="92">
        <v>67</v>
      </c>
      <c r="D72" s="15">
        <v>1491.5630000000001</v>
      </c>
      <c r="E72" s="15"/>
      <c r="F72" s="15">
        <v>1028.3050000000001</v>
      </c>
    </row>
    <row r="73" spans="3:6" x14ac:dyDescent="0.2">
      <c r="C73" s="92">
        <v>68</v>
      </c>
      <c r="D73" s="15">
        <v>3266.9630000000002</v>
      </c>
      <c r="E73" s="15"/>
      <c r="F73" s="15">
        <v>1296.367</v>
      </c>
    </row>
    <row r="74" spans="3:6" x14ac:dyDescent="0.2">
      <c r="C74" s="92">
        <v>69</v>
      </c>
      <c r="D74" s="15">
        <v>1862.1279999999999</v>
      </c>
      <c r="E74" s="15"/>
      <c r="F74" s="15">
        <v>715.32899999999995</v>
      </c>
    </row>
    <row r="75" spans="3:6" x14ac:dyDescent="0.2">
      <c r="C75" s="92">
        <v>70</v>
      </c>
      <c r="D75" s="15">
        <v>1334.752</v>
      </c>
      <c r="E75" s="15"/>
      <c r="F75" s="15">
        <v>827.90800000000002</v>
      </c>
    </row>
    <row r="76" spans="3:6" x14ac:dyDescent="0.2">
      <c r="C76" s="92">
        <v>71</v>
      </c>
      <c r="D76" s="15">
        <v>832.29200000000003</v>
      </c>
      <c r="E76" s="15"/>
      <c r="F76" s="15">
        <v>932.37</v>
      </c>
    </row>
    <row r="77" spans="3:6" x14ac:dyDescent="0.2">
      <c r="C77" s="92">
        <v>72</v>
      </c>
      <c r="F77" s="15">
        <v>667.01</v>
      </c>
    </row>
    <row r="78" spans="3:6" x14ac:dyDescent="0.2">
      <c r="C78" s="91">
        <v>73</v>
      </c>
      <c r="D78" s="2"/>
      <c r="E78" s="2"/>
      <c r="F78" s="17">
        <v>711.03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G57"/>
  <sheetViews>
    <sheetView workbookViewId="0">
      <selection activeCell="K37" sqref="K37"/>
    </sheetView>
  </sheetViews>
  <sheetFormatPr baseColWidth="10" defaultColWidth="8.83203125" defaultRowHeight="15" x14ac:dyDescent="0.2"/>
  <cols>
    <col min="3" max="3" width="5.33203125" customWidth="1"/>
  </cols>
  <sheetData>
    <row r="2" spans="2:7" x14ac:dyDescent="0.2">
      <c r="B2" s="83" t="s">
        <v>166</v>
      </c>
      <c r="C2" t="s">
        <v>170</v>
      </c>
    </row>
    <row r="5" spans="2:7" x14ac:dyDescent="0.2">
      <c r="C5" s="71" t="s">
        <v>169</v>
      </c>
      <c r="D5" s="71" t="s">
        <v>3</v>
      </c>
      <c r="E5" s="71" t="s">
        <v>32</v>
      </c>
      <c r="F5" s="71" t="s">
        <v>168</v>
      </c>
      <c r="G5" s="71" t="s">
        <v>7</v>
      </c>
    </row>
    <row r="6" spans="2:7" x14ac:dyDescent="0.2">
      <c r="C6" s="75">
        <v>1</v>
      </c>
      <c r="D6" s="8">
        <v>0</v>
      </c>
      <c r="E6" s="8">
        <v>0.574515</v>
      </c>
      <c r="F6" s="8">
        <v>0.77790899999999996</v>
      </c>
      <c r="G6" s="8">
        <v>41.281466999999999</v>
      </c>
    </row>
    <row r="7" spans="2:7" x14ac:dyDescent="0.2">
      <c r="C7" s="75">
        <v>2</v>
      </c>
      <c r="D7" s="8">
        <v>0</v>
      </c>
      <c r="E7" s="8">
        <v>0.44536500000000001</v>
      </c>
      <c r="F7" s="8">
        <v>0</v>
      </c>
      <c r="G7" s="8">
        <v>146.43287699999999</v>
      </c>
    </row>
    <row r="8" spans="2:7" x14ac:dyDescent="0.2">
      <c r="C8" s="75">
        <v>3</v>
      </c>
      <c r="D8" s="8">
        <v>0.34634799999999999</v>
      </c>
      <c r="E8" s="8">
        <v>6.0239999999999998E-3</v>
      </c>
      <c r="F8" s="8">
        <v>150.17117300000001</v>
      </c>
      <c r="G8" s="8">
        <v>193.152557</v>
      </c>
    </row>
    <row r="9" spans="2:7" x14ac:dyDescent="0.2">
      <c r="C9" s="75">
        <v>4</v>
      </c>
      <c r="D9" s="8">
        <v>25.099036999999999</v>
      </c>
      <c r="E9" s="8">
        <v>5.2680000000000001E-3</v>
      </c>
      <c r="F9" s="8">
        <v>52.483364000000002</v>
      </c>
      <c r="G9" s="8">
        <v>59.163105000000002</v>
      </c>
    </row>
    <row r="10" spans="2:7" x14ac:dyDescent="0.2">
      <c r="C10" s="75">
        <v>5</v>
      </c>
      <c r="D10" s="8">
        <v>3.9661000000000002E-2</v>
      </c>
      <c r="E10" s="8">
        <v>9.9139999999999992E-3</v>
      </c>
      <c r="F10" s="8">
        <v>0.91581999999999997</v>
      </c>
      <c r="G10" s="8">
        <v>173.26376300000001</v>
      </c>
    </row>
    <row r="11" spans="2:7" x14ac:dyDescent="0.2">
      <c r="C11" s="75">
        <v>6</v>
      </c>
      <c r="D11" s="8">
        <v>0</v>
      </c>
      <c r="E11" s="8">
        <v>0</v>
      </c>
      <c r="F11" s="8">
        <v>78.393867</v>
      </c>
      <c r="G11" s="8">
        <v>142.86161799999999</v>
      </c>
    </row>
    <row r="12" spans="2:7" x14ac:dyDescent="0.2">
      <c r="C12" s="75">
        <v>7</v>
      </c>
      <c r="D12" s="8">
        <v>0</v>
      </c>
      <c r="E12" s="8">
        <v>0</v>
      </c>
      <c r="F12" s="8">
        <v>16.001190000000001</v>
      </c>
      <c r="G12" s="8">
        <v>44.450130000000001</v>
      </c>
    </row>
    <row r="13" spans="2:7" x14ac:dyDescent="0.2">
      <c r="C13" s="75">
        <v>8</v>
      </c>
      <c r="D13" s="8">
        <v>1.294E-3</v>
      </c>
      <c r="E13" s="8">
        <v>6.1489000000000002E-2</v>
      </c>
      <c r="F13" s="8">
        <v>102.760712</v>
      </c>
      <c r="G13" s="8">
        <v>88.537177999999997</v>
      </c>
    </row>
    <row r="14" spans="2:7" x14ac:dyDescent="0.2">
      <c r="C14" s="75">
        <v>9</v>
      </c>
      <c r="D14" s="8">
        <v>5.2579999999999997E-3</v>
      </c>
      <c r="E14" s="8">
        <v>3.3856199999999999</v>
      </c>
      <c r="F14" s="8">
        <v>0.33842100000000003</v>
      </c>
      <c r="G14" s="8">
        <v>145.245148</v>
      </c>
    </row>
    <row r="15" spans="2:7" x14ac:dyDescent="0.2">
      <c r="C15" s="75">
        <v>10</v>
      </c>
      <c r="D15" s="8">
        <v>7.2495000000000004E-2</v>
      </c>
      <c r="E15" s="8">
        <v>0</v>
      </c>
      <c r="F15" s="8">
        <v>74.856644000000003</v>
      </c>
      <c r="G15" s="8">
        <v>85.411377000000002</v>
      </c>
    </row>
    <row r="16" spans="2:7" x14ac:dyDescent="0.2">
      <c r="C16" s="75">
        <v>11</v>
      </c>
      <c r="D16" s="8">
        <v>0</v>
      </c>
      <c r="E16" s="8">
        <v>0.586696</v>
      </c>
      <c r="F16" s="8">
        <v>0.89770000000000005</v>
      </c>
      <c r="G16" s="8">
        <v>115.485435</v>
      </c>
    </row>
    <row r="17" spans="3:7" x14ac:dyDescent="0.2">
      <c r="C17" s="75">
        <v>12</v>
      </c>
      <c r="D17" s="8">
        <v>5.1908000000000003E-2</v>
      </c>
      <c r="E17" s="8">
        <v>0</v>
      </c>
      <c r="F17" s="8">
        <v>64.273330999999999</v>
      </c>
      <c r="G17" s="8">
        <v>100.94734200000001</v>
      </c>
    </row>
    <row r="18" spans="3:7" x14ac:dyDescent="0.2">
      <c r="C18" s="75">
        <v>13</v>
      </c>
      <c r="D18" s="8">
        <v>66.932541000000001</v>
      </c>
      <c r="E18" s="8">
        <v>5.5416E-2</v>
      </c>
      <c r="F18" s="8">
        <v>87.362838999999994</v>
      </c>
      <c r="G18" s="8">
        <v>98.891227999999998</v>
      </c>
    </row>
    <row r="19" spans="3:7" x14ac:dyDescent="0.2">
      <c r="C19" s="75">
        <v>14</v>
      </c>
      <c r="D19" s="8">
        <v>0.15851999999999999</v>
      </c>
      <c r="E19" s="8">
        <v>14.423385</v>
      </c>
      <c r="F19" s="8">
        <v>3.2513E-2</v>
      </c>
      <c r="G19" s="8">
        <v>83.628403000000006</v>
      </c>
    </row>
    <row r="20" spans="3:7" x14ac:dyDescent="0.2">
      <c r="C20" s="75">
        <v>15</v>
      </c>
      <c r="D20" s="8">
        <v>6.9259999999999999E-3</v>
      </c>
      <c r="E20" s="8">
        <v>0</v>
      </c>
      <c r="F20" s="8">
        <v>0.26029600000000003</v>
      </c>
      <c r="G20" s="8">
        <v>127.35343899999999</v>
      </c>
    </row>
    <row r="21" spans="3:7" x14ac:dyDescent="0.2">
      <c r="C21" s="75">
        <v>16</v>
      </c>
      <c r="D21" s="8">
        <v>0.429539</v>
      </c>
      <c r="E21" s="8">
        <v>0.19270100000000001</v>
      </c>
      <c r="F21" s="8">
        <v>142.069275</v>
      </c>
      <c r="G21" s="8">
        <v>91.512573000000003</v>
      </c>
    </row>
    <row r="22" spans="3:7" x14ac:dyDescent="0.2">
      <c r="C22" s="75">
        <v>17</v>
      </c>
      <c r="D22" s="8">
        <v>0.109657</v>
      </c>
      <c r="E22" s="8">
        <v>1.1469069999999999</v>
      </c>
      <c r="F22" s="8">
        <v>6.720129</v>
      </c>
      <c r="G22" s="8">
        <v>42.033118999999999</v>
      </c>
    </row>
    <row r="23" spans="3:7" x14ac:dyDescent="0.2">
      <c r="C23" s="75">
        <v>18</v>
      </c>
      <c r="D23" s="8">
        <v>0</v>
      </c>
      <c r="E23" s="8">
        <v>5.1971780000000001</v>
      </c>
      <c r="F23" s="8">
        <v>0</v>
      </c>
      <c r="G23" s="8">
        <v>19.939292999999999</v>
      </c>
    </row>
    <row r="24" spans="3:7" x14ac:dyDescent="0.2">
      <c r="C24" s="75">
        <v>19</v>
      </c>
      <c r="D24" s="8">
        <v>2.3599999999999999E-4</v>
      </c>
      <c r="E24" s="8">
        <v>5.9400000000000002E-4</v>
      </c>
      <c r="F24" s="8">
        <v>0.27381499999999998</v>
      </c>
      <c r="G24" s="8">
        <v>35.540008999999998</v>
      </c>
    </row>
    <row r="25" spans="3:7" x14ac:dyDescent="0.2">
      <c r="C25" s="75">
        <v>20</v>
      </c>
      <c r="D25" s="8">
        <v>2.3650000000000001E-2</v>
      </c>
      <c r="E25" s="8">
        <v>2.5900000000000001E-4</v>
      </c>
      <c r="F25" s="8">
        <v>97.142089999999996</v>
      </c>
      <c r="G25" s="8">
        <v>0.66902099999999998</v>
      </c>
    </row>
    <row r="26" spans="3:7" x14ac:dyDescent="0.2">
      <c r="C26" s="75">
        <v>21</v>
      </c>
      <c r="D26" s="8">
        <v>6.3029999999999996E-3</v>
      </c>
      <c r="E26" s="8">
        <v>0</v>
      </c>
      <c r="F26" s="8">
        <v>45.383732000000002</v>
      </c>
      <c r="G26" s="8">
        <v>0</v>
      </c>
    </row>
    <row r="27" spans="3:7" x14ac:dyDescent="0.2">
      <c r="C27" s="75">
        <v>22</v>
      </c>
      <c r="D27" s="8">
        <v>1.4449E-2</v>
      </c>
      <c r="E27" s="8">
        <v>7.3180199999999997</v>
      </c>
      <c r="F27" s="8">
        <v>3.7577440000000002</v>
      </c>
      <c r="G27" s="8">
        <v>59.709868999999998</v>
      </c>
    </row>
    <row r="28" spans="3:7" x14ac:dyDescent="0.2">
      <c r="C28" s="75">
        <v>23</v>
      </c>
      <c r="D28" s="8">
        <v>0</v>
      </c>
      <c r="E28" s="8">
        <v>1.712E-3</v>
      </c>
      <c r="F28" s="8">
        <v>8.1023999999999999E-2</v>
      </c>
      <c r="G28" s="8">
        <v>82.316153999999997</v>
      </c>
    </row>
    <row r="29" spans="3:7" x14ac:dyDescent="0.2">
      <c r="C29" s="75">
        <v>24</v>
      </c>
      <c r="D29" s="8">
        <v>1.1949970000000001</v>
      </c>
      <c r="E29" s="8">
        <v>4.3987999999999999E-2</v>
      </c>
      <c r="F29" s="8">
        <v>67.488776999999999</v>
      </c>
      <c r="G29" s="8">
        <v>4.4713440000000002</v>
      </c>
    </row>
    <row r="30" spans="3:7" x14ac:dyDescent="0.2">
      <c r="C30" s="75">
        <v>25</v>
      </c>
      <c r="D30" s="8">
        <v>2.8806999999999999E-2</v>
      </c>
      <c r="E30" s="8">
        <v>3.6419830000000002</v>
      </c>
      <c r="F30" s="8">
        <v>2.2839999999999998</v>
      </c>
      <c r="G30" s="8">
        <v>36.600903000000002</v>
      </c>
    </row>
    <row r="31" spans="3:7" x14ac:dyDescent="0.2">
      <c r="C31" s="75">
        <v>26</v>
      </c>
      <c r="D31" s="8">
        <v>0</v>
      </c>
      <c r="E31" s="8">
        <v>0</v>
      </c>
      <c r="F31" s="8">
        <v>0</v>
      </c>
      <c r="G31" s="8">
        <v>147.91233800000001</v>
      </c>
    </row>
    <row r="32" spans="3:7" x14ac:dyDescent="0.2">
      <c r="C32" s="75">
        <v>27</v>
      </c>
      <c r="D32" s="8">
        <v>1.9900000000000001E-4</v>
      </c>
      <c r="E32" s="8">
        <v>16.674883000000001</v>
      </c>
      <c r="F32" s="8">
        <v>40.292029999999997</v>
      </c>
      <c r="G32" s="8">
        <v>120.303192</v>
      </c>
    </row>
    <row r="33" spans="3:7" x14ac:dyDescent="0.2">
      <c r="C33" s="75">
        <v>28</v>
      </c>
      <c r="D33" s="8">
        <v>0</v>
      </c>
      <c r="E33" s="8">
        <v>4.0299999999999998E-4</v>
      </c>
      <c r="F33" s="8">
        <v>7.7046000000000003E-2</v>
      </c>
      <c r="G33" s="8">
        <v>19.107126000000001</v>
      </c>
    </row>
    <row r="34" spans="3:7" x14ac:dyDescent="0.2">
      <c r="C34" s="75">
        <v>29</v>
      </c>
      <c r="D34" s="8">
        <v>0</v>
      </c>
      <c r="E34" s="8">
        <v>0</v>
      </c>
      <c r="F34" s="8">
        <v>7.808211</v>
      </c>
      <c r="G34" s="8">
        <v>12.639576999999999</v>
      </c>
    </row>
    <row r="35" spans="3:7" x14ac:dyDescent="0.2">
      <c r="C35" s="75">
        <v>30</v>
      </c>
      <c r="D35" s="8">
        <v>0</v>
      </c>
      <c r="E35" s="8">
        <v>23.835118999999999</v>
      </c>
      <c r="F35" s="8">
        <v>88.971496999999999</v>
      </c>
      <c r="G35" s="8">
        <v>125.80596199999999</v>
      </c>
    </row>
    <row r="36" spans="3:7" x14ac:dyDescent="0.2">
      <c r="C36" s="75">
        <v>31</v>
      </c>
      <c r="D36" s="8">
        <v>9.2000000000000003E-4</v>
      </c>
      <c r="E36" s="8">
        <v>67.741898000000006</v>
      </c>
      <c r="F36" s="8">
        <v>102.355255</v>
      </c>
      <c r="G36" s="8">
        <v>12.893719000000001</v>
      </c>
    </row>
    <row r="37" spans="3:7" x14ac:dyDescent="0.2">
      <c r="C37" s="75">
        <v>32</v>
      </c>
      <c r="D37" s="8">
        <v>2E-3</v>
      </c>
      <c r="E37" s="8">
        <v>0</v>
      </c>
      <c r="F37" s="8">
        <v>0.172899</v>
      </c>
      <c r="G37" s="8">
        <v>1.943527</v>
      </c>
    </row>
    <row r="38" spans="3:7" x14ac:dyDescent="0.2">
      <c r="C38" s="75">
        <v>33</v>
      </c>
      <c r="D38" s="8">
        <v>0</v>
      </c>
      <c r="E38" s="8">
        <v>2.9262E-2</v>
      </c>
      <c r="F38" s="8">
        <v>33.085033000000003</v>
      </c>
      <c r="G38" s="8">
        <v>46.898009999999999</v>
      </c>
    </row>
    <row r="39" spans="3:7" x14ac:dyDescent="0.2">
      <c r="C39" s="75">
        <v>34</v>
      </c>
      <c r="D39" s="8">
        <v>0</v>
      </c>
      <c r="E39" s="8">
        <v>0</v>
      </c>
      <c r="F39" s="8">
        <v>2.3103150000000001</v>
      </c>
      <c r="G39" s="8">
        <v>2.5167609999999998</v>
      </c>
    </row>
    <row r="40" spans="3:7" x14ac:dyDescent="0.2">
      <c r="C40" s="75">
        <v>35</v>
      </c>
      <c r="D40" s="8"/>
      <c r="E40" s="8">
        <v>0</v>
      </c>
      <c r="F40" s="8">
        <v>5.1E-5</v>
      </c>
      <c r="G40" s="8">
        <v>5.5286000000000002E-2</v>
      </c>
    </row>
    <row r="41" spans="3:7" x14ac:dyDescent="0.2">
      <c r="C41" s="75">
        <v>36</v>
      </c>
      <c r="D41" s="8"/>
      <c r="E41" s="8">
        <v>39.367085000000003</v>
      </c>
      <c r="F41" s="8">
        <v>13.209061999999999</v>
      </c>
      <c r="G41" s="8">
        <v>0.60848599999999997</v>
      </c>
    </row>
    <row r="42" spans="3:7" x14ac:dyDescent="0.2">
      <c r="C42" s="75">
        <v>37</v>
      </c>
      <c r="D42" s="8"/>
      <c r="E42" s="8">
        <v>17.023067000000001</v>
      </c>
      <c r="F42" s="8">
        <v>6.8083000000000005E-2</v>
      </c>
      <c r="G42" s="8">
        <v>0.33564100000000002</v>
      </c>
    </row>
    <row r="43" spans="3:7" x14ac:dyDescent="0.2">
      <c r="C43" s="75">
        <v>38</v>
      </c>
      <c r="D43" s="8"/>
      <c r="E43" s="8">
        <v>112.070854</v>
      </c>
      <c r="F43" s="8"/>
      <c r="G43" s="8">
        <v>49.279152000000003</v>
      </c>
    </row>
    <row r="44" spans="3:7" x14ac:dyDescent="0.2">
      <c r="C44" s="75">
        <v>39</v>
      </c>
      <c r="D44" s="8"/>
      <c r="E44" s="8">
        <v>0</v>
      </c>
      <c r="F44" s="8"/>
      <c r="G44" s="8">
        <v>59.805107</v>
      </c>
    </row>
    <row r="45" spans="3:7" x14ac:dyDescent="0.2">
      <c r="C45" s="75">
        <v>40</v>
      </c>
      <c r="D45" s="8"/>
      <c r="E45" s="8">
        <v>24.011278000000001</v>
      </c>
      <c r="F45" s="8"/>
      <c r="G45" s="8">
        <v>1.01495</v>
      </c>
    </row>
    <row r="46" spans="3:7" x14ac:dyDescent="0.2">
      <c r="C46" s="75">
        <v>41</v>
      </c>
      <c r="D46" s="8"/>
      <c r="E46" s="8">
        <v>1.273E-3</v>
      </c>
      <c r="F46" s="8"/>
      <c r="G46" s="8">
        <v>12.182613999999999</v>
      </c>
    </row>
    <row r="47" spans="3:7" x14ac:dyDescent="0.2">
      <c r="C47" s="75">
        <v>42</v>
      </c>
      <c r="D47" s="8"/>
      <c r="E47" s="8">
        <v>0</v>
      </c>
      <c r="F47" s="8"/>
      <c r="G47" s="8">
        <v>50.862513999999997</v>
      </c>
    </row>
    <row r="48" spans="3:7" x14ac:dyDescent="0.2">
      <c r="C48" s="75">
        <v>43</v>
      </c>
      <c r="D48" s="8"/>
      <c r="E48" s="8">
        <v>1.05E-4</v>
      </c>
      <c r="F48" s="8"/>
      <c r="G48" s="8">
        <v>39.896832000000003</v>
      </c>
    </row>
    <row r="49" spans="3:7" x14ac:dyDescent="0.2">
      <c r="C49" s="75">
        <v>44</v>
      </c>
      <c r="D49" s="8"/>
      <c r="E49" s="8">
        <v>78.624747999999997</v>
      </c>
      <c r="F49" s="8"/>
      <c r="G49" s="8">
        <v>0.78112999999999999</v>
      </c>
    </row>
    <row r="50" spans="3:7" x14ac:dyDescent="0.2">
      <c r="C50" s="75">
        <v>45</v>
      </c>
      <c r="D50" s="8"/>
      <c r="E50" s="8">
        <v>5.44E-4</v>
      </c>
      <c r="F50" s="8"/>
      <c r="G50" s="8">
        <v>8.4481000000000001E-2</v>
      </c>
    </row>
    <row r="51" spans="3:7" s="84" customFormat="1" x14ac:dyDescent="0.2">
      <c r="C51" s="75">
        <v>46</v>
      </c>
      <c r="D51" s="8"/>
      <c r="E51" s="8"/>
      <c r="F51" s="8"/>
      <c r="G51" s="8">
        <v>0</v>
      </c>
    </row>
    <row r="52" spans="3:7" s="84" customFormat="1" x14ac:dyDescent="0.2">
      <c r="C52" s="75">
        <v>47</v>
      </c>
      <c r="D52" s="8"/>
      <c r="E52" s="8"/>
      <c r="F52" s="8"/>
      <c r="G52" s="8">
        <v>1.0999999999999999E-2</v>
      </c>
    </row>
    <row r="53" spans="3:7" s="84" customFormat="1" x14ac:dyDescent="0.2">
      <c r="C53" s="75">
        <v>48</v>
      </c>
      <c r="D53" s="8"/>
      <c r="E53" s="8"/>
      <c r="F53" s="8"/>
      <c r="G53" s="8">
        <v>3.0000000000000001E-3</v>
      </c>
    </row>
    <row r="54" spans="3:7" x14ac:dyDescent="0.2">
      <c r="C54" s="75">
        <v>49</v>
      </c>
      <c r="D54" s="8"/>
      <c r="E54" s="8"/>
      <c r="F54" s="8"/>
      <c r="G54" s="8">
        <v>13.147573</v>
      </c>
    </row>
    <row r="55" spans="3:7" x14ac:dyDescent="0.2">
      <c r="C55" s="75">
        <v>50</v>
      </c>
      <c r="D55" s="8"/>
      <c r="E55" s="8"/>
      <c r="F55" s="8"/>
      <c r="G55" s="8">
        <v>0.514764</v>
      </c>
    </row>
    <row r="56" spans="3:7" x14ac:dyDescent="0.2">
      <c r="C56" s="75">
        <v>51</v>
      </c>
      <c r="D56" s="8"/>
      <c r="E56" s="8"/>
      <c r="F56" s="8"/>
      <c r="G56" s="8">
        <v>0</v>
      </c>
    </row>
    <row r="57" spans="3:7" x14ac:dyDescent="0.2">
      <c r="C57" s="71">
        <v>52</v>
      </c>
      <c r="D57" s="12"/>
      <c r="E57" s="12"/>
      <c r="F57" s="12"/>
      <c r="G57" s="12">
        <v>2.031298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F127"/>
  <sheetViews>
    <sheetView workbookViewId="0">
      <selection activeCell="C2" sqref="C2"/>
    </sheetView>
  </sheetViews>
  <sheetFormatPr baseColWidth="10" defaultColWidth="8.83203125" defaultRowHeight="15" x14ac:dyDescent="0.2"/>
  <cols>
    <col min="3" max="3" width="6.6640625" customWidth="1"/>
  </cols>
  <sheetData>
    <row r="2" spans="2:6" x14ac:dyDescent="0.2">
      <c r="B2" s="83" t="s">
        <v>167</v>
      </c>
      <c r="C2" t="s">
        <v>171</v>
      </c>
    </row>
    <row r="5" spans="2:6" x14ac:dyDescent="0.2">
      <c r="C5" s="71" t="s">
        <v>169</v>
      </c>
      <c r="D5" s="71" t="s">
        <v>3</v>
      </c>
      <c r="E5" s="71" t="s">
        <v>5</v>
      </c>
      <c r="F5" s="71" t="s">
        <v>92</v>
      </c>
    </row>
    <row r="6" spans="2:6" x14ac:dyDescent="0.2">
      <c r="C6" s="75">
        <v>1</v>
      </c>
      <c r="D6" s="8">
        <v>15.134736999999999</v>
      </c>
      <c r="E6" s="8">
        <v>7.2000000000000005E-4</v>
      </c>
      <c r="F6" s="8">
        <v>7.7945E-2</v>
      </c>
    </row>
    <row r="7" spans="2:6" x14ac:dyDescent="0.2">
      <c r="C7" s="75">
        <v>2</v>
      </c>
      <c r="D7" s="8">
        <v>3.2492540000000001</v>
      </c>
      <c r="E7" s="8">
        <v>2.7070000000000002E-3</v>
      </c>
      <c r="F7" s="8">
        <v>0.183118</v>
      </c>
    </row>
    <row r="8" spans="2:6" x14ac:dyDescent="0.2">
      <c r="C8" s="75">
        <v>3</v>
      </c>
      <c r="D8" s="8">
        <v>29.879814</v>
      </c>
      <c r="E8" s="8">
        <v>3.3077000000000002E-2</v>
      </c>
      <c r="F8" s="8">
        <v>0.33715899999999999</v>
      </c>
    </row>
    <row r="9" spans="2:6" x14ac:dyDescent="0.2">
      <c r="C9" s="75">
        <v>4</v>
      </c>
      <c r="D9" s="8">
        <v>0.88762300000000005</v>
      </c>
      <c r="E9" s="8">
        <v>7.0899999999999999E-4</v>
      </c>
      <c r="F9" s="8">
        <v>4.1761E-2</v>
      </c>
    </row>
    <row r="10" spans="2:6" x14ac:dyDescent="0.2">
      <c r="C10" s="75">
        <v>5</v>
      </c>
      <c r="D10" s="8">
        <v>6.3912999999999998E-2</v>
      </c>
      <c r="E10" s="8">
        <v>3.673E-3</v>
      </c>
      <c r="F10" s="8">
        <v>2.2679999999999999E-2</v>
      </c>
    </row>
    <row r="11" spans="2:6" x14ac:dyDescent="0.2">
      <c r="C11" s="75">
        <v>6</v>
      </c>
      <c r="D11" s="8">
        <v>0.48617899999999997</v>
      </c>
      <c r="E11" s="8">
        <v>7.6730000000000007E-2</v>
      </c>
      <c r="F11" s="8">
        <v>1.248216</v>
      </c>
    </row>
    <row r="12" spans="2:6" x14ac:dyDescent="0.2">
      <c r="C12" s="75">
        <v>7</v>
      </c>
      <c r="D12" s="8">
        <v>5.2123000000000003E-2</v>
      </c>
      <c r="E12" s="8">
        <v>0.38189000000000001</v>
      </c>
      <c r="F12" s="8">
        <v>0.28807700000000003</v>
      </c>
    </row>
    <row r="13" spans="2:6" x14ac:dyDescent="0.2">
      <c r="C13" s="75">
        <v>8</v>
      </c>
      <c r="D13" s="8">
        <v>15.561603</v>
      </c>
      <c r="E13" s="8">
        <v>0.27726200000000001</v>
      </c>
      <c r="F13" s="8">
        <v>0.32895799999999997</v>
      </c>
    </row>
    <row r="14" spans="2:6" x14ac:dyDescent="0.2">
      <c r="C14" s="75">
        <v>9</v>
      </c>
      <c r="D14" s="8">
        <v>0.36228399999999999</v>
      </c>
      <c r="E14" s="8">
        <v>1.1362650000000001</v>
      </c>
      <c r="F14" s="8">
        <v>1.4017679999999999</v>
      </c>
    </row>
    <row r="15" spans="2:6" x14ac:dyDescent="0.2">
      <c r="C15" s="75">
        <v>10</v>
      </c>
      <c r="D15" s="8">
        <v>3.3687000000000002E-2</v>
      </c>
      <c r="E15" s="8">
        <v>0.41098800000000002</v>
      </c>
      <c r="F15" s="8">
        <v>2.4175399999999998</v>
      </c>
    </row>
    <row r="16" spans="2:6" x14ac:dyDescent="0.2">
      <c r="C16" s="75">
        <v>11</v>
      </c>
      <c r="D16" s="8">
        <v>5.7566620000000004</v>
      </c>
      <c r="E16" s="8">
        <v>0.68436300000000005</v>
      </c>
      <c r="F16" s="8">
        <v>1.0571029999999999</v>
      </c>
    </row>
    <row r="17" spans="3:6" x14ac:dyDescent="0.2">
      <c r="C17" s="75">
        <v>12</v>
      </c>
      <c r="D17" s="8">
        <v>16.945255</v>
      </c>
      <c r="E17" s="8">
        <v>0.38400299999999998</v>
      </c>
      <c r="F17" s="8">
        <v>1.428085</v>
      </c>
    </row>
    <row r="18" spans="3:6" x14ac:dyDescent="0.2">
      <c r="C18" s="75">
        <v>13</v>
      </c>
      <c r="D18" s="8">
        <v>0.25577499999999997</v>
      </c>
      <c r="E18" s="8">
        <v>1.457139</v>
      </c>
      <c r="F18" s="8">
        <v>1.3438950000000001</v>
      </c>
    </row>
    <row r="19" spans="3:6" x14ac:dyDescent="0.2">
      <c r="C19" s="75">
        <v>14</v>
      </c>
      <c r="D19" s="8">
        <v>1.2440119999999999</v>
      </c>
      <c r="E19" s="8">
        <v>0.89824999999999999</v>
      </c>
      <c r="F19" s="8">
        <v>3.5613999999999999</v>
      </c>
    </row>
    <row r="20" spans="3:6" x14ac:dyDescent="0.2">
      <c r="C20" s="75">
        <v>15</v>
      </c>
      <c r="D20" s="8">
        <v>4.188523</v>
      </c>
      <c r="E20" s="8">
        <v>0.38820399999999999</v>
      </c>
      <c r="F20" s="8">
        <v>3.143275</v>
      </c>
    </row>
    <row r="21" spans="3:6" x14ac:dyDescent="0.2">
      <c r="C21" s="75">
        <v>16</v>
      </c>
      <c r="D21" s="8">
        <v>0.162247</v>
      </c>
      <c r="E21" s="8">
        <v>1.734002</v>
      </c>
      <c r="F21" s="8">
        <v>1.4652339999999999</v>
      </c>
    </row>
    <row r="22" spans="3:6" x14ac:dyDescent="0.2">
      <c r="C22" s="75">
        <v>17</v>
      </c>
      <c r="D22" s="8">
        <v>12.029864999999999</v>
      </c>
      <c r="E22" s="8">
        <v>1.3050820000000001</v>
      </c>
      <c r="F22" s="8">
        <v>1.171486</v>
      </c>
    </row>
    <row r="23" spans="3:6" x14ac:dyDescent="0.2">
      <c r="C23" s="75">
        <v>18</v>
      </c>
      <c r="D23" s="8">
        <v>3.0693600000000001</v>
      </c>
      <c r="E23" s="8">
        <v>0.37353900000000001</v>
      </c>
      <c r="F23" s="8">
        <v>1.8872</v>
      </c>
    </row>
    <row r="24" spans="3:6" x14ac:dyDescent="0.2">
      <c r="C24" s="75">
        <v>19</v>
      </c>
      <c r="D24" s="8">
        <v>0.92025599999999996</v>
      </c>
      <c r="E24" s="8">
        <v>2.4988579999999998</v>
      </c>
      <c r="F24" s="8">
        <v>6.1231470000000003</v>
      </c>
    </row>
    <row r="25" spans="3:6" x14ac:dyDescent="0.2">
      <c r="C25" s="75">
        <v>20</v>
      </c>
      <c r="D25" s="8">
        <v>5.1086169999999997</v>
      </c>
      <c r="E25" s="8">
        <v>1.0906960000000001</v>
      </c>
      <c r="F25" s="8">
        <v>1.5267930000000001</v>
      </c>
    </row>
    <row r="26" spans="3:6" x14ac:dyDescent="0.2">
      <c r="C26" s="75">
        <v>21</v>
      </c>
      <c r="D26" s="8">
        <v>10.691615000000001</v>
      </c>
      <c r="E26" s="8">
        <v>0.82190600000000003</v>
      </c>
      <c r="F26" s="8">
        <v>1.5480179999999999</v>
      </c>
    </row>
    <row r="27" spans="3:6" x14ac:dyDescent="0.2">
      <c r="C27" s="75">
        <v>22</v>
      </c>
      <c r="D27" s="8">
        <v>0.128002</v>
      </c>
      <c r="E27" s="8">
        <v>1.998032</v>
      </c>
      <c r="F27" s="8">
        <v>2.4448620000000001</v>
      </c>
    </row>
    <row r="28" spans="3:6" x14ac:dyDescent="0.2">
      <c r="C28" s="75">
        <v>23</v>
      </c>
      <c r="D28" s="8">
        <v>0.974665</v>
      </c>
      <c r="E28" s="8">
        <v>2.2859799999999999</v>
      </c>
      <c r="F28" s="8">
        <v>2.395562</v>
      </c>
    </row>
    <row r="29" spans="3:6" x14ac:dyDescent="0.2">
      <c r="C29" s="75">
        <v>24</v>
      </c>
      <c r="D29" s="8">
        <v>4.8412009999999999</v>
      </c>
      <c r="E29" s="8">
        <v>1.3098259999999999</v>
      </c>
      <c r="F29" s="8">
        <v>8.8708139999999993</v>
      </c>
    </row>
    <row r="30" spans="3:6" x14ac:dyDescent="0.2">
      <c r="C30" s="75">
        <v>25</v>
      </c>
      <c r="D30" s="8">
        <v>1.0057959999999999</v>
      </c>
      <c r="E30" s="8">
        <v>2.8545579999999999</v>
      </c>
      <c r="F30" s="8">
        <v>4.2982829999999996</v>
      </c>
    </row>
    <row r="31" spans="3:6" x14ac:dyDescent="0.2">
      <c r="C31" s="75">
        <v>26</v>
      </c>
      <c r="D31" s="8">
        <v>0.87933399999999995</v>
      </c>
      <c r="E31" s="8">
        <v>3.5846749999999998</v>
      </c>
      <c r="F31" s="8">
        <v>5.0622499999999997</v>
      </c>
    </row>
    <row r="32" spans="3:6" x14ac:dyDescent="0.2">
      <c r="C32" s="75">
        <v>27</v>
      </c>
      <c r="D32" s="8">
        <v>1.2638999999999999E-2</v>
      </c>
      <c r="E32" s="8">
        <v>2.1107049999999998</v>
      </c>
      <c r="F32" s="8">
        <v>8.6298589999999997</v>
      </c>
    </row>
    <row r="33" spans="3:6" x14ac:dyDescent="0.2">
      <c r="C33" s="75">
        <v>28</v>
      </c>
      <c r="D33" s="8">
        <v>2.781053</v>
      </c>
      <c r="E33" s="8">
        <v>3.600676</v>
      </c>
      <c r="F33" s="8">
        <v>4.0943259999999997</v>
      </c>
    </row>
    <row r="34" spans="3:6" x14ac:dyDescent="0.2">
      <c r="C34" s="75">
        <v>29</v>
      </c>
      <c r="D34" s="8">
        <v>1.9800999999999999E-2</v>
      </c>
      <c r="E34" s="8">
        <v>3.425576</v>
      </c>
      <c r="F34" s="8">
        <v>7.5984930000000004</v>
      </c>
    </row>
    <row r="35" spans="3:6" x14ac:dyDescent="0.2">
      <c r="C35" s="75">
        <v>30</v>
      </c>
      <c r="D35" s="8">
        <v>2.0639000000000001E-2</v>
      </c>
      <c r="E35" s="8">
        <v>1.8223780000000001</v>
      </c>
      <c r="F35" s="8">
        <v>12.169523999999999</v>
      </c>
    </row>
    <row r="36" spans="3:6" x14ac:dyDescent="0.2">
      <c r="C36" s="75">
        <v>31</v>
      </c>
      <c r="D36" s="8">
        <v>1.1197619999999999</v>
      </c>
      <c r="E36" s="8">
        <v>3.782286</v>
      </c>
      <c r="F36" s="8">
        <v>14.257094</v>
      </c>
    </row>
    <row r="37" spans="3:6" x14ac:dyDescent="0.2">
      <c r="C37" s="75">
        <v>32</v>
      </c>
      <c r="D37" s="8">
        <v>5.9228999999999997E-2</v>
      </c>
      <c r="E37" s="8">
        <v>3.5761759999999998</v>
      </c>
      <c r="F37" s="8">
        <v>3.4394520000000002</v>
      </c>
    </row>
    <row r="38" spans="3:6" x14ac:dyDescent="0.2">
      <c r="C38" s="75">
        <v>33</v>
      </c>
      <c r="D38" s="8">
        <v>8.0739999999999996E-3</v>
      </c>
      <c r="E38" s="8">
        <v>2.9306109999999999</v>
      </c>
      <c r="F38" s="8">
        <v>11.958276</v>
      </c>
    </row>
    <row r="39" spans="3:6" x14ac:dyDescent="0.2">
      <c r="C39" s="75">
        <v>34</v>
      </c>
      <c r="D39" s="8">
        <v>0.16886899999999999</v>
      </c>
      <c r="E39" s="8">
        <v>4.9417549999999997</v>
      </c>
      <c r="F39" s="8">
        <v>12.525377000000001</v>
      </c>
    </row>
    <row r="40" spans="3:6" x14ac:dyDescent="0.2">
      <c r="C40" s="75">
        <v>35</v>
      </c>
      <c r="D40" s="8">
        <v>0.12280199999999999</v>
      </c>
      <c r="E40" s="8">
        <v>5.2129700000000003</v>
      </c>
      <c r="F40" s="8">
        <v>18.687922</v>
      </c>
    </row>
    <row r="41" spans="3:6" x14ac:dyDescent="0.2">
      <c r="C41" s="75">
        <v>36</v>
      </c>
      <c r="D41" s="8">
        <v>12.378942</v>
      </c>
      <c r="E41" s="8">
        <v>1.2740860000000001</v>
      </c>
      <c r="F41" s="8">
        <v>16.319911999999999</v>
      </c>
    </row>
    <row r="42" spans="3:6" x14ac:dyDescent="0.2">
      <c r="C42" s="75">
        <v>37</v>
      </c>
      <c r="D42" s="8">
        <v>9.9036799999999996</v>
      </c>
      <c r="E42" s="8">
        <v>4.1583589999999999</v>
      </c>
      <c r="F42" s="8">
        <v>9.3980840000000008</v>
      </c>
    </row>
    <row r="43" spans="3:6" x14ac:dyDescent="0.2">
      <c r="C43" s="75">
        <v>38</v>
      </c>
      <c r="D43" s="8">
        <v>7.3843000000000006E-2</v>
      </c>
      <c r="E43" s="8">
        <v>3.2389350000000001</v>
      </c>
      <c r="F43" s="8">
        <v>20.515830999999999</v>
      </c>
    </row>
    <row r="44" spans="3:6" x14ac:dyDescent="0.2">
      <c r="C44" s="75">
        <v>39</v>
      </c>
      <c r="D44" s="8">
        <v>2.814114</v>
      </c>
      <c r="E44" s="8">
        <v>1.7177480000000001</v>
      </c>
      <c r="F44" s="8">
        <v>21.180260000000001</v>
      </c>
    </row>
    <row r="45" spans="3:6" x14ac:dyDescent="0.2">
      <c r="C45" s="75">
        <v>40</v>
      </c>
      <c r="D45" s="8">
        <v>4.5366020000000002</v>
      </c>
      <c r="E45" s="8">
        <v>7.5257969999999998</v>
      </c>
      <c r="F45" s="8">
        <v>14.459968</v>
      </c>
    </row>
    <row r="46" spans="3:6" x14ac:dyDescent="0.2">
      <c r="C46" s="75">
        <v>41</v>
      </c>
      <c r="D46" s="8">
        <v>1.310039</v>
      </c>
      <c r="E46" s="8">
        <v>4.1944819999999998</v>
      </c>
      <c r="F46" s="8">
        <v>10.442988</v>
      </c>
    </row>
    <row r="47" spans="3:6" x14ac:dyDescent="0.2">
      <c r="C47" s="75">
        <v>42</v>
      </c>
      <c r="D47" s="8">
        <v>5.3011039999999996</v>
      </c>
      <c r="E47" s="8">
        <v>2.6848420000000002</v>
      </c>
      <c r="F47" s="8">
        <v>19.171057000000001</v>
      </c>
    </row>
    <row r="48" spans="3:6" x14ac:dyDescent="0.2">
      <c r="C48" s="75">
        <v>43</v>
      </c>
      <c r="D48" s="8">
        <v>5.1999999999999995E-4</v>
      </c>
      <c r="E48" s="8">
        <v>4.2665689999999996</v>
      </c>
      <c r="F48" s="8">
        <v>14.993014000000001</v>
      </c>
    </row>
    <row r="49" spans="3:6" x14ac:dyDescent="0.2">
      <c r="C49" s="75">
        <v>44</v>
      </c>
      <c r="D49" s="8">
        <v>5.3170440000000001</v>
      </c>
      <c r="E49" s="8">
        <v>5.4904450000000002</v>
      </c>
      <c r="F49" s="8">
        <v>15.869311</v>
      </c>
    </row>
    <row r="50" spans="3:6" x14ac:dyDescent="0.2">
      <c r="C50" s="75">
        <v>45</v>
      </c>
      <c r="D50" s="8">
        <v>1.087863</v>
      </c>
      <c r="E50" s="8">
        <v>6.2207679999999996</v>
      </c>
      <c r="F50" s="8">
        <v>21.73255</v>
      </c>
    </row>
    <row r="51" spans="3:6" x14ac:dyDescent="0.2">
      <c r="C51" s="75">
        <v>46</v>
      </c>
      <c r="D51" s="8">
        <v>8.26E-3</v>
      </c>
      <c r="E51" s="8">
        <v>6.2207679999999996</v>
      </c>
      <c r="F51" s="8">
        <v>17.073519000000001</v>
      </c>
    </row>
    <row r="52" spans="3:6" x14ac:dyDescent="0.2">
      <c r="C52" s="75">
        <v>47</v>
      </c>
      <c r="D52" s="8">
        <v>4.2442669999999998</v>
      </c>
      <c r="E52" s="8">
        <v>6.8404059999999998</v>
      </c>
      <c r="F52" s="8">
        <v>12.611677</v>
      </c>
    </row>
    <row r="53" spans="3:6" x14ac:dyDescent="0.2">
      <c r="C53" s="75">
        <v>48</v>
      </c>
      <c r="D53" s="8">
        <v>3.9897909999999999</v>
      </c>
      <c r="E53" s="8">
        <v>8.9445770000000007</v>
      </c>
      <c r="F53" s="8">
        <v>8.0474200000000007</v>
      </c>
    </row>
    <row r="54" spans="3:6" x14ac:dyDescent="0.2">
      <c r="C54" s="75">
        <v>49</v>
      </c>
      <c r="D54" s="8">
        <v>0.18049200000000001</v>
      </c>
      <c r="E54" s="8">
        <v>8.254486</v>
      </c>
      <c r="F54" s="8">
        <v>27.17708</v>
      </c>
    </row>
    <row r="55" spans="3:6" x14ac:dyDescent="0.2">
      <c r="C55" s="75">
        <v>50</v>
      </c>
      <c r="D55" s="8">
        <v>3.4416419999999999</v>
      </c>
      <c r="E55" s="8">
        <v>5.5634880000000004</v>
      </c>
      <c r="F55" s="8">
        <v>24.481079000000001</v>
      </c>
    </row>
    <row r="56" spans="3:6" x14ac:dyDescent="0.2">
      <c r="C56" s="75">
        <v>51</v>
      </c>
      <c r="D56" s="8">
        <v>3.2239</v>
      </c>
      <c r="E56" s="8">
        <v>8.6421240000000008</v>
      </c>
      <c r="F56" s="8">
        <v>12.288873000000001</v>
      </c>
    </row>
    <row r="57" spans="3:6" x14ac:dyDescent="0.2">
      <c r="C57" s="75">
        <v>52</v>
      </c>
      <c r="D57" s="8">
        <v>0.72905200000000003</v>
      </c>
      <c r="E57" s="8">
        <v>8.6421240000000008</v>
      </c>
      <c r="F57" s="8">
        <v>31.153348999999999</v>
      </c>
    </row>
    <row r="58" spans="3:6" x14ac:dyDescent="0.2">
      <c r="C58" s="75">
        <v>53</v>
      </c>
      <c r="D58" s="8">
        <v>0.22350900000000001</v>
      </c>
      <c r="E58" s="8">
        <v>8.9425450000000009</v>
      </c>
      <c r="F58" s="8">
        <v>40.550144000000003</v>
      </c>
    </row>
    <row r="59" spans="3:6" x14ac:dyDescent="0.2">
      <c r="C59" s="75">
        <v>54</v>
      </c>
      <c r="D59" s="8">
        <v>9.4085540000000005</v>
      </c>
      <c r="E59" s="8">
        <v>5.2571890000000003</v>
      </c>
      <c r="F59" s="8">
        <v>11.602748</v>
      </c>
    </row>
    <row r="60" spans="3:6" x14ac:dyDescent="0.2">
      <c r="C60" s="75">
        <v>55</v>
      </c>
      <c r="D60" s="8">
        <v>0</v>
      </c>
      <c r="E60" s="8">
        <v>5.9993699999999999</v>
      </c>
      <c r="F60" s="8">
        <v>32.045513</v>
      </c>
    </row>
    <row r="61" spans="3:6" x14ac:dyDescent="0.2">
      <c r="C61" s="75">
        <v>56</v>
      </c>
      <c r="D61" s="8">
        <v>15.320432</v>
      </c>
      <c r="E61" s="8">
        <v>9.4879110000000004</v>
      </c>
      <c r="F61" s="8">
        <v>39.347076000000001</v>
      </c>
    </row>
    <row r="62" spans="3:6" x14ac:dyDescent="0.2">
      <c r="C62" s="75">
        <v>57</v>
      </c>
      <c r="D62" s="8">
        <v>1.7694270000000001</v>
      </c>
      <c r="E62" s="8">
        <v>12.05992</v>
      </c>
      <c r="F62" s="8">
        <v>15.933918</v>
      </c>
    </row>
    <row r="63" spans="3:6" x14ac:dyDescent="0.2">
      <c r="C63" s="75">
        <v>58</v>
      </c>
      <c r="D63" s="8">
        <v>10.741685</v>
      </c>
      <c r="E63" s="8">
        <v>12.010370999999999</v>
      </c>
      <c r="F63" s="8">
        <v>36.847546000000001</v>
      </c>
    </row>
    <row r="64" spans="3:6" x14ac:dyDescent="0.2">
      <c r="C64" s="75">
        <v>59</v>
      </c>
      <c r="D64" s="8">
        <v>18.25845</v>
      </c>
      <c r="E64" s="8">
        <v>10.355268000000001</v>
      </c>
      <c r="F64" s="8">
        <v>44.667053000000003</v>
      </c>
    </row>
    <row r="65" spans="3:6" x14ac:dyDescent="0.2">
      <c r="C65" s="75">
        <v>60</v>
      </c>
      <c r="D65" s="8">
        <v>9.8058999999999993E-2</v>
      </c>
      <c r="E65" s="8">
        <v>12.61453</v>
      </c>
      <c r="F65" s="8">
        <v>39.576836</v>
      </c>
    </row>
    <row r="66" spans="3:6" x14ac:dyDescent="0.2">
      <c r="C66" s="75">
        <v>61</v>
      </c>
      <c r="D66" s="8">
        <v>1.5645929999999999</v>
      </c>
      <c r="E66" s="8">
        <v>6.0065860000000004</v>
      </c>
      <c r="F66" s="8"/>
    </row>
    <row r="67" spans="3:6" x14ac:dyDescent="0.2">
      <c r="C67" s="75">
        <v>62</v>
      </c>
      <c r="D67" s="8">
        <v>2.7313540000000001</v>
      </c>
      <c r="E67" s="8">
        <v>13.247087000000001</v>
      </c>
      <c r="F67" s="8"/>
    </row>
    <row r="68" spans="3:6" x14ac:dyDescent="0.2">
      <c r="C68" s="75">
        <v>63</v>
      </c>
      <c r="D68" s="8">
        <v>0.10856300000000001</v>
      </c>
      <c r="E68" s="8">
        <v>8.7947030000000002</v>
      </c>
      <c r="F68" s="8"/>
    </row>
    <row r="69" spans="3:6" x14ac:dyDescent="0.2">
      <c r="C69" s="75">
        <v>64</v>
      </c>
      <c r="D69" s="8">
        <v>5.0664000000000001E-2</v>
      </c>
      <c r="E69" s="8">
        <v>7.3065740000000003</v>
      </c>
      <c r="F69" s="8"/>
    </row>
    <row r="70" spans="3:6" x14ac:dyDescent="0.2">
      <c r="C70" s="75">
        <v>65</v>
      </c>
      <c r="D70" s="8">
        <v>7.4380000000000002E-3</v>
      </c>
      <c r="E70" s="8">
        <v>8.1271959999999996</v>
      </c>
      <c r="F70" s="8"/>
    </row>
    <row r="71" spans="3:6" x14ac:dyDescent="0.2">
      <c r="C71" s="75">
        <v>66</v>
      </c>
      <c r="D71" s="8">
        <v>7.6953969999999998</v>
      </c>
      <c r="E71" s="8">
        <v>8.0165550000000003</v>
      </c>
      <c r="F71" s="8"/>
    </row>
    <row r="72" spans="3:6" x14ac:dyDescent="0.2">
      <c r="C72" s="75">
        <v>67</v>
      </c>
      <c r="D72" s="8">
        <v>6.111707</v>
      </c>
      <c r="E72" s="8">
        <v>4.5748069999999998</v>
      </c>
      <c r="F72" s="8"/>
    </row>
    <row r="73" spans="3:6" x14ac:dyDescent="0.2">
      <c r="C73" s="75">
        <v>68</v>
      </c>
      <c r="D73" s="8">
        <v>20.185479999999998</v>
      </c>
      <c r="E73" s="8">
        <v>13.700132</v>
      </c>
      <c r="F73" s="8"/>
    </row>
    <row r="74" spans="3:6" x14ac:dyDescent="0.2">
      <c r="C74" s="75">
        <v>69</v>
      </c>
      <c r="D74" s="8">
        <v>2.1432380000000002</v>
      </c>
      <c r="E74" s="8">
        <v>11.518076000000001</v>
      </c>
      <c r="F74" s="8"/>
    </row>
    <row r="75" spans="3:6" x14ac:dyDescent="0.2">
      <c r="C75" s="75">
        <v>70</v>
      </c>
      <c r="D75" s="8">
        <v>2.383839</v>
      </c>
      <c r="E75" s="8">
        <v>10.459033</v>
      </c>
      <c r="F75" s="8"/>
    </row>
    <row r="76" spans="3:6" x14ac:dyDescent="0.2">
      <c r="C76" s="75">
        <v>71</v>
      </c>
      <c r="D76" s="8">
        <v>1.022645</v>
      </c>
      <c r="E76" s="8">
        <v>10.533673</v>
      </c>
      <c r="F76" s="8"/>
    </row>
    <row r="77" spans="3:6" x14ac:dyDescent="0.2">
      <c r="C77" s="75">
        <v>72</v>
      </c>
      <c r="D77" s="8">
        <v>34.192070000000001</v>
      </c>
      <c r="E77" s="8">
        <v>9.6090750000000007</v>
      </c>
      <c r="F77" s="8"/>
    </row>
    <row r="78" spans="3:6" x14ac:dyDescent="0.2">
      <c r="C78" s="75">
        <v>73</v>
      </c>
      <c r="D78" s="8">
        <v>21.530363000000001</v>
      </c>
      <c r="E78" s="8">
        <v>15.592001</v>
      </c>
      <c r="F78" s="8"/>
    </row>
    <row r="79" spans="3:6" x14ac:dyDescent="0.2">
      <c r="C79" s="75">
        <v>74</v>
      </c>
      <c r="D79" s="8">
        <v>0</v>
      </c>
      <c r="E79" s="8">
        <v>15.157624999999999</v>
      </c>
      <c r="F79" s="8"/>
    </row>
    <row r="80" spans="3:6" x14ac:dyDescent="0.2">
      <c r="C80" s="75">
        <v>75</v>
      </c>
      <c r="D80" s="8">
        <v>2.5603000000000001E-2</v>
      </c>
      <c r="E80" s="8">
        <v>14.239955999999999</v>
      </c>
      <c r="F80" s="8"/>
    </row>
    <row r="81" spans="3:6" x14ac:dyDescent="0.2">
      <c r="C81" s="75">
        <v>76</v>
      </c>
      <c r="D81" s="8">
        <v>6.2084970000000004</v>
      </c>
      <c r="E81" s="8">
        <v>17.005728000000001</v>
      </c>
      <c r="F81" s="8"/>
    </row>
    <row r="82" spans="3:6" x14ac:dyDescent="0.2">
      <c r="C82" s="75">
        <v>77</v>
      </c>
      <c r="D82" s="8">
        <v>9.5329999999999998E-3</v>
      </c>
      <c r="E82" s="8">
        <v>18.173076999999999</v>
      </c>
      <c r="F82" s="8"/>
    </row>
    <row r="83" spans="3:6" x14ac:dyDescent="0.2">
      <c r="C83" s="75">
        <v>78</v>
      </c>
      <c r="D83" s="8">
        <v>37.000751000000001</v>
      </c>
      <c r="E83" s="8">
        <v>13.379559</v>
      </c>
      <c r="F83" s="8"/>
    </row>
    <row r="84" spans="3:6" x14ac:dyDescent="0.2">
      <c r="C84" s="75">
        <v>79</v>
      </c>
      <c r="D84" s="8"/>
      <c r="E84" s="8">
        <v>14.096285999999999</v>
      </c>
      <c r="F84" s="8"/>
    </row>
    <row r="85" spans="3:6" x14ac:dyDescent="0.2">
      <c r="C85" s="75">
        <v>80</v>
      </c>
      <c r="D85" s="8"/>
      <c r="E85" s="8">
        <v>117.90192399999999</v>
      </c>
      <c r="F85" s="8"/>
    </row>
    <row r="86" spans="3:6" x14ac:dyDescent="0.2">
      <c r="C86" s="75">
        <v>81</v>
      </c>
      <c r="D86" s="8"/>
      <c r="E86" s="8">
        <v>23.140146000000001</v>
      </c>
      <c r="F86" s="8"/>
    </row>
    <row r="87" spans="3:6" x14ac:dyDescent="0.2">
      <c r="C87" s="75">
        <v>82</v>
      </c>
      <c r="D87" s="8"/>
      <c r="E87" s="8">
        <v>22.149742</v>
      </c>
      <c r="F87" s="8"/>
    </row>
    <row r="88" spans="3:6" x14ac:dyDescent="0.2">
      <c r="C88" s="75">
        <v>83</v>
      </c>
      <c r="D88" s="8"/>
      <c r="E88" s="8">
        <v>24.070713000000001</v>
      </c>
      <c r="F88" s="8"/>
    </row>
    <row r="89" spans="3:6" x14ac:dyDescent="0.2">
      <c r="C89" s="75">
        <v>84</v>
      </c>
      <c r="D89" s="8"/>
      <c r="E89" s="8">
        <v>17.167862</v>
      </c>
      <c r="F89" s="8"/>
    </row>
    <row r="90" spans="3:6" x14ac:dyDescent="0.2">
      <c r="C90" s="75">
        <v>85</v>
      </c>
      <c r="D90" s="8"/>
      <c r="E90" s="8">
        <v>15.281091</v>
      </c>
      <c r="F90" s="8"/>
    </row>
    <row r="91" spans="3:6" x14ac:dyDescent="0.2">
      <c r="C91" s="75">
        <v>86</v>
      </c>
      <c r="D91" s="8"/>
      <c r="E91" s="8">
        <v>33.450459000000002</v>
      </c>
      <c r="F91" s="8"/>
    </row>
    <row r="92" spans="3:6" x14ac:dyDescent="0.2">
      <c r="C92" s="75">
        <v>87</v>
      </c>
      <c r="D92" s="8"/>
      <c r="E92" s="8">
        <v>16.224640000000001</v>
      </c>
      <c r="F92" s="8"/>
    </row>
    <row r="93" spans="3:6" x14ac:dyDescent="0.2">
      <c r="C93" s="75">
        <v>88</v>
      </c>
      <c r="D93" s="8"/>
      <c r="E93" s="8">
        <v>29.634758000000001</v>
      </c>
      <c r="F93" s="8"/>
    </row>
    <row r="94" spans="3:6" x14ac:dyDescent="0.2">
      <c r="C94" s="75">
        <v>89</v>
      </c>
      <c r="D94" s="8"/>
      <c r="E94" s="8">
        <v>26.306982000000001</v>
      </c>
      <c r="F94" s="8"/>
    </row>
    <row r="95" spans="3:6" x14ac:dyDescent="0.2">
      <c r="C95" s="75">
        <v>90</v>
      </c>
      <c r="D95" s="8"/>
      <c r="E95" s="8">
        <v>29.862656000000001</v>
      </c>
      <c r="F95" s="8"/>
    </row>
    <row r="96" spans="3:6" x14ac:dyDescent="0.2">
      <c r="C96" s="75">
        <v>91</v>
      </c>
      <c r="D96" s="8"/>
      <c r="E96" s="8">
        <v>37.448521</v>
      </c>
      <c r="F96" s="8"/>
    </row>
    <row r="97" spans="3:6" x14ac:dyDescent="0.2">
      <c r="C97" s="75">
        <v>92</v>
      </c>
      <c r="D97" s="8"/>
      <c r="E97" s="8">
        <v>38.3932</v>
      </c>
      <c r="F97" s="8"/>
    </row>
    <row r="98" spans="3:6" x14ac:dyDescent="0.2">
      <c r="C98" s="75">
        <v>93</v>
      </c>
      <c r="D98" s="8"/>
      <c r="E98" s="8">
        <v>40.133685999999997</v>
      </c>
      <c r="F98" s="8"/>
    </row>
    <row r="99" spans="3:6" x14ac:dyDescent="0.2">
      <c r="C99" s="75">
        <v>94</v>
      </c>
      <c r="D99" s="8"/>
      <c r="E99" s="8">
        <v>25.565038999999999</v>
      </c>
      <c r="F99" s="8"/>
    </row>
    <row r="100" spans="3:6" x14ac:dyDescent="0.2">
      <c r="C100" s="75">
        <v>95</v>
      </c>
      <c r="D100" s="8"/>
      <c r="E100" s="8">
        <v>18.313327999999998</v>
      </c>
      <c r="F100" s="8"/>
    </row>
    <row r="101" spans="3:6" x14ac:dyDescent="0.2">
      <c r="C101" s="75">
        <v>96</v>
      </c>
      <c r="D101" s="8"/>
      <c r="E101" s="8">
        <v>33.029651999999999</v>
      </c>
      <c r="F101" s="8"/>
    </row>
    <row r="102" spans="3:6" x14ac:dyDescent="0.2">
      <c r="C102" s="75">
        <v>97</v>
      </c>
      <c r="D102" s="8"/>
      <c r="E102" s="8">
        <v>20.893791</v>
      </c>
      <c r="F102" s="8"/>
    </row>
    <row r="103" spans="3:6" x14ac:dyDescent="0.2">
      <c r="C103" s="75">
        <v>98</v>
      </c>
      <c r="D103" s="8"/>
      <c r="E103" s="8">
        <v>27.302267000000001</v>
      </c>
      <c r="F103" s="8"/>
    </row>
    <row r="104" spans="3:6" x14ac:dyDescent="0.2">
      <c r="C104" s="75">
        <v>99</v>
      </c>
      <c r="D104" s="8"/>
      <c r="E104" s="8">
        <v>19.883717999999998</v>
      </c>
      <c r="F104" s="8"/>
    </row>
    <row r="105" spans="3:6" x14ac:dyDescent="0.2">
      <c r="C105" s="75">
        <v>100</v>
      </c>
      <c r="D105" s="8"/>
      <c r="E105" s="8">
        <v>32.550297</v>
      </c>
      <c r="F105" s="8"/>
    </row>
    <row r="106" spans="3:6" x14ac:dyDescent="0.2">
      <c r="C106" s="75">
        <v>101</v>
      </c>
      <c r="D106" s="8"/>
      <c r="E106" s="8">
        <v>146.12390099999999</v>
      </c>
      <c r="F106" s="8"/>
    </row>
    <row r="107" spans="3:6" x14ac:dyDescent="0.2">
      <c r="C107" s="75">
        <v>102</v>
      </c>
      <c r="D107" s="8"/>
      <c r="E107" s="8">
        <v>31.651866999999999</v>
      </c>
      <c r="F107" s="8"/>
    </row>
    <row r="108" spans="3:6" x14ac:dyDescent="0.2">
      <c r="C108" s="75">
        <v>103</v>
      </c>
      <c r="D108" s="8"/>
      <c r="E108" s="8">
        <v>38.235390000000002</v>
      </c>
      <c r="F108" s="8"/>
    </row>
    <row r="109" spans="3:6" x14ac:dyDescent="0.2">
      <c r="C109" s="75">
        <v>104</v>
      </c>
      <c r="D109" s="8"/>
      <c r="E109" s="8">
        <v>34.388843999999999</v>
      </c>
      <c r="F109" s="8"/>
    </row>
    <row r="110" spans="3:6" x14ac:dyDescent="0.2">
      <c r="C110" s="75">
        <v>105</v>
      </c>
      <c r="D110" s="8"/>
      <c r="E110" s="8">
        <v>34.388843999999999</v>
      </c>
      <c r="F110" s="8"/>
    </row>
    <row r="111" spans="3:6" x14ac:dyDescent="0.2">
      <c r="C111" s="75">
        <v>106</v>
      </c>
      <c r="D111" s="8"/>
      <c r="E111" s="8">
        <v>38.880394000000003</v>
      </c>
      <c r="F111" s="8"/>
    </row>
    <row r="112" spans="3:6" x14ac:dyDescent="0.2">
      <c r="C112" s="75">
        <v>107</v>
      </c>
      <c r="D112" s="8"/>
      <c r="E112" s="8">
        <v>29.288302999999999</v>
      </c>
      <c r="F112" s="8"/>
    </row>
    <row r="113" spans="3:6" x14ac:dyDescent="0.2">
      <c r="C113" s="75">
        <v>108</v>
      </c>
      <c r="D113" s="8"/>
      <c r="E113" s="8">
        <v>55.412384000000003</v>
      </c>
      <c r="F113" s="8"/>
    </row>
    <row r="114" spans="3:6" x14ac:dyDescent="0.2">
      <c r="C114" s="75">
        <v>109</v>
      </c>
      <c r="D114" s="8"/>
      <c r="E114" s="8">
        <v>55.412384000000003</v>
      </c>
      <c r="F114" s="8"/>
    </row>
    <row r="115" spans="3:6" x14ac:dyDescent="0.2">
      <c r="C115" s="75">
        <v>110</v>
      </c>
      <c r="D115" s="8"/>
      <c r="E115" s="8">
        <v>12.676311</v>
      </c>
      <c r="F115" s="8"/>
    </row>
    <row r="116" spans="3:6" x14ac:dyDescent="0.2">
      <c r="C116" s="75">
        <v>111</v>
      </c>
      <c r="D116" s="8"/>
      <c r="E116" s="8">
        <v>65.827720999999997</v>
      </c>
      <c r="F116" s="8"/>
    </row>
    <row r="117" spans="3:6" x14ac:dyDescent="0.2">
      <c r="C117" s="75">
        <v>112</v>
      </c>
      <c r="D117" s="8"/>
      <c r="E117" s="8">
        <v>6.8225189999999998</v>
      </c>
      <c r="F117" s="8"/>
    </row>
    <row r="118" spans="3:6" x14ac:dyDescent="0.2">
      <c r="C118" s="75">
        <v>113</v>
      </c>
      <c r="D118" s="8"/>
      <c r="E118" s="8">
        <v>73.805183</v>
      </c>
      <c r="F118" s="8"/>
    </row>
    <row r="119" spans="3:6" x14ac:dyDescent="0.2">
      <c r="C119" s="75">
        <v>114</v>
      </c>
      <c r="D119" s="8"/>
      <c r="E119" s="8">
        <v>72.181160000000006</v>
      </c>
      <c r="F119" s="8"/>
    </row>
    <row r="120" spans="3:6" x14ac:dyDescent="0.2">
      <c r="C120" s="75">
        <v>115</v>
      </c>
      <c r="D120" s="8"/>
      <c r="E120" s="8">
        <v>126.759033</v>
      </c>
      <c r="F120" s="8"/>
    </row>
    <row r="121" spans="3:6" x14ac:dyDescent="0.2">
      <c r="C121" s="75">
        <v>116</v>
      </c>
      <c r="D121" s="8"/>
      <c r="E121" s="8">
        <v>64.586510000000004</v>
      </c>
      <c r="F121" s="8"/>
    </row>
    <row r="122" spans="3:6" x14ac:dyDescent="0.2">
      <c r="C122" s="75">
        <v>117</v>
      </c>
      <c r="D122" s="8"/>
      <c r="E122" s="8">
        <v>64.586510000000004</v>
      </c>
      <c r="F122" s="8"/>
    </row>
    <row r="123" spans="3:6" x14ac:dyDescent="0.2">
      <c r="C123" s="75">
        <v>118</v>
      </c>
      <c r="D123" s="8"/>
      <c r="E123" s="8">
        <v>64.586510000000004</v>
      </c>
      <c r="F123" s="8"/>
    </row>
    <row r="124" spans="3:6" x14ac:dyDescent="0.2">
      <c r="C124" s="75">
        <v>119</v>
      </c>
      <c r="D124" s="8"/>
      <c r="E124" s="8">
        <v>65.239929000000004</v>
      </c>
      <c r="F124" s="8"/>
    </row>
    <row r="125" spans="3:6" x14ac:dyDescent="0.2">
      <c r="C125" s="75">
        <v>120</v>
      </c>
      <c r="D125" s="8"/>
      <c r="E125" s="8">
        <v>112.93240400000001</v>
      </c>
      <c r="F125" s="8"/>
    </row>
    <row r="126" spans="3:6" x14ac:dyDescent="0.2">
      <c r="C126" s="75">
        <v>121</v>
      </c>
      <c r="D126" s="8"/>
      <c r="E126" s="8">
        <v>90.652191000000002</v>
      </c>
      <c r="F126" s="8"/>
    </row>
    <row r="127" spans="3:6" x14ac:dyDescent="0.2">
      <c r="C127" s="71">
        <v>122</v>
      </c>
      <c r="D127" s="12"/>
      <c r="E127" s="12">
        <v>90.652191000000002</v>
      </c>
      <c r="F12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F12"/>
  <sheetViews>
    <sheetView workbookViewId="0">
      <selection activeCell="B2" sqref="B2:C2"/>
    </sheetView>
  </sheetViews>
  <sheetFormatPr baseColWidth="10" defaultColWidth="8.83203125" defaultRowHeight="15" x14ac:dyDescent="0.2"/>
  <sheetData>
    <row r="2" spans="2:6" x14ac:dyDescent="0.2">
      <c r="B2" s="1" t="s">
        <v>91</v>
      </c>
      <c r="C2" t="s">
        <v>90</v>
      </c>
    </row>
    <row r="4" spans="2:6" x14ac:dyDescent="0.2">
      <c r="C4" s="22"/>
      <c r="D4" s="22" t="s">
        <v>94</v>
      </c>
      <c r="E4" s="22"/>
    </row>
    <row r="5" spans="2:6" x14ac:dyDescent="0.2">
      <c r="C5" s="11" t="s">
        <v>78</v>
      </c>
      <c r="D5" s="11" t="s">
        <v>79</v>
      </c>
      <c r="E5" s="11" t="s">
        <v>93</v>
      </c>
      <c r="F5" s="23" t="s">
        <v>82</v>
      </c>
    </row>
    <row r="6" spans="2:6" x14ac:dyDescent="0.2">
      <c r="B6" s="10" t="s">
        <v>3</v>
      </c>
      <c r="C6" s="5">
        <v>100</v>
      </c>
      <c r="D6" s="5">
        <v>100</v>
      </c>
      <c r="E6" s="5">
        <v>100</v>
      </c>
      <c r="F6" s="15"/>
    </row>
    <row r="7" spans="2:6" x14ac:dyDescent="0.2">
      <c r="B7" s="10" t="s">
        <v>32</v>
      </c>
      <c r="C7" s="5">
        <v>122</v>
      </c>
      <c r="D7" s="5">
        <v>153</v>
      </c>
      <c r="E7" s="5">
        <v>157</v>
      </c>
      <c r="F7" s="15">
        <f>(C7+D7+E7)/3</f>
        <v>144</v>
      </c>
    </row>
    <row r="8" spans="2:6" x14ac:dyDescent="0.2">
      <c r="B8" s="10" t="s">
        <v>7</v>
      </c>
      <c r="C8" s="5">
        <v>281</v>
      </c>
      <c r="D8" s="5">
        <v>267</v>
      </c>
      <c r="E8" s="5">
        <v>189</v>
      </c>
      <c r="F8" s="15">
        <f>(C8+D8+E8)/3</f>
        <v>245.66666666666666</v>
      </c>
    </row>
    <row r="9" spans="2:6" x14ac:dyDescent="0.2">
      <c r="B9" s="10"/>
      <c r="C9" s="5"/>
      <c r="D9" s="5"/>
      <c r="E9" s="5"/>
      <c r="F9" s="15"/>
    </row>
    <row r="10" spans="2:6" x14ac:dyDescent="0.2">
      <c r="B10" s="10" t="s">
        <v>3</v>
      </c>
      <c r="C10" s="5">
        <v>100</v>
      </c>
      <c r="D10" s="5">
        <v>100</v>
      </c>
      <c r="E10" s="5">
        <v>100</v>
      </c>
      <c r="F10" s="15"/>
    </row>
    <row r="11" spans="2:6" x14ac:dyDescent="0.2">
      <c r="B11" s="10" t="s">
        <v>5</v>
      </c>
      <c r="C11" s="5">
        <v>118</v>
      </c>
      <c r="D11" s="5">
        <v>175</v>
      </c>
      <c r="E11" s="5">
        <v>149</v>
      </c>
      <c r="F11" s="15">
        <f t="shared" ref="F11:F12" si="0">(C11+D11+E11)/3</f>
        <v>147.33333333333334</v>
      </c>
    </row>
    <row r="12" spans="2:6" x14ac:dyDescent="0.2">
      <c r="B12" s="10" t="s">
        <v>92</v>
      </c>
      <c r="C12" s="21">
        <v>155</v>
      </c>
      <c r="D12" s="21">
        <v>212</v>
      </c>
      <c r="E12" s="21">
        <v>193</v>
      </c>
      <c r="F12" s="17">
        <f t="shared" si="0"/>
        <v>186.66666666666666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M23"/>
  <sheetViews>
    <sheetView workbookViewId="0">
      <selection activeCell="P15" sqref="P15"/>
    </sheetView>
  </sheetViews>
  <sheetFormatPr baseColWidth="10" defaultColWidth="8.83203125" defaultRowHeight="15" x14ac:dyDescent="0.2"/>
  <cols>
    <col min="6" max="6" width="4.6640625" customWidth="1"/>
    <col min="10" max="10" width="4.33203125" customWidth="1"/>
  </cols>
  <sheetData>
    <row r="2" spans="2:13" x14ac:dyDescent="0.2">
      <c r="B2" s="1" t="s">
        <v>91</v>
      </c>
      <c r="C2" t="s">
        <v>95</v>
      </c>
    </row>
    <row r="3" spans="2:13" x14ac:dyDescent="0.2"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2:13" x14ac:dyDescent="0.2">
      <c r="B4" s="10"/>
      <c r="C4" s="11"/>
      <c r="D4" s="11" t="s">
        <v>96</v>
      </c>
      <c r="E4" s="11"/>
      <c r="F4" s="9"/>
      <c r="G4" s="11"/>
      <c r="H4" s="11" t="s">
        <v>97</v>
      </c>
      <c r="I4" s="11"/>
      <c r="J4" s="9"/>
      <c r="K4" s="11"/>
      <c r="L4" s="11" t="s">
        <v>98</v>
      </c>
      <c r="M4" s="11"/>
    </row>
    <row r="5" spans="2:13" x14ac:dyDescent="0.2">
      <c r="B5" s="10"/>
      <c r="C5" s="24" t="s">
        <v>99</v>
      </c>
      <c r="D5" s="24" t="s">
        <v>100</v>
      </c>
      <c r="E5" s="24" t="s">
        <v>101</v>
      </c>
      <c r="F5" s="9"/>
      <c r="G5" s="24" t="s">
        <v>99</v>
      </c>
      <c r="H5" s="24" t="s">
        <v>100</v>
      </c>
      <c r="I5" s="24" t="s">
        <v>101</v>
      </c>
      <c r="J5" s="9"/>
      <c r="K5" s="24" t="s">
        <v>99</v>
      </c>
      <c r="L5" s="24" t="s">
        <v>100</v>
      </c>
      <c r="M5" s="24" t="s">
        <v>101</v>
      </c>
    </row>
    <row r="6" spans="2:13" x14ac:dyDescent="0.2">
      <c r="B6" s="10" t="s">
        <v>3</v>
      </c>
      <c r="C6" s="5">
        <v>67</v>
      </c>
      <c r="D6" s="5">
        <v>26</v>
      </c>
      <c r="E6" s="5">
        <v>9</v>
      </c>
      <c r="F6" s="5"/>
      <c r="G6" s="5">
        <v>52</v>
      </c>
      <c r="H6" s="5">
        <v>33</v>
      </c>
      <c r="I6" s="5">
        <v>18</v>
      </c>
      <c r="J6" s="5"/>
      <c r="K6" s="5">
        <v>14</v>
      </c>
      <c r="L6" s="5">
        <v>33</v>
      </c>
      <c r="M6" s="5">
        <v>56</v>
      </c>
    </row>
    <row r="7" spans="2:13" x14ac:dyDescent="0.2">
      <c r="B7" s="10"/>
      <c r="C7" s="5">
        <v>70</v>
      </c>
      <c r="D7" s="5">
        <v>23</v>
      </c>
      <c r="E7" s="5">
        <v>7</v>
      </c>
      <c r="F7" s="5"/>
      <c r="G7" s="5">
        <v>55</v>
      </c>
      <c r="H7" s="5">
        <v>32</v>
      </c>
      <c r="I7" s="5">
        <v>17</v>
      </c>
      <c r="J7" s="5"/>
      <c r="K7" s="5">
        <v>18</v>
      </c>
      <c r="L7" s="5">
        <v>36</v>
      </c>
      <c r="M7" s="5">
        <v>48</v>
      </c>
    </row>
    <row r="8" spans="2:13" x14ac:dyDescent="0.2">
      <c r="B8" s="10"/>
      <c r="C8" s="21">
        <v>61</v>
      </c>
      <c r="D8" s="21">
        <v>30</v>
      </c>
      <c r="E8" s="21">
        <v>12</v>
      </c>
      <c r="F8" s="5"/>
      <c r="G8" s="21">
        <v>50</v>
      </c>
      <c r="H8" s="21">
        <v>33</v>
      </c>
      <c r="I8" s="21">
        <v>20</v>
      </c>
      <c r="J8" s="5"/>
      <c r="K8" s="34" t="s">
        <v>106</v>
      </c>
      <c r="L8" s="34" t="s">
        <v>106</v>
      </c>
      <c r="M8" s="34" t="s">
        <v>106</v>
      </c>
    </row>
    <row r="9" spans="2:13" x14ac:dyDescent="0.2">
      <c r="B9" s="25" t="s">
        <v>102</v>
      </c>
      <c r="C9" s="26">
        <f>AVERAGE(C6:C8)</f>
        <v>66</v>
      </c>
      <c r="D9" s="26">
        <f t="shared" ref="D9:E9" si="0">AVERAGE(D6:D8)</f>
        <v>26.333333333333332</v>
      </c>
      <c r="E9" s="26">
        <f t="shared" si="0"/>
        <v>9.3333333333333339</v>
      </c>
      <c r="F9" s="5"/>
      <c r="G9" s="26">
        <f>AVERAGE(G6:G8)</f>
        <v>52.333333333333336</v>
      </c>
      <c r="H9" s="26">
        <f t="shared" ref="H9:I9" si="1">AVERAGE(H6:H8)</f>
        <v>32.666666666666664</v>
      </c>
      <c r="I9" s="26">
        <f t="shared" si="1"/>
        <v>18.333333333333332</v>
      </c>
      <c r="J9" s="5"/>
      <c r="K9" s="26">
        <f>AVERAGE(K6:K7)</f>
        <v>16</v>
      </c>
      <c r="L9" s="26">
        <f t="shared" ref="L9:M9" si="2">AVERAGE(L6:L7)</f>
        <v>34.5</v>
      </c>
      <c r="M9" s="26">
        <f t="shared" si="2"/>
        <v>52</v>
      </c>
    </row>
    <row r="10" spans="2:13" x14ac:dyDescent="0.2">
      <c r="B10" s="25" t="s">
        <v>103</v>
      </c>
      <c r="C10" s="26">
        <f>STDEV(C6:C8)</f>
        <v>4.5825756949558398</v>
      </c>
      <c r="D10" s="26">
        <f t="shared" ref="D10:E10" si="3">STDEV(D6:D8)</f>
        <v>3.5118845842842354</v>
      </c>
      <c r="E10" s="26">
        <f t="shared" si="3"/>
        <v>2.5166114784235849</v>
      </c>
      <c r="F10" s="5"/>
      <c r="G10" s="26">
        <f>STDEV(G6:G8)</f>
        <v>2.5166114784235831</v>
      </c>
      <c r="H10" s="26">
        <f t="shared" ref="H10:I10" si="4">STDEV(H6:H8)</f>
        <v>0.57735026918962584</v>
      </c>
      <c r="I10" s="26">
        <f t="shared" si="4"/>
        <v>1.5275252316519465</v>
      </c>
      <c r="J10" s="5"/>
      <c r="K10" s="26">
        <f>STDEV(K6:K7)</f>
        <v>2.8284271247461903</v>
      </c>
      <c r="L10" s="26">
        <f t="shared" ref="L10:M10" si="5">STDEV(L6:L7)</f>
        <v>2.1213203435596424</v>
      </c>
      <c r="M10" s="26">
        <f t="shared" si="5"/>
        <v>5.6568542494923806</v>
      </c>
    </row>
    <row r="11" spans="2:13" x14ac:dyDescent="0.2">
      <c r="B11" s="10" t="s">
        <v>104</v>
      </c>
      <c r="C11" s="21" t="s">
        <v>105</v>
      </c>
      <c r="D11" s="21" t="s">
        <v>105</v>
      </c>
      <c r="E11" s="21" t="s">
        <v>105</v>
      </c>
      <c r="F11" s="5"/>
      <c r="G11" s="21" t="s">
        <v>105</v>
      </c>
      <c r="H11" s="21" t="s">
        <v>105</v>
      </c>
      <c r="I11" s="21" t="s">
        <v>105</v>
      </c>
      <c r="J11" s="5"/>
      <c r="K11" s="21" t="s">
        <v>105</v>
      </c>
      <c r="L11" s="21" t="s">
        <v>105</v>
      </c>
      <c r="M11" s="21" t="s">
        <v>105</v>
      </c>
    </row>
    <row r="12" spans="2:13" x14ac:dyDescent="0.2">
      <c r="B12" s="10" t="s">
        <v>32</v>
      </c>
      <c r="C12" s="5">
        <v>64</v>
      </c>
      <c r="D12" s="5">
        <v>27</v>
      </c>
      <c r="E12" s="5">
        <v>10</v>
      </c>
      <c r="F12" s="5"/>
      <c r="G12" s="5">
        <v>51</v>
      </c>
      <c r="H12" s="5">
        <v>35</v>
      </c>
      <c r="I12" s="5">
        <v>17</v>
      </c>
      <c r="J12" s="5"/>
      <c r="K12" s="27" t="s">
        <v>106</v>
      </c>
      <c r="L12" s="27" t="s">
        <v>106</v>
      </c>
      <c r="M12" s="27" t="s">
        <v>106</v>
      </c>
    </row>
    <row r="13" spans="2:13" x14ac:dyDescent="0.2">
      <c r="B13" s="10"/>
      <c r="C13" s="5">
        <v>60</v>
      </c>
      <c r="D13" s="5">
        <v>29</v>
      </c>
      <c r="E13" s="5">
        <v>14</v>
      </c>
      <c r="F13" s="5"/>
      <c r="G13" s="5">
        <v>58</v>
      </c>
      <c r="H13" s="5">
        <v>32</v>
      </c>
      <c r="I13" s="5">
        <v>13</v>
      </c>
      <c r="J13" s="5"/>
      <c r="K13" s="5">
        <v>22</v>
      </c>
      <c r="L13" s="5">
        <v>36</v>
      </c>
      <c r="M13" s="5">
        <v>44</v>
      </c>
    </row>
    <row r="14" spans="2:13" x14ac:dyDescent="0.2">
      <c r="B14" s="10"/>
      <c r="C14" s="21">
        <v>75</v>
      </c>
      <c r="D14" s="21">
        <v>20</v>
      </c>
      <c r="E14" s="21">
        <v>5</v>
      </c>
      <c r="F14" s="5"/>
      <c r="G14" s="21">
        <v>59</v>
      </c>
      <c r="H14" s="21">
        <v>30</v>
      </c>
      <c r="I14" s="21">
        <v>13</v>
      </c>
      <c r="J14" s="5"/>
      <c r="K14" s="21">
        <v>27</v>
      </c>
      <c r="L14" s="21">
        <v>38</v>
      </c>
      <c r="M14" s="21">
        <v>38</v>
      </c>
    </row>
    <row r="15" spans="2:13" x14ac:dyDescent="0.2">
      <c r="B15" s="25" t="s">
        <v>102</v>
      </c>
      <c r="C15" s="26">
        <f>AVERAGE(C12:C14)</f>
        <v>66.333333333333329</v>
      </c>
      <c r="D15" s="26">
        <f t="shared" ref="D15:E15" si="6">AVERAGE(D12:D14)</f>
        <v>25.333333333333332</v>
      </c>
      <c r="E15" s="26">
        <f t="shared" si="6"/>
        <v>9.6666666666666661</v>
      </c>
      <c r="F15" s="5"/>
      <c r="G15" s="26">
        <f>AVERAGE(G12:G14)</f>
        <v>56</v>
      </c>
      <c r="H15" s="26">
        <f t="shared" ref="H15:I15" si="7">AVERAGE(H12:H14)</f>
        <v>32.333333333333336</v>
      </c>
      <c r="I15" s="26">
        <f t="shared" si="7"/>
        <v>14.333333333333334</v>
      </c>
      <c r="J15" s="5"/>
      <c r="K15" s="26">
        <f>AVERAGE(K13:K14)</f>
        <v>24.5</v>
      </c>
      <c r="L15" s="26">
        <f t="shared" ref="L15:M15" si="8">AVERAGE(L13:L14)</f>
        <v>37</v>
      </c>
      <c r="M15" s="26">
        <f t="shared" si="8"/>
        <v>41</v>
      </c>
    </row>
    <row r="16" spans="2:13" x14ac:dyDescent="0.2">
      <c r="B16" s="25" t="s">
        <v>103</v>
      </c>
      <c r="C16" s="26">
        <f>STDEV(C12:C14)</f>
        <v>7.7674534651540288</v>
      </c>
      <c r="D16" s="26">
        <f t="shared" ref="D16:E16" si="9">STDEV(D12:D14)</f>
        <v>4.7258156262526123</v>
      </c>
      <c r="E16" s="26">
        <f t="shared" si="9"/>
        <v>4.5092497528228952</v>
      </c>
      <c r="F16" s="5"/>
      <c r="G16" s="26">
        <f>STDEV(G12:G14)</f>
        <v>4.358898943540674</v>
      </c>
      <c r="H16" s="26">
        <f t="shared" ref="H16:I16" si="10">STDEV(H12:H14)</f>
        <v>2.5166114784235831</v>
      </c>
      <c r="I16" s="26">
        <f t="shared" si="10"/>
        <v>2.3094010767584989</v>
      </c>
      <c r="J16" s="5"/>
      <c r="K16" s="26">
        <f>STDEV(K13:K14)</f>
        <v>3.5355339059327378</v>
      </c>
      <c r="L16" s="26">
        <f t="shared" ref="L16:M16" si="11">STDEV(L13:L14)</f>
        <v>1.4142135623730951</v>
      </c>
      <c r="M16" s="26">
        <f t="shared" si="11"/>
        <v>4.2426406871192848</v>
      </c>
    </row>
    <row r="17" spans="2:13" x14ac:dyDescent="0.2">
      <c r="B17" s="10" t="s">
        <v>104</v>
      </c>
      <c r="C17" s="21">
        <f>_xlfn.T.TEST(C12:C14,C6:C8,2,2)</f>
        <v>0.95202712138479306</v>
      </c>
      <c r="D17" s="21">
        <f t="shared" ref="D17:E17" si="12">_xlfn.T.TEST(D12:D14,D6:D8,2,1)</f>
        <v>0.852020912899903</v>
      </c>
      <c r="E17" s="21">
        <f t="shared" si="12"/>
        <v>0.9419741146814351</v>
      </c>
      <c r="F17" s="5"/>
      <c r="G17" s="21">
        <f>_xlfn.T.TEST(G12:G14,G6:G8,2,2)</f>
        <v>0.27558888842089174</v>
      </c>
      <c r="H17" s="21">
        <f t="shared" ref="H17:I17" si="13">_xlfn.T.TEST(H12:H14,H6:H8,2,1)</f>
        <v>0.83987184619491528</v>
      </c>
      <c r="I17" s="21">
        <f t="shared" si="13"/>
        <v>0.14719713457755834</v>
      </c>
      <c r="J17" s="5"/>
      <c r="K17" s="28">
        <f>_xlfn.T.TEST(K13:K14,K6:K7,2,1)</f>
        <v>3.7405118482553346E-2</v>
      </c>
      <c r="L17" s="21">
        <f t="shared" ref="L17:M17" si="14">_xlfn.T.TEST(L13:L14,L6:L7,2,1)</f>
        <v>0.1256659163780024</v>
      </c>
      <c r="M17" s="29">
        <f t="shared" si="14"/>
        <v>5.7715876752608954E-2</v>
      </c>
    </row>
    <row r="18" spans="2:13" x14ac:dyDescent="0.2">
      <c r="B18" s="10" t="s">
        <v>7</v>
      </c>
      <c r="C18" s="5">
        <v>57</v>
      </c>
      <c r="D18" s="5">
        <v>30</v>
      </c>
      <c r="E18" s="5">
        <v>15</v>
      </c>
      <c r="F18" s="5"/>
      <c r="G18" s="5">
        <v>69</v>
      </c>
      <c r="H18" s="5">
        <v>23</v>
      </c>
      <c r="I18" s="5">
        <v>10</v>
      </c>
      <c r="J18" s="5"/>
      <c r="K18" s="5">
        <v>39</v>
      </c>
      <c r="L18" s="5">
        <v>39</v>
      </c>
      <c r="M18" s="5">
        <v>25</v>
      </c>
    </row>
    <row r="19" spans="2:13" x14ac:dyDescent="0.2">
      <c r="B19" s="10"/>
      <c r="C19" s="5">
        <v>55</v>
      </c>
      <c r="D19" s="5">
        <v>32</v>
      </c>
      <c r="E19" s="5">
        <v>15</v>
      </c>
      <c r="F19" s="5"/>
      <c r="G19" s="5">
        <v>62</v>
      </c>
      <c r="H19" s="5">
        <v>26</v>
      </c>
      <c r="I19" s="5">
        <v>13</v>
      </c>
      <c r="J19" s="5"/>
      <c r="K19" s="5">
        <v>42</v>
      </c>
      <c r="L19" s="5">
        <v>37</v>
      </c>
      <c r="M19" s="5">
        <v>23</v>
      </c>
    </row>
    <row r="20" spans="2:13" x14ac:dyDescent="0.2">
      <c r="B20" s="10"/>
      <c r="C20" s="21">
        <v>42</v>
      </c>
      <c r="D20" s="21">
        <v>37</v>
      </c>
      <c r="E20" s="21">
        <v>24</v>
      </c>
      <c r="F20" s="5"/>
      <c r="G20" s="21">
        <v>56</v>
      </c>
      <c r="H20" s="21">
        <v>29</v>
      </c>
      <c r="I20" s="21">
        <v>17</v>
      </c>
      <c r="J20" s="5"/>
      <c r="K20" s="21">
        <v>40</v>
      </c>
      <c r="L20" s="21">
        <v>40</v>
      </c>
      <c r="M20" s="21">
        <v>23</v>
      </c>
    </row>
    <row r="21" spans="2:13" x14ac:dyDescent="0.2">
      <c r="B21" s="25" t="s">
        <v>102</v>
      </c>
      <c r="C21" s="26">
        <f>AVERAGE(C18:C20)</f>
        <v>51.333333333333336</v>
      </c>
      <c r="D21" s="26">
        <f t="shared" ref="D21:E21" si="15">AVERAGE(D18:D20)</f>
        <v>33</v>
      </c>
      <c r="E21" s="26">
        <f t="shared" si="15"/>
        <v>18</v>
      </c>
      <c r="F21" s="5"/>
      <c r="G21" s="26">
        <f>AVERAGE(G18:G20)</f>
        <v>62.333333333333336</v>
      </c>
      <c r="H21" s="26">
        <f t="shared" ref="H21:I21" si="16">AVERAGE(H18:H20)</f>
        <v>26</v>
      </c>
      <c r="I21" s="26">
        <f t="shared" si="16"/>
        <v>13.333333333333334</v>
      </c>
      <c r="J21" s="5"/>
      <c r="K21" s="26">
        <f>AVERAGE(K18:K20)</f>
        <v>40.333333333333336</v>
      </c>
      <c r="L21" s="26">
        <f t="shared" ref="L21:M21" si="17">AVERAGE(L18:L20)</f>
        <v>38.666666666666664</v>
      </c>
      <c r="M21" s="26">
        <f t="shared" si="17"/>
        <v>23.666666666666668</v>
      </c>
    </row>
    <row r="22" spans="2:13" x14ac:dyDescent="0.2">
      <c r="B22" s="25" t="s">
        <v>103</v>
      </c>
      <c r="C22" s="30">
        <f>STDEV(C18:C20)</f>
        <v>8.1445278152470877</v>
      </c>
      <c r="D22" s="30">
        <f t="shared" ref="D22:E22" si="18">STDEV(D18:D20)</f>
        <v>3.6055512754639891</v>
      </c>
      <c r="E22" s="30">
        <f t="shared" si="18"/>
        <v>5.196152422706632</v>
      </c>
      <c r="F22" s="31"/>
      <c r="G22" s="30">
        <f>STDEV(G18:G20)</f>
        <v>6.5064070986477116</v>
      </c>
      <c r="H22" s="30">
        <f t="shared" ref="H22:I22" si="19">STDEV(H18:H20)</f>
        <v>3</v>
      </c>
      <c r="I22" s="30">
        <f t="shared" si="19"/>
        <v>3.5118845842842434</v>
      </c>
      <c r="J22" s="31"/>
      <c r="K22" s="30">
        <f>STDEV(K18:K20)</f>
        <v>1.5275252316519465</v>
      </c>
      <c r="L22" s="30">
        <f t="shared" ref="L22:M22" si="20">STDEV(L18:L20)</f>
        <v>1.5275252316519465</v>
      </c>
      <c r="M22" s="30">
        <f t="shared" si="20"/>
        <v>1.1547005383792515</v>
      </c>
    </row>
    <row r="23" spans="2:13" x14ac:dyDescent="0.2">
      <c r="B23" s="10" t="s">
        <v>104</v>
      </c>
      <c r="C23" s="29">
        <f>_xlfn.T.TEST(C18:C20,C6:C8,2,2)</f>
        <v>5.3078378790089031E-2</v>
      </c>
      <c r="D23" s="33">
        <f>_xlfn.T.TEST(D18:D20,D6:D8,2,2)</f>
        <v>8.3474037789184427E-2</v>
      </c>
      <c r="E23" s="29">
        <f>_xlfn.T.TEST(E18:E20,E6:E8,2,2)</f>
        <v>6.0048131879675039E-2</v>
      </c>
      <c r="F23" s="2"/>
      <c r="G23" s="29">
        <f>_xlfn.T.TEST(G18:G20,G6:G8,2,2)</f>
        <v>6.8005467170684841E-2</v>
      </c>
      <c r="H23" s="28">
        <f t="shared" ref="H23:I23" si="21">_xlfn.T.TEST(H18:H20,H6:H8,2,2)</f>
        <v>1.9441768276467316E-2</v>
      </c>
      <c r="I23" s="29">
        <f t="shared" si="21"/>
        <v>8.6552567871697003E-2</v>
      </c>
      <c r="J23" s="2"/>
      <c r="K23" s="28">
        <v>8.6E-3</v>
      </c>
      <c r="L23" s="21">
        <v>0.151</v>
      </c>
      <c r="M23" s="28">
        <v>2.0199999999999999E-2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Fig1e</vt:lpstr>
      <vt:lpstr>Fig3a</vt:lpstr>
      <vt:lpstr>Fig3b</vt:lpstr>
      <vt:lpstr>Fig3c</vt:lpstr>
      <vt:lpstr>Fig3d</vt:lpstr>
      <vt:lpstr>Fig3f</vt:lpstr>
      <vt:lpstr>Fig3g</vt:lpstr>
      <vt:lpstr>Fig3h</vt:lpstr>
      <vt:lpstr>Fig3i</vt:lpstr>
      <vt:lpstr>Fig4c</vt:lpstr>
      <vt:lpstr>Fig4f</vt:lpstr>
      <vt:lpstr>Fig4j</vt:lpstr>
      <vt:lpstr>SupplFig1h</vt:lpstr>
      <vt:lpstr>SupplFig1l</vt:lpstr>
      <vt:lpstr>SupplFig2e</vt:lpstr>
      <vt:lpstr>SupplFig2f</vt:lpstr>
      <vt:lpstr>SupplFig2l</vt:lpstr>
      <vt:lpstr>SupplFig3a</vt:lpstr>
      <vt:lpstr>SupplFig3b</vt:lpstr>
      <vt:lpstr>SupplFig3c</vt:lpstr>
      <vt:lpstr>SupplFig3d</vt:lpstr>
      <vt:lpstr>SupplFig3e</vt:lpstr>
      <vt:lpstr>SupplFig3f</vt:lpstr>
      <vt:lpstr>SupplFig3g</vt:lpstr>
      <vt:lpstr>SupplFig3h</vt:lpstr>
      <vt:lpstr>SupplFig3i</vt:lpstr>
      <vt:lpstr>SupplFig3j</vt:lpstr>
      <vt:lpstr>SupplFig3k</vt:lpstr>
      <vt:lpstr>SupplFig3l</vt:lpstr>
      <vt:lpstr>SupplFig3m</vt:lpstr>
      <vt:lpstr>SupplFig5b</vt:lpstr>
      <vt:lpstr>SupplFig5c</vt:lpstr>
      <vt:lpstr>SupplFig5d</vt:lpstr>
      <vt:lpstr>SupplFig5e</vt:lpstr>
      <vt:lpstr>SupplFig5i</vt:lpstr>
      <vt:lpstr>SupplFig6b</vt:lpstr>
      <vt:lpstr>SupplFig6c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cp:lastPrinted>2021-03-20T11:39:49Z</cp:lastPrinted>
  <dcterms:created xsi:type="dcterms:W3CDTF">2017-11-15T12:34:53Z</dcterms:created>
  <dcterms:modified xsi:type="dcterms:W3CDTF">2021-04-05T18:37:47Z</dcterms:modified>
</cp:coreProperties>
</file>