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1"/>
  <workbookPr/>
  <mc:AlternateContent xmlns:mc="http://schemas.openxmlformats.org/markup-compatibility/2006">
    <mc:Choice Requires="x15">
      <x15ac:absPath xmlns:x15ac="http://schemas.microsoft.com/office/spreadsheetml/2010/11/ac" url="/Volumes/GSoldatiFavre/GSoldatiFavre/Manuscripts in revision/RON13 submission revision /WORK IN PROGRESS/"/>
    </mc:Choice>
  </mc:AlternateContent>
  <xr:revisionPtr revIDLastSave="0" documentId="13_ncr:1_{319F036C-519A-054B-A3D8-820B1BFBD977}" xr6:coauthVersionLast="46" xr6:coauthVersionMax="46" xr10:uidLastSave="{00000000-0000-0000-0000-000000000000}"/>
  <bookViews>
    <workbookView xWindow="0" yWindow="460" windowWidth="25140" windowHeight="12460" tabRatio="1000" firstSheet="4" activeTab="13" xr2:uid="{00000000-000D-0000-FFFF-FFFF00000000}"/>
  </bookViews>
  <sheets>
    <sheet name="Fig.1c" sheetId="28" r:id="rId1"/>
    <sheet name="Fig.2d-e" sheetId="1" r:id="rId2"/>
    <sheet name="Fig.3c" sheetId="3" r:id="rId3"/>
    <sheet name="Fig.3d" sheetId="4" r:id="rId4"/>
    <sheet name="Fig.5b" sheetId="5" r:id="rId5"/>
    <sheet name="Fig.5c" sheetId="7" r:id="rId6"/>
    <sheet name="Fig.5e" sheetId="9" r:id="rId7"/>
    <sheet name="Fig.5g" sheetId="8" r:id="rId8"/>
    <sheet name="Fig.5h" sheetId="29" r:id="rId9"/>
    <sheet name="Fig.5i" sheetId="6" r:id="rId10"/>
    <sheet name="Fig.5j" sheetId="10" r:id="rId11"/>
    <sheet name="Fig.6c" sheetId="25" r:id="rId12"/>
    <sheet name="Fig.7c" sheetId="24" r:id="rId13"/>
    <sheet name="Fig.7d" sheetId="14" r:id="rId14"/>
    <sheet name="Fig.8a" sheetId="16" r:id="rId15"/>
    <sheet name="Fig.8b" sheetId="17" r:id="rId16"/>
    <sheet name="Fig.8e" sheetId="38" r:id="rId17"/>
    <sheet name="Fig.9b" sheetId="39" r:id="rId18"/>
    <sheet name="Fig.9e" sheetId="18" r:id="rId19"/>
    <sheet name="Fig.9f" sheetId="19" r:id="rId20"/>
    <sheet name="Fig.9i" sheetId="20" r:id="rId21"/>
    <sheet name="Fig.9j" sheetId="21" r:id="rId22"/>
    <sheet name="Sup. Fig1c" sheetId="30" r:id="rId23"/>
    <sheet name="Sup. Fig2a" sheetId="31" r:id="rId24"/>
    <sheet name="Sup. Fig2b" sheetId="32" r:id="rId25"/>
    <sheet name="Sup. Fig2e" sheetId="2" r:id="rId26"/>
    <sheet name="Sup. Fig5a,b" sheetId="33" r:id="rId27"/>
    <sheet name="Sup. Fig6a" sheetId="34" r:id="rId28"/>
    <sheet name="Sup. Fig6c" sheetId="35" r:id="rId29"/>
    <sheet name="Sup. Fig6d" sheetId="11" r:id="rId30"/>
    <sheet name="Sup. Fig6e" sheetId="12" r:id="rId31"/>
    <sheet name="Sup. Fig6f" sheetId="13" r:id="rId32"/>
    <sheet name="Sup. Fig6g" sheetId="27" r:id="rId33"/>
    <sheet name="Sup. Fig6h" sheetId="36" r:id="rId34"/>
    <sheet name="Sup. Fig7d" sheetId="26" r:id="rId35"/>
    <sheet name="Sup. Fig8b" sheetId="37" r:id="rId36"/>
    <sheet name="Sup.Fig8c" sheetId="15" r:id="rId37"/>
    <sheet name="Sup.Fig10a" sheetId="22" r:id="rId38"/>
    <sheet name="Sup.Fig10b" sheetId="23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1" i="2" l="1"/>
  <c r="N21" i="2"/>
  <c r="M21" i="2"/>
  <c r="L21" i="2"/>
  <c r="L26" i="2" s="1"/>
  <c r="K21" i="2"/>
  <c r="J21" i="2"/>
  <c r="J26" i="2" s="1"/>
  <c r="H21" i="2"/>
  <c r="G21" i="2"/>
  <c r="G26" i="2" s="1"/>
  <c r="F21" i="2"/>
  <c r="E21" i="2"/>
  <c r="E26" i="2" s="1"/>
  <c r="D21" i="2"/>
  <c r="C21" i="2"/>
  <c r="C26" i="2" s="1"/>
  <c r="O19" i="2"/>
  <c r="N19" i="2"/>
  <c r="N25" i="2" s="1"/>
  <c r="M19" i="2"/>
  <c r="L19" i="2"/>
  <c r="L25" i="2" s="1"/>
  <c r="K19" i="2"/>
  <c r="J19" i="2"/>
  <c r="J25" i="2" s="1"/>
  <c r="H19" i="2"/>
  <c r="G19" i="2"/>
  <c r="G25" i="2" s="1"/>
  <c r="F19" i="2"/>
  <c r="E19" i="2"/>
  <c r="E25" i="2" s="1"/>
  <c r="D19" i="2"/>
  <c r="C19" i="2"/>
  <c r="C25" i="2" s="1"/>
  <c r="O17" i="2"/>
  <c r="M17" i="2"/>
  <c r="K17" i="2"/>
  <c r="H17" i="2"/>
  <c r="F17" i="2"/>
  <c r="D17" i="2"/>
  <c r="N16" i="2"/>
  <c r="N17" i="2" s="1"/>
  <c r="N24" i="2" s="1"/>
  <c r="L16" i="2"/>
  <c r="L17" i="2" s="1"/>
  <c r="J16" i="2"/>
  <c r="J17" i="2" s="1"/>
  <c r="J24" i="2" s="1"/>
  <c r="G16" i="2"/>
  <c r="G17" i="2" s="1"/>
  <c r="E16" i="2"/>
  <c r="E17" i="2" s="1"/>
  <c r="C16" i="2"/>
  <c r="C17" i="2" s="1"/>
  <c r="N26" i="2" l="1"/>
  <c r="L24" i="2"/>
  <c r="M25" i="2" s="1"/>
  <c r="K25" i="2"/>
  <c r="K26" i="2"/>
  <c r="E24" i="2"/>
  <c r="F25" i="2" s="1"/>
  <c r="G24" i="2"/>
  <c r="H25" i="2" s="1"/>
  <c r="C24" i="2"/>
  <c r="D26" i="2" s="1"/>
  <c r="O26" i="2"/>
  <c r="O25" i="2"/>
  <c r="M26" i="2"/>
  <c r="W44" i="26"/>
  <c r="T44" i="26"/>
  <c r="Q44" i="26"/>
  <c r="N44" i="26"/>
  <c r="K44" i="26"/>
  <c r="H44" i="26"/>
  <c r="W43" i="26"/>
  <c r="T43" i="26"/>
  <c r="Q43" i="26"/>
  <c r="N43" i="26"/>
  <c r="K43" i="26"/>
  <c r="H43" i="26"/>
  <c r="W42" i="26"/>
  <c r="T42" i="26"/>
  <c r="Q42" i="26"/>
  <c r="N42" i="26"/>
  <c r="K42" i="26"/>
  <c r="H42" i="26"/>
  <c r="W41" i="26"/>
  <c r="T41" i="26"/>
  <c r="Q41" i="26"/>
  <c r="N41" i="26"/>
  <c r="K41" i="26"/>
  <c r="H41" i="26"/>
  <c r="W40" i="26"/>
  <c r="T40" i="26"/>
  <c r="Q40" i="26"/>
  <c r="N40" i="26"/>
  <c r="K40" i="26"/>
  <c r="H40" i="26"/>
  <c r="W39" i="26"/>
  <c r="T39" i="26"/>
  <c r="Q39" i="26"/>
  <c r="N39" i="26"/>
  <c r="K39" i="26"/>
  <c r="H39" i="26"/>
  <c r="W38" i="26"/>
  <c r="T38" i="26"/>
  <c r="Q38" i="26"/>
  <c r="N38" i="26"/>
  <c r="K38" i="26"/>
  <c r="H38" i="26"/>
  <c r="W37" i="26"/>
  <c r="T37" i="26"/>
  <c r="Q37" i="26"/>
  <c r="N37" i="26"/>
  <c r="K37" i="26"/>
  <c r="H37" i="26"/>
  <c r="W36" i="26"/>
  <c r="T36" i="26"/>
  <c r="Q36" i="26"/>
  <c r="N36" i="26"/>
  <c r="K36" i="26"/>
  <c r="H36" i="26"/>
  <c r="W35" i="26"/>
  <c r="T35" i="26"/>
  <c r="Q35" i="26"/>
  <c r="N35" i="26"/>
  <c r="K35" i="26"/>
  <c r="H35" i="26"/>
  <c r="W34" i="26"/>
  <c r="T34" i="26"/>
  <c r="Q34" i="26"/>
  <c r="N34" i="26"/>
  <c r="K34" i="26"/>
  <c r="H34" i="26"/>
  <c r="W33" i="26"/>
  <c r="T33" i="26"/>
  <c r="Q33" i="26"/>
  <c r="N33" i="26"/>
  <c r="K33" i="26"/>
  <c r="H33" i="26"/>
  <c r="W32" i="26"/>
  <c r="T32" i="26"/>
  <c r="Q32" i="26"/>
  <c r="N32" i="26"/>
  <c r="K32" i="26"/>
  <c r="H32" i="26"/>
  <c r="W31" i="26"/>
  <c r="T31" i="26"/>
  <c r="Q31" i="26"/>
  <c r="N31" i="26"/>
  <c r="K31" i="26"/>
  <c r="H31" i="26"/>
  <c r="W30" i="26"/>
  <c r="T30" i="26"/>
  <c r="Q30" i="26"/>
  <c r="N30" i="26"/>
  <c r="K30" i="26"/>
  <c r="H30" i="26"/>
  <c r="W29" i="26"/>
  <c r="T29" i="26"/>
  <c r="Q29" i="26"/>
  <c r="N29" i="26"/>
  <c r="K29" i="26"/>
  <c r="H29" i="26"/>
  <c r="W28" i="26"/>
  <c r="T28" i="26"/>
  <c r="Q28" i="26"/>
  <c r="N28" i="26"/>
  <c r="K28" i="26"/>
  <c r="H28" i="26"/>
  <c r="W27" i="26"/>
  <c r="T27" i="26"/>
  <c r="Q27" i="26"/>
  <c r="N27" i="26"/>
  <c r="K27" i="26"/>
  <c r="H27" i="26"/>
  <c r="W23" i="26"/>
  <c r="W45" i="26" s="1"/>
  <c r="T23" i="26"/>
  <c r="T45" i="26" s="1"/>
  <c r="Q23" i="26"/>
  <c r="Q45" i="26" s="1"/>
  <c r="N23" i="26"/>
  <c r="N45" i="26" s="1"/>
  <c r="K23" i="26"/>
  <c r="K45" i="26" s="1"/>
  <c r="H23" i="26"/>
  <c r="H45" i="26" s="1"/>
  <c r="W44" i="25"/>
  <c r="T44" i="25"/>
  <c r="Q44" i="25"/>
  <c r="N44" i="25"/>
  <c r="K44" i="25"/>
  <c r="H44" i="25"/>
  <c r="W43" i="25"/>
  <c r="T43" i="25"/>
  <c r="Q43" i="25"/>
  <c r="N43" i="25"/>
  <c r="K43" i="25"/>
  <c r="H43" i="25"/>
  <c r="W42" i="25"/>
  <c r="T42" i="25"/>
  <c r="Q42" i="25"/>
  <c r="N42" i="25"/>
  <c r="K42" i="25"/>
  <c r="H42" i="25"/>
  <c r="W41" i="25"/>
  <c r="T41" i="25"/>
  <c r="Q41" i="25"/>
  <c r="N41" i="25"/>
  <c r="K41" i="25"/>
  <c r="H41" i="25"/>
  <c r="W40" i="25"/>
  <c r="T40" i="25"/>
  <c r="Q40" i="25"/>
  <c r="N40" i="25"/>
  <c r="K40" i="25"/>
  <c r="H40" i="25"/>
  <c r="W39" i="25"/>
  <c r="T39" i="25"/>
  <c r="Q39" i="25"/>
  <c r="N39" i="25"/>
  <c r="K39" i="25"/>
  <c r="H39" i="25"/>
  <c r="W38" i="25"/>
  <c r="T38" i="25"/>
  <c r="Q38" i="25"/>
  <c r="N38" i="25"/>
  <c r="K38" i="25"/>
  <c r="H38" i="25"/>
  <c r="W37" i="25"/>
  <c r="T37" i="25"/>
  <c r="Q37" i="25"/>
  <c r="N37" i="25"/>
  <c r="K37" i="25"/>
  <c r="H37" i="25"/>
  <c r="W36" i="25"/>
  <c r="T36" i="25"/>
  <c r="Q36" i="25"/>
  <c r="N36" i="25"/>
  <c r="K36" i="25"/>
  <c r="H36" i="25"/>
  <c r="W35" i="25"/>
  <c r="T35" i="25"/>
  <c r="Q35" i="25"/>
  <c r="N35" i="25"/>
  <c r="K35" i="25"/>
  <c r="H35" i="25"/>
  <c r="W34" i="25"/>
  <c r="T34" i="25"/>
  <c r="Q34" i="25"/>
  <c r="N34" i="25"/>
  <c r="K34" i="25"/>
  <c r="H34" i="25"/>
  <c r="W33" i="25"/>
  <c r="T33" i="25"/>
  <c r="Q33" i="25"/>
  <c r="N33" i="25"/>
  <c r="K33" i="25"/>
  <c r="H33" i="25"/>
  <c r="W32" i="25"/>
  <c r="T32" i="25"/>
  <c r="Q32" i="25"/>
  <c r="N32" i="25"/>
  <c r="K32" i="25"/>
  <c r="H32" i="25"/>
  <c r="W31" i="25"/>
  <c r="T31" i="25"/>
  <c r="Q31" i="25"/>
  <c r="N31" i="25"/>
  <c r="K31" i="25"/>
  <c r="H31" i="25"/>
  <c r="W30" i="25"/>
  <c r="T30" i="25"/>
  <c r="Q30" i="25"/>
  <c r="N30" i="25"/>
  <c r="K30" i="25"/>
  <c r="H30" i="25"/>
  <c r="W29" i="25"/>
  <c r="T29" i="25"/>
  <c r="Q29" i="25"/>
  <c r="N29" i="25"/>
  <c r="K29" i="25"/>
  <c r="H29" i="25"/>
  <c r="W28" i="25"/>
  <c r="T28" i="25"/>
  <c r="Q28" i="25"/>
  <c r="N28" i="25"/>
  <c r="K28" i="25"/>
  <c r="H28" i="25"/>
  <c r="W27" i="25"/>
  <c r="T27" i="25"/>
  <c r="Q27" i="25"/>
  <c r="N27" i="25"/>
  <c r="K27" i="25"/>
  <c r="H27" i="25"/>
  <c r="W23" i="25"/>
  <c r="W45" i="25" s="1"/>
  <c r="T23" i="25"/>
  <c r="T45" i="25" s="1"/>
  <c r="Q23" i="25"/>
  <c r="Q45" i="25" s="1"/>
  <c r="N23" i="25"/>
  <c r="N45" i="25" s="1"/>
  <c r="K23" i="25"/>
  <c r="K45" i="25" s="1"/>
  <c r="H23" i="25"/>
  <c r="H45" i="25" s="1"/>
  <c r="F26" i="2" l="1"/>
  <c r="H26" i="2"/>
  <c r="D25" i="2"/>
  <c r="E47" i="22"/>
  <c r="E46" i="22"/>
  <c r="E45" i="22"/>
  <c r="E44" i="22"/>
  <c r="E43" i="22"/>
  <c r="E42" i="22"/>
  <c r="E41" i="22"/>
  <c r="E40" i="22"/>
  <c r="E39" i="22"/>
  <c r="E38" i="22"/>
  <c r="E37" i="22"/>
  <c r="E36" i="22"/>
  <c r="E31" i="22"/>
  <c r="E30" i="22"/>
  <c r="E29" i="22"/>
  <c r="E28" i="22"/>
  <c r="E27" i="22"/>
  <c r="E26" i="22"/>
  <c r="E25" i="22"/>
  <c r="E24" i="22"/>
  <c r="E23" i="22"/>
  <c r="E22" i="22"/>
  <c r="E21" i="22"/>
  <c r="E20" i="22"/>
  <c r="E7" i="22"/>
  <c r="E8" i="22"/>
  <c r="E9" i="22"/>
  <c r="E10" i="22"/>
  <c r="E11" i="22"/>
  <c r="E12" i="22"/>
  <c r="E13" i="22"/>
  <c r="E14" i="22"/>
  <c r="E15" i="22"/>
  <c r="E16" i="22"/>
  <c r="E6" i="22"/>
  <c r="E5" i="22"/>
  <c r="M10" i="11" l="1"/>
  <c r="M15" i="11"/>
  <c r="M14" i="11"/>
  <c r="M13" i="11"/>
  <c r="M12" i="11"/>
  <c r="M11" i="11"/>
  <c r="J15" i="11"/>
  <c r="J14" i="11"/>
  <c r="J13" i="11"/>
  <c r="J12" i="11"/>
  <c r="J11" i="11"/>
  <c r="J10" i="11"/>
  <c r="G15" i="11"/>
  <c r="G14" i="11"/>
  <c r="G13" i="11"/>
  <c r="G12" i="11"/>
  <c r="G11" i="11"/>
  <c r="G10" i="11"/>
  <c r="D11" i="11"/>
  <c r="D12" i="11"/>
  <c r="D13" i="11"/>
  <c r="D14" i="11"/>
  <c r="D15" i="11"/>
  <c r="D10" i="11"/>
  <c r="J19" i="17" l="1"/>
  <c r="F19" i="17"/>
  <c r="J18" i="17"/>
  <c r="F18" i="17"/>
  <c r="J17" i="17"/>
  <c r="F17" i="17"/>
  <c r="J16" i="17"/>
  <c r="F16" i="17"/>
  <c r="J14" i="17"/>
  <c r="J13" i="17"/>
  <c r="J12" i="17"/>
  <c r="J11" i="17"/>
  <c r="J9" i="17"/>
  <c r="J8" i="17"/>
  <c r="J7" i="17"/>
  <c r="J6" i="17"/>
  <c r="Q30" i="16" l="1"/>
  <c r="P30" i="16"/>
  <c r="O30" i="16"/>
  <c r="U8" i="12" l="1"/>
  <c r="U7" i="12"/>
  <c r="P8" i="12"/>
  <c r="P7" i="12"/>
  <c r="K8" i="12"/>
  <c r="K7" i="12"/>
  <c r="F8" i="12"/>
  <c r="F7" i="12"/>
  <c r="M11" i="19" l="1"/>
  <c r="M10" i="19"/>
  <c r="M9" i="19"/>
  <c r="M8" i="19"/>
  <c r="M7" i="19"/>
  <c r="M6" i="19"/>
  <c r="J11" i="19"/>
  <c r="J10" i="19"/>
  <c r="J9" i="19"/>
  <c r="J8" i="19"/>
  <c r="J7" i="19"/>
  <c r="J6" i="19"/>
  <c r="G11" i="19"/>
  <c r="G10" i="19"/>
  <c r="G9" i="19"/>
  <c r="G8" i="19"/>
  <c r="G7" i="19"/>
  <c r="G6" i="19"/>
  <c r="D11" i="19"/>
  <c r="D10" i="19"/>
  <c r="D9" i="19"/>
  <c r="D8" i="19"/>
  <c r="D7" i="19"/>
  <c r="D6" i="19"/>
  <c r="P10" i="10" l="1"/>
  <c r="P9" i="10"/>
  <c r="P8" i="10"/>
  <c r="P7" i="10"/>
  <c r="P6" i="10"/>
  <c r="P5" i="10"/>
  <c r="M10" i="10"/>
  <c r="M9" i="10"/>
  <c r="M8" i="10"/>
  <c r="M7" i="10"/>
  <c r="M6" i="10"/>
  <c r="M5" i="10"/>
  <c r="J10" i="10"/>
  <c r="J9" i="10"/>
  <c r="J8" i="10"/>
  <c r="J7" i="10"/>
  <c r="J6" i="10"/>
  <c r="J5" i="10"/>
  <c r="G10" i="10"/>
  <c r="G9" i="10"/>
  <c r="G8" i="10"/>
  <c r="G7" i="10"/>
  <c r="G6" i="10"/>
  <c r="G5" i="10"/>
  <c r="D10" i="10"/>
  <c r="D9" i="10"/>
  <c r="D8" i="10"/>
  <c r="D7" i="10"/>
  <c r="D6" i="10"/>
  <c r="D5" i="10"/>
</calcChain>
</file>

<file path=xl/sharedStrings.xml><?xml version="1.0" encoding="utf-8"?>
<sst xmlns="http://schemas.openxmlformats.org/spreadsheetml/2006/main" count="1324" uniqueCount="195">
  <si>
    <t>RON13-BLA secretion into host cells.</t>
  </si>
  <si>
    <t>Uninfected host cells</t>
  </si>
  <si>
    <t>RH</t>
  </si>
  <si>
    <t>Toxofilin-BLA</t>
  </si>
  <si>
    <t>RON13-BLA</t>
  </si>
  <si>
    <t>Test 1</t>
  </si>
  <si>
    <t>Test 2</t>
  </si>
  <si>
    <t>Test 3</t>
  </si>
  <si>
    <t>% of host cells fluorescein+ (at 550nm)</t>
  </si>
  <si>
    <t>% of host cells coumarin+ (at 450nm)</t>
  </si>
  <si>
    <t>BLA activity in extracellular parasites.</t>
  </si>
  <si>
    <t>Lytic plaque area (A.U).</t>
  </si>
  <si>
    <t>RON13-KD</t>
  </si>
  <si>
    <t>RON13-KD/ron13wt</t>
  </si>
  <si>
    <t>RON13-KD/ron13dk</t>
  </si>
  <si>
    <t>No Atc</t>
  </si>
  <si>
    <t xml:space="preserve"> +ATc</t>
  </si>
  <si>
    <t># Intracellular parasite</t>
  </si>
  <si>
    <t># Total parasite</t>
  </si>
  <si>
    <t>Invasion test (raw count).</t>
  </si>
  <si>
    <t>Rhoptry secretion STAT6-P (raw count).</t>
  </si>
  <si>
    <t>Total nuclei</t>
  </si>
  <si>
    <t xml:space="preserve">STAT6-P+ nuclei </t>
  </si>
  <si>
    <t>ASP3-iKD</t>
  </si>
  <si>
    <t>RON5-iKD</t>
  </si>
  <si>
    <t>ARO-iKD</t>
  </si>
  <si>
    <t>Rhoptry secretion e-vacuoles (raw count).</t>
  </si>
  <si>
    <t>TIME</t>
  </si>
  <si>
    <t>Uninfected</t>
  </si>
  <si>
    <t>Replicate 1</t>
  </si>
  <si>
    <t>Replicate 2</t>
  </si>
  <si>
    <t>RON4-KO</t>
  </si>
  <si>
    <t>Invasion test RON4KO (raw count)</t>
  </si>
  <si>
    <t>Egress assay RON13-KD vs RH.</t>
  </si>
  <si>
    <t>Invasion assay RON13-KD vs RH.</t>
  </si>
  <si>
    <t>Intracellular growth assay RON13-KD vs RH.</t>
  </si>
  <si>
    <t>Quantification of RON13 and RON4 phosphorylation.</t>
  </si>
  <si>
    <t>Invasion assay of RON13 phosphomutants.</t>
  </si>
  <si>
    <t>Moving junction formation assay (raw count).</t>
  </si>
  <si>
    <t>Lytic plaque area RON4 mutants (A.U).</t>
  </si>
  <si>
    <t>Invasion assay RON4 mutants (raw count).</t>
  </si>
  <si>
    <t>Mean pixel intensities of recruited ALIX signal (raw count).</t>
  </si>
  <si>
    <t>Pulse invasion assay for RON13 phosphomutant parasites (raw count).</t>
  </si>
  <si>
    <t>Pulse Invasion assay for RON13 mutant parasites (raw count).</t>
  </si>
  <si>
    <t xml:space="preserve">Total number </t>
  </si>
  <si>
    <t>Test3</t>
  </si>
  <si>
    <t>RON4-pm</t>
  </si>
  <si>
    <t>RON4-pn</t>
  </si>
  <si>
    <t># Extracellular parasite</t>
  </si>
  <si>
    <t xml:space="preserve">RON13-KD </t>
  </si>
  <si>
    <t>Two</t>
  </si>
  <si>
    <t>Four</t>
  </si>
  <si>
    <t xml:space="preserve">Eight </t>
  </si>
  <si>
    <t>Sixteen</t>
  </si>
  <si>
    <t>Total</t>
  </si>
  <si>
    <t>DMSO</t>
  </si>
  <si>
    <t>BIPPO</t>
  </si>
  <si>
    <t>Total number</t>
  </si>
  <si>
    <t># of parasites</t>
  </si>
  <si>
    <t># of e-vacuoles</t>
  </si>
  <si>
    <t>ASP3-iKD -Atc</t>
  </si>
  <si>
    <t>ASP3-iKD +ATc</t>
  </si>
  <si>
    <t># Intracellular</t>
  </si>
  <si>
    <t># Invading</t>
  </si>
  <si>
    <t># Extracellular</t>
  </si>
  <si>
    <t>Field</t>
  </si>
  <si>
    <t># Intracellular parasites</t>
  </si>
  <si>
    <t xml:space="preserve"># Extracellular parasites </t>
  </si>
  <si>
    <t># Total parasites</t>
  </si>
  <si>
    <t>RON2</t>
  </si>
  <si>
    <t>RON4</t>
  </si>
  <si>
    <t>Absent</t>
  </si>
  <si>
    <t>Ring shaped</t>
  </si>
  <si>
    <t>Abnormal</t>
  </si>
  <si>
    <t>RON4 KO</t>
  </si>
  <si>
    <t>RON4pm</t>
  </si>
  <si>
    <t>RON4pn</t>
  </si>
  <si>
    <t>Recruitment of ALIX at the point of entry (MJ) by RON4 mutant parasites (raw count).</t>
  </si>
  <si>
    <r>
      <t>ALIX</t>
    </r>
    <r>
      <rPr>
        <vertAlign val="superscript"/>
        <sz val="11"/>
        <color theme="1"/>
        <rFont val="Calibri"/>
        <family val="2"/>
        <scheme val="minor"/>
      </rPr>
      <t xml:space="preserve">+ </t>
    </r>
    <r>
      <rPr>
        <sz val="11"/>
        <color theme="1"/>
        <rFont val="Calibri"/>
        <family val="2"/>
        <scheme val="minor"/>
      </rPr>
      <t>MJ</t>
    </r>
  </si>
  <si>
    <t>Total MJ</t>
  </si>
  <si>
    <t>ALIX dot</t>
  </si>
  <si>
    <t>Pixel</t>
  </si>
  <si>
    <t>Intensity</t>
  </si>
  <si>
    <t>Dot</t>
  </si>
  <si>
    <t>Background</t>
  </si>
  <si>
    <t>RH (+Atc)</t>
  </si>
  <si>
    <t>RH (-ATc)</t>
  </si>
  <si>
    <t>RON13-KD (-Atc)</t>
  </si>
  <si>
    <t>RON13-KD (+Atc)</t>
  </si>
  <si>
    <t># parasite per vacuole</t>
  </si>
  <si>
    <t>RH (+ATc)</t>
  </si>
  <si>
    <t>RON13-KD (-ATc)</t>
  </si>
  <si>
    <t>RON13-KD (+ATc)</t>
  </si>
  <si>
    <t>RON13 auto-phosphorylation tested by radiography (count)</t>
  </si>
  <si>
    <t>Results are presented as percentage compared to the RON13-WT (Mn2+) condition</t>
  </si>
  <si>
    <t>RAW VALUES</t>
  </si>
  <si>
    <t>Test 4</t>
  </si>
  <si>
    <t>Test 5</t>
  </si>
  <si>
    <t>RON13-WT + Mg2+</t>
  </si>
  <si>
    <t>RON13-WT + Ca2+</t>
  </si>
  <si>
    <t>RON13-WT + Mn2+</t>
  </si>
  <si>
    <t>RON13-KD + Mn2+</t>
  </si>
  <si>
    <t>RON13-WT + Staurosporine</t>
  </si>
  <si>
    <t>RON13-WT + EDTA</t>
  </si>
  <si>
    <t>NORMALIZED VALUES</t>
  </si>
  <si>
    <t/>
  </si>
  <si>
    <t>Figure 3d</t>
  </si>
  <si>
    <t>ATP hydrolysis experiment (in %)</t>
  </si>
  <si>
    <t>Figure 7d</t>
  </si>
  <si>
    <t>RON4 phosphorylation (autoradiography, count number)</t>
  </si>
  <si>
    <t>Figure 7c</t>
  </si>
  <si>
    <t>RAW Values</t>
  </si>
  <si>
    <t>RON4 phosphorylation</t>
  </si>
  <si>
    <t>RON13 auto-phosphorylation</t>
  </si>
  <si>
    <t>RON13-WT</t>
  </si>
  <si>
    <t>RON13pn</t>
  </si>
  <si>
    <t>RON13ps</t>
  </si>
  <si>
    <t>Normalized</t>
  </si>
  <si>
    <t>RON4 labeling invading parasites 5 min (RON4 Ab)</t>
  </si>
  <si>
    <t>Sum</t>
  </si>
  <si>
    <t>Moving junction formation assay for RON13 phosphomutant parasites with RON4 antibodies (raw count).</t>
  </si>
  <si>
    <t>RON13-KD/ron13pm</t>
  </si>
  <si>
    <t>RON13-KD/ron13pn</t>
  </si>
  <si>
    <t>RAW COUNT Exp 1</t>
  </si>
  <si>
    <t>RAW COUNT Exp 2</t>
  </si>
  <si>
    <t>RAW COUNT Exp 3</t>
  </si>
  <si>
    <t>extracellular</t>
  </si>
  <si>
    <t>invading</t>
  </si>
  <si>
    <t>intracellular</t>
  </si>
  <si>
    <t>Calcium ionophore A23187</t>
  </si>
  <si>
    <t>Total Phospho</t>
  </si>
  <si>
    <t>Dataset 1</t>
  </si>
  <si>
    <t>Dataset 2</t>
  </si>
  <si>
    <t xml:space="preserve">Common </t>
  </si>
  <si>
    <t># of peptides</t>
  </si>
  <si>
    <t># of proteins</t>
  </si>
  <si>
    <t>Proteasome</t>
  </si>
  <si>
    <t>Ribosome</t>
  </si>
  <si>
    <t>Apical</t>
  </si>
  <si>
    <t>Apicoplast</t>
  </si>
  <si>
    <t>Cytosol</t>
  </si>
  <si>
    <t>Dense granules</t>
  </si>
  <si>
    <t>Endomembrane vesicles</t>
  </si>
  <si>
    <t>ER</t>
  </si>
  <si>
    <t>Golgi</t>
  </si>
  <si>
    <t>IMC</t>
  </si>
  <si>
    <t>Micronemes</t>
  </si>
  <si>
    <t>Mitochondrion</t>
  </si>
  <si>
    <t>Nucleus</t>
  </si>
  <si>
    <t>Outlier</t>
  </si>
  <si>
    <t>PM</t>
  </si>
  <si>
    <t>Rhoptries</t>
  </si>
  <si>
    <t>Tubulin cytoskeleton</t>
  </si>
  <si>
    <t>undetermined</t>
  </si>
  <si>
    <t>% enrichment Dataset 1</t>
  </si>
  <si>
    <t>% enrichment Dataset 2</t>
  </si>
  <si>
    <t>% enrichment Common</t>
  </si>
  <si>
    <t>RON13 substrate candidates enrichment accoding to their predicted lcoalization.</t>
  </si>
  <si>
    <t>Relative host cell index measured by cell impedence.</t>
  </si>
  <si>
    <t>ASP3-iKD (+ATc)</t>
  </si>
  <si>
    <t>ASP3-iKD (-ATc)</t>
  </si>
  <si>
    <t>RAW DATA</t>
  </si>
  <si>
    <t>RH DMSO</t>
  </si>
  <si>
    <t>RH CCF4</t>
  </si>
  <si>
    <t>ToxoF DMSO</t>
  </si>
  <si>
    <t>ToxoF CCF4</t>
  </si>
  <si>
    <t>RON13 DMSO</t>
  </si>
  <si>
    <t>RON13 CCF4</t>
  </si>
  <si>
    <t>AVERAGE</t>
  </si>
  <si>
    <t>NORMALIZED</t>
  </si>
  <si>
    <t>Fluorescence at 550nm (Fluorescein)</t>
  </si>
  <si>
    <t>Fluorescence at 450nm (Coumarin)</t>
  </si>
  <si>
    <t>- Atc</t>
  </si>
  <si>
    <t>+ Atc</t>
  </si>
  <si>
    <t>RON13 autophosphorylation autoradiogram</t>
  </si>
  <si>
    <t>RON13 ATPase activity (autoradiogram)</t>
  </si>
  <si>
    <t>Solubility of RON13 in ASP3-iKD/RON13-3Ty parasites ± Atc (raw blots)</t>
  </si>
  <si>
    <t>Microneme secretion assay (raw blots)</t>
  </si>
  <si>
    <t>RON4 and RON13 phosphorylation (autoradiogram)</t>
  </si>
  <si>
    <t>anti-RON13 antibodies recognize both pro and mature RON13 (raw blots)</t>
  </si>
  <si>
    <r>
      <t xml:space="preserve">ARO-YFP, RON11-YFP and RON13-YFP are properly expressed in </t>
    </r>
    <r>
      <rPr>
        <b/>
        <i/>
        <sz val="11"/>
        <color theme="1"/>
        <rFont val="Calibri"/>
        <family val="2"/>
        <scheme val="minor"/>
      </rPr>
      <t>T. gondii</t>
    </r>
    <r>
      <rPr>
        <b/>
        <sz val="11"/>
        <color theme="1"/>
        <rFont val="Calibri"/>
        <family val="2"/>
        <scheme val="minor"/>
      </rPr>
      <t xml:space="preserve"> tachyzoite (raw blot)</t>
    </r>
  </si>
  <si>
    <r>
      <t xml:space="preserve">RON13-BLA and Toxofilin-BLA are properly expressed in </t>
    </r>
    <r>
      <rPr>
        <b/>
        <i/>
        <sz val="11"/>
        <color theme="1"/>
        <rFont val="Calibri"/>
        <family val="2"/>
        <scheme val="minor"/>
      </rPr>
      <t>T. gondii</t>
    </r>
    <r>
      <rPr>
        <b/>
        <sz val="11"/>
        <color theme="1"/>
        <rFont val="Calibri"/>
        <family val="2"/>
        <scheme val="minor"/>
      </rPr>
      <t xml:space="preserve"> tachyzoites (raw blot)</t>
    </r>
  </si>
  <si>
    <t>Coomassie gels of rRONk and rRON13k-TEV proteins showing their expression and purification (raw gels)</t>
  </si>
  <si>
    <t>1 = RH</t>
  </si>
  <si>
    <t>2= RON13-KD clone 1</t>
  </si>
  <si>
    <t>3= RON13-KD clone 2</t>
  </si>
  <si>
    <t>Integration PCRs on RON13-KD RH parasites showing 5' integration (primer P1/P4), 3' integration (P3/P2) and locus disruption (P1/P2) (raw gel)</t>
  </si>
  <si>
    <t>RON13 is downregulated in RON13-KD parasites compare to RH or complemented strains (raw blot)</t>
  </si>
  <si>
    <t>Serology of mice infected with RON13-KD or RON13-KD/ron13dk parasites (raw blots)</t>
  </si>
  <si>
    <t>Expression of RON13 in RON13-KD parasitescomplemented with different versions of RON13</t>
  </si>
  <si>
    <t>Autoradiogram of RON13 activity assays characterizing the influence ions on rRON4 phosphorylation</t>
  </si>
  <si>
    <t>Western Blot on RH and RON13-KD parasite lysate showing the expression level of different RONs (raw blot)</t>
  </si>
  <si>
    <t>Western Blot showing the expression of RON4pn and RON4pm in transgenic parasite lines (raw blot)</t>
  </si>
  <si>
    <t>full gel where CAT is still visible due to prior detection</t>
  </si>
  <si>
    <t>exposure of the part of the gel where GRA1 signal is detected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</si>
</sst>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7DAE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A2F6CE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C8CBC"/>
        <bgColor indexed="64"/>
      </patternFill>
    </fill>
    <fill>
      <patternFill patternType="solid">
        <fgColor rgb="FFFFE7FC"/>
        <bgColor indexed="64"/>
      </patternFill>
    </fill>
    <fill>
      <patternFill patternType="solid">
        <fgColor rgb="FFDE8EA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88E78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1" tint="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65">
    <xf numFmtId="0" fontId="0" fillId="0" borderId="0" xfId="0"/>
    <xf numFmtId="0" fontId="1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4" fillId="0" borderId="0" xfId="0" applyFont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/>
    <xf numFmtId="0" fontId="4" fillId="0" borderId="5" xfId="0" applyFont="1" applyBorder="1"/>
    <xf numFmtId="0" fontId="4" fillId="0" borderId="7" xfId="0" applyFont="1" applyBorder="1"/>
    <xf numFmtId="0" fontId="4" fillId="5" borderId="12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9" borderId="12" xfId="0" applyFont="1" applyFill="1" applyBorder="1" applyAlignment="1">
      <alignment horizontal="center"/>
    </xf>
    <xf numFmtId="0" fontId="4" fillId="9" borderId="13" xfId="0" applyFont="1" applyFill="1" applyBorder="1" applyAlignment="1">
      <alignment horizontal="center"/>
    </xf>
    <xf numFmtId="0" fontId="4" fillId="10" borderId="12" xfId="0" applyFont="1" applyFill="1" applyBorder="1" applyAlignment="1">
      <alignment horizontal="center"/>
    </xf>
    <xf numFmtId="0" fontId="4" fillId="10" borderId="13" xfId="0" applyFont="1" applyFill="1" applyBorder="1" applyAlignment="1">
      <alignment horizontal="center"/>
    </xf>
    <xf numFmtId="0" fontId="4" fillId="0" borderId="2" xfId="0" applyFont="1" applyBorder="1"/>
    <xf numFmtId="0" fontId="4" fillId="0" borderId="4" xfId="0" applyFont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13" xfId="0" applyBorder="1"/>
    <xf numFmtId="0" fontId="0" fillId="0" borderId="1" xfId="0" applyBorder="1"/>
    <xf numFmtId="0" fontId="0" fillId="0" borderId="11" xfId="0" applyBorder="1"/>
    <xf numFmtId="0" fontId="0" fillId="0" borderId="2" xfId="0" applyBorder="1"/>
    <xf numFmtId="0" fontId="0" fillId="0" borderId="5" xfId="0" applyBorder="1"/>
    <xf numFmtId="0" fontId="0" fillId="0" borderId="12" xfId="0" applyBorder="1"/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5" fillId="11" borderId="12" xfId="0" applyFont="1" applyFill="1" applyBorder="1" applyAlignment="1">
      <alignment horizontal="center"/>
    </xf>
    <xf numFmtId="0" fontId="5" fillId="11" borderId="13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2" fillId="0" borderId="12" xfId="0" applyFont="1" applyBorder="1"/>
    <xf numFmtId="0" fontId="2" fillId="0" borderId="0" xfId="0" applyFont="1" applyBorder="1"/>
    <xf numFmtId="0" fontId="2" fillId="0" borderId="13" xfId="0" applyFont="1" applyBorder="1"/>
    <xf numFmtId="0" fontId="2" fillId="0" borderId="1" xfId="0" applyFont="1" applyBorder="1" applyAlignment="1"/>
    <xf numFmtId="0" fontId="2" fillId="0" borderId="11" xfId="0" applyFont="1" applyBorder="1" applyAlignment="1"/>
    <xf numFmtId="164" fontId="1" fillId="0" borderId="0" xfId="0" applyNumberFormat="1" applyFont="1"/>
    <xf numFmtId="164" fontId="0" fillId="0" borderId="0" xfId="0" applyNumberForma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0" fillId="0" borderId="0" xfId="0" applyFill="1" applyBorder="1"/>
    <xf numFmtId="0" fontId="0" fillId="0" borderId="14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9" xfId="0" applyBorder="1"/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3" xfId="0" applyFill="1" applyBorder="1"/>
    <xf numFmtId="0" fontId="0" fillId="0" borderId="12" xfId="0" applyFill="1" applyBorder="1"/>
    <xf numFmtId="0" fontId="0" fillId="0" borderId="5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6" xfId="0" applyFill="1" applyBorder="1"/>
    <xf numFmtId="0" fontId="0" fillId="0" borderId="1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6" borderId="9" xfId="0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6" borderId="4" xfId="0" applyFill="1" applyBorder="1"/>
    <xf numFmtId="0" fontId="0" fillId="5" borderId="13" xfId="0" applyFill="1" applyBorder="1"/>
    <xf numFmtId="0" fontId="0" fillId="9" borderId="13" xfId="0" applyFill="1" applyBorder="1"/>
    <xf numFmtId="0" fontId="0" fillId="10" borderId="7" xfId="0" applyFill="1" applyBorder="1"/>
    <xf numFmtId="0" fontId="0" fillId="16" borderId="13" xfId="0" applyFill="1" applyBorder="1"/>
    <xf numFmtId="0" fontId="0" fillId="15" borderId="10" xfId="0" applyFill="1" applyBorder="1" applyAlignment="1">
      <alignment horizontal="center"/>
    </xf>
    <xf numFmtId="0" fontId="0" fillId="0" borderId="15" xfId="0" applyBorder="1"/>
    <xf numFmtId="0" fontId="0" fillId="0" borderId="8" xfId="0" applyBorder="1"/>
    <xf numFmtId="0" fontId="0" fillId="6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NumberFormat="1" applyFill="1" applyBorder="1"/>
    <xf numFmtId="0" fontId="0" fillId="0" borderId="11" xfId="0" applyNumberFormat="1" applyFill="1" applyBorder="1"/>
    <xf numFmtId="0" fontId="0" fillId="0" borderId="9" xfId="0" applyNumberFormat="1" applyBorder="1"/>
    <xf numFmtId="0" fontId="0" fillId="0" borderId="11" xfId="0" applyNumberForma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1" xfId="0" applyFont="1" applyBorder="1"/>
    <xf numFmtId="0" fontId="1" fillId="0" borderId="6" xfId="0" applyFont="1" applyBorder="1" applyAlignment="1">
      <alignment horizontal="center" vertical="center"/>
    </xf>
    <xf numFmtId="2" fontId="9" fillId="0" borderId="0" xfId="1" applyNumberFormat="1" applyFont="1" applyAlignment="1">
      <alignment horizontal="center" vertical="center"/>
    </xf>
    <xf numFmtId="2" fontId="10" fillId="0" borderId="0" xfId="1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right"/>
    </xf>
    <xf numFmtId="0" fontId="0" fillId="13" borderId="0" xfId="0" applyFill="1"/>
    <xf numFmtId="0" fontId="1" fillId="13" borderId="0" xfId="0" applyFont="1" applyFill="1" applyAlignment="1">
      <alignment horizontal="center"/>
    </xf>
    <xf numFmtId="0" fontId="0" fillId="17" borderId="0" xfId="0" applyFill="1"/>
    <xf numFmtId="0" fontId="1" fillId="17" borderId="0" xfId="0" applyFont="1" applyFill="1" applyAlignment="1">
      <alignment horizontal="center"/>
    </xf>
    <xf numFmtId="2" fontId="11" fillId="0" borderId="0" xfId="1" applyNumberFormat="1" applyFont="1" applyAlignment="1">
      <alignment horizontal="center" vertical="center"/>
    </xf>
    <xf numFmtId="2" fontId="11" fillId="0" borderId="12" xfId="1" applyNumberFormat="1" applyFont="1" applyBorder="1" applyAlignment="1">
      <alignment horizontal="center" vertical="center"/>
    </xf>
    <xf numFmtId="2" fontId="11" fillId="0" borderId="13" xfId="1" applyNumberFormat="1" applyFont="1" applyBorder="1" applyAlignment="1">
      <alignment horizontal="center" vertical="center"/>
    </xf>
    <xf numFmtId="2" fontId="9" fillId="0" borderId="12" xfId="1" applyNumberFormat="1" applyFont="1" applyBorder="1" applyAlignment="1">
      <alignment horizontal="center" vertical="center"/>
    </xf>
    <xf numFmtId="2" fontId="9" fillId="0" borderId="13" xfId="1" applyNumberFormat="1" applyFont="1" applyBorder="1" applyAlignment="1">
      <alignment horizontal="center" vertical="center"/>
    </xf>
    <xf numFmtId="0" fontId="0" fillId="6" borderId="0" xfId="0" applyFill="1"/>
    <xf numFmtId="0" fontId="0" fillId="5" borderId="0" xfId="0" applyFill="1"/>
    <xf numFmtId="0" fontId="0" fillId="9" borderId="0" xfId="0" applyFill="1"/>
    <xf numFmtId="0" fontId="0" fillId="10" borderId="0" xfId="0" applyFill="1"/>
    <xf numFmtId="0" fontId="0" fillId="18" borderId="0" xfId="0" applyFill="1"/>
    <xf numFmtId="0" fontId="0" fillId="19" borderId="0" xfId="0" applyFill="1"/>
    <xf numFmtId="0" fontId="0" fillId="0" borderId="19" xfId="0" applyBorder="1"/>
    <xf numFmtId="0" fontId="0" fillId="0" borderId="20" xfId="0" applyBorder="1"/>
    <xf numFmtId="0" fontId="0" fillId="0" borderId="15" xfId="0" applyFill="1" applyBorder="1"/>
    <xf numFmtId="0" fontId="0" fillId="0" borderId="1" xfId="0" applyFill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2" fontId="0" fillId="0" borderId="0" xfId="0" applyNumberFormat="1" applyBorder="1"/>
    <xf numFmtId="2" fontId="0" fillId="0" borderId="20" xfId="0" applyNumberFormat="1" applyBorder="1"/>
    <xf numFmtId="2" fontId="1" fillId="0" borderId="22" xfId="0" applyNumberFormat="1" applyFont="1" applyBorder="1"/>
    <xf numFmtId="2" fontId="1" fillId="0" borderId="23" xfId="0" applyNumberFormat="1" applyFont="1" applyBorder="1"/>
    <xf numFmtId="2" fontId="0" fillId="0" borderId="22" xfId="0" applyNumberFormat="1" applyBorder="1"/>
    <xf numFmtId="0" fontId="13" fillId="0" borderId="2" xfId="0" applyFont="1" applyBorder="1"/>
    <xf numFmtId="0" fontId="13" fillId="0" borderId="3" xfId="0" applyFont="1" applyBorder="1"/>
    <xf numFmtId="0" fontId="13" fillId="0" borderId="4" xfId="0" applyFont="1" applyBorder="1"/>
    <xf numFmtId="0" fontId="13" fillId="0" borderId="12" xfId="0" applyFont="1" applyBorder="1"/>
    <xf numFmtId="0" fontId="13" fillId="0" borderId="0" xfId="0" applyFont="1" applyBorder="1"/>
    <xf numFmtId="0" fontId="13" fillId="0" borderId="13" xfId="0" applyFont="1" applyBorder="1"/>
    <xf numFmtId="0" fontId="13" fillId="0" borderId="5" xfId="0" applyFont="1" applyBorder="1"/>
    <xf numFmtId="0" fontId="13" fillId="0" borderId="6" xfId="0" applyFont="1" applyBorder="1"/>
    <xf numFmtId="0" fontId="13" fillId="0" borderId="7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 applyFill="1"/>
    <xf numFmtId="1" fontId="0" fillId="0" borderId="1" xfId="0" applyNumberFormat="1" applyFill="1" applyBorder="1"/>
    <xf numFmtId="2" fontId="0" fillId="0" borderId="1" xfId="0" applyNumberFormat="1" applyFill="1" applyBorder="1"/>
    <xf numFmtId="2" fontId="0" fillId="0" borderId="0" xfId="0" applyNumberFormat="1" applyFill="1"/>
    <xf numFmtId="0" fontId="0" fillId="0" borderId="8" xfId="0" applyFill="1" applyBorder="1"/>
    <xf numFmtId="0" fontId="0" fillId="6" borderId="0" xfId="0" applyFill="1" applyBorder="1"/>
    <xf numFmtId="0" fontId="0" fillId="6" borderId="22" xfId="0" applyFill="1" applyBorder="1"/>
    <xf numFmtId="0" fontId="0" fillId="0" borderId="24" xfId="0" applyFill="1" applyBorder="1"/>
    <xf numFmtId="0" fontId="0" fillId="4" borderId="17" xfId="0" applyFill="1" applyBorder="1"/>
    <xf numFmtId="0" fontId="0" fillId="0" borderId="25" xfId="0" applyFill="1" applyBorder="1"/>
    <xf numFmtId="0" fontId="0" fillId="4" borderId="22" xfId="0" applyFill="1" applyBorder="1"/>
    <xf numFmtId="1" fontId="0" fillId="0" borderId="8" xfId="0" applyNumberFormat="1" applyFill="1" applyBorder="1"/>
    <xf numFmtId="1" fontId="0" fillId="0" borderId="24" xfId="0" applyNumberFormat="1" applyFill="1" applyBorder="1"/>
    <xf numFmtId="1" fontId="0" fillId="0" borderId="25" xfId="0" applyNumberFormat="1" applyFill="1" applyBorder="1"/>
    <xf numFmtId="0" fontId="0" fillId="6" borderId="24" xfId="0" applyFill="1" applyBorder="1"/>
    <xf numFmtId="2" fontId="0" fillId="0" borderId="24" xfId="0" applyNumberFormat="1" applyFill="1" applyBorder="1"/>
    <xf numFmtId="0" fontId="0" fillId="4" borderId="26" xfId="0" applyFill="1" applyBorder="1"/>
    <xf numFmtId="2" fontId="0" fillId="0" borderId="26" xfId="0" applyNumberFormat="1" applyFill="1" applyBorder="1"/>
    <xf numFmtId="2" fontId="0" fillId="6" borderId="24" xfId="0" applyNumberFormat="1" applyFill="1" applyBorder="1"/>
    <xf numFmtId="2" fontId="0" fillId="4" borderId="26" xfId="0" applyNumberFormat="1" applyFill="1" applyBorder="1"/>
    <xf numFmtId="2" fontId="0" fillId="5" borderId="26" xfId="0" applyNumberFormat="1" applyFill="1" applyBorder="1"/>
    <xf numFmtId="0" fontId="0" fillId="5" borderId="26" xfId="0" applyFill="1" applyBorder="1"/>
    <xf numFmtId="49" fontId="0" fillId="0" borderId="0" xfId="0" applyNumberFormat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2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6" borderId="9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11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3" fillId="11" borderId="9" xfId="0" applyFont="1" applyFill="1" applyBorder="1" applyAlignment="1">
      <alignment horizontal="center"/>
    </xf>
    <xf numFmtId="0" fontId="3" fillId="11" borderId="11" xfId="0" applyFont="1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26" borderId="1" xfId="0" applyFill="1" applyBorder="1" applyAlignment="1">
      <alignment horizontal="center"/>
    </xf>
    <xf numFmtId="0" fontId="3" fillId="24" borderId="1" xfId="0" applyFont="1" applyFill="1" applyBorder="1" applyAlignment="1">
      <alignment horizontal="center"/>
    </xf>
    <xf numFmtId="0" fontId="0" fillId="25" borderId="1" xfId="0" applyFill="1" applyBorder="1" applyAlignment="1">
      <alignment horizontal="center"/>
    </xf>
    <xf numFmtId="0" fontId="5" fillId="12" borderId="2" xfId="0" applyFont="1" applyFill="1" applyBorder="1" applyAlignment="1">
      <alignment horizontal="center"/>
    </xf>
    <xf numFmtId="0" fontId="5" fillId="12" borderId="3" xfId="0" applyFont="1" applyFill="1" applyBorder="1" applyAlignment="1">
      <alignment horizontal="center"/>
    </xf>
    <xf numFmtId="0" fontId="5" fillId="12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13" borderId="2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3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13" borderId="1" xfId="0" applyFill="1" applyBorder="1" applyAlignment="1">
      <alignment horizontal="center"/>
    </xf>
    <xf numFmtId="0" fontId="1" fillId="22" borderId="9" xfId="0" applyFont="1" applyFill="1" applyBorder="1" applyAlignment="1">
      <alignment horizontal="center"/>
    </xf>
    <xf numFmtId="0" fontId="1" fillId="22" borderId="10" xfId="0" applyFont="1" applyFill="1" applyBorder="1" applyAlignment="1">
      <alignment horizontal="center"/>
    </xf>
    <xf numFmtId="0" fontId="1" fillId="22" borderId="11" xfId="0" applyFont="1" applyFill="1" applyBorder="1" applyAlignment="1">
      <alignment horizontal="center"/>
    </xf>
    <xf numFmtId="0" fontId="1" fillId="20" borderId="16" xfId="0" applyFont="1" applyFill="1" applyBorder="1" applyAlignment="1">
      <alignment horizontal="center"/>
    </xf>
    <xf numFmtId="0" fontId="1" fillId="20" borderId="17" xfId="0" applyFont="1" applyFill="1" applyBorder="1" applyAlignment="1">
      <alignment horizontal="center"/>
    </xf>
    <xf numFmtId="0" fontId="1" fillId="20" borderId="18" xfId="0" applyFont="1" applyFill="1" applyBorder="1" applyAlignment="1">
      <alignment horizontal="center"/>
    </xf>
    <xf numFmtId="0" fontId="1" fillId="23" borderId="16" xfId="0" applyFont="1" applyFill="1" applyBorder="1" applyAlignment="1">
      <alignment horizontal="center"/>
    </xf>
    <xf numFmtId="0" fontId="1" fillId="23" borderId="17" xfId="0" applyFont="1" applyFill="1" applyBorder="1" applyAlignment="1">
      <alignment horizontal="center"/>
    </xf>
    <xf numFmtId="0" fontId="1" fillId="23" borderId="18" xfId="0" applyFont="1" applyFill="1" applyBorder="1" applyAlignment="1">
      <alignment horizontal="center"/>
    </xf>
    <xf numFmtId="0" fontId="12" fillId="21" borderId="16" xfId="0" applyFont="1" applyFill="1" applyBorder="1" applyAlignment="1">
      <alignment horizontal="center"/>
    </xf>
    <xf numFmtId="0" fontId="12" fillId="21" borderId="17" xfId="0" applyFont="1" applyFill="1" applyBorder="1" applyAlignment="1">
      <alignment horizontal="center"/>
    </xf>
    <xf numFmtId="0" fontId="12" fillId="21" borderId="18" xfId="0" applyFont="1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6" borderId="10" xfId="0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5" fillId="28" borderId="2" xfId="0" applyFont="1" applyFill="1" applyBorder="1" applyAlignment="1">
      <alignment horizontal="center"/>
    </xf>
    <xf numFmtId="0" fontId="5" fillId="28" borderId="3" xfId="0" applyFont="1" applyFill="1" applyBorder="1" applyAlignment="1">
      <alignment horizontal="center"/>
    </xf>
    <xf numFmtId="0" fontId="5" fillId="28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7" borderId="2" xfId="0" applyFont="1" applyFill="1" applyBorder="1" applyAlignment="1">
      <alignment horizontal="center"/>
    </xf>
    <xf numFmtId="0" fontId="2" fillId="27" borderId="3" xfId="0" applyFont="1" applyFill="1" applyBorder="1" applyAlignment="1">
      <alignment horizontal="center"/>
    </xf>
    <xf numFmtId="0" fontId="2" fillId="27" borderId="4" xfId="0" applyFont="1" applyFill="1" applyBorder="1" applyAlignment="1">
      <alignment horizontal="center"/>
    </xf>
    <xf numFmtId="0" fontId="0" fillId="18" borderId="10" xfId="0" applyFont="1" applyFill="1" applyBorder="1" applyAlignment="1">
      <alignment horizontal="center"/>
    </xf>
    <xf numFmtId="0" fontId="0" fillId="18" borderId="11" xfId="0" applyFont="1" applyFill="1" applyBorder="1" applyAlignment="1">
      <alignment horizontal="center"/>
    </xf>
    <xf numFmtId="0" fontId="0" fillId="19" borderId="9" xfId="0" applyFont="1" applyFill="1" applyBorder="1" applyAlignment="1">
      <alignment horizontal="center"/>
    </xf>
    <xf numFmtId="0" fontId="0" fillId="19" borderId="10" xfId="0" applyFont="1" applyFill="1" applyBorder="1" applyAlignment="1">
      <alignment horizontal="center"/>
    </xf>
    <xf numFmtId="0" fontId="0" fillId="19" borderId="11" xfId="0" applyFont="1" applyFill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FF9933"/>
      <color rgb="FFC7DAE7"/>
      <color rgb="FFDDDDDD"/>
      <color rgb="FFFFCCCC"/>
      <color rgb="FFA2F6CE"/>
      <color rgb="FF488E78"/>
      <color rgb="FF92E6DE"/>
      <color rgb="FFCC3300"/>
      <color rgb="FF9933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24</xdr:row>
      <xdr:rowOff>0</xdr:rowOff>
    </xdr:from>
    <xdr:to>
      <xdr:col>12</xdr:col>
      <xdr:colOff>376806</xdr:colOff>
      <xdr:row>42</xdr:row>
      <xdr:rowOff>171000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4572000"/>
          <a:ext cx="7072881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</xdr:row>
      <xdr:rowOff>19050</xdr:rowOff>
    </xdr:from>
    <xdr:to>
      <xdr:col>12</xdr:col>
      <xdr:colOff>258470</xdr:colOff>
      <xdr:row>21</xdr:row>
      <xdr:rowOff>190050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590550"/>
          <a:ext cx="6954545" cy="36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14</xdr:col>
      <xdr:colOff>351938</xdr:colOff>
      <xdr:row>15</xdr:row>
      <xdr:rowOff>18786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0825" y="762000"/>
          <a:ext cx="3895238" cy="21142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</xdr:row>
      <xdr:rowOff>0</xdr:rowOff>
    </xdr:from>
    <xdr:to>
      <xdr:col>20</xdr:col>
      <xdr:colOff>27759</xdr:colOff>
      <xdr:row>21</xdr:row>
      <xdr:rowOff>28214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1143000"/>
          <a:ext cx="6523809" cy="28857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3</xdr:row>
      <xdr:rowOff>171450</xdr:rowOff>
    </xdr:from>
    <xdr:to>
      <xdr:col>24</xdr:col>
      <xdr:colOff>388722</xdr:colOff>
      <xdr:row>19</xdr:row>
      <xdr:rowOff>161545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742950"/>
          <a:ext cx="14419047" cy="30380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6</xdr:row>
      <xdr:rowOff>0</xdr:rowOff>
    </xdr:from>
    <xdr:to>
      <xdr:col>21</xdr:col>
      <xdr:colOff>132595</xdr:colOff>
      <xdr:row>22</xdr:row>
      <xdr:rowOff>56762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96050" y="1143000"/>
          <a:ext cx="6038095" cy="31047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187325</xdr:colOff>
      <xdr:row>4</xdr:row>
      <xdr:rowOff>171450</xdr:rowOff>
    </xdr:from>
    <xdr:to>
      <xdr:col>19</xdr:col>
      <xdr:colOff>411994</xdr:colOff>
      <xdr:row>18</xdr:row>
      <xdr:rowOff>85402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72425" y="933450"/>
          <a:ext cx="6955669" cy="2580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11</xdr:col>
      <xdr:colOff>484952</xdr:colOff>
      <xdr:row>24</xdr:row>
      <xdr:rowOff>123333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62000"/>
          <a:ext cx="6580952" cy="39333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4</xdr:row>
      <xdr:rowOff>9525</xdr:rowOff>
    </xdr:from>
    <xdr:to>
      <xdr:col>12</xdr:col>
      <xdr:colOff>342020</xdr:colOff>
      <xdr:row>23</xdr:row>
      <xdr:rowOff>18596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771525"/>
          <a:ext cx="7038095" cy="362857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17</xdr:col>
      <xdr:colOff>151162</xdr:colOff>
      <xdr:row>20</xdr:row>
      <xdr:rowOff>104357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71500"/>
          <a:ext cx="9904762" cy="33428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</xdr:row>
      <xdr:rowOff>38100</xdr:rowOff>
    </xdr:from>
    <xdr:to>
      <xdr:col>12</xdr:col>
      <xdr:colOff>8687</xdr:colOff>
      <xdr:row>22</xdr:row>
      <xdr:rowOff>151933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609600"/>
          <a:ext cx="6704762" cy="37333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7</xdr:col>
      <xdr:colOff>123352</xdr:colOff>
      <xdr:row>23</xdr:row>
      <xdr:rowOff>37619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71500"/>
          <a:ext cx="3780952" cy="38476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10</xdr:col>
      <xdr:colOff>218438</xdr:colOff>
      <xdr:row>23</xdr:row>
      <xdr:rowOff>9048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571500"/>
          <a:ext cx="5095238" cy="3819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342476</xdr:colOff>
      <xdr:row>16</xdr:row>
      <xdr:rowOff>9190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3390476" cy="267619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11</xdr:col>
      <xdr:colOff>523048</xdr:colOff>
      <xdr:row>24</xdr:row>
      <xdr:rowOff>56643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71500"/>
          <a:ext cx="6619048" cy="405714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12</xdr:col>
      <xdr:colOff>189638</xdr:colOff>
      <xdr:row>21</xdr:row>
      <xdr:rowOff>85309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62000"/>
          <a:ext cx="6895238" cy="33238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12</xdr:col>
      <xdr:colOff>437257</xdr:colOff>
      <xdr:row>27</xdr:row>
      <xdr:rowOff>151833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62000"/>
          <a:ext cx="7142857" cy="45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opLeftCell="A9" workbookViewId="0">
      <selection activeCell="O33" sqref="O33"/>
    </sheetView>
  </sheetViews>
  <sheetFormatPr baseColWidth="10" defaultColWidth="8.83203125" defaultRowHeight="15" x14ac:dyDescent="0.2"/>
  <sheetData>
    <row r="1" spans="1:2" x14ac:dyDescent="0.2">
      <c r="A1" s="1" t="s">
        <v>176</v>
      </c>
    </row>
    <row r="3" spans="1:2" x14ac:dyDescent="0.2">
      <c r="B3" s="165" t="s">
        <v>172</v>
      </c>
    </row>
    <row r="24" spans="2:2" x14ac:dyDescent="0.2">
      <c r="B24" s="165" t="s">
        <v>173</v>
      </c>
    </row>
  </sheetData>
  <sheetProtection algorithmName="SHA-512" hashValue="t9RN3T/SOVz88XYvoTr/q+NgkWkKDSrXyIRgwNatjuDFZiQLMfzjcFStWL+7e6zRUdIayHSzh8yQA6DfMo+zjA==" saltValue="mE85I4k7oHYG21oqT2vCu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"/>
  <sheetViews>
    <sheetView workbookViewId="0">
      <selection activeCell="M20" sqref="M20"/>
    </sheetView>
  </sheetViews>
  <sheetFormatPr baseColWidth="10" defaultColWidth="8.83203125" defaultRowHeight="15" x14ac:dyDescent="0.2"/>
  <cols>
    <col min="1" max="1" width="35.6640625" bestFit="1" customWidth="1"/>
  </cols>
  <sheetData>
    <row r="1" spans="1:13" x14ac:dyDescent="0.2">
      <c r="A1" s="1" t="s">
        <v>0</v>
      </c>
    </row>
    <row r="3" spans="1:13" x14ac:dyDescent="0.2">
      <c r="B3" s="166" t="s">
        <v>1</v>
      </c>
      <c r="C3" s="167"/>
      <c r="D3" s="168"/>
      <c r="E3" s="169" t="s">
        <v>2</v>
      </c>
      <c r="F3" s="170"/>
      <c r="G3" s="171"/>
      <c r="H3" s="172" t="s">
        <v>3</v>
      </c>
      <c r="I3" s="173"/>
      <c r="J3" s="174"/>
      <c r="K3" s="175" t="s">
        <v>4</v>
      </c>
      <c r="L3" s="176"/>
      <c r="M3" s="177"/>
    </row>
    <row r="4" spans="1:13" x14ac:dyDescent="0.2">
      <c r="B4" s="5" t="s">
        <v>5</v>
      </c>
      <c r="C4" s="6" t="s">
        <v>6</v>
      </c>
      <c r="D4" s="7" t="s">
        <v>7</v>
      </c>
      <c r="E4" s="5" t="s">
        <v>5</v>
      </c>
      <c r="F4" s="6" t="s">
        <v>6</v>
      </c>
      <c r="G4" s="7" t="s">
        <v>7</v>
      </c>
      <c r="H4" s="5" t="s">
        <v>5</v>
      </c>
      <c r="I4" s="6" t="s">
        <v>6</v>
      </c>
      <c r="J4" s="7" t="s">
        <v>7</v>
      </c>
      <c r="K4" s="5" t="s">
        <v>5</v>
      </c>
      <c r="L4" s="6" t="s">
        <v>6</v>
      </c>
      <c r="M4" s="7" t="s">
        <v>7</v>
      </c>
    </row>
    <row r="5" spans="1:13" x14ac:dyDescent="0.2">
      <c r="A5" s="9" t="s">
        <v>8</v>
      </c>
      <c r="B5" s="10">
        <v>92</v>
      </c>
      <c r="C5" s="11">
        <v>95.5</v>
      </c>
      <c r="D5" s="12">
        <v>94.9</v>
      </c>
      <c r="E5" s="10">
        <v>95.1</v>
      </c>
      <c r="F5" s="11">
        <v>96.2</v>
      </c>
      <c r="G5" s="12">
        <v>95.5</v>
      </c>
      <c r="H5" s="10">
        <v>76.099999999999994</v>
      </c>
      <c r="I5" s="11">
        <v>81.2</v>
      </c>
      <c r="J5" s="12">
        <v>79</v>
      </c>
      <c r="K5" s="10">
        <v>92.6</v>
      </c>
      <c r="L5" s="11">
        <v>96.3</v>
      </c>
      <c r="M5" s="12">
        <v>92.4</v>
      </c>
    </row>
    <row r="6" spans="1:13" x14ac:dyDescent="0.2">
      <c r="A6" s="8" t="s">
        <v>9</v>
      </c>
      <c r="B6" s="2">
        <v>0.5</v>
      </c>
      <c r="C6" s="3">
        <v>1.61</v>
      </c>
      <c r="D6" s="4">
        <v>1.65</v>
      </c>
      <c r="E6" s="2">
        <v>0.39</v>
      </c>
      <c r="F6" s="3">
        <v>0.94</v>
      </c>
      <c r="G6" s="4">
        <v>1.29</v>
      </c>
      <c r="H6" s="2">
        <v>12.7</v>
      </c>
      <c r="I6" s="3">
        <v>13</v>
      </c>
      <c r="J6" s="4">
        <v>13</v>
      </c>
      <c r="K6" s="2">
        <v>0.83</v>
      </c>
      <c r="L6" s="3">
        <v>1.26</v>
      </c>
      <c r="M6" s="4">
        <v>1.73</v>
      </c>
    </row>
  </sheetData>
  <sheetProtection algorithmName="SHA-512" hashValue="eBbSNmhkg+rrESQEzr32kIJbw3Ao6R2B2REV0bT2TTRAyYgYX44MNow4ivhS0E4Z7X6McFaQ4J1AiGYtT9vhKg==" saltValue="NIrdoMWT8VNYgt/qpseHtw==" spinCount="100000" sheet="1" objects="1" scenarios="1"/>
  <mergeCells count="4">
    <mergeCell ref="B3:D3"/>
    <mergeCell ref="E3:G3"/>
    <mergeCell ref="H3:J3"/>
    <mergeCell ref="K3:M3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21"/>
  <sheetViews>
    <sheetView workbookViewId="0">
      <selection activeCell="G1" sqref="G1:G1048576"/>
    </sheetView>
  </sheetViews>
  <sheetFormatPr baseColWidth="10" defaultColWidth="8.83203125" defaultRowHeight="15" x14ac:dyDescent="0.2"/>
  <cols>
    <col min="2" max="2" width="25.33203125" customWidth="1"/>
    <col min="3" max="6" width="12.5" bestFit="1" customWidth="1"/>
    <col min="7" max="7" width="11.83203125" customWidth="1"/>
    <col min="8" max="8" width="9.1640625" customWidth="1"/>
  </cols>
  <sheetData>
    <row r="1" spans="2:9" x14ac:dyDescent="0.2">
      <c r="B1" s="1" t="s">
        <v>93</v>
      </c>
    </row>
    <row r="2" spans="2:9" x14ac:dyDescent="0.2">
      <c r="B2" t="s">
        <v>94</v>
      </c>
    </row>
    <row r="3" spans="2:9" x14ac:dyDescent="0.2">
      <c r="I3" s="1" t="s">
        <v>174</v>
      </c>
    </row>
    <row r="4" spans="2:9" x14ac:dyDescent="0.2">
      <c r="B4" s="33" t="s">
        <v>95</v>
      </c>
      <c r="C4" s="99" t="s">
        <v>5</v>
      </c>
      <c r="D4" s="99" t="s">
        <v>6</v>
      </c>
      <c r="E4" s="99" t="s">
        <v>7</v>
      </c>
      <c r="F4" s="99" t="s">
        <v>96</v>
      </c>
      <c r="G4" s="99" t="s">
        <v>97</v>
      </c>
    </row>
    <row r="5" spans="2:9" x14ac:dyDescent="0.2">
      <c r="B5" s="33" t="s">
        <v>98</v>
      </c>
      <c r="C5" s="100">
        <v>2812993.42</v>
      </c>
      <c r="D5" s="100">
        <v>2623212.7400000002</v>
      </c>
      <c r="E5" s="100">
        <v>1957016.77</v>
      </c>
      <c r="F5" s="100"/>
      <c r="G5" s="100"/>
    </row>
    <row r="6" spans="2:9" x14ac:dyDescent="0.2">
      <c r="B6" s="33" t="s">
        <v>99</v>
      </c>
      <c r="C6" s="100">
        <v>375608.11</v>
      </c>
      <c r="D6" s="100">
        <v>524253.07</v>
      </c>
      <c r="E6" s="100">
        <v>330224.84000000003</v>
      </c>
      <c r="F6" s="100"/>
      <c r="G6" s="100"/>
    </row>
    <row r="7" spans="2:9" x14ac:dyDescent="0.2">
      <c r="B7" s="33" t="s">
        <v>100</v>
      </c>
      <c r="C7" s="100">
        <v>2764818.25</v>
      </c>
      <c r="D7" s="100">
        <v>2478779.0699999998</v>
      </c>
      <c r="E7" s="100">
        <v>1787000.18</v>
      </c>
      <c r="F7" s="100">
        <v>2568288.5499999998</v>
      </c>
      <c r="G7" s="100">
        <v>10384974.459999999</v>
      </c>
    </row>
    <row r="8" spans="2:9" x14ac:dyDescent="0.2">
      <c r="B8" s="33" t="s">
        <v>101</v>
      </c>
      <c r="C8" s="100">
        <v>138533.79</v>
      </c>
      <c r="D8" s="100">
        <v>248478.4</v>
      </c>
      <c r="E8" s="100">
        <v>115833.60000000001</v>
      </c>
      <c r="F8" s="100"/>
      <c r="G8" s="100"/>
    </row>
    <row r="9" spans="2:9" x14ac:dyDescent="0.2">
      <c r="B9" s="33" t="s">
        <v>102</v>
      </c>
      <c r="C9" s="100"/>
      <c r="D9" s="100"/>
      <c r="E9" s="100">
        <v>2087252.01</v>
      </c>
      <c r="F9" s="100">
        <v>2280598.9700000002</v>
      </c>
      <c r="G9" s="100">
        <v>10383903.01</v>
      </c>
    </row>
    <row r="10" spans="2:9" x14ac:dyDescent="0.2">
      <c r="B10" s="33" t="s">
        <v>103</v>
      </c>
      <c r="C10" s="100">
        <v>176879.13</v>
      </c>
      <c r="D10" s="100">
        <v>215767.16</v>
      </c>
      <c r="E10" s="100">
        <v>88598.9</v>
      </c>
      <c r="F10" s="100"/>
      <c r="G10" s="100"/>
    </row>
    <row r="13" spans="2:9" x14ac:dyDescent="0.2">
      <c r="B13" s="33" t="s">
        <v>104</v>
      </c>
      <c r="C13" s="99" t="s">
        <v>5</v>
      </c>
      <c r="D13" s="99" t="s">
        <v>6</v>
      </c>
      <c r="E13" s="99" t="s">
        <v>7</v>
      </c>
      <c r="F13" s="99" t="s">
        <v>96</v>
      </c>
      <c r="G13" s="99" t="s">
        <v>97</v>
      </c>
    </row>
    <row r="14" spans="2:9" x14ac:dyDescent="0.2">
      <c r="B14" s="33" t="s">
        <v>98</v>
      </c>
      <c r="C14" s="100">
        <v>101.74243533006194</v>
      </c>
      <c r="D14" s="100">
        <v>105.82680690457825</v>
      </c>
      <c r="E14" s="100">
        <v>109.51407794486065</v>
      </c>
      <c r="F14" s="100"/>
      <c r="G14" s="100"/>
    </row>
    <row r="15" spans="2:9" x14ac:dyDescent="0.2">
      <c r="B15" s="33" t="s">
        <v>99</v>
      </c>
      <c r="C15" s="100">
        <v>13.585273100682116</v>
      </c>
      <c r="D15" s="100">
        <v>21.149648887425858</v>
      </c>
      <c r="E15" s="100">
        <v>18.479284092741391</v>
      </c>
      <c r="F15" s="100"/>
      <c r="G15" s="100"/>
    </row>
    <row r="16" spans="2:9" x14ac:dyDescent="0.2">
      <c r="B16" s="33" t="s">
        <v>100</v>
      </c>
      <c r="C16" s="100">
        <v>100</v>
      </c>
      <c r="D16" s="100">
        <v>100</v>
      </c>
      <c r="E16" s="100">
        <v>100</v>
      </c>
      <c r="F16" s="100">
        <v>100</v>
      </c>
      <c r="G16" s="100">
        <v>100</v>
      </c>
    </row>
    <row r="17" spans="2:7" x14ac:dyDescent="0.2">
      <c r="B17" s="33" t="s">
        <v>101</v>
      </c>
      <c r="C17" s="100">
        <v>5.0105930109510819</v>
      </c>
      <c r="D17" s="100">
        <v>10.024225353815014</v>
      </c>
      <c r="E17" s="100">
        <v>6.4820138966074419</v>
      </c>
      <c r="F17" s="100"/>
      <c r="G17" s="100" t="s">
        <v>105</v>
      </c>
    </row>
    <row r="18" spans="2:7" x14ac:dyDescent="0.2">
      <c r="B18" s="33" t="s">
        <v>102</v>
      </c>
      <c r="C18" s="100" t="s">
        <v>105</v>
      </c>
      <c r="D18" s="100" t="s">
        <v>105</v>
      </c>
      <c r="E18" s="100">
        <v>127.62164187358954</v>
      </c>
      <c r="F18" s="100">
        <v>88.798393389247494</v>
      </c>
      <c r="G18" s="100">
        <v>99.989682690081466</v>
      </c>
    </row>
    <row r="19" spans="2:7" x14ac:dyDescent="0.2">
      <c r="B19" s="33" t="s">
        <v>103</v>
      </c>
      <c r="C19" s="100">
        <v>6.3974957485903454</v>
      </c>
      <c r="D19" s="100">
        <v>8.7045740627461416</v>
      </c>
      <c r="E19" s="100">
        <v>4.9579681631593342</v>
      </c>
      <c r="F19" s="100"/>
      <c r="G19" s="100"/>
    </row>
    <row r="20" spans="2:7" x14ac:dyDescent="0.2">
      <c r="B20" s="100"/>
      <c r="C20" s="100"/>
      <c r="D20" s="100"/>
    </row>
    <row r="21" spans="2:7" x14ac:dyDescent="0.2">
      <c r="B21" s="100"/>
      <c r="C21" s="100"/>
      <c r="D21" s="100"/>
    </row>
  </sheetData>
  <sheetProtection algorithmName="SHA-512" hashValue="AhxbDMWVk+j+8wFs/5xqAt2qWmq2SN6l+kQrhFIkmWajKTLvWiVgOm1UpoTcn0rQ7B8iVbzk1TG/M4Q8PzptZQ==" saltValue="VwWli4AKS73fvoBs9RVGWw==" spinCount="100000"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workbookViewId="0">
      <selection activeCell="B7" sqref="B7:G13"/>
    </sheetView>
  </sheetViews>
  <sheetFormatPr baseColWidth="10" defaultColWidth="8.83203125" defaultRowHeight="15" x14ac:dyDescent="0.2"/>
  <cols>
    <col min="2" max="2" width="23.1640625" customWidth="1"/>
  </cols>
  <sheetData>
    <row r="1" spans="1:10" x14ac:dyDescent="0.2">
      <c r="A1" s="1"/>
    </row>
    <row r="3" spans="1:10" x14ac:dyDescent="0.2">
      <c r="B3" t="s">
        <v>106</v>
      </c>
    </row>
    <row r="5" spans="1:10" x14ac:dyDescent="0.2">
      <c r="B5" s="1" t="s">
        <v>107</v>
      </c>
      <c r="J5" s="1" t="s">
        <v>175</v>
      </c>
    </row>
    <row r="7" spans="1:10" x14ac:dyDescent="0.2">
      <c r="B7" s="33"/>
      <c r="C7" s="99" t="s">
        <v>5</v>
      </c>
      <c r="D7" s="99" t="s">
        <v>6</v>
      </c>
      <c r="E7" s="99" t="s">
        <v>7</v>
      </c>
      <c r="F7" s="99" t="s">
        <v>96</v>
      </c>
      <c r="G7" s="99" t="s">
        <v>97</v>
      </c>
    </row>
    <row r="8" spans="1:10" x14ac:dyDescent="0.2">
      <c r="B8" s="33" t="s">
        <v>98</v>
      </c>
      <c r="C8" s="100">
        <v>77.970190397115573</v>
      </c>
      <c r="D8" s="100">
        <v>76.748042970243631</v>
      </c>
      <c r="E8" s="100">
        <v>75.444472597257175</v>
      </c>
      <c r="F8" s="100"/>
      <c r="G8" s="100"/>
    </row>
    <row r="9" spans="1:10" x14ac:dyDescent="0.2">
      <c r="B9" s="33" t="s">
        <v>99</v>
      </c>
      <c r="C9" s="100">
        <v>1.4524976661128317</v>
      </c>
      <c r="D9" s="100">
        <v>1.1691260014423797</v>
      </c>
      <c r="E9" s="100">
        <v>1.3246884399164411</v>
      </c>
      <c r="F9" s="100"/>
      <c r="G9" s="100"/>
    </row>
    <row r="10" spans="1:10" x14ac:dyDescent="0.2">
      <c r="B10" s="33" t="s">
        <v>100</v>
      </c>
      <c r="C10" s="100">
        <v>17.597698151426211</v>
      </c>
      <c r="D10" s="100">
        <v>15.4225231942759</v>
      </c>
      <c r="E10" s="100">
        <v>14.629672992551409</v>
      </c>
      <c r="F10" s="100"/>
      <c r="G10" s="100"/>
    </row>
    <row r="11" spans="1:10" x14ac:dyDescent="0.2">
      <c r="B11" s="33" t="s">
        <v>101</v>
      </c>
      <c r="C11" s="100">
        <v>0.3253523212711551</v>
      </c>
      <c r="D11" s="100">
        <v>0.88694664537718804</v>
      </c>
      <c r="E11" s="100">
        <v>0.46548984698073514</v>
      </c>
      <c r="F11" s="100"/>
      <c r="G11" s="100"/>
    </row>
    <row r="12" spans="1:10" x14ac:dyDescent="0.2">
      <c r="B12" s="33" t="s">
        <v>102</v>
      </c>
      <c r="C12" s="100" t="s">
        <v>105</v>
      </c>
      <c r="D12" s="100" t="s">
        <v>105</v>
      </c>
      <c r="E12" s="100">
        <v>14.370574187475826</v>
      </c>
      <c r="F12" s="100">
        <v>16.060201028144743</v>
      </c>
      <c r="G12" s="100">
        <v>13.690043266834248</v>
      </c>
    </row>
    <row r="13" spans="1:10" x14ac:dyDescent="0.2">
      <c r="B13" s="33" t="s">
        <v>103</v>
      </c>
      <c r="C13" s="100">
        <v>0.73356349740901661</v>
      </c>
      <c r="D13" s="100">
        <v>0.58873324365494284</v>
      </c>
      <c r="E13" s="100">
        <v>0.95806840368093449</v>
      </c>
      <c r="F13" s="100"/>
      <c r="G13" s="100"/>
    </row>
  </sheetData>
  <sheetProtection algorithmName="SHA-512" hashValue="mEXOl9PwJbsUESCuhCffg8OTPfL6KqD1fIEt7AUl2RTQ7/sqok5rwQdGNzupeCQrJIBOM/wwj71dLHEtBvPURQ==" saltValue="yZHyYI09umEVE5ANtsQjxA==" spinCount="100000"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4"/>
  <sheetViews>
    <sheetView workbookViewId="0">
      <selection activeCell="K17" sqref="K17"/>
    </sheetView>
  </sheetViews>
  <sheetFormatPr baseColWidth="10" defaultColWidth="8.83203125" defaultRowHeight="15" x14ac:dyDescent="0.2"/>
  <cols>
    <col min="2" max="9" width="21.6640625" customWidth="1"/>
  </cols>
  <sheetData>
    <row r="1" spans="1:9" x14ac:dyDescent="0.2">
      <c r="A1" s="1" t="s">
        <v>11</v>
      </c>
    </row>
    <row r="3" spans="1:9" x14ac:dyDescent="0.2">
      <c r="B3" s="181" t="s">
        <v>2</v>
      </c>
      <c r="C3" s="182"/>
      <c r="D3" s="183" t="s">
        <v>12</v>
      </c>
      <c r="E3" s="184"/>
      <c r="F3" s="185" t="s">
        <v>13</v>
      </c>
      <c r="G3" s="186"/>
      <c r="H3" s="187" t="s">
        <v>14</v>
      </c>
      <c r="I3" s="188"/>
    </row>
    <row r="4" spans="1:9" x14ac:dyDescent="0.2">
      <c r="B4" s="14" t="s">
        <v>15</v>
      </c>
      <c r="C4" s="15" t="s">
        <v>16</v>
      </c>
      <c r="D4" s="20" t="s">
        <v>15</v>
      </c>
      <c r="E4" s="21" t="s">
        <v>16</v>
      </c>
      <c r="F4" s="22" t="s">
        <v>15</v>
      </c>
      <c r="G4" s="23" t="s">
        <v>16</v>
      </c>
      <c r="H4" s="24" t="s">
        <v>15</v>
      </c>
      <c r="I4" s="25" t="s">
        <v>16</v>
      </c>
    </row>
    <row r="5" spans="1:9" ht="15" customHeight="1" x14ac:dyDescent="0.2">
      <c r="A5" s="178" t="s">
        <v>5</v>
      </c>
      <c r="B5" s="26">
        <v>5700</v>
      </c>
      <c r="C5" s="27">
        <v>4708</v>
      </c>
      <c r="D5" s="26">
        <v>924</v>
      </c>
      <c r="E5" s="27">
        <v>1329</v>
      </c>
      <c r="F5" s="26">
        <v>3938</v>
      </c>
      <c r="G5" s="27">
        <v>5316</v>
      </c>
      <c r="H5" s="26">
        <v>3386</v>
      </c>
      <c r="I5" s="27">
        <v>2971</v>
      </c>
    </row>
    <row r="6" spans="1:9" x14ac:dyDescent="0.2">
      <c r="A6" s="179"/>
      <c r="B6" s="16">
        <v>6630</v>
      </c>
      <c r="C6" s="17">
        <v>5078</v>
      </c>
      <c r="D6" s="16">
        <v>945</v>
      </c>
      <c r="E6" s="17">
        <v>654</v>
      </c>
      <c r="F6" s="16">
        <v>4390</v>
      </c>
      <c r="G6" s="17">
        <v>3324</v>
      </c>
      <c r="H6" s="16">
        <v>2530</v>
      </c>
      <c r="I6" s="17">
        <v>2452</v>
      </c>
    </row>
    <row r="7" spans="1:9" x14ac:dyDescent="0.2">
      <c r="A7" s="179"/>
      <c r="B7" s="16">
        <v>4981</v>
      </c>
      <c r="C7" s="17">
        <v>5725</v>
      </c>
      <c r="D7" s="16">
        <v>660</v>
      </c>
      <c r="E7" s="17">
        <v>1181</v>
      </c>
      <c r="F7" s="16">
        <v>3105</v>
      </c>
      <c r="G7" s="17">
        <v>4446</v>
      </c>
      <c r="H7" s="16">
        <v>3403</v>
      </c>
      <c r="I7" s="17">
        <v>2619</v>
      </c>
    </row>
    <row r="8" spans="1:9" x14ac:dyDescent="0.2">
      <c r="A8" s="179"/>
      <c r="B8" s="16">
        <v>5236</v>
      </c>
      <c r="C8" s="17">
        <v>5306</v>
      </c>
      <c r="D8" s="16">
        <v>692</v>
      </c>
      <c r="E8" s="17">
        <v>592</v>
      </c>
      <c r="F8" s="16">
        <v>5010</v>
      </c>
      <c r="G8" s="17">
        <v>4218</v>
      </c>
      <c r="H8" s="16">
        <v>3933</v>
      </c>
      <c r="I8" s="17">
        <v>1964</v>
      </c>
    </row>
    <row r="9" spans="1:9" x14ac:dyDescent="0.2">
      <c r="A9" s="179"/>
      <c r="B9" s="16">
        <v>5115</v>
      </c>
      <c r="C9" s="17">
        <v>4003</v>
      </c>
      <c r="D9" s="16">
        <v>966</v>
      </c>
      <c r="E9" s="17">
        <v>1434</v>
      </c>
      <c r="F9" s="16">
        <v>8707</v>
      </c>
      <c r="G9" s="17">
        <v>6669</v>
      </c>
      <c r="H9" s="16">
        <v>3084</v>
      </c>
      <c r="I9" s="17">
        <v>1469</v>
      </c>
    </row>
    <row r="10" spans="1:9" x14ac:dyDescent="0.2">
      <c r="A10" s="179"/>
      <c r="B10" s="16">
        <v>5028</v>
      </c>
      <c r="C10" s="17">
        <v>3980</v>
      </c>
      <c r="D10" s="16">
        <v>1031</v>
      </c>
      <c r="E10" s="17">
        <v>363</v>
      </c>
      <c r="F10" s="16">
        <v>5433</v>
      </c>
      <c r="G10" s="17">
        <v>3549</v>
      </c>
      <c r="H10" s="16">
        <v>3539</v>
      </c>
      <c r="I10" s="17">
        <v>2654</v>
      </c>
    </row>
    <row r="11" spans="1:9" x14ac:dyDescent="0.2">
      <c r="A11" s="179"/>
      <c r="B11" s="16">
        <v>6433</v>
      </c>
      <c r="C11" s="17">
        <v>3674</v>
      </c>
      <c r="D11" s="16">
        <v>1263</v>
      </c>
      <c r="E11" s="17">
        <v>567</v>
      </c>
      <c r="F11" s="16">
        <v>4878</v>
      </c>
      <c r="G11" s="17">
        <v>3876</v>
      </c>
      <c r="H11" s="16">
        <v>2269</v>
      </c>
      <c r="I11" s="17">
        <v>2874</v>
      </c>
    </row>
    <row r="12" spans="1:9" x14ac:dyDescent="0.2">
      <c r="A12" s="179"/>
      <c r="B12" s="16">
        <v>5624</v>
      </c>
      <c r="C12" s="17">
        <v>5027</v>
      </c>
      <c r="D12" s="16">
        <v>1332</v>
      </c>
      <c r="E12" s="17">
        <v>1010</v>
      </c>
      <c r="F12" s="16">
        <v>5006</v>
      </c>
      <c r="G12" s="17">
        <v>6063</v>
      </c>
      <c r="H12" s="16">
        <v>3481</v>
      </c>
      <c r="I12" s="17">
        <v>1157</v>
      </c>
    </row>
    <row r="13" spans="1:9" x14ac:dyDescent="0.2">
      <c r="A13" s="179"/>
      <c r="B13" s="16">
        <v>5758</v>
      </c>
      <c r="C13" s="17">
        <v>4880</v>
      </c>
      <c r="D13" s="16">
        <v>1137</v>
      </c>
      <c r="E13" s="17">
        <v>697</v>
      </c>
      <c r="F13" s="16">
        <v>6189</v>
      </c>
      <c r="G13" s="17">
        <v>5094</v>
      </c>
      <c r="H13" s="16">
        <v>2983</v>
      </c>
      <c r="I13" s="17">
        <v>1669</v>
      </c>
    </row>
    <row r="14" spans="1:9" x14ac:dyDescent="0.2">
      <c r="A14" s="180"/>
      <c r="B14" s="18">
        <v>5911</v>
      </c>
      <c r="C14" s="19">
        <v>6671</v>
      </c>
      <c r="D14" s="18">
        <v>842</v>
      </c>
      <c r="E14" s="19">
        <v>685</v>
      </c>
      <c r="F14" s="18">
        <v>4572</v>
      </c>
      <c r="G14" s="19">
        <v>3573</v>
      </c>
      <c r="H14" s="18">
        <v>2983</v>
      </c>
      <c r="I14" s="19">
        <v>1934</v>
      </c>
    </row>
    <row r="15" spans="1:9" x14ac:dyDescent="0.2">
      <c r="A15" s="178" t="s">
        <v>6</v>
      </c>
      <c r="B15" s="26">
        <v>3038</v>
      </c>
      <c r="C15" s="27">
        <v>5797</v>
      </c>
      <c r="D15" s="26">
        <v>699</v>
      </c>
      <c r="E15" s="27">
        <v>597</v>
      </c>
      <c r="F15" s="26">
        <v>2487</v>
      </c>
      <c r="G15" s="27">
        <v>5018</v>
      </c>
      <c r="H15" s="26">
        <v>1806</v>
      </c>
      <c r="I15" s="27">
        <v>2972</v>
      </c>
    </row>
    <row r="16" spans="1:9" x14ac:dyDescent="0.2">
      <c r="A16" s="179"/>
      <c r="B16" s="16">
        <v>2917</v>
      </c>
      <c r="C16" s="17">
        <v>4111</v>
      </c>
      <c r="D16" s="16">
        <v>748</v>
      </c>
      <c r="E16" s="17">
        <v>1056</v>
      </c>
      <c r="F16" s="16">
        <v>4973</v>
      </c>
      <c r="G16" s="17">
        <v>4086</v>
      </c>
      <c r="H16" s="16">
        <v>1715</v>
      </c>
      <c r="I16" s="17">
        <v>1920</v>
      </c>
    </row>
    <row r="17" spans="1:9" x14ac:dyDescent="0.2">
      <c r="A17" s="179"/>
      <c r="B17" s="16">
        <v>4842</v>
      </c>
      <c r="C17" s="17">
        <v>5433</v>
      </c>
      <c r="D17" s="16">
        <v>780</v>
      </c>
      <c r="E17" s="17">
        <v>795</v>
      </c>
      <c r="F17" s="16">
        <v>3652</v>
      </c>
      <c r="G17" s="17">
        <v>4247</v>
      </c>
      <c r="H17" s="16">
        <v>1132</v>
      </c>
      <c r="I17" s="17">
        <v>2839</v>
      </c>
    </row>
    <row r="18" spans="1:9" x14ac:dyDescent="0.2">
      <c r="A18" s="179"/>
      <c r="B18" s="16">
        <v>4945</v>
      </c>
      <c r="C18" s="17">
        <v>5199</v>
      </c>
      <c r="D18" s="16">
        <v>938</v>
      </c>
      <c r="E18" s="17">
        <v>515</v>
      </c>
      <c r="F18" s="16">
        <v>2656</v>
      </c>
      <c r="G18" s="17">
        <v>4034</v>
      </c>
      <c r="H18" s="16">
        <v>971</v>
      </c>
      <c r="I18" s="17">
        <v>1328</v>
      </c>
    </row>
    <row r="19" spans="1:9" x14ac:dyDescent="0.2">
      <c r="A19" s="179"/>
      <c r="B19" s="16">
        <v>2600</v>
      </c>
      <c r="C19" s="17">
        <v>4507</v>
      </c>
      <c r="D19" s="16">
        <v>400</v>
      </c>
      <c r="E19" s="17">
        <v>1057</v>
      </c>
      <c r="F19" s="16">
        <v>2897</v>
      </c>
      <c r="G19" s="17">
        <v>4741</v>
      </c>
      <c r="H19" s="16">
        <v>1872</v>
      </c>
      <c r="I19" s="17">
        <v>2285</v>
      </c>
    </row>
    <row r="20" spans="1:9" x14ac:dyDescent="0.2">
      <c r="A20" s="179"/>
      <c r="B20" s="16">
        <v>3631</v>
      </c>
      <c r="C20" s="17">
        <v>4589</v>
      </c>
      <c r="D20" s="16">
        <v>520</v>
      </c>
      <c r="E20" s="17">
        <v>616</v>
      </c>
      <c r="F20" s="16">
        <v>3052</v>
      </c>
      <c r="G20" s="17">
        <v>3618</v>
      </c>
      <c r="H20" s="16">
        <v>2137</v>
      </c>
      <c r="I20" s="17">
        <v>993</v>
      </c>
    </row>
    <row r="21" spans="1:9" x14ac:dyDescent="0.2">
      <c r="A21" s="179"/>
      <c r="B21" s="16">
        <v>6134</v>
      </c>
      <c r="C21" s="17">
        <v>4774</v>
      </c>
      <c r="D21" s="16">
        <v>620</v>
      </c>
      <c r="E21" s="17">
        <v>395</v>
      </c>
      <c r="F21" s="16">
        <v>2865</v>
      </c>
      <c r="G21" s="17">
        <v>2492</v>
      </c>
      <c r="H21" s="16">
        <v>1918</v>
      </c>
      <c r="I21" s="17">
        <v>2488</v>
      </c>
    </row>
    <row r="22" spans="1:9" x14ac:dyDescent="0.2">
      <c r="A22" s="179"/>
      <c r="B22" s="16">
        <v>4420</v>
      </c>
      <c r="C22" s="17">
        <v>3766</v>
      </c>
      <c r="D22" s="16">
        <v>528</v>
      </c>
      <c r="E22" s="17">
        <v>448</v>
      </c>
      <c r="F22" s="16">
        <v>3733</v>
      </c>
      <c r="G22" s="17">
        <v>3017</v>
      </c>
      <c r="H22" s="16">
        <v>1231</v>
      </c>
      <c r="I22" s="17">
        <v>1864</v>
      </c>
    </row>
    <row r="23" spans="1:9" x14ac:dyDescent="0.2">
      <c r="A23" s="179"/>
      <c r="B23" s="16">
        <v>3584</v>
      </c>
      <c r="C23" s="17">
        <v>4871</v>
      </c>
      <c r="D23" s="16">
        <v>482</v>
      </c>
      <c r="E23" s="17">
        <v>532</v>
      </c>
      <c r="F23" s="16">
        <v>5430</v>
      </c>
      <c r="G23" s="17">
        <v>3909</v>
      </c>
      <c r="H23" s="16">
        <v>854</v>
      </c>
      <c r="I23" s="17">
        <v>1233</v>
      </c>
    </row>
    <row r="24" spans="1:9" x14ac:dyDescent="0.2">
      <c r="A24" s="180"/>
      <c r="B24" s="18">
        <v>3739</v>
      </c>
      <c r="C24" s="19">
        <v>5100</v>
      </c>
      <c r="D24" s="18">
        <v>484</v>
      </c>
      <c r="E24" s="19">
        <v>757</v>
      </c>
      <c r="F24" s="18">
        <v>3109</v>
      </c>
      <c r="G24" s="19">
        <v>3624</v>
      </c>
      <c r="H24" s="18">
        <v>1854</v>
      </c>
      <c r="I24" s="19">
        <v>728</v>
      </c>
    </row>
    <row r="25" spans="1:9" x14ac:dyDescent="0.2">
      <c r="A25" s="178" t="s">
        <v>7</v>
      </c>
      <c r="B25" s="26">
        <v>6056</v>
      </c>
      <c r="C25" s="27">
        <v>4800</v>
      </c>
      <c r="D25" s="26">
        <v>994</v>
      </c>
      <c r="E25" s="27">
        <v>782</v>
      </c>
      <c r="F25" s="26">
        <v>2825</v>
      </c>
      <c r="G25" s="27">
        <v>3899</v>
      </c>
      <c r="H25" s="26">
        <v>1476</v>
      </c>
      <c r="I25" s="27">
        <v>994</v>
      </c>
    </row>
    <row r="26" spans="1:9" x14ac:dyDescent="0.2">
      <c r="A26" s="179"/>
      <c r="B26" s="16">
        <v>6022</v>
      </c>
      <c r="C26" s="17">
        <v>3792</v>
      </c>
      <c r="D26" s="16">
        <v>884</v>
      </c>
      <c r="E26" s="17">
        <v>1040</v>
      </c>
      <c r="F26" s="16">
        <v>1352</v>
      </c>
      <c r="G26" s="17">
        <v>4690</v>
      </c>
      <c r="H26" s="16">
        <v>1203</v>
      </c>
      <c r="I26" s="17">
        <v>1262</v>
      </c>
    </row>
    <row r="27" spans="1:9" x14ac:dyDescent="0.2">
      <c r="A27" s="179"/>
      <c r="B27" s="16">
        <v>6540</v>
      </c>
      <c r="C27" s="17">
        <v>3654</v>
      </c>
      <c r="D27" s="16">
        <v>1278</v>
      </c>
      <c r="E27" s="17">
        <v>382</v>
      </c>
      <c r="F27" s="16">
        <v>3122</v>
      </c>
      <c r="G27" s="17">
        <v>3474</v>
      </c>
      <c r="H27" s="16">
        <v>1098</v>
      </c>
      <c r="I27" s="17">
        <v>1138</v>
      </c>
    </row>
    <row r="28" spans="1:9" x14ac:dyDescent="0.2">
      <c r="A28" s="179"/>
      <c r="B28" s="16">
        <v>4074</v>
      </c>
      <c r="C28" s="17">
        <v>4855</v>
      </c>
      <c r="D28" s="16">
        <v>988</v>
      </c>
      <c r="E28" s="17">
        <v>702</v>
      </c>
      <c r="F28" s="16">
        <v>3932</v>
      </c>
      <c r="G28" s="17">
        <v>3732</v>
      </c>
      <c r="H28" s="16">
        <v>890</v>
      </c>
      <c r="I28" s="17">
        <v>1297</v>
      </c>
    </row>
    <row r="29" spans="1:9" x14ac:dyDescent="0.2">
      <c r="A29" s="179"/>
      <c r="B29" s="16">
        <v>5217</v>
      </c>
      <c r="C29" s="17">
        <v>2886</v>
      </c>
      <c r="D29" s="16">
        <v>360</v>
      </c>
      <c r="E29" s="17">
        <v>659</v>
      </c>
      <c r="F29" s="16">
        <v>3340</v>
      </c>
      <c r="G29" s="17">
        <v>2756</v>
      </c>
      <c r="H29" s="16">
        <v>972</v>
      </c>
      <c r="I29" s="17">
        <v>1618</v>
      </c>
    </row>
    <row r="30" spans="1:9" x14ac:dyDescent="0.2">
      <c r="A30" s="179"/>
      <c r="B30" s="16">
        <v>3679</v>
      </c>
      <c r="C30" s="17">
        <v>3414</v>
      </c>
      <c r="D30" s="16">
        <v>1001</v>
      </c>
      <c r="E30" s="17">
        <v>664</v>
      </c>
      <c r="F30" s="16">
        <v>5609</v>
      </c>
      <c r="G30" s="17">
        <v>3531</v>
      </c>
      <c r="H30" s="16">
        <v>2059</v>
      </c>
      <c r="I30" s="17">
        <v>1196</v>
      </c>
    </row>
    <row r="31" spans="1:9" x14ac:dyDescent="0.2">
      <c r="A31" s="179"/>
      <c r="B31" s="16">
        <v>4790</v>
      </c>
      <c r="C31" s="17">
        <v>3097</v>
      </c>
      <c r="D31" s="16">
        <v>1018</v>
      </c>
      <c r="E31" s="17">
        <v>699</v>
      </c>
      <c r="F31" s="16">
        <v>3864</v>
      </c>
      <c r="G31" s="17">
        <v>3106</v>
      </c>
      <c r="H31" s="16">
        <v>1258</v>
      </c>
      <c r="I31" s="17">
        <v>804</v>
      </c>
    </row>
    <row r="32" spans="1:9" x14ac:dyDescent="0.2">
      <c r="A32" s="179"/>
      <c r="B32" s="16">
        <v>4996</v>
      </c>
      <c r="C32" s="17">
        <v>3841</v>
      </c>
      <c r="D32" s="16">
        <v>814</v>
      </c>
      <c r="E32" s="17">
        <v>718</v>
      </c>
      <c r="F32" s="16">
        <v>2747</v>
      </c>
      <c r="G32" s="17">
        <v>3819</v>
      </c>
      <c r="H32" s="16">
        <v>2961</v>
      </c>
      <c r="I32" s="17">
        <v>789</v>
      </c>
    </row>
    <row r="33" spans="1:9" x14ac:dyDescent="0.2">
      <c r="A33" s="179"/>
      <c r="B33" s="16">
        <v>4703</v>
      </c>
      <c r="C33" s="17">
        <v>3453</v>
      </c>
      <c r="D33" s="16">
        <v>737</v>
      </c>
      <c r="E33" s="17">
        <v>685</v>
      </c>
      <c r="F33" s="16">
        <v>4242</v>
      </c>
      <c r="G33" s="17">
        <v>3631</v>
      </c>
      <c r="H33" s="16">
        <v>1149</v>
      </c>
      <c r="I33" s="17">
        <v>1520</v>
      </c>
    </row>
    <row r="34" spans="1:9" x14ac:dyDescent="0.2">
      <c r="A34" s="180"/>
      <c r="B34" s="18">
        <v>3210</v>
      </c>
      <c r="C34" s="19">
        <v>3872</v>
      </c>
      <c r="D34" s="18">
        <v>707</v>
      </c>
      <c r="E34" s="19">
        <v>738</v>
      </c>
      <c r="F34" s="18">
        <v>4865</v>
      </c>
      <c r="G34" s="19">
        <v>2973</v>
      </c>
      <c r="H34" s="18">
        <v>2014</v>
      </c>
      <c r="I34" s="19">
        <v>1568</v>
      </c>
    </row>
  </sheetData>
  <sheetProtection algorithmName="SHA-512" hashValue="Fk8B/zpleaRdvLG7cVTxPwFT8l5dDscm7k8rOUPrzMh3Oa4wE2cdEXQQn9MZlYzxTIHppHcj0BiUS3VoQ4cKBg==" saltValue="xHrKIEM8hGcPTbkahhzfsQ==" spinCount="100000" sheet="1" objects="1" scenarios="1"/>
  <mergeCells count="7">
    <mergeCell ref="A25:A34"/>
    <mergeCell ref="B3:C3"/>
    <mergeCell ref="D3:E3"/>
    <mergeCell ref="F3:G3"/>
    <mergeCell ref="H3:I3"/>
    <mergeCell ref="A5:A14"/>
    <mergeCell ref="A15:A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0"/>
  <sheetViews>
    <sheetView workbookViewId="0">
      <selection activeCell="H22" sqref="H22"/>
    </sheetView>
  </sheetViews>
  <sheetFormatPr baseColWidth="10" defaultColWidth="8.83203125" defaultRowHeight="15" x14ac:dyDescent="0.2"/>
  <cols>
    <col min="2" max="2" width="21" bestFit="1" customWidth="1"/>
    <col min="3" max="3" width="21.5" bestFit="1" customWidth="1"/>
    <col min="4" max="5" width="14.5" bestFit="1" customWidth="1"/>
    <col min="6" max="6" width="21" bestFit="1" customWidth="1"/>
    <col min="7" max="7" width="14.5" bestFit="1" customWidth="1"/>
    <col min="8" max="8" width="21" bestFit="1" customWidth="1"/>
    <col min="9" max="9" width="21.5" bestFit="1" customWidth="1"/>
    <col min="10" max="10" width="14.5" bestFit="1" customWidth="1"/>
    <col min="11" max="11" width="21" bestFit="1" customWidth="1"/>
    <col min="12" max="12" width="21.5" bestFit="1" customWidth="1"/>
    <col min="13" max="13" width="14.5" bestFit="1" customWidth="1"/>
  </cols>
  <sheetData>
    <row r="1" spans="1:24" x14ac:dyDescent="0.2">
      <c r="A1" s="1" t="s">
        <v>19</v>
      </c>
    </row>
    <row r="3" spans="1:24" x14ac:dyDescent="0.2">
      <c r="B3" s="193" t="s">
        <v>2</v>
      </c>
      <c r="C3" s="193"/>
      <c r="D3" s="193"/>
      <c r="E3" s="194" t="s">
        <v>12</v>
      </c>
      <c r="F3" s="194"/>
      <c r="G3" s="194"/>
      <c r="H3" s="195" t="s">
        <v>13</v>
      </c>
      <c r="I3" s="195"/>
      <c r="J3" s="195"/>
      <c r="K3" s="188" t="s">
        <v>14</v>
      </c>
      <c r="L3" s="188"/>
      <c r="M3" s="189"/>
    </row>
    <row r="4" spans="1:24" x14ac:dyDescent="0.2">
      <c r="B4" s="34" t="s">
        <v>17</v>
      </c>
      <c r="C4" s="34" t="s">
        <v>48</v>
      </c>
      <c r="D4" s="34" t="s">
        <v>18</v>
      </c>
      <c r="E4" s="34" t="s">
        <v>17</v>
      </c>
      <c r="F4" s="34" t="s">
        <v>48</v>
      </c>
      <c r="G4" s="34" t="s">
        <v>18</v>
      </c>
      <c r="H4" s="34" t="s">
        <v>17</v>
      </c>
      <c r="I4" s="34" t="s">
        <v>48</v>
      </c>
      <c r="J4" s="34" t="s">
        <v>18</v>
      </c>
      <c r="K4" s="35" t="s">
        <v>17</v>
      </c>
      <c r="L4" s="34" t="s">
        <v>48</v>
      </c>
      <c r="M4" s="34" t="s">
        <v>18</v>
      </c>
      <c r="Q4" s="13"/>
      <c r="S4" s="13"/>
      <c r="V4" s="13"/>
      <c r="X4" s="13"/>
    </row>
    <row r="5" spans="1:24" x14ac:dyDescent="0.2">
      <c r="A5" s="192" t="s">
        <v>5</v>
      </c>
      <c r="B5" s="36">
        <v>86</v>
      </c>
      <c r="C5" s="28">
        <v>21</v>
      </c>
      <c r="D5" s="29">
        <v>107</v>
      </c>
      <c r="E5" s="36">
        <v>29</v>
      </c>
      <c r="F5" s="28">
        <v>77</v>
      </c>
      <c r="G5" s="29">
        <v>106</v>
      </c>
      <c r="H5" s="36">
        <v>93</v>
      </c>
      <c r="I5" s="28">
        <v>19</v>
      </c>
      <c r="J5" s="29">
        <v>112</v>
      </c>
      <c r="K5" s="28">
        <v>32</v>
      </c>
      <c r="L5" s="28">
        <v>72</v>
      </c>
      <c r="M5" s="29">
        <v>104</v>
      </c>
    </row>
    <row r="6" spans="1:24" x14ac:dyDescent="0.2">
      <c r="A6" s="191"/>
      <c r="B6" s="37">
        <v>80</v>
      </c>
      <c r="C6" s="30">
        <v>23</v>
      </c>
      <c r="D6" s="31">
        <v>103</v>
      </c>
      <c r="E6" s="37">
        <v>23</v>
      </c>
      <c r="F6" s="30">
        <v>79</v>
      </c>
      <c r="G6" s="31">
        <v>102</v>
      </c>
      <c r="H6" s="37">
        <v>99</v>
      </c>
      <c r="I6" s="30">
        <v>11</v>
      </c>
      <c r="J6" s="31">
        <v>110</v>
      </c>
      <c r="K6" s="30">
        <v>48</v>
      </c>
      <c r="L6" s="30">
        <v>59</v>
      </c>
      <c r="M6" s="31">
        <v>107</v>
      </c>
    </row>
    <row r="7" spans="1:24" x14ac:dyDescent="0.2">
      <c r="A7" s="192" t="s">
        <v>6</v>
      </c>
      <c r="B7" s="36">
        <v>97</v>
      </c>
      <c r="C7" s="28">
        <v>11</v>
      </c>
      <c r="D7" s="29">
        <v>108</v>
      </c>
      <c r="E7" s="36">
        <v>20</v>
      </c>
      <c r="F7" s="28">
        <v>84</v>
      </c>
      <c r="G7" s="29">
        <v>104</v>
      </c>
      <c r="H7" s="36">
        <v>87</v>
      </c>
      <c r="I7" s="28">
        <v>19</v>
      </c>
      <c r="J7" s="29">
        <v>106</v>
      </c>
      <c r="K7" s="28">
        <v>59</v>
      </c>
      <c r="L7" s="28">
        <v>46</v>
      </c>
      <c r="M7" s="29">
        <v>105</v>
      </c>
    </row>
    <row r="8" spans="1:24" x14ac:dyDescent="0.2">
      <c r="A8" s="191"/>
      <c r="B8" s="37">
        <v>82</v>
      </c>
      <c r="C8" s="30">
        <v>23</v>
      </c>
      <c r="D8" s="31">
        <v>105</v>
      </c>
      <c r="E8" s="37">
        <v>31</v>
      </c>
      <c r="F8" s="30">
        <v>75</v>
      </c>
      <c r="G8" s="31">
        <v>106</v>
      </c>
      <c r="H8" s="37">
        <v>79</v>
      </c>
      <c r="I8" s="30">
        <v>24</v>
      </c>
      <c r="J8" s="31">
        <v>103</v>
      </c>
      <c r="K8" s="30">
        <v>38</v>
      </c>
      <c r="L8" s="30">
        <v>66</v>
      </c>
      <c r="M8" s="31">
        <v>104</v>
      </c>
    </row>
    <row r="9" spans="1:24" x14ac:dyDescent="0.2">
      <c r="A9" s="190" t="s">
        <v>7</v>
      </c>
      <c r="B9" s="38">
        <v>81</v>
      </c>
      <c r="C9" s="56">
        <v>23</v>
      </c>
      <c r="D9" s="33">
        <v>104</v>
      </c>
      <c r="E9" s="38">
        <v>15</v>
      </c>
      <c r="F9" s="56">
        <v>86</v>
      </c>
      <c r="G9" s="33">
        <v>101</v>
      </c>
      <c r="H9" s="38">
        <v>73</v>
      </c>
      <c r="I9" s="56">
        <v>40</v>
      </c>
      <c r="J9" s="33">
        <v>113</v>
      </c>
      <c r="K9" s="32">
        <v>53</v>
      </c>
      <c r="L9" s="56">
        <v>48</v>
      </c>
      <c r="M9" s="33">
        <v>101</v>
      </c>
    </row>
    <row r="10" spans="1:24" x14ac:dyDescent="0.2">
      <c r="A10" s="191"/>
      <c r="B10" s="37">
        <v>81</v>
      </c>
      <c r="C10" s="30">
        <v>24</v>
      </c>
      <c r="D10" s="31">
        <v>105</v>
      </c>
      <c r="E10" s="37">
        <v>19</v>
      </c>
      <c r="F10" s="30">
        <v>81</v>
      </c>
      <c r="G10" s="31">
        <v>100</v>
      </c>
      <c r="H10" s="37">
        <v>83</v>
      </c>
      <c r="I10" s="30">
        <v>17</v>
      </c>
      <c r="J10" s="31">
        <v>100</v>
      </c>
      <c r="K10" s="30">
        <v>42</v>
      </c>
      <c r="L10" s="30">
        <v>70</v>
      </c>
      <c r="M10" s="31">
        <v>112</v>
      </c>
    </row>
  </sheetData>
  <sheetProtection sheet="1" objects="1" scenarios="1"/>
  <mergeCells count="7">
    <mergeCell ref="K3:M3"/>
    <mergeCell ref="A9:A10"/>
    <mergeCell ref="A5:A6"/>
    <mergeCell ref="A7:A8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5"/>
  <sheetViews>
    <sheetView workbookViewId="0">
      <selection activeCell="P15" sqref="P15"/>
    </sheetView>
  </sheetViews>
  <sheetFormatPr baseColWidth="10" defaultColWidth="8.83203125" defaultRowHeight="15" x14ac:dyDescent="0.2"/>
  <cols>
    <col min="2" max="2" width="15.1640625" bestFit="1" customWidth="1"/>
    <col min="3" max="3" width="10.5" bestFit="1" customWidth="1"/>
    <col min="4" max="4" width="15.6640625" bestFit="1" customWidth="1"/>
    <col min="5" max="5" width="10.5" bestFit="1" customWidth="1"/>
    <col min="6" max="6" width="15.6640625" bestFit="1" customWidth="1"/>
    <col min="7" max="7" width="10.5" bestFit="1" customWidth="1"/>
    <col min="8" max="8" width="15.6640625" bestFit="1" customWidth="1"/>
    <col min="9" max="9" width="10.5" bestFit="1" customWidth="1"/>
    <col min="10" max="10" width="15.6640625" bestFit="1" customWidth="1"/>
    <col min="11" max="11" width="10.5" bestFit="1" customWidth="1"/>
    <col min="12" max="12" width="15.6640625" bestFit="1" customWidth="1"/>
    <col min="13" max="13" width="10.5" bestFit="1" customWidth="1"/>
    <col min="14" max="14" width="15.6640625" bestFit="1" customWidth="1"/>
    <col min="15" max="15" width="10.5" bestFit="1" customWidth="1"/>
  </cols>
  <sheetData>
    <row r="1" spans="1:15" x14ac:dyDescent="0.2">
      <c r="A1" s="1" t="s">
        <v>20</v>
      </c>
    </row>
    <row r="4" spans="1:15" x14ac:dyDescent="0.2">
      <c r="B4" s="181" t="s">
        <v>2</v>
      </c>
      <c r="C4" s="182"/>
      <c r="D4" s="183" t="s">
        <v>12</v>
      </c>
      <c r="E4" s="184"/>
      <c r="F4" s="185" t="s">
        <v>13</v>
      </c>
      <c r="G4" s="186"/>
      <c r="H4" s="187" t="s">
        <v>14</v>
      </c>
      <c r="I4" s="188"/>
      <c r="J4" s="196" t="s">
        <v>23</v>
      </c>
      <c r="K4" s="197"/>
      <c r="L4" s="198" t="s">
        <v>24</v>
      </c>
      <c r="M4" s="199"/>
      <c r="N4" s="200" t="s">
        <v>25</v>
      </c>
      <c r="O4" s="201"/>
    </row>
    <row r="5" spans="1:15" x14ac:dyDescent="0.2">
      <c r="B5" s="39" t="s">
        <v>22</v>
      </c>
      <c r="C5" s="40" t="s">
        <v>21</v>
      </c>
      <c r="D5" s="20" t="s">
        <v>22</v>
      </c>
      <c r="E5" s="21" t="s">
        <v>21</v>
      </c>
      <c r="F5" s="22" t="s">
        <v>22</v>
      </c>
      <c r="G5" s="23" t="s">
        <v>21</v>
      </c>
      <c r="H5" s="24" t="s">
        <v>22</v>
      </c>
      <c r="I5" s="25" t="s">
        <v>21</v>
      </c>
      <c r="J5" s="41" t="s">
        <v>22</v>
      </c>
      <c r="K5" s="42" t="s">
        <v>21</v>
      </c>
      <c r="L5" s="43" t="s">
        <v>22</v>
      </c>
      <c r="M5" s="44" t="s">
        <v>21</v>
      </c>
      <c r="N5" s="45" t="s">
        <v>22</v>
      </c>
      <c r="O5" s="46" t="s">
        <v>21</v>
      </c>
    </row>
    <row r="6" spans="1:15" ht="15" customHeight="1" x14ac:dyDescent="0.2">
      <c r="A6" s="178" t="s">
        <v>5</v>
      </c>
      <c r="B6" s="26">
        <v>25</v>
      </c>
      <c r="C6" s="27">
        <v>35</v>
      </c>
      <c r="D6" s="26">
        <v>22</v>
      </c>
      <c r="E6" s="27">
        <v>36</v>
      </c>
      <c r="F6" s="26">
        <v>36</v>
      </c>
      <c r="G6" s="27">
        <v>63</v>
      </c>
      <c r="H6" s="26">
        <v>18</v>
      </c>
      <c r="I6" s="27">
        <v>24</v>
      </c>
      <c r="J6" s="26">
        <v>0</v>
      </c>
      <c r="K6" s="27">
        <v>20</v>
      </c>
      <c r="L6" s="26">
        <v>4</v>
      </c>
      <c r="M6" s="27">
        <v>26</v>
      </c>
      <c r="N6" s="26">
        <v>0</v>
      </c>
      <c r="O6" s="27">
        <v>31</v>
      </c>
    </row>
    <row r="7" spans="1:15" x14ac:dyDescent="0.2">
      <c r="A7" s="179"/>
      <c r="B7" s="16">
        <v>17</v>
      </c>
      <c r="C7" s="17">
        <v>36</v>
      </c>
      <c r="D7" s="16">
        <v>28</v>
      </c>
      <c r="E7" s="17">
        <v>52</v>
      </c>
      <c r="F7" s="16">
        <v>22</v>
      </c>
      <c r="G7" s="17">
        <v>39</v>
      </c>
      <c r="H7" s="16">
        <v>39</v>
      </c>
      <c r="I7" s="17">
        <v>45</v>
      </c>
      <c r="J7" s="16">
        <v>0</v>
      </c>
      <c r="K7" s="17">
        <v>29</v>
      </c>
      <c r="L7" s="16">
        <v>3</v>
      </c>
      <c r="M7" s="17">
        <v>14</v>
      </c>
      <c r="N7" s="16">
        <v>0</v>
      </c>
      <c r="O7" s="17">
        <v>28</v>
      </c>
    </row>
    <row r="8" spans="1:15" x14ac:dyDescent="0.2">
      <c r="A8" s="179"/>
      <c r="B8" s="16">
        <v>24</v>
      </c>
      <c r="C8" s="17">
        <v>30</v>
      </c>
      <c r="D8" s="16">
        <v>19</v>
      </c>
      <c r="E8" s="17">
        <v>39</v>
      </c>
      <c r="F8" s="16">
        <v>26</v>
      </c>
      <c r="G8" s="17">
        <v>37</v>
      </c>
      <c r="H8" s="16">
        <v>27</v>
      </c>
      <c r="I8" s="17">
        <v>53</v>
      </c>
      <c r="J8" s="16">
        <v>0</v>
      </c>
      <c r="K8" s="17">
        <v>20</v>
      </c>
      <c r="L8" s="16">
        <v>6</v>
      </c>
      <c r="M8" s="17">
        <v>25</v>
      </c>
      <c r="N8" s="16">
        <v>0</v>
      </c>
      <c r="O8" s="17">
        <v>18</v>
      </c>
    </row>
    <row r="9" spans="1:15" x14ac:dyDescent="0.2">
      <c r="A9" s="179"/>
      <c r="B9" s="16">
        <v>37</v>
      </c>
      <c r="C9" s="17">
        <v>57</v>
      </c>
      <c r="D9" s="16">
        <v>25</v>
      </c>
      <c r="E9" s="17">
        <v>31</v>
      </c>
      <c r="F9" s="16">
        <v>22</v>
      </c>
      <c r="G9" s="17">
        <v>50</v>
      </c>
      <c r="H9" s="16">
        <v>25</v>
      </c>
      <c r="I9" s="17">
        <v>30</v>
      </c>
      <c r="J9" s="16">
        <v>0</v>
      </c>
      <c r="K9" s="17">
        <v>27</v>
      </c>
      <c r="L9" s="16">
        <v>6</v>
      </c>
      <c r="M9" s="17">
        <v>12</v>
      </c>
      <c r="N9" s="16">
        <v>1</v>
      </c>
      <c r="O9" s="17">
        <v>22</v>
      </c>
    </row>
    <row r="10" spans="1:15" x14ac:dyDescent="0.2">
      <c r="A10" s="179"/>
      <c r="B10" s="16">
        <v>27</v>
      </c>
      <c r="C10" s="17">
        <v>45</v>
      </c>
      <c r="D10" s="16">
        <v>31</v>
      </c>
      <c r="E10" s="17">
        <v>53</v>
      </c>
      <c r="F10" s="16">
        <v>40</v>
      </c>
      <c r="G10" s="17">
        <v>74</v>
      </c>
      <c r="H10" s="16">
        <v>22</v>
      </c>
      <c r="I10" s="17">
        <v>43</v>
      </c>
      <c r="J10" s="16">
        <v>0</v>
      </c>
      <c r="K10" s="17">
        <v>34</v>
      </c>
      <c r="L10" s="16">
        <v>4</v>
      </c>
      <c r="M10" s="17">
        <v>13</v>
      </c>
      <c r="N10" s="16">
        <v>0</v>
      </c>
      <c r="O10" s="17">
        <v>20</v>
      </c>
    </row>
    <row r="11" spans="1:15" x14ac:dyDescent="0.2">
      <c r="A11" s="179"/>
      <c r="B11" s="16">
        <v>10</v>
      </c>
      <c r="C11" s="17">
        <v>10</v>
      </c>
      <c r="D11" s="16">
        <v>31</v>
      </c>
      <c r="E11" s="17">
        <v>40</v>
      </c>
      <c r="F11" s="16">
        <v>32</v>
      </c>
      <c r="G11" s="17">
        <v>51</v>
      </c>
      <c r="H11" s="16">
        <v>13</v>
      </c>
      <c r="I11" s="17">
        <v>28</v>
      </c>
      <c r="J11" s="16">
        <v>0</v>
      </c>
      <c r="K11" s="17">
        <v>34</v>
      </c>
      <c r="L11" s="16">
        <v>5</v>
      </c>
      <c r="M11" s="17">
        <v>15</v>
      </c>
      <c r="N11" s="16">
        <v>0</v>
      </c>
      <c r="O11" s="17">
        <v>59</v>
      </c>
    </row>
    <row r="12" spans="1:15" x14ac:dyDescent="0.2">
      <c r="A12" s="179"/>
      <c r="B12" s="16">
        <v>25</v>
      </c>
      <c r="C12" s="17">
        <v>40</v>
      </c>
      <c r="D12" s="16">
        <v>30</v>
      </c>
      <c r="E12" s="17">
        <v>48</v>
      </c>
      <c r="F12" s="16">
        <v>17</v>
      </c>
      <c r="G12" s="17">
        <v>17</v>
      </c>
      <c r="H12" s="16">
        <v>19</v>
      </c>
      <c r="I12" s="17">
        <v>44</v>
      </c>
      <c r="J12" s="16">
        <v>0</v>
      </c>
      <c r="K12" s="17">
        <v>30</v>
      </c>
      <c r="L12" s="16">
        <v>5</v>
      </c>
      <c r="M12" s="17">
        <v>12</v>
      </c>
      <c r="N12" s="16">
        <v>0</v>
      </c>
      <c r="O12" s="17">
        <v>21</v>
      </c>
    </row>
    <row r="13" spans="1:15" x14ac:dyDescent="0.2">
      <c r="A13" s="179"/>
      <c r="B13" s="16">
        <v>16</v>
      </c>
      <c r="C13" s="17">
        <v>29</v>
      </c>
      <c r="D13" s="16">
        <v>22</v>
      </c>
      <c r="E13" s="17">
        <v>33</v>
      </c>
      <c r="F13" s="16">
        <v>22</v>
      </c>
      <c r="G13" s="17">
        <v>29</v>
      </c>
      <c r="H13" s="16">
        <v>33</v>
      </c>
      <c r="I13" s="17">
        <v>46</v>
      </c>
      <c r="J13" s="16">
        <v>0</v>
      </c>
      <c r="K13" s="17">
        <v>17</v>
      </c>
      <c r="L13" s="16">
        <v>6</v>
      </c>
      <c r="M13" s="17">
        <v>12</v>
      </c>
      <c r="N13" s="16">
        <v>0</v>
      </c>
      <c r="O13" s="17">
        <v>31</v>
      </c>
    </row>
    <row r="14" spans="1:15" x14ac:dyDescent="0.2">
      <c r="A14" s="179"/>
      <c r="B14" s="16">
        <v>21</v>
      </c>
      <c r="C14" s="17">
        <v>27</v>
      </c>
      <c r="D14" s="16">
        <v>17</v>
      </c>
      <c r="E14" s="17">
        <v>37</v>
      </c>
      <c r="F14" s="16">
        <v>21</v>
      </c>
      <c r="G14" s="17">
        <v>44</v>
      </c>
      <c r="H14" s="16">
        <v>28</v>
      </c>
      <c r="I14" s="17">
        <v>56</v>
      </c>
      <c r="J14" s="16">
        <v>0</v>
      </c>
      <c r="K14" s="17">
        <v>19</v>
      </c>
      <c r="L14" s="16">
        <v>7</v>
      </c>
      <c r="M14" s="17">
        <v>19</v>
      </c>
      <c r="N14" s="16">
        <v>0</v>
      </c>
      <c r="O14" s="17">
        <v>25</v>
      </c>
    </row>
    <row r="15" spans="1:15" x14ac:dyDescent="0.2">
      <c r="A15" s="180"/>
      <c r="B15" s="18">
        <v>22</v>
      </c>
      <c r="C15" s="19">
        <v>42</v>
      </c>
      <c r="D15" s="18">
        <v>26</v>
      </c>
      <c r="E15" s="19">
        <v>39</v>
      </c>
      <c r="F15" s="18">
        <v>29</v>
      </c>
      <c r="G15" s="19">
        <v>33</v>
      </c>
      <c r="H15" s="18">
        <v>19</v>
      </c>
      <c r="I15" s="19">
        <v>35</v>
      </c>
      <c r="J15" s="18">
        <v>0</v>
      </c>
      <c r="K15" s="19">
        <v>24</v>
      </c>
      <c r="L15" s="18">
        <v>12</v>
      </c>
      <c r="M15" s="19">
        <v>18</v>
      </c>
      <c r="N15" s="18">
        <v>0</v>
      </c>
      <c r="O15" s="19">
        <v>26</v>
      </c>
    </row>
    <row r="16" spans="1:15" ht="15" customHeight="1" x14ac:dyDescent="0.2">
      <c r="A16" s="178" t="s">
        <v>6</v>
      </c>
      <c r="B16" s="26">
        <v>16</v>
      </c>
      <c r="C16" s="27">
        <v>16</v>
      </c>
      <c r="D16" s="26">
        <v>12</v>
      </c>
      <c r="E16" s="27">
        <v>16</v>
      </c>
      <c r="F16" s="26">
        <v>17</v>
      </c>
      <c r="G16" s="27">
        <v>32</v>
      </c>
      <c r="H16" s="26">
        <v>13</v>
      </c>
      <c r="I16" s="27">
        <v>13</v>
      </c>
      <c r="J16" s="26">
        <v>1</v>
      </c>
      <c r="K16" s="27">
        <v>31</v>
      </c>
      <c r="L16" s="26">
        <v>24</v>
      </c>
      <c r="M16" s="27">
        <v>40</v>
      </c>
      <c r="N16" s="26">
        <v>2</v>
      </c>
      <c r="O16" s="27">
        <v>69</v>
      </c>
    </row>
    <row r="17" spans="1:15" x14ac:dyDescent="0.2">
      <c r="A17" s="179"/>
      <c r="B17" s="16">
        <v>14</v>
      </c>
      <c r="C17" s="17">
        <v>14</v>
      </c>
      <c r="D17" s="16">
        <v>14</v>
      </c>
      <c r="E17" s="17">
        <v>26</v>
      </c>
      <c r="F17" s="16">
        <v>13</v>
      </c>
      <c r="G17" s="17">
        <v>14</v>
      </c>
      <c r="H17" s="16">
        <v>13</v>
      </c>
      <c r="I17" s="17">
        <v>14</v>
      </c>
      <c r="J17" s="16">
        <v>0</v>
      </c>
      <c r="K17" s="17">
        <v>35</v>
      </c>
      <c r="L17" s="16">
        <v>27</v>
      </c>
      <c r="M17" s="17">
        <v>47</v>
      </c>
      <c r="N17" s="16">
        <v>1</v>
      </c>
      <c r="O17" s="17">
        <v>38</v>
      </c>
    </row>
    <row r="18" spans="1:15" x14ac:dyDescent="0.2">
      <c r="A18" s="179"/>
      <c r="B18" s="16">
        <v>20</v>
      </c>
      <c r="C18" s="17">
        <v>30</v>
      </c>
      <c r="D18" s="16">
        <v>13</v>
      </c>
      <c r="E18" s="17">
        <v>19</v>
      </c>
      <c r="F18" s="16">
        <v>11</v>
      </c>
      <c r="G18" s="17">
        <v>12</v>
      </c>
      <c r="H18" s="16">
        <v>12</v>
      </c>
      <c r="I18" s="17">
        <v>13</v>
      </c>
      <c r="J18" s="16">
        <v>4</v>
      </c>
      <c r="K18" s="17">
        <v>31</v>
      </c>
      <c r="L18" s="16">
        <v>22</v>
      </c>
      <c r="M18" s="17">
        <v>41</v>
      </c>
      <c r="N18" s="16">
        <v>2</v>
      </c>
      <c r="O18" s="17">
        <v>39</v>
      </c>
    </row>
    <row r="19" spans="1:15" x14ac:dyDescent="0.2">
      <c r="A19" s="179"/>
      <c r="B19" s="16">
        <v>15</v>
      </c>
      <c r="C19" s="17">
        <v>19</v>
      </c>
      <c r="D19" s="16">
        <v>13</v>
      </c>
      <c r="E19" s="17">
        <v>22</v>
      </c>
      <c r="F19" s="16">
        <v>13</v>
      </c>
      <c r="G19" s="17">
        <v>19</v>
      </c>
      <c r="H19" s="16">
        <v>15</v>
      </c>
      <c r="I19" s="17">
        <v>16</v>
      </c>
      <c r="J19" s="16">
        <v>2</v>
      </c>
      <c r="K19" s="17">
        <v>41</v>
      </c>
      <c r="L19" s="16">
        <v>19</v>
      </c>
      <c r="M19" s="17">
        <v>61</v>
      </c>
      <c r="N19" s="16">
        <v>1</v>
      </c>
      <c r="O19" s="17">
        <v>56</v>
      </c>
    </row>
    <row r="20" spans="1:15" x14ac:dyDescent="0.2">
      <c r="A20" s="179"/>
      <c r="B20" s="16">
        <v>18</v>
      </c>
      <c r="C20" s="17">
        <v>21</v>
      </c>
      <c r="D20" s="16">
        <v>15</v>
      </c>
      <c r="E20" s="17">
        <v>25</v>
      </c>
      <c r="F20" s="16">
        <v>10</v>
      </c>
      <c r="G20" s="17">
        <v>29</v>
      </c>
      <c r="H20" s="16">
        <v>16</v>
      </c>
      <c r="I20" s="17">
        <v>21</v>
      </c>
      <c r="J20" s="16">
        <v>0</v>
      </c>
      <c r="K20" s="17">
        <v>54</v>
      </c>
      <c r="L20" s="16">
        <v>26</v>
      </c>
      <c r="M20" s="17">
        <v>45</v>
      </c>
      <c r="N20" s="16">
        <v>1</v>
      </c>
      <c r="O20" s="17">
        <v>52</v>
      </c>
    </row>
    <row r="21" spans="1:15" x14ac:dyDescent="0.2">
      <c r="A21" s="179"/>
      <c r="B21" s="16">
        <v>23</v>
      </c>
      <c r="C21" s="17">
        <v>32</v>
      </c>
      <c r="D21" s="16">
        <v>13</v>
      </c>
      <c r="E21" s="17">
        <v>15</v>
      </c>
      <c r="F21" s="16">
        <v>20</v>
      </c>
      <c r="G21" s="17">
        <v>32</v>
      </c>
      <c r="H21" s="16">
        <v>14</v>
      </c>
      <c r="I21" s="17">
        <v>16</v>
      </c>
      <c r="J21" s="16">
        <v>0</v>
      </c>
      <c r="K21" s="17">
        <v>75</v>
      </c>
      <c r="L21" s="16">
        <v>21</v>
      </c>
      <c r="M21" s="17">
        <v>47</v>
      </c>
      <c r="N21" s="16">
        <v>2</v>
      </c>
      <c r="O21" s="17">
        <v>57</v>
      </c>
    </row>
    <row r="22" spans="1:15" x14ac:dyDescent="0.2">
      <c r="A22" s="179"/>
      <c r="B22" s="16">
        <v>14</v>
      </c>
      <c r="C22" s="17">
        <v>15</v>
      </c>
      <c r="D22" s="16">
        <v>13</v>
      </c>
      <c r="E22" s="17">
        <v>14</v>
      </c>
      <c r="F22" s="16">
        <v>19</v>
      </c>
      <c r="G22" s="17">
        <v>27</v>
      </c>
      <c r="H22" s="16">
        <v>12</v>
      </c>
      <c r="I22" s="17">
        <v>17</v>
      </c>
      <c r="J22" s="16">
        <v>2</v>
      </c>
      <c r="K22" s="17">
        <v>42</v>
      </c>
      <c r="L22" s="16">
        <v>23</v>
      </c>
      <c r="M22" s="17">
        <v>42</v>
      </c>
      <c r="N22" s="16">
        <v>2</v>
      </c>
      <c r="O22" s="17">
        <v>54</v>
      </c>
    </row>
    <row r="23" spans="1:15" x14ac:dyDescent="0.2">
      <c r="A23" s="179"/>
      <c r="B23" s="16">
        <v>17</v>
      </c>
      <c r="C23" s="17">
        <v>23</v>
      </c>
      <c r="D23" s="16">
        <v>16</v>
      </c>
      <c r="E23" s="17">
        <v>21</v>
      </c>
      <c r="F23" s="16">
        <v>15</v>
      </c>
      <c r="G23" s="17">
        <v>19</v>
      </c>
      <c r="H23" s="16">
        <v>18</v>
      </c>
      <c r="I23" s="17">
        <v>24</v>
      </c>
      <c r="J23" s="16">
        <v>1</v>
      </c>
      <c r="K23" s="17">
        <v>42</v>
      </c>
      <c r="L23" s="16">
        <v>24</v>
      </c>
      <c r="M23" s="17">
        <v>40</v>
      </c>
      <c r="N23" s="16">
        <v>0</v>
      </c>
      <c r="O23" s="17">
        <v>51</v>
      </c>
    </row>
    <row r="24" spans="1:15" x14ac:dyDescent="0.2">
      <c r="A24" s="179"/>
      <c r="B24" s="16">
        <v>16</v>
      </c>
      <c r="C24" s="17">
        <v>20</v>
      </c>
      <c r="D24" s="16">
        <v>11</v>
      </c>
      <c r="E24" s="17">
        <v>11</v>
      </c>
      <c r="F24" s="16">
        <v>19</v>
      </c>
      <c r="G24" s="17">
        <v>27</v>
      </c>
      <c r="H24" s="16">
        <v>11</v>
      </c>
      <c r="I24" s="17">
        <v>14</v>
      </c>
      <c r="J24" s="16">
        <v>1</v>
      </c>
      <c r="K24" s="17">
        <v>49</v>
      </c>
      <c r="L24" s="16">
        <v>24</v>
      </c>
      <c r="M24" s="17">
        <v>55</v>
      </c>
      <c r="N24" s="16">
        <v>1</v>
      </c>
      <c r="O24" s="17">
        <v>35</v>
      </c>
    </row>
    <row r="25" spans="1:15" x14ac:dyDescent="0.2">
      <c r="A25" s="180"/>
      <c r="B25" s="18">
        <v>15</v>
      </c>
      <c r="C25" s="19">
        <v>30</v>
      </c>
      <c r="D25" s="18">
        <v>11</v>
      </c>
      <c r="E25" s="19">
        <v>16</v>
      </c>
      <c r="F25" s="18">
        <v>17</v>
      </c>
      <c r="G25" s="19">
        <v>32</v>
      </c>
      <c r="H25" s="18">
        <v>13</v>
      </c>
      <c r="I25" s="19">
        <v>16</v>
      </c>
      <c r="J25" s="18">
        <v>1</v>
      </c>
      <c r="K25" s="19">
        <v>30</v>
      </c>
      <c r="L25" s="18">
        <v>29</v>
      </c>
      <c r="M25" s="19">
        <v>50</v>
      </c>
      <c r="N25" s="18">
        <v>1</v>
      </c>
      <c r="O25" s="19">
        <v>70</v>
      </c>
    </row>
    <row r="26" spans="1:15" ht="15" customHeight="1" x14ac:dyDescent="0.2">
      <c r="A26" s="178" t="s">
        <v>7</v>
      </c>
      <c r="B26" s="26">
        <v>20</v>
      </c>
      <c r="C26" s="27">
        <v>28</v>
      </c>
      <c r="D26" s="26">
        <v>17</v>
      </c>
      <c r="E26" s="27">
        <v>20</v>
      </c>
      <c r="F26" s="26">
        <v>23</v>
      </c>
      <c r="G26" s="27">
        <v>33</v>
      </c>
      <c r="H26" s="26">
        <v>16</v>
      </c>
      <c r="I26" s="27">
        <v>18</v>
      </c>
      <c r="J26" s="26">
        <v>0</v>
      </c>
      <c r="K26" s="27">
        <v>34</v>
      </c>
      <c r="L26" s="26">
        <v>14</v>
      </c>
      <c r="M26" s="27">
        <v>23</v>
      </c>
      <c r="N26" s="26">
        <v>1</v>
      </c>
      <c r="O26" s="27">
        <v>17</v>
      </c>
    </row>
    <row r="27" spans="1:15" x14ac:dyDescent="0.2">
      <c r="A27" s="179"/>
      <c r="B27" s="16">
        <v>14</v>
      </c>
      <c r="C27" s="17">
        <v>35</v>
      </c>
      <c r="D27" s="16">
        <v>21</v>
      </c>
      <c r="E27" s="17">
        <v>26</v>
      </c>
      <c r="F27" s="16">
        <v>19</v>
      </c>
      <c r="G27" s="17">
        <v>24</v>
      </c>
      <c r="H27" s="16">
        <v>20</v>
      </c>
      <c r="I27" s="17">
        <v>22</v>
      </c>
      <c r="J27" s="16">
        <v>0</v>
      </c>
      <c r="K27" s="17">
        <v>22</v>
      </c>
      <c r="L27" s="16">
        <v>13</v>
      </c>
      <c r="M27" s="17">
        <v>23</v>
      </c>
      <c r="N27" s="16">
        <v>0</v>
      </c>
      <c r="O27" s="17">
        <v>25</v>
      </c>
    </row>
    <row r="28" spans="1:15" x14ac:dyDescent="0.2">
      <c r="A28" s="179"/>
      <c r="B28" s="16">
        <v>22</v>
      </c>
      <c r="C28" s="17">
        <v>25</v>
      </c>
      <c r="D28" s="16">
        <v>20</v>
      </c>
      <c r="E28" s="17">
        <v>27</v>
      </c>
      <c r="F28" s="16">
        <v>23</v>
      </c>
      <c r="G28" s="17">
        <v>32</v>
      </c>
      <c r="H28" s="16">
        <v>16</v>
      </c>
      <c r="I28" s="17">
        <v>24</v>
      </c>
      <c r="J28" s="16">
        <v>0</v>
      </c>
      <c r="K28" s="17">
        <v>34</v>
      </c>
      <c r="L28" s="16">
        <v>20</v>
      </c>
      <c r="M28" s="17">
        <v>38</v>
      </c>
      <c r="N28" s="16">
        <v>0</v>
      </c>
      <c r="O28" s="17">
        <v>31</v>
      </c>
    </row>
    <row r="29" spans="1:15" x14ac:dyDescent="0.2">
      <c r="A29" s="179"/>
      <c r="B29" s="16">
        <v>15</v>
      </c>
      <c r="C29" s="17">
        <v>23</v>
      </c>
      <c r="D29" s="16">
        <v>25</v>
      </c>
      <c r="E29" s="17">
        <v>39</v>
      </c>
      <c r="F29" s="16">
        <v>22</v>
      </c>
      <c r="G29" s="17">
        <v>32</v>
      </c>
      <c r="H29" s="16">
        <v>15</v>
      </c>
      <c r="I29" s="17">
        <v>19</v>
      </c>
      <c r="J29" s="16">
        <v>1</v>
      </c>
      <c r="K29" s="17">
        <v>36</v>
      </c>
      <c r="L29" s="16">
        <v>20</v>
      </c>
      <c r="M29" s="17">
        <v>40</v>
      </c>
      <c r="N29" s="16">
        <v>1</v>
      </c>
      <c r="O29" s="17">
        <v>24</v>
      </c>
    </row>
    <row r="30" spans="1:15" x14ac:dyDescent="0.2">
      <c r="A30" s="179"/>
      <c r="B30" s="16">
        <v>15</v>
      </c>
      <c r="C30" s="17">
        <v>24</v>
      </c>
      <c r="D30" s="16">
        <v>16</v>
      </c>
      <c r="E30" s="17">
        <v>22</v>
      </c>
      <c r="F30" s="16">
        <v>24</v>
      </c>
      <c r="G30" s="17">
        <v>28</v>
      </c>
      <c r="H30" s="16">
        <v>21</v>
      </c>
      <c r="I30" s="17">
        <v>22</v>
      </c>
      <c r="J30" s="16">
        <v>0</v>
      </c>
      <c r="K30" s="17">
        <v>30</v>
      </c>
      <c r="L30" s="16">
        <v>17</v>
      </c>
      <c r="M30" s="17">
        <v>24</v>
      </c>
      <c r="N30" s="16">
        <v>1</v>
      </c>
      <c r="O30" s="17">
        <v>24</v>
      </c>
    </row>
    <row r="31" spans="1:15" x14ac:dyDescent="0.2">
      <c r="A31" s="179"/>
      <c r="B31" s="16">
        <v>18</v>
      </c>
      <c r="C31" s="17">
        <v>21</v>
      </c>
      <c r="D31" s="16">
        <v>20</v>
      </c>
      <c r="E31" s="17">
        <v>26</v>
      </c>
      <c r="F31" s="16">
        <v>19</v>
      </c>
      <c r="G31" s="17">
        <v>27</v>
      </c>
      <c r="H31" s="16">
        <v>21</v>
      </c>
      <c r="I31" s="17">
        <v>26</v>
      </c>
      <c r="J31" s="16">
        <v>0</v>
      </c>
      <c r="K31" s="17">
        <v>23</v>
      </c>
      <c r="L31" s="16">
        <v>18</v>
      </c>
      <c r="M31" s="17">
        <v>35</v>
      </c>
      <c r="N31" s="16">
        <v>0</v>
      </c>
      <c r="O31" s="17">
        <v>15</v>
      </c>
    </row>
    <row r="32" spans="1:15" x14ac:dyDescent="0.2">
      <c r="A32" s="179"/>
      <c r="B32" s="16">
        <v>20</v>
      </c>
      <c r="C32" s="17">
        <v>23</v>
      </c>
      <c r="D32" s="16">
        <v>18</v>
      </c>
      <c r="E32" s="17">
        <v>20</v>
      </c>
      <c r="F32" s="16">
        <v>20</v>
      </c>
      <c r="G32" s="17">
        <v>28</v>
      </c>
      <c r="H32" s="16">
        <v>23</v>
      </c>
      <c r="I32" s="17">
        <v>35</v>
      </c>
      <c r="J32" s="16">
        <v>0</v>
      </c>
      <c r="K32" s="17">
        <v>18</v>
      </c>
      <c r="L32" s="16">
        <v>15</v>
      </c>
      <c r="M32" s="17">
        <v>30</v>
      </c>
      <c r="N32" s="16">
        <v>2</v>
      </c>
      <c r="O32" s="17">
        <v>59</v>
      </c>
    </row>
    <row r="33" spans="1:15" x14ac:dyDescent="0.2">
      <c r="A33" s="179"/>
      <c r="B33" s="16">
        <v>16</v>
      </c>
      <c r="C33" s="17">
        <v>19</v>
      </c>
      <c r="D33" s="16">
        <v>18</v>
      </c>
      <c r="E33" s="17">
        <v>25</v>
      </c>
      <c r="F33" s="16">
        <v>20</v>
      </c>
      <c r="G33" s="17">
        <v>24</v>
      </c>
      <c r="H33" s="16">
        <v>16</v>
      </c>
      <c r="I33" s="17">
        <v>18</v>
      </c>
      <c r="J33" s="16">
        <v>0</v>
      </c>
      <c r="K33" s="17">
        <v>24</v>
      </c>
      <c r="L33" s="16">
        <v>17</v>
      </c>
      <c r="M33" s="17">
        <v>30</v>
      </c>
      <c r="N33" s="16">
        <v>1</v>
      </c>
      <c r="O33" s="17">
        <v>30</v>
      </c>
    </row>
    <row r="34" spans="1:15" x14ac:dyDescent="0.2">
      <c r="A34" s="179"/>
      <c r="B34" s="16">
        <v>23</v>
      </c>
      <c r="C34" s="17">
        <v>26</v>
      </c>
      <c r="D34" s="16">
        <v>13</v>
      </c>
      <c r="E34" s="17">
        <v>16</v>
      </c>
      <c r="F34" s="16">
        <v>14</v>
      </c>
      <c r="G34" s="17">
        <v>22</v>
      </c>
      <c r="H34" s="16">
        <v>19</v>
      </c>
      <c r="I34" s="17">
        <v>23</v>
      </c>
      <c r="J34" s="16">
        <v>0</v>
      </c>
      <c r="K34" s="17">
        <v>36</v>
      </c>
      <c r="L34" s="16">
        <v>16</v>
      </c>
      <c r="M34" s="17">
        <v>32</v>
      </c>
      <c r="N34" s="16">
        <v>0</v>
      </c>
      <c r="O34" s="17">
        <v>22</v>
      </c>
    </row>
    <row r="35" spans="1:15" x14ac:dyDescent="0.2">
      <c r="A35" s="180"/>
      <c r="B35" s="18">
        <v>15</v>
      </c>
      <c r="C35" s="19">
        <v>23</v>
      </c>
      <c r="D35" s="18">
        <v>17</v>
      </c>
      <c r="E35" s="19">
        <v>27</v>
      </c>
      <c r="F35" s="18">
        <v>12</v>
      </c>
      <c r="G35" s="19">
        <v>14</v>
      </c>
      <c r="H35" s="18">
        <v>15</v>
      </c>
      <c r="I35" s="19">
        <v>18</v>
      </c>
      <c r="J35" s="18">
        <v>2</v>
      </c>
      <c r="K35" s="19">
        <v>20</v>
      </c>
      <c r="L35" s="18">
        <v>9</v>
      </c>
      <c r="M35" s="19">
        <v>30</v>
      </c>
      <c r="N35" s="18">
        <v>0</v>
      </c>
      <c r="O35" s="19">
        <v>21</v>
      </c>
    </row>
  </sheetData>
  <sheetProtection algorithmName="SHA-512" hashValue="rqmtPizzPYTJvYxPwXFmidJ53yds1QKdP5LJRN8E7fliuH/5g0MxgDbMt4Zppj0q4qqW2zrZqsNz4KGsYr510Q==" saltValue="KesuRG+6vIrng6Hrkxu6TA==" spinCount="100000" sheet="1" objects="1" scenarios="1"/>
  <mergeCells count="10">
    <mergeCell ref="A26:A35"/>
    <mergeCell ref="J4:K4"/>
    <mergeCell ref="L4:M4"/>
    <mergeCell ref="N4:O4"/>
    <mergeCell ref="B4:C4"/>
    <mergeCell ref="D4:E4"/>
    <mergeCell ref="F4:G4"/>
    <mergeCell ref="H4:I4"/>
    <mergeCell ref="A6:A15"/>
    <mergeCell ref="A16:A2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"/>
  <sheetViews>
    <sheetView workbookViewId="0">
      <selection activeCell="L20" sqref="L20"/>
    </sheetView>
  </sheetViews>
  <sheetFormatPr baseColWidth="10" defaultColWidth="8.83203125" defaultRowHeight="15" x14ac:dyDescent="0.2"/>
  <cols>
    <col min="2" max="2" width="12.6640625" bestFit="1" customWidth="1"/>
    <col min="3" max="3" width="14.5" bestFit="1" customWidth="1"/>
    <col min="4" max="4" width="12.6640625" bestFit="1" customWidth="1"/>
    <col min="5" max="5" width="14.5" bestFit="1" customWidth="1"/>
    <col min="6" max="6" width="12.6640625" bestFit="1" customWidth="1"/>
    <col min="7" max="7" width="14.5" bestFit="1" customWidth="1"/>
    <col min="8" max="8" width="12.6640625" bestFit="1" customWidth="1"/>
    <col min="9" max="9" width="14.5" bestFit="1" customWidth="1"/>
    <col min="10" max="10" width="12.6640625" bestFit="1" customWidth="1"/>
    <col min="11" max="11" width="14.5" bestFit="1" customWidth="1"/>
    <col min="12" max="12" width="12.6640625" bestFit="1" customWidth="1"/>
    <col min="13" max="13" width="14.5" bestFit="1" customWidth="1"/>
    <col min="14" max="14" width="12.6640625" bestFit="1" customWidth="1"/>
    <col min="15" max="15" width="14.5" bestFit="1" customWidth="1"/>
    <col min="16" max="16" width="20.83203125" bestFit="1" customWidth="1"/>
    <col min="17" max="17" width="19.33203125" bestFit="1" customWidth="1"/>
    <col min="18" max="18" width="20.83203125" bestFit="1" customWidth="1"/>
  </cols>
  <sheetData>
    <row r="1" spans="1:15" x14ac:dyDescent="0.2">
      <c r="A1" s="1" t="s">
        <v>26</v>
      </c>
    </row>
    <row r="3" spans="1:15" x14ac:dyDescent="0.2">
      <c r="B3" s="193" t="s">
        <v>2</v>
      </c>
      <c r="C3" s="193"/>
      <c r="D3" s="194" t="s">
        <v>12</v>
      </c>
      <c r="E3" s="194"/>
      <c r="F3" s="195" t="s">
        <v>13</v>
      </c>
      <c r="G3" s="195"/>
      <c r="H3" s="189" t="s">
        <v>14</v>
      </c>
      <c r="I3" s="189"/>
      <c r="J3" s="203" t="s">
        <v>23</v>
      </c>
      <c r="K3" s="203"/>
      <c r="L3" s="204" t="s">
        <v>24</v>
      </c>
      <c r="M3" s="204"/>
      <c r="N3" s="202" t="s">
        <v>25</v>
      </c>
      <c r="O3" s="202"/>
    </row>
    <row r="4" spans="1:15" x14ac:dyDescent="0.2">
      <c r="B4" s="57" t="s">
        <v>58</v>
      </c>
      <c r="C4" s="57" t="s">
        <v>59</v>
      </c>
      <c r="D4" s="57" t="s">
        <v>58</v>
      </c>
      <c r="E4" s="57" t="s">
        <v>59</v>
      </c>
      <c r="F4" s="57" t="s">
        <v>58</v>
      </c>
      <c r="G4" s="57" t="s">
        <v>59</v>
      </c>
      <c r="H4" s="57" t="s">
        <v>58</v>
      </c>
      <c r="I4" s="57" t="s">
        <v>59</v>
      </c>
      <c r="J4" s="57" t="s">
        <v>58</v>
      </c>
      <c r="K4" s="57" t="s">
        <v>59</v>
      </c>
      <c r="L4" s="57" t="s">
        <v>58</v>
      </c>
      <c r="M4" s="57" t="s">
        <v>59</v>
      </c>
      <c r="N4" s="57" t="s">
        <v>58</v>
      </c>
      <c r="O4" s="57" t="s">
        <v>59</v>
      </c>
    </row>
    <row r="5" spans="1:15" x14ac:dyDescent="0.2">
      <c r="A5" s="192" t="s">
        <v>5</v>
      </c>
      <c r="B5" s="36">
        <v>110</v>
      </c>
      <c r="C5" s="29">
        <v>55</v>
      </c>
      <c r="D5" s="36">
        <v>103</v>
      </c>
      <c r="E5" s="29">
        <v>41</v>
      </c>
      <c r="F5" s="71">
        <v>102</v>
      </c>
      <c r="G5" s="71">
        <v>57</v>
      </c>
      <c r="H5" s="36">
        <v>103</v>
      </c>
      <c r="I5" s="29">
        <v>46</v>
      </c>
      <c r="J5" s="36">
        <v>100</v>
      </c>
      <c r="K5" s="29">
        <v>1</v>
      </c>
      <c r="L5" s="36">
        <v>102</v>
      </c>
      <c r="M5" s="29">
        <v>6</v>
      </c>
      <c r="N5" s="28">
        <v>100</v>
      </c>
      <c r="O5" s="29">
        <v>0</v>
      </c>
    </row>
    <row r="6" spans="1:15" x14ac:dyDescent="0.2">
      <c r="A6" s="191"/>
      <c r="B6" s="37">
        <v>114</v>
      </c>
      <c r="C6" s="31">
        <v>40</v>
      </c>
      <c r="D6" s="37">
        <v>107</v>
      </c>
      <c r="E6" s="31">
        <v>53</v>
      </c>
      <c r="F6" s="72">
        <v>110</v>
      </c>
      <c r="G6" s="72">
        <v>60</v>
      </c>
      <c r="H6" s="37">
        <v>104</v>
      </c>
      <c r="I6" s="31">
        <v>63</v>
      </c>
      <c r="J6" s="37">
        <v>101</v>
      </c>
      <c r="K6" s="31">
        <v>0</v>
      </c>
      <c r="L6" s="37">
        <v>102</v>
      </c>
      <c r="M6" s="31">
        <v>11</v>
      </c>
      <c r="N6" s="30">
        <v>100</v>
      </c>
      <c r="O6" s="31">
        <v>0</v>
      </c>
    </row>
    <row r="7" spans="1:15" x14ac:dyDescent="0.2">
      <c r="A7" s="192" t="s">
        <v>6</v>
      </c>
      <c r="B7" s="36">
        <v>109</v>
      </c>
      <c r="C7" s="29">
        <v>41</v>
      </c>
      <c r="D7" s="36">
        <v>106</v>
      </c>
      <c r="E7" s="29">
        <v>24</v>
      </c>
      <c r="F7" s="71">
        <v>102</v>
      </c>
      <c r="G7" s="71">
        <v>47</v>
      </c>
      <c r="H7" s="36">
        <v>109</v>
      </c>
      <c r="I7" s="29">
        <v>36</v>
      </c>
      <c r="J7" s="36">
        <v>101</v>
      </c>
      <c r="K7" s="29">
        <v>2</v>
      </c>
      <c r="L7" s="36">
        <v>107</v>
      </c>
      <c r="M7" s="29">
        <v>4</v>
      </c>
      <c r="N7" s="28">
        <v>105</v>
      </c>
      <c r="O7" s="29">
        <v>5</v>
      </c>
    </row>
    <row r="8" spans="1:15" x14ac:dyDescent="0.2">
      <c r="A8" s="191"/>
      <c r="B8" s="37">
        <v>102</v>
      </c>
      <c r="C8" s="31">
        <v>37</v>
      </c>
      <c r="D8" s="37">
        <v>102</v>
      </c>
      <c r="E8" s="31">
        <v>30</v>
      </c>
      <c r="F8" s="72">
        <v>104</v>
      </c>
      <c r="G8" s="72">
        <v>52</v>
      </c>
      <c r="H8" s="37">
        <v>101</v>
      </c>
      <c r="I8" s="31">
        <v>30</v>
      </c>
      <c r="J8" s="37">
        <v>100</v>
      </c>
      <c r="K8" s="31">
        <v>3</v>
      </c>
      <c r="L8" s="37">
        <v>101</v>
      </c>
      <c r="M8" s="31">
        <v>2</v>
      </c>
      <c r="N8" s="30">
        <v>100</v>
      </c>
      <c r="O8" s="31">
        <v>6</v>
      </c>
    </row>
    <row r="9" spans="1:15" x14ac:dyDescent="0.2">
      <c r="A9" s="192" t="s">
        <v>7</v>
      </c>
      <c r="B9" s="36">
        <v>102</v>
      </c>
      <c r="C9" s="29">
        <v>36</v>
      </c>
      <c r="D9" s="36">
        <v>101</v>
      </c>
      <c r="E9" s="29">
        <v>31</v>
      </c>
      <c r="F9" s="71">
        <v>100</v>
      </c>
      <c r="G9" s="71">
        <v>45</v>
      </c>
      <c r="H9" s="36">
        <v>100</v>
      </c>
      <c r="I9" s="29">
        <v>32</v>
      </c>
      <c r="J9" s="36">
        <v>101</v>
      </c>
      <c r="K9" s="29">
        <v>3</v>
      </c>
      <c r="L9" s="36">
        <v>102</v>
      </c>
      <c r="M9" s="29">
        <v>5</v>
      </c>
      <c r="N9" s="28">
        <v>101</v>
      </c>
      <c r="O9" s="29">
        <v>4</v>
      </c>
    </row>
    <row r="10" spans="1:15" x14ac:dyDescent="0.2">
      <c r="A10" s="191"/>
      <c r="B10" s="37">
        <v>105</v>
      </c>
      <c r="C10" s="31">
        <v>34</v>
      </c>
      <c r="D10" s="37">
        <v>102</v>
      </c>
      <c r="E10" s="31">
        <v>34</v>
      </c>
      <c r="F10" s="72">
        <v>100</v>
      </c>
      <c r="G10" s="72">
        <v>42</v>
      </c>
      <c r="H10" s="37">
        <v>102</v>
      </c>
      <c r="I10" s="31">
        <v>37</v>
      </c>
      <c r="J10" s="37">
        <v>100</v>
      </c>
      <c r="K10" s="31">
        <v>5</v>
      </c>
      <c r="L10" s="37">
        <v>103</v>
      </c>
      <c r="M10" s="31">
        <v>3</v>
      </c>
      <c r="N10" s="30">
        <v>100</v>
      </c>
      <c r="O10" s="31">
        <v>3</v>
      </c>
    </row>
  </sheetData>
  <sheetProtection algorithmName="SHA-512" hashValue="vmMKTMz2eSqL+uPpunlqqq4O2cb9H7ISXB7xTOX2U0YIIK+FjynNV7JMb71R+kc3XA8VRutDPKu4sgY4uFFI7A==" saltValue="vRIPyWTvDnVC44UmJaVpVA==" spinCount="100000" sheet="1" objects="1" scenarios="1"/>
  <mergeCells count="10">
    <mergeCell ref="N3:O3"/>
    <mergeCell ref="A5:A6"/>
    <mergeCell ref="A7:A8"/>
    <mergeCell ref="A9:A10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"/>
  <sheetViews>
    <sheetView workbookViewId="0">
      <selection activeCell="U3" sqref="U3"/>
    </sheetView>
  </sheetViews>
  <sheetFormatPr baseColWidth="10" defaultColWidth="8.83203125" defaultRowHeight="15" x14ac:dyDescent="0.2"/>
  <sheetData>
    <row r="1" spans="1:21" x14ac:dyDescent="0.2">
      <c r="A1" s="1" t="s">
        <v>177</v>
      </c>
    </row>
    <row r="3" spans="1:21" x14ac:dyDescent="0.2">
      <c r="O3" t="s">
        <v>194</v>
      </c>
      <c r="U3" t="s">
        <v>193</v>
      </c>
    </row>
  </sheetData>
  <sheetProtection algorithmName="SHA-512" hashValue="ARwI3Zin3QbWFTqkkNjUcp4h3mGw18Va9yMPpbr2nDLfPXtnySPUl0QuEUff120DKrXpU39WTTHxEhs04wu7/Q==" saltValue="fVtVoGoeMjagM+3Hhn0/mQ==" spinCount="100000" sheet="1" objects="1" scenarios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39"/>
  <sheetViews>
    <sheetView topLeftCell="A108" workbookViewId="0">
      <selection sqref="A1:S141"/>
    </sheetView>
  </sheetViews>
  <sheetFormatPr baseColWidth="10" defaultColWidth="8.83203125" defaultRowHeight="15" x14ac:dyDescent="0.2"/>
  <cols>
    <col min="1" max="1" width="9.1640625" style="53"/>
    <col min="2" max="19" width="10.33203125" bestFit="1" customWidth="1"/>
  </cols>
  <sheetData>
    <row r="1" spans="1:19" x14ac:dyDescent="0.2">
      <c r="A1" s="52" t="s">
        <v>158</v>
      </c>
    </row>
    <row r="3" spans="1:19" x14ac:dyDescent="0.2">
      <c r="B3" s="205" t="s">
        <v>28</v>
      </c>
      <c r="C3" s="206"/>
      <c r="D3" s="206"/>
      <c r="E3" s="206"/>
      <c r="F3" s="206"/>
      <c r="G3" s="207"/>
      <c r="H3" s="210" t="s">
        <v>31</v>
      </c>
      <c r="I3" s="211"/>
      <c r="J3" s="211"/>
      <c r="K3" s="211"/>
      <c r="L3" s="211"/>
      <c r="M3" s="212"/>
      <c r="N3" s="213" t="s">
        <v>12</v>
      </c>
      <c r="O3" s="214"/>
      <c r="P3" s="214"/>
      <c r="Q3" s="214"/>
      <c r="R3" s="214"/>
      <c r="S3" s="215"/>
    </row>
    <row r="4" spans="1:19" x14ac:dyDescent="0.2">
      <c r="A4" s="54"/>
      <c r="B4" s="208" t="s">
        <v>5</v>
      </c>
      <c r="C4" s="208"/>
      <c r="D4" s="208" t="s">
        <v>6</v>
      </c>
      <c r="E4" s="208"/>
      <c r="F4" s="209" t="s">
        <v>7</v>
      </c>
      <c r="G4" s="208"/>
      <c r="H4" s="208" t="s">
        <v>5</v>
      </c>
      <c r="I4" s="208"/>
      <c r="J4" s="209" t="s">
        <v>6</v>
      </c>
      <c r="K4" s="208"/>
      <c r="L4" s="208" t="s">
        <v>7</v>
      </c>
      <c r="M4" s="208"/>
      <c r="N4" s="208" t="s">
        <v>5</v>
      </c>
      <c r="O4" s="208"/>
      <c r="P4" s="208" t="s">
        <v>6</v>
      </c>
      <c r="Q4" s="208"/>
      <c r="R4" s="208" t="s">
        <v>7</v>
      </c>
      <c r="S4" s="208"/>
    </row>
    <row r="5" spans="1:19" x14ac:dyDescent="0.2">
      <c r="A5" s="54" t="s">
        <v>27</v>
      </c>
      <c r="B5" s="50" t="s">
        <v>29</v>
      </c>
      <c r="C5" s="50" t="s">
        <v>30</v>
      </c>
      <c r="D5" s="50" t="s">
        <v>29</v>
      </c>
      <c r="E5" s="50" t="s">
        <v>30</v>
      </c>
      <c r="F5" s="51" t="s">
        <v>29</v>
      </c>
      <c r="G5" s="50" t="s">
        <v>30</v>
      </c>
      <c r="H5" s="50" t="s">
        <v>29</v>
      </c>
      <c r="I5" s="50" t="s">
        <v>30</v>
      </c>
      <c r="J5" s="51" t="s">
        <v>29</v>
      </c>
      <c r="K5" s="50" t="s">
        <v>30</v>
      </c>
      <c r="L5" s="50" t="s">
        <v>29</v>
      </c>
      <c r="M5" s="50" t="s">
        <v>30</v>
      </c>
      <c r="N5" s="50" t="s">
        <v>29</v>
      </c>
      <c r="O5" s="50" t="s">
        <v>30</v>
      </c>
      <c r="P5" s="50" t="s">
        <v>29</v>
      </c>
      <c r="Q5" s="50" t="s">
        <v>30</v>
      </c>
      <c r="R5" s="50" t="s">
        <v>29</v>
      </c>
      <c r="S5" s="50" t="s">
        <v>30</v>
      </c>
    </row>
    <row r="6" spans="1:19" x14ac:dyDescent="0.2">
      <c r="A6" s="55">
        <v>0</v>
      </c>
      <c r="B6" s="47">
        <v>98</v>
      </c>
      <c r="C6" s="49">
        <v>99</v>
      </c>
      <c r="D6" s="47">
        <v>99</v>
      </c>
      <c r="E6" s="49">
        <v>110</v>
      </c>
      <c r="F6" s="48">
        <v>99</v>
      </c>
      <c r="G6" s="49">
        <v>97</v>
      </c>
      <c r="H6" s="47">
        <v>108</v>
      </c>
      <c r="I6" s="49">
        <v>108</v>
      </c>
      <c r="J6" s="48">
        <v>105</v>
      </c>
      <c r="K6" s="48">
        <v>99</v>
      </c>
      <c r="L6" s="48">
        <v>109</v>
      </c>
      <c r="M6" s="49">
        <v>110</v>
      </c>
      <c r="N6" s="47">
        <v>88</v>
      </c>
      <c r="O6" s="49">
        <v>85</v>
      </c>
      <c r="P6" s="47">
        <v>96</v>
      </c>
      <c r="Q6" s="49">
        <v>96</v>
      </c>
      <c r="R6" s="47">
        <v>99</v>
      </c>
      <c r="S6" s="49">
        <v>99</v>
      </c>
    </row>
    <row r="7" spans="1:19" x14ac:dyDescent="0.2">
      <c r="A7" s="55">
        <v>0.5</v>
      </c>
      <c r="B7" s="47">
        <v>90</v>
      </c>
      <c r="C7" s="49">
        <v>92</v>
      </c>
      <c r="D7" s="47">
        <v>95</v>
      </c>
      <c r="E7" s="49">
        <v>102</v>
      </c>
      <c r="F7" s="48">
        <v>97</v>
      </c>
      <c r="G7" s="49">
        <v>95</v>
      </c>
      <c r="H7" s="47">
        <v>104</v>
      </c>
      <c r="I7" s="49">
        <v>106</v>
      </c>
      <c r="J7" s="48">
        <v>100</v>
      </c>
      <c r="K7" s="48">
        <v>94</v>
      </c>
      <c r="L7" s="48">
        <v>105</v>
      </c>
      <c r="M7" s="49">
        <v>107</v>
      </c>
      <c r="N7" s="47">
        <v>94</v>
      </c>
      <c r="O7" s="49">
        <v>90</v>
      </c>
      <c r="P7" s="47">
        <v>91</v>
      </c>
      <c r="Q7" s="49">
        <v>92</v>
      </c>
      <c r="R7" s="47">
        <v>93</v>
      </c>
      <c r="S7" s="49">
        <v>93</v>
      </c>
    </row>
    <row r="8" spans="1:19" x14ac:dyDescent="0.2">
      <c r="A8" s="55">
        <v>1</v>
      </c>
      <c r="B8" s="47">
        <v>87</v>
      </c>
      <c r="C8" s="49">
        <v>89</v>
      </c>
      <c r="D8" s="47">
        <v>91</v>
      </c>
      <c r="E8" s="49">
        <v>98</v>
      </c>
      <c r="F8" s="48">
        <v>95</v>
      </c>
      <c r="G8" s="49">
        <v>93</v>
      </c>
      <c r="H8" s="47">
        <v>95</v>
      </c>
      <c r="I8" s="49">
        <v>95</v>
      </c>
      <c r="J8" s="48">
        <v>94</v>
      </c>
      <c r="K8" s="48">
        <v>87</v>
      </c>
      <c r="L8" s="48">
        <v>100</v>
      </c>
      <c r="M8" s="49">
        <v>102</v>
      </c>
      <c r="N8" s="47">
        <v>89</v>
      </c>
      <c r="O8" s="49">
        <v>85</v>
      </c>
      <c r="P8" s="47">
        <v>86</v>
      </c>
      <c r="Q8" s="49">
        <v>86</v>
      </c>
      <c r="R8" s="47">
        <v>86</v>
      </c>
      <c r="S8" s="49">
        <v>87</v>
      </c>
    </row>
    <row r="9" spans="1:19" x14ac:dyDescent="0.2">
      <c r="A9" s="55">
        <v>1.5</v>
      </c>
      <c r="B9" s="47">
        <v>88</v>
      </c>
      <c r="C9" s="49">
        <v>89</v>
      </c>
      <c r="D9" s="47">
        <v>91</v>
      </c>
      <c r="E9" s="49">
        <v>97</v>
      </c>
      <c r="F9" s="48">
        <v>93</v>
      </c>
      <c r="G9" s="49">
        <v>91</v>
      </c>
      <c r="H9" s="47">
        <v>90</v>
      </c>
      <c r="I9" s="49">
        <v>90</v>
      </c>
      <c r="J9" s="48">
        <v>92</v>
      </c>
      <c r="K9" s="48">
        <v>86</v>
      </c>
      <c r="L9" s="48">
        <v>97</v>
      </c>
      <c r="M9" s="49">
        <v>99</v>
      </c>
      <c r="N9" s="47">
        <v>83</v>
      </c>
      <c r="O9" s="49">
        <v>79</v>
      </c>
      <c r="P9" s="47">
        <v>82</v>
      </c>
      <c r="Q9" s="49">
        <v>82</v>
      </c>
      <c r="R9" s="47">
        <v>80</v>
      </c>
      <c r="S9" s="49">
        <v>81</v>
      </c>
    </row>
    <row r="10" spans="1:19" x14ac:dyDescent="0.2">
      <c r="A10" s="55">
        <v>2</v>
      </c>
      <c r="B10" s="47">
        <v>87</v>
      </c>
      <c r="C10" s="49">
        <v>88</v>
      </c>
      <c r="D10" s="47">
        <v>90</v>
      </c>
      <c r="E10" s="49">
        <v>96</v>
      </c>
      <c r="F10" s="48">
        <v>91</v>
      </c>
      <c r="G10" s="49">
        <v>89</v>
      </c>
      <c r="H10" s="47">
        <v>86</v>
      </c>
      <c r="I10" s="49">
        <v>85</v>
      </c>
      <c r="J10" s="48">
        <v>91</v>
      </c>
      <c r="K10" s="48">
        <v>85</v>
      </c>
      <c r="L10" s="48">
        <v>94</v>
      </c>
      <c r="M10" s="49">
        <v>96</v>
      </c>
      <c r="N10" s="47">
        <v>78</v>
      </c>
      <c r="O10" s="49">
        <v>74</v>
      </c>
      <c r="P10" s="47">
        <v>79</v>
      </c>
      <c r="Q10" s="49">
        <v>79</v>
      </c>
      <c r="R10" s="47">
        <v>75</v>
      </c>
      <c r="S10" s="49">
        <v>77</v>
      </c>
    </row>
    <row r="11" spans="1:19" x14ac:dyDescent="0.2">
      <c r="A11" s="55">
        <v>2.5</v>
      </c>
      <c r="B11" s="47">
        <v>86</v>
      </c>
      <c r="C11" s="49">
        <v>87</v>
      </c>
      <c r="D11" s="47">
        <v>89</v>
      </c>
      <c r="E11" s="49">
        <v>95</v>
      </c>
      <c r="F11" s="48">
        <v>91</v>
      </c>
      <c r="G11" s="49">
        <v>89</v>
      </c>
      <c r="H11" s="47">
        <v>82</v>
      </c>
      <c r="I11" s="49">
        <v>82</v>
      </c>
      <c r="J11" s="48">
        <v>90</v>
      </c>
      <c r="K11" s="48">
        <v>85</v>
      </c>
      <c r="L11" s="48">
        <v>92</v>
      </c>
      <c r="M11" s="49">
        <v>94</v>
      </c>
      <c r="N11" s="47">
        <v>74</v>
      </c>
      <c r="O11" s="49">
        <v>71</v>
      </c>
      <c r="P11" s="47">
        <v>77</v>
      </c>
      <c r="Q11" s="49">
        <v>76</v>
      </c>
      <c r="R11" s="47">
        <v>73</v>
      </c>
      <c r="S11" s="49">
        <v>74</v>
      </c>
    </row>
    <row r="12" spans="1:19" x14ac:dyDescent="0.2">
      <c r="A12" s="55">
        <v>3</v>
      </c>
      <c r="B12" s="47">
        <v>86</v>
      </c>
      <c r="C12" s="49">
        <v>87</v>
      </c>
      <c r="D12" s="47">
        <v>90</v>
      </c>
      <c r="E12" s="49">
        <v>95</v>
      </c>
      <c r="F12" s="48">
        <v>92</v>
      </c>
      <c r="G12" s="49">
        <v>90</v>
      </c>
      <c r="H12" s="47">
        <v>79</v>
      </c>
      <c r="I12" s="49">
        <v>79</v>
      </c>
      <c r="J12" s="48">
        <v>90</v>
      </c>
      <c r="K12" s="48">
        <v>84</v>
      </c>
      <c r="L12" s="48">
        <v>91</v>
      </c>
      <c r="M12" s="49">
        <v>93</v>
      </c>
      <c r="N12" s="47">
        <v>71</v>
      </c>
      <c r="O12" s="49">
        <v>69</v>
      </c>
      <c r="P12" s="47">
        <v>75</v>
      </c>
      <c r="Q12" s="49">
        <v>75</v>
      </c>
      <c r="R12" s="47">
        <v>71</v>
      </c>
      <c r="S12" s="49">
        <v>72</v>
      </c>
    </row>
    <row r="13" spans="1:19" x14ac:dyDescent="0.2">
      <c r="A13" s="55">
        <v>3.5</v>
      </c>
      <c r="B13" s="47">
        <v>86</v>
      </c>
      <c r="C13" s="49">
        <v>86</v>
      </c>
      <c r="D13" s="47">
        <v>91</v>
      </c>
      <c r="E13" s="49">
        <v>96</v>
      </c>
      <c r="F13" s="48">
        <v>93</v>
      </c>
      <c r="G13" s="49">
        <v>91</v>
      </c>
      <c r="H13" s="47">
        <v>77</v>
      </c>
      <c r="I13" s="49">
        <v>76</v>
      </c>
      <c r="J13" s="48">
        <v>90</v>
      </c>
      <c r="K13" s="48">
        <v>85</v>
      </c>
      <c r="L13" s="48">
        <v>90</v>
      </c>
      <c r="M13" s="49">
        <v>93</v>
      </c>
      <c r="N13" s="47">
        <v>68</v>
      </c>
      <c r="O13" s="49">
        <v>66</v>
      </c>
      <c r="P13" s="47">
        <v>73</v>
      </c>
      <c r="Q13" s="49">
        <v>71</v>
      </c>
      <c r="R13" s="47">
        <v>69</v>
      </c>
      <c r="S13" s="49">
        <v>70</v>
      </c>
    </row>
    <row r="14" spans="1:19" x14ac:dyDescent="0.2">
      <c r="A14" s="55">
        <v>4</v>
      </c>
      <c r="B14" s="47">
        <v>87</v>
      </c>
      <c r="C14" s="49">
        <v>87</v>
      </c>
      <c r="D14" s="47">
        <v>92</v>
      </c>
      <c r="E14" s="49">
        <v>98</v>
      </c>
      <c r="F14" s="48">
        <v>93</v>
      </c>
      <c r="G14" s="49">
        <v>91</v>
      </c>
      <c r="H14" s="47">
        <v>75</v>
      </c>
      <c r="I14" s="49">
        <v>74</v>
      </c>
      <c r="J14" s="48">
        <v>91</v>
      </c>
      <c r="K14" s="48">
        <v>86</v>
      </c>
      <c r="L14" s="48">
        <v>89</v>
      </c>
      <c r="M14" s="49">
        <v>92</v>
      </c>
      <c r="N14" s="47">
        <v>66</v>
      </c>
      <c r="O14" s="49">
        <v>64</v>
      </c>
      <c r="P14" s="47">
        <v>71</v>
      </c>
      <c r="Q14" s="49">
        <v>70</v>
      </c>
      <c r="R14" s="47">
        <v>67</v>
      </c>
      <c r="S14" s="49">
        <v>68</v>
      </c>
    </row>
    <row r="15" spans="1:19" x14ac:dyDescent="0.2">
      <c r="A15" s="55">
        <v>4.5</v>
      </c>
      <c r="B15" s="47">
        <v>87</v>
      </c>
      <c r="C15" s="49">
        <v>87</v>
      </c>
      <c r="D15" s="47">
        <v>93</v>
      </c>
      <c r="E15" s="49">
        <v>98</v>
      </c>
      <c r="F15" s="48">
        <v>94</v>
      </c>
      <c r="G15" s="49">
        <v>92</v>
      </c>
      <c r="H15" s="47">
        <v>74</v>
      </c>
      <c r="I15" s="49">
        <v>72</v>
      </c>
      <c r="J15" s="48">
        <v>91</v>
      </c>
      <c r="K15" s="48">
        <v>85</v>
      </c>
      <c r="L15" s="48">
        <v>89</v>
      </c>
      <c r="M15" s="49">
        <v>91</v>
      </c>
      <c r="N15" s="47">
        <v>64</v>
      </c>
      <c r="O15" s="49">
        <v>62</v>
      </c>
      <c r="P15" s="47">
        <v>69</v>
      </c>
      <c r="Q15" s="49">
        <v>67</v>
      </c>
      <c r="R15" s="47">
        <v>65</v>
      </c>
      <c r="S15" s="49">
        <v>66</v>
      </c>
    </row>
    <row r="16" spans="1:19" x14ac:dyDescent="0.2">
      <c r="A16" s="55">
        <v>5</v>
      </c>
      <c r="B16" s="47">
        <v>87</v>
      </c>
      <c r="C16" s="49">
        <v>87</v>
      </c>
      <c r="D16" s="47">
        <v>94</v>
      </c>
      <c r="E16" s="49">
        <v>99</v>
      </c>
      <c r="F16" s="48">
        <v>95</v>
      </c>
      <c r="G16" s="49">
        <v>92</v>
      </c>
      <c r="H16" s="47">
        <v>73</v>
      </c>
      <c r="I16" s="49">
        <v>71</v>
      </c>
      <c r="J16" s="48">
        <v>91</v>
      </c>
      <c r="K16" s="48">
        <v>86</v>
      </c>
      <c r="L16" s="48">
        <v>89</v>
      </c>
      <c r="M16" s="49">
        <v>91</v>
      </c>
      <c r="N16" s="47">
        <v>61</v>
      </c>
      <c r="O16" s="49">
        <v>60</v>
      </c>
      <c r="P16" s="47">
        <v>67</v>
      </c>
      <c r="Q16" s="49">
        <v>64</v>
      </c>
      <c r="R16" s="47">
        <v>63</v>
      </c>
      <c r="S16" s="49">
        <v>64</v>
      </c>
    </row>
    <row r="17" spans="1:19" x14ac:dyDescent="0.2">
      <c r="A17" s="55">
        <v>5.5</v>
      </c>
      <c r="B17" s="47">
        <v>87</v>
      </c>
      <c r="C17" s="49">
        <v>87</v>
      </c>
      <c r="D17" s="47">
        <v>94</v>
      </c>
      <c r="E17" s="49">
        <v>99</v>
      </c>
      <c r="F17" s="48">
        <v>96</v>
      </c>
      <c r="G17" s="49">
        <v>93</v>
      </c>
      <c r="H17" s="47">
        <v>72</v>
      </c>
      <c r="I17" s="49">
        <v>69</v>
      </c>
      <c r="J17" s="48">
        <v>91</v>
      </c>
      <c r="K17" s="48">
        <v>86</v>
      </c>
      <c r="L17" s="48">
        <v>88</v>
      </c>
      <c r="M17" s="49">
        <v>90</v>
      </c>
      <c r="N17" s="47">
        <v>60</v>
      </c>
      <c r="O17" s="49">
        <v>59</v>
      </c>
      <c r="P17" s="47">
        <v>65</v>
      </c>
      <c r="Q17" s="49">
        <v>63</v>
      </c>
      <c r="R17" s="47">
        <v>62</v>
      </c>
      <c r="S17" s="49">
        <v>62</v>
      </c>
    </row>
    <row r="18" spans="1:19" x14ac:dyDescent="0.2">
      <c r="A18" s="55">
        <v>6</v>
      </c>
      <c r="B18" s="47">
        <v>87</v>
      </c>
      <c r="C18" s="49">
        <v>88</v>
      </c>
      <c r="D18" s="47">
        <v>95</v>
      </c>
      <c r="E18" s="49">
        <v>100</v>
      </c>
      <c r="F18" s="48">
        <v>97</v>
      </c>
      <c r="G18" s="49">
        <v>94</v>
      </c>
      <c r="H18" s="47">
        <v>71</v>
      </c>
      <c r="I18" s="49">
        <v>68</v>
      </c>
      <c r="J18" s="48">
        <v>92</v>
      </c>
      <c r="K18" s="48">
        <v>86</v>
      </c>
      <c r="L18" s="48">
        <v>87</v>
      </c>
      <c r="M18" s="49">
        <v>89</v>
      </c>
      <c r="N18" s="47">
        <v>58</v>
      </c>
      <c r="O18" s="49">
        <v>57</v>
      </c>
      <c r="P18" s="47">
        <v>64</v>
      </c>
      <c r="Q18" s="49">
        <v>61</v>
      </c>
      <c r="R18" s="47">
        <v>60</v>
      </c>
      <c r="S18" s="49">
        <v>61</v>
      </c>
    </row>
    <row r="19" spans="1:19" x14ac:dyDescent="0.2">
      <c r="A19" s="55">
        <v>6.5</v>
      </c>
      <c r="B19" s="47">
        <v>87</v>
      </c>
      <c r="C19" s="49">
        <v>88</v>
      </c>
      <c r="D19" s="47">
        <v>95</v>
      </c>
      <c r="E19" s="49">
        <v>100</v>
      </c>
      <c r="F19" s="48">
        <v>98</v>
      </c>
      <c r="G19" s="49">
        <v>95</v>
      </c>
      <c r="H19" s="47">
        <v>70</v>
      </c>
      <c r="I19" s="49">
        <v>67</v>
      </c>
      <c r="J19" s="48">
        <v>92</v>
      </c>
      <c r="K19" s="48">
        <v>86</v>
      </c>
      <c r="L19" s="48">
        <v>87</v>
      </c>
      <c r="M19" s="49">
        <v>88</v>
      </c>
      <c r="N19" s="47">
        <v>57</v>
      </c>
      <c r="O19" s="49">
        <v>55</v>
      </c>
      <c r="P19" s="47">
        <v>62</v>
      </c>
      <c r="Q19" s="49">
        <v>60</v>
      </c>
      <c r="R19" s="47">
        <v>59</v>
      </c>
      <c r="S19" s="49">
        <v>60</v>
      </c>
    </row>
    <row r="20" spans="1:19" x14ac:dyDescent="0.2">
      <c r="A20" s="55">
        <v>7</v>
      </c>
      <c r="B20" s="47">
        <v>87</v>
      </c>
      <c r="C20" s="49">
        <v>88</v>
      </c>
      <c r="D20" s="47">
        <v>96</v>
      </c>
      <c r="E20" s="49">
        <v>101</v>
      </c>
      <c r="F20" s="48">
        <v>99</v>
      </c>
      <c r="G20" s="49">
        <v>96</v>
      </c>
      <c r="H20" s="47">
        <v>69</v>
      </c>
      <c r="I20" s="49">
        <v>66</v>
      </c>
      <c r="J20" s="48">
        <v>92</v>
      </c>
      <c r="K20" s="48">
        <v>85</v>
      </c>
      <c r="L20" s="48">
        <v>86</v>
      </c>
      <c r="M20" s="49">
        <v>88</v>
      </c>
      <c r="N20" s="47">
        <v>56</v>
      </c>
      <c r="O20" s="49">
        <v>54</v>
      </c>
      <c r="P20" s="47">
        <v>62</v>
      </c>
      <c r="Q20" s="49">
        <v>59</v>
      </c>
      <c r="R20" s="47">
        <v>57</v>
      </c>
      <c r="S20" s="49">
        <v>59</v>
      </c>
    </row>
    <row r="21" spans="1:19" x14ac:dyDescent="0.2">
      <c r="A21" s="55">
        <v>7.5</v>
      </c>
      <c r="B21" s="47">
        <v>87</v>
      </c>
      <c r="C21" s="49">
        <v>88</v>
      </c>
      <c r="D21" s="47">
        <v>96</v>
      </c>
      <c r="E21" s="49">
        <v>102</v>
      </c>
      <c r="F21" s="48">
        <v>100</v>
      </c>
      <c r="G21" s="49">
        <v>96</v>
      </c>
      <c r="H21" s="47">
        <v>68</v>
      </c>
      <c r="I21" s="49">
        <v>65</v>
      </c>
      <c r="J21" s="48">
        <v>92</v>
      </c>
      <c r="K21" s="48">
        <v>85</v>
      </c>
      <c r="L21" s="48">
        <v>85</v>
      </c>
      <c r="M21" s="49">
        <v>88</v>
      </c>
      <c r="N21" s="47">
        <v>54</v>
      </c>
      <c r="O21" s="49">
        <v>53</v>
      </c>
      <c r="P21" s="47">
        <v>61</v>
      </c>
      <c r="Q21" s="49">
        <v>58</v>
      </c>
      <c r="R21" s="47">
        <v>56</v>
      </c>
      <c r="S21" s="49">
        <v>58</v>
      </c>
    </row>
    <row r="22" spans="1:19" x14ac:dyDescent="0.2">
      <c r="A22" s="55">
        <v>8</v>
      </c>
      <c r="B22" s="47">
        <v>87</v>
      </c>
      <c r="C22" s="49">
        <v>87</v>
      </c>
      <c r="D22" s="47">
        <v>97</v>
      </c>
      <c r="E22" s="49">
        <v>102</v>
      </c>
      <c r="F22" s="48">
        <v>100</v>
      </c>
      <c r="G22" s="49">
        <v>97</v>
      </c>
      <c r="H22" s="47">
        <v>67</v>
      </c>
      <c r="I22" s="49">
        <v>65</v>
      </c>
      <c r="J22" s="48">
        <v>92</v>
      </c>
      <c r="K22" s="48">
        <v>85</v>
      </c>
      <c r="L22" s="48">
        <v>84</v>
      </c>
      <c r="M22" s="49">
        <v>86</v>
      </c>
      <c r="N22" s="47">
        <v>53</v>
      </c>
      <c r="O22" s="49">
        <v>51</v>
      </c>
      <c r="P22" s="47">
        <v>60</v>
      </c>
      <c r="Q22" s="49">
        <v>57</v>
      </c>
      <c r="R22" s="47">
        <v>55</v>
      </c>
      <c r="S22" s="49">
        <v>57</v>
      </c>
    </row>
    <row r="23" spans="1:19" x14ac:dyDescent="0.2">
      <c r="A23" s="55">
        <v>8.5</v>
      </c>
      <c r="B23" s="47">
        <v>86</v>
      </c>
      <c r="C23" s="49">
        <v>87</v>
      </c>
      <c r="D23" s="47">
        <v>97</v>
      </c>
      <c r="E23" s="49">
        <v>103</v>
      </c>
      <c r="F23" s="48">
        <v>101</v>
      </c>
      <c r="G23" s="49">
        <v>97</v>
      </c>
      <c r="H23" s="47">
        <v>66</v>
      </c>
      <c r="I23" s="49">
        <v>64</v>
      </c>
      <c r="J23" s="48">
        <v>91</v>
      </c>
      <c r="K23" s="48">
        <v>84</v>
      </c>
      <c r="L23" s="48">
        <v>84</v>
      </c>
      <c r="M23" s="49">
        <v>86</v>
      </c>
      <c r="N23" s="47">
        <v>52</v>
      </c>
      <c r="O23" s="49">
        <v>51</v>
      </c>
      <c r="P23" s="47">
        <v>59</v>
      </c>
      <c r="Q23" s="49">
        <v>56</v>
      </c>
      <c r="R23" s="47">
        <v>54</v>
      </c>
      <c r="S23" s="49">
        <v>56</v>
      </c>
    </row>
    <row r="24" spans="1:19" x14ac:dyDescent="0.2">
      <c r="A24" s="55">
        <v>9</v>
      </c>
      <c r="B24" s="47">
        <v>86</v>
      </c>
      <c r="C24" s="49">
        <v>87</v>
      </c>
      <c r="D24" s="47">
        <v>97</v>
      </c>
      <c r="E24" s="49">
        <v>102</v>
      </c>
      <c r="F24" s="48">
        <v>101</v>
      </c>
      <c r="G24" s="49">
        <v>98</v>
      </c>
      <c r="H24" s="47">
        <v>65</v>
      </c>
      <c r="I24" s="49">
        <v>63</v>
      </c>
      <c r="J24" s="48">
        <v>90</v>
      </c>
      <c r="K24" s="48">
        <v>84</v>
      </c>
      <c r="L24" s="48">
        <v>82</v>
      </c>
      <c r="M24" s="49">
        <v>85</v>
      </c>
      <c r="N24" s="47">
        <v>51</v>
      </c>
      <c r="O24" s="49">
        <v>50</v>
      </c>
      <c r="P24" s="47">
        <v>59</v>
      </c>
      <c r="Q24" s="49">
        <v>56</v>
      </c>
      <c r="R24" s="47">
        <v>54</v>
      </c>
      <c r="S24" s="49">
        <v>55</v>
      </c>
    </row>
    <row r="25" spans="1:19" x14ac:dyDescent="0.2">
      <c r="A25" s="55">
        <v>9.5</v>
      </c>
      <c r="B25" s="47">
        <v>86</v>
      </c>
      <c r="C25" s="49">
        <v>87</v>
      </c>
      <c r="D25" s="47">
        <v>98</v>
      </c>
      <c r="E25" s="49">
        <v>103</v>
      </c>
      <c r="F25" s="48">
        <v>101</v>
      </c>
      <c r="G25" s="49">
        <v>98</v>
      </c>
      <c r="H25" s="47">
        <v>65</v>
      </c>
      <c r="I25" s="49">
        <v>62</v>
      </c>
      <c r="J25" s="48">
        <v>91</v>
      </c>
      <c r="K25" s="48">
        <v>84</v>
      </c>
      <c r="L25" s="48">
        <v>82</v>
      </c>
      <c r="M25" s="49">
        <v>84</v>
      </c>
      <c r="N25" s="47">
        <v>50</v>
      </c>
      <c r="O25" s="49">
        <v>49</v>
      </c>
      <c r="P25" s="47">
        <v>58</v>
      </c>
      <c r="Q25" s="49">
        <v>55</v>
      </c>
      <c r="R25" s="47">
        <v>53</v>
      </c>
      <c r="S25" s="49">
        <v>54</v>
      </c>
    </row>
    <row r="26" spans="1:19" x14ac:dyDescent="0.2">
      <c r="A26" s="55">
        <v>10</v>
      </c>
      <c r="B26" s="47">
        <v>85</v>
      </c>
      <c r="C26" s="49">
        <v>86</v>
      </c>
      <c r="D26" s="47">
        <v>98</v>
      </c>
      <c r="E26" s="49">
        <v>103</v>
      </c>
      <c r="F26" s="48">
        <v>102</v>
      </c>
      <c r="G26" s="49">
        <v>99</v>
      </c>
      <c r="H26" s="47">
        <v>64</v>
      </c>
      <c r="I26" s="49">
        <v>61</v>
      </c>
      <c r="J26" s="48">
        <v>90</v>
      </c>
      <c r="K26" s="48">
        <v>83</v>
      </c>
      <c r="L26" s="48">
        <v>82</v>
      </c>
      <c r="M26" s="49">
        <v>83</v>
      </c>
      <c r="N26" s="47">
        <v>50</v>
      </c>
      <c r="O26" s="49">
        <v>48</v>
      </c>
      <c r="P26" s="47">
        <v>58</v>
      </c>
      <c r="Q26" s="49">
        <v>55</v>
      </c>
      <c r="R26" s="47">
        <v>52</v>
      </c>
      <c r="S26" s="49">
        <v>54</v>
      </c>
    </row>
    <row r="27" spans="1:19" x14ac:dyDescent="0.2">
      <c r="A27" s="55">
        <v>10.5</v>
      </c>
      <c r="B27" s="47">
        <v>84</v>
      </c>
      <c r="C27" s="49">
        <v>85</v>
      </c>
      <c r="D27" s="47">
        <v>97</v>
      </c>
      <c r="E27" s="49">
        <v>103</v>
      </c>
      <c r="F27" s="48">
        <v>103</v>
      </c>
      <c r="G27" s="49">
        <v>100</v>
      </c>
      <c r="H27" s="47">
        <v>63</v>
      </c>
      <c r="I27" s="49">
        <v>60</v>
      </c>
      <c r="J27" s="48">
        <v>90</v>
      </c>
      <c r="K27" s="48">
        <v>82</v>
      </c>
      <c r="L27" s="48">
        <v>80</v>
      </c>
      <c r="M27" s="49">
        <v>82</v>
      </c>
      <c r="N27" s="47">
        <v>49</v>
      </c>
      <c r="O27" s="49">
        <v>47</v>
      </c>
      <c r="P27" s="47">
        <v>57</v>
      </c>
      <c r="Q27" s="49">
        <v>54</v>
      </c>
      <c r="R27" s="47">
        <v>52</v>
      </c>
      <c r="S27" s="49">
        <v>53</v>
      </c>
    </row>
    <row r="28" spans="1:19" x14ac:dyDescent="0.2">
      <c r="A28" s="55">
        <v>11</v>
      </c>
      <c r="B28" s="47">
        <v>84</v>
      </c>
      <c r="C28" s="49">
        <v>85</v>
      </c>
      <c r="D28" s="47">
        <v>98</v>
      </c>
      <c r="E28" s="49">
        <v>103</v>
      </c>
      <c r="F28" s="48">
        <v>103</v>
      </c>
      <c r="G28" s="49">
        <v>100</v>
      </c>
      <c r="H28" s="47">
        <v>62</v>
      </c>
      <c r="I28" s="49">
        <v>59</v>
      </c>
      <c r="J28" s="48">
        <v>90</v>
      </c>
      <c r="K28" s="48">
        <v>82</v>
      </c>
      <c r="L28" s="48">
        <v>80</v>
      </c>
      <c r="M28" s="49">
        <v>81</v>
      </c>
      <c r="N28" s="47">
        <v>48</v>
      </c>
      <c r="O28" s="49">
        <v>46</v>
      </c>
      <c r="P28" s="47">
        <v>57</v>
      </c>
      <c r="Q28" s="49">
        <v>54</v>
      </c>
      <c r="R28" s="47">
        <v>51</v>
      </c>
      <c r="S28" s="49">
        <v>53</v>
      </c>
    </row>
    <row r="29" spans="1:19" x14ac:dyDescent="0.2">
      <c r="A29" s="55">
        <v>11.5</v>
      </c>
      <c r="B29" s="47">
        <v>83</v>
      </c>
      <c r="C29" s="49">
        <v>84</v>
      </c>
      <c r="D29" s="47">
        <v>97</v>
      </c>
      <c r="E29" s="49">
        <v>103</v>
      </c>
      <c r="F29" s="48">
        <v>103</v>
      </c>
      <c r="G29" s="49">
        <v>100</v>
      </c>
      <c r="H29" s="47">
        <v>61</v>
      </c>
      <c r="I29" s="49">
        <v>59</v>
      </c>
      <c r="J29" s="48">
        <v>89</v>
      </c>
      <c r="K29" s="48">
        <v>81</v>
      </c>
      <c r="L29" s="48">
        <v>79</v>
      </c>
      <c r="M29" s="49">
        <v>81</v>
      </c>
      <c r="N29" s="47">
        <v>47</v>
      </c>
      <c r="O29" s="49">
        <v>45</v>
      </c>
      <c r="P29" s="47">
        <v>57</v>
      </c>
      <c r="Q29" s="49">
        <v>54</v>
      </c>
      <c r="R29" s="47">
        <v>51</v>
      </c>
      <c r="S29" s="49">
        <v>52</v>
      </c>
    </row>
    <row r="30" spans="1:19" x14ac:dyDescent="0.2">
      <c r="A30" s="55">
        <v>12</v>
      </c>
      <c r="B30" s="47">
        <v>82</v>
      </c>
      <c r="C30" s="49">
        <v>83</v>
      </c>
      <c r="D30" s="47">
        <v>97</v>
      </c>
      <c r="E30" s="49">
        <v>103</v>
      </c>
      <c r="F30" s="48">
        <v>103</v>
      </c>
      <c r="G30" s="49">
        <v>100</v>
      </c>
      <c r="H30" s="47">
        <v>60</v>
      </c>
      <c r="I30" s="49">
        <v>58</v>
      </c>
      <c r="J30" s="48">
        <v>88</v>
      </c>
      <c r="K30" s="48">
        <v>80</v>
      </c>
      <c r="L30" s="48">
        <v>79</v>
      </c>
      <c r="M30" s="49">
        <v>80</v>
      </c>
      <c r="N30" s="47">
        <v>47</v>
      </c>
      <c r="O30" s="49">
        <v>45</v>
      </c>
      <c r="P30" s="47">
        <v>56</v>
      </c>
      <c r="Q30" s="49">
        <v>54</v>
      </c>
      <c r="R30" s="47">
        <v>50</v>
      </c>
      <c r="S30" s="49">
        <v>52</v>
      </c>
    </row>
    <row r="31" spans="1:19" x14ac:dyDescent="0.2">
      <c r="A31" s="55">
        <v>12.5</v>
      </c>
      <c r="B31" s="47">
        <v>81</v>
      </c>
      <c r="C31" s="49">
        <v>82</v>
      </c>
      <c r="D31" s="47">
        <v>97</v>
      </c>
      <c r="E31" s="49">
        <v>102</v>
      </c>
      <c r="F31" s="48">
        <v>104</v>
      </c>
      <c r="G31" s="49">
        <v>100</v>
      </c>
      <c r="H31" s="47">
        <v>60</v>
      </c>
      <c r="I31" s="49">
        <v>57</v>
      </c>
      <c r="J31" s="48">
        <v>88</v>
      </c>
      <c r="K31" s="48">
        <v>80</v>
      </c>
      <c r="L31" s="48">
        <v>79</v>
      </c>
      <c r="M31" s="49">
        <v>80</v>
      </c>
      <c r="N31" s="47">
        <v>46</v>
      </c>
      <c r="O31" s="49">
        <v>44</v>
      </c>
      <c r="P31" s="47">
        <v>56</v>
      </c>
      <c r="Q31" s="49">
        <v>53</v>
      </c>
      <c r="R31" s="47">
        <v>50</v>
      </c>
      <c r="S31" s="49">
        <v>52</v>
      </c>
    </row>
    <row r="32" spans="1:19" x14ac:dyDescent="0.2">
      <c r="A32" s="55">
        <v>13</v>
      </c>
      <c r="B32" s="47">
        <v>80</v>
      </c>
      <c r="C32" s="49">
        <v>81</v>
      </c>
      <c r="D32" s="47">
        <v>97</v>
      </c>
      <c r="E32" s="49">
        <v>102</v>
      </c>
      <c r="F32" s="48">
        <v>104</v>
      </c>
      <c r="G32" s="49">
        <v>100</v>
      </c>
      <c r="H32" s="47">
        <v>59</v>
      </c>
      <c r="I32" s="49">
        <v>57</v>
      </c>
      <c r="J32" s="48">
        <v>87</v>
      </c>
      <c r="K32" s="48">
        <v>79</v>
      </c>
      <c r="L32" s="48">
        <v>78</v>
      </c>
      <c r="M32" s="49">
        <v>79</v>
      </c>
      <c r="N32" s="47">
        <v>45</v>
      </c>
      <c r="O32" s="49">
        <v>43</v>
      </c>
      <c r="P32" s="47">
        <v>56</v>
      </c>
      <c r="Q32" s="49">
        <v>53</v>
      </c>
      <c r="R32" s="47">
        <v>49</v>
      </c>
      <c r="S32" s="49">
        <v>51</v>
      </c>
    </row>
    <row r="33" spans="1:19" x14ac:dyDescent="0.2">
      <c r="A33" s="55">
        <v>13.5</v>
      </c>
      <c r="B33" s="47">
        <v>79</v>
      </c>
      <c r="C33" s="49">
        <v>80</v>
      </c>
      <c r="D33" s="47">
        <v>97</v>
      </c>
      <c r="E33" s="49">
        <v>102</v>
      </c>
      <c r="F33" s="48">
        <v>104</v>
      </c>
      <c r="G33" s="49">
        <v>100</v>
      </c>
      <c r="H33" s="47">
        <v>59</v>
      </c>
      <c r="I33" s="49">
        <v>56</v>
      </c>
      <c r="J33" s="48">
        <v>86</v>
      </c>
      <c r="K33" s="48">
        <v>78</v>
      </c>
      <c r="L33" s="48">
        <v>78</v>
      </c>
      <c r="M33" s="49">
        <v>78</v>
      </c>
      <c r="N33" s="47">
        <v>44</v>
      </c>
      <c r="O33" s="49">
        <v>43</v>
      </c>
      <c r="P33" s="47">
        <v>56</v>
      </c>
      <c r="Q33" s="49">
        <v>53</v>
      </c>
      <c r="R33" s="47">
        <v>50</v>
      </c>
      <c r="S33" s="49">
        <v>51</v>
      </c>
    </row>
    <row r="34" spans="1:19" x14ac:dyDescent="0.2">
      <c r="A34" s="55">
        <v>14</v>
      </c>
      <c r="B34" s="47">
        <v>78</v>
      </c>
      <c r="C34" s="49">
        <v>80</v>
      </c>
      <c r="D34" s="47">
        <v>96</v>
      </c>
      <c r="E34" s="49">
        <v>101</v>
      </c>
      <c r="F34" s="48">
        <v>104</v>
      </c>
      <c r="G34" s="49">
        <v>99</v>
      </c>
      <c r="H34" s="47">
        <v>58</v>
      </c>
      <c r="I34" s="49">
        <v>55</v>
      </c>
      <c r="J34" s="48">
        <v>85</v>
      </c>
      <c r="K34" s="48">
        <v>78</v>
      </c>
      <c r="L34" s="48">
        <v>77</v>
      </c>
      <c r="M34" s="49">
        <v>78</v>
      </c>
      <c r="N34" s="47">
        <v>43</v>
      </c>
      <c r="O34" s="49">
        <v>42</v>
      </c>
      <c r="P34" s="47">
        <v>56</v>
      </c>
      <c r="Q34" s="49">
        <v>52</v>
      </c>
      <c r="R34" s="47">
        <v>49</v>
      </c>
      <c r="S34" s="49">
        <v>51</v>
      </c>
    </row>
    <row r="35" spans="1:19" x14ac:dyDescent="0.2">
      <c r="A35" s="55">
        <v>14.5</v>
      </c>
      <c r="B35" s="47">
        <v>77</v>
      </c>
      <c r="C35" s="49">
        <v>78</v>
      </c>
      <c r="D35" s="47">
        <v>96</v>
      </c>
      <c r="E35" s="49">
        <v>101</v>
      </c>
      <c r="F35" s="48">
        <v>105</v>
      </c>
      <c r="G35" s="49">
        <v>100</v>
      </c>
      <c r="H35" s="47">
        <v>57</v>
      </c>
      <c r="I35" s="49">
        <v>55</v>
      </c>
      <c r="J35" s="48">
        <v>85</v>
      </c>
      <c r="K35" s="48">
        <v>77</v>
      </c>
      <c r="L35" s="48">
        <v>77</v>
      </c>
      <c r="M35" s="49">
        <v>78</v>
      </c>
      <c r="N35" s="47">
        <v>43</v>
      </c>
      <c r="O35" s="49">
        <v>41</v>
      </c>
      <c r="P35" s="47">
        <v>55</v>
      </c>
      <c r="Q35" s="49">
        <v>52</v>
      </c>
      <c r="R35" s="47">
        <v>49</v>
      </c>
      <c r="S35" s="49">
        <v>51</v>
      </c>
    </row>
    <row r="36" spans="1:19" x14ac:dyDescent="0.2">
      <c r="A36" s="55">
        <v>15</v>
      </c>
      <c r="B36" s="47">
        <v>76</v>
      </c>
      <c r="C36" s="49">
        <v>78</v>
      </c>
      <c r="D36" s="47">
        <v>95</v>
      </c>
      <c r="E36" s="49">
        <v>100</v>
      </c>
      <c r="F36" s="48">
        <v>104</v>
      </c>
      <c r="G36" s="49">
        <v>100</v>
      </c>
      <c r="H36" s="47">
        <v>57</v>
      </c>
      <c r="I36" s="49">
        <v>54</v>
      </c>
      <c r="J36" s="48">
        <v>84</v>
      </c>
      <c r="K36" s="48">
        <v>76</v>
      </c>
      <c r="L36" s="48">
        <v>76</v>
      </c>
      <c r="M36" s="49">
        <v>77</v>
      </c>
      <c r="N36" s="47">
        <v>42</v>
      </c>
      <c r="O36" s="49">
        <v>41</v>
      </c>
      <c r="P36" s="47">
        <v>55</v>
      </c>
      <c r="Q36" s="49">
        <v>52</v>
      </c>
      <c r="R36" s="47">
        <v>49</v>
      </c>
      <c r="S36" s="49">
        <v>51</v>
      </c>
    </row>
    <row r="37" spans="1:19" x14ac:dyDescent="0.2">
      <c r="A37" s="55">
        <v>15.5</v>
      </c>
      <c r="B37" s="47">
        <v>75</v>
      </c>
      <c r="C37" s="49">
        <v>77</v>
      </c>
      <c r="D37" s="47">
        <v>94</v>
      </c>
      <c r="E37" s="49">
        <v>100</v>
      </c>
      <c r="F37" s="48">
        <v>104</v>
      </c>
      <c r="G37" s="49">
        <v>100</v>
      </c>
      <c r="H37" s="47">
        <v>56</v>
      </c>
      <c r="I37" s="49">
        <v>54</v>
      </c>
      <c r="J37" s="48">
        <v>83</v>
      </c>
      <c r="K37" s="48">
        <v>75</v>
      </c>
      <c r="L37" s="48">
        <v>76</v>
      </c>
      <c r="M37" s="49">
        <v>76</v>
      </c>
      <c r="N37" s="47">
        <v>42</v>
      </c>
      <c r="O37" s="49">
        <v>40</v>
      </c>
      <c r="P37" s="47">
        <v>55</v>
      </c>
      <c r="Q37" s="49">
        <v>52</v>
      </c>
      <c r="R37" s="47">
        <v>49</v>
      </c>
      <c r="S37" s="49">
        <v>52</v>
      </c>
    </row>
    <row r="38" spans="1:19" x14ac:dyDescent="0.2">
      <c r="A38" s="55">
        <v>16</v>
      </c>
      <c r="B38" s="47">
        <v>74</v>
      </c>
      <c r="C38" s="49">
        <v>77</v>
      </c>
      <c r="D38" s="47">
        <v>93</v>
      </c>
      <c r="E38" s="49">
        <v>99</v>
      </c>
      <c r="F38" s="48">
        <v>104</v>
      </c>
      <c r="G38" s="49">
        <v>99</v>
      </c>
      <c r="H38" s="47">
        <v>56</v>
      </c>
      <c r="I38" s="49">
        <v>53</v>
      </c>
      <c r="J38" s="48">
        <v>82</v>
      </c>
      <c r="K38" s="48">
        <v>75</v>
      </c>
      <c r="L38" s="48">
        <v>76</v>
      </c>
      <c r="M38" s="49">
        <v>77</v>
      </c>
      <c r="N38" s="47">
        <v>41</v>
      </c>
      <c r="O38" s="49">
        <v>40</v>
      </c>
      <c r="P38" s="47">
        <v>55</v>
      </c>
      <c r="Q38" s="49">
        <v>51</v>
      </c>
      <c r="R38" s="47">
        <v>49</v>
      </c>
      <c r="S38" s="49">
        <v>52</v>
      </c>
    </row>
    <row r="39" spans="1:19" x14ac:dyDescent="0.2">
      <c r="A39" s="55">
        <v>16.5</v>
      </c>
      <c r="B39" s="47">
        <v>74</v>
      </c>
      <c r="C39" s="49">
        <v>76</v>
      </c>
      <c r="D39" s="47">
        <v>93</v>
      </c>
      <c r="E39" s="49">
        <v>98</v>
      </c>
      <c r="F39" s="48">
        <v>104</v>
      </c>
      <c r="G39" s="49">
        <v>100</v>
      </c>
      <c r="H39" s="47">
        <v>55</v>
      </c>
      <c r="I39" s="49">
        <v>53</v>
      </c>
      <c r="J39" s="48">
        <v>82</v>
      </c>
      <c r="K39" s="48">
        <v>74</v>
      </c>
      <c r="L39" s="48">
        <v>75</v>
      </c>
      <c r="M39" s="49">
        <v>76</v>
      </c>
      <c r="N39" s="47">
        <v>41</v>
      </c>
      <c r="O39" s="49">
        <v>39</v>
      </c>
      <c r="P39" s="47">
        <v>55</v>
      </c>
      <c r="Q39" s="49">
        <v>51</v>
      </c>
      <c r="R39" s="47">
        <v>49</v>
      </c>
      <c r="S39" s="49">
        <v>52</v>
      </c>
    </row>
    <row r="40" spans="1:19" x14ac:dyDescent="0.2">
      <c r="A40" s="55">
        <v>17</v>
      </c>
      <c r="B40" s="47">
        <v>73</v>
      </c>
      <c r="C40" s="49">
        <v>76</v>
      </c>
      <c r="D40" s="47">
        <v>93</v>
      </c>
      <c r="E40" s="49">
        <v>98</v>
      </c>
      <c r="F40" s="48">
        <v>104</v>
      </c>
      <c r="G40" s="49">
        <v>100</v>
      </c>
      <c r="H40" s="47">
        <v>55</v>
      </c>
      <c r="I40" s="49">
        <v>53</v>
      </c>
      <c r="J40" s="48">
        <v>81</v>
      </c>
      <c r="K40" s="48">
        <v>73</v>
      </c>
      <c r="L40" s="48">
        <v>75</v>
      </c>
      <c r="M40" s="49">
        <v>76</v>
      </c>
      <c r="N40" s="47">
        <v>40</v>
      </c>
      <c r="O40" s="49">
        <v>39</v>
      </c>
      <c r="P40" s="47">
        <v>55</v>
      </c>
      <c r="Q40" s="49">
        <v>51</v>
      </c>
      <c r="R40" s="47">
        <v>49</v>
      </c>
      <c r="S40" s="49">
        <v>52</v>
      </c>
    </row>
    <row r="41" spans="1:19" x14ac:dyDescent="0.2">
      <c r="A41" s="55">
        <v>17.5</v>
      </c>
      <c r="B41" s="47">
        <v>72</v>
      </c>
      <c r="C41" s="49">
        <v>75</v>
      </c>
      <c r="D41" s="47">
        <v>92</v>
      </c>
      <c r="E41" s="49">
        <v>97</v>
      </c>
      <c r="F41" s="48">
        <v>104</v>
      </c>
      <c r="G41" s="49">
        <v>100</v>
      </c>
      <c r="H41" s="47">
        <v>55</v>
      </c>
      <c r="I41" s="49">
        <v>53</v>
      </c>
      <c r="J41" s="48">
        <v>81</v>
      </c>
      <c r="K41" s="48">
        <v>73</v>
      </c>
      <c r="L41" s="48">
        <v>75</v>
      </c>
      <c r="M41" s="49">
        <v>76</v>
      </c>
      <c r="N41" s="47">
        <v>40</v>
      </c>
      <c r="O41" s="49">
        <v>38</v>
      </c>
      <c r="P41" s="47">
        <v>55</v>
      </c>
      <c r="Q41" s="49">
        <v>51</v>
      </c>
      <c r="R41" s="47">
        <v>49</v>
      </c>
      <c r="S41" s="49">
        <v>52</v>
      </c>
    </row>
    <row r="42" spans="1:19" x14ac:dyDescent="0.2">
      <c r="A42" s="55">
        <v>18</v>
      </c>
      <c r="B42" s="47">
        <v>72</v>
      </c>
      <c r="C42" s="49">
        <v>75</v>
      </c>
      <c r="D42" s="47">
        <v>91</v>
      </c>
      <c r="E42" s="49">
        <v>96</v>
      </c>
      <c r="F42" s="48">
        <v>105</v>
      </c>
      <c r="G42" s="49">
        <v>100</v>
      </c>
      <c r="H42" s="47">
        <v>54</v>
      </c>
      <c r="I42" s="49">
        <v>52</v>
      </c>
      <c r="J42" s="48">
        <v>81</v>
      </c>
      <c r="K42" s="48">
        <v>72</v>
      </c>
      <c r="L42" s="48">
        <v>75</v>
      </c>
      <c r="M42" s="49">
        <v>76</v>
      </c>
      <c r="N42" s="47">
        <v>40</v>
      </c>
      <c r="O42" s="49">
        <v>38</v>
      </c>
      <c r="P42" s="47">
        <v>55</v>
      </c>
      <c r="Q42" s="49">
        <v>51</v>
      </c>
      <c r="R42" s="47">
        <v>49</v>
      </c>
      <c r="S42" s="49">
        <v>52</v>
      </c>
    </row>
    <row r="43" spans="1:19" x14ac:dyDescent="0.2">
      <c r="A43" s="55">
        <v>18.5</v>
      </c>
      <c r="B43" s="47">
        <v>71</v>
      </c>
      <c r="C43" s="49">
        <v>74</v>
      </c>
      <c r="D43" s="47">
        <v>91</v>
      </c>
      <c r="E43" s="49">
        <v>95</v>
      </c>
      <c r="F43" s="48">
        <v>105</v>
      </c>
      <c r="G43" s="49">
        <v>101</v>
      </c>
      <c r="H43" s="47">
        <v>54</v>
      </c>
      <c r="I43" s="49">
        <v>52</v>
      </c>
      <c r="J43" s="48">
        <v>80</v>
      </c>
      <c r="K43" s="48">
        <v>72</v>
      </c>
      <c r="L43" s="48">
        <v>76</v>
      </c>
      <c r="M43" s="49">
        <v>76</v>
      </c>
      <c r="N43" s="47">
        <v>39</v>
      </c>
      <c r="O43" s="49">
        <v>38</v>
      </c>
      <c r="P43" s="47">
        <v>55</v>
      </c>
      <c r="Q43" s="49">
        <v>51</v>
      </c>
      <c r="R43" s="47">
        <v>49</v>
      </c>
      <c r="S43" s="49">
        <v>52</v>
      </c>
    </row>
    <row r="44" spans="1:19" x14ac:dyDescent="0.2">
      <c r="A44" s="55">
        <v>19</v>
      </c>
      <c r="B44" s="47">
        <v>70</v>
      </c>
      <c r="C44" s="49">
        <v>74</v>
      </c>
      <c r="D44" s="47">
        <v>90</v>
      </c>
      <c r="E44" s="49">
        <v>95</v>
      </c>
      <c r="F44" s="48">
        <v>104</v>
      </c>
      <c r="G44" s="49">
        <v>101</v>
      </c>
      <c r="H44" s="47">
        <v>54</v>
      </c>
      <c r="I44" s="49">
        <v>51</v>
      </c>
      <c r="J44" s="48">
        <v>80</v>
      </c>
      <c r="K44" s="48">
        <v>71</v>
      </c>
      <c r="L44" s="48">
        <v>75</v>
      </c>
      <c r="M44" s="49">
        <v>76</v>
      </c>
      <c r="N44" s="47">
        <v>39</v>
      </c>
      <c r="O44" s="49">
        <v>37</v>
      </c>
      <c r="P44" s="47">
        <v>55</v>
      </c>
      <c r="Q44" s="49">
        <v>51</v>
      </c>
      <c r="R44" s="47">
        <v>50</v>
      </c>
      <c r="S44" s="49">
        <v>52</v>
      </c>
    </row>
    <row r="45" spans="1:19" x14ac:dyDescent="0.2">
      <c r="A45" s="55">
        <v>19.5</v>
      </c>
      <c r="B45" s="47">
        <v>70</v>
      </c>
      <c r="C45" s="49">
        <v>73</v>
      </c>
      <c r="D45" s="47">
        <v>91</v>
      </c>
      <c r="E45" s="49">
        <v>96</v>
      </c>
      <c r="F45" s="48">
        <v>104</v>
      </c>
      <c r="G45" s="49">
        <v>101</v>
      </c>
      <c r="H45" s="47">
        <v>53</v>
      </c>
      <c r="I45" s="49">
        <v>51</v>
      </c>
      <c r="J45" s="48">
        <v>80</v>
      </c>
      <c r="K45" s="48">
        <v>71</v>
      </c>
      <c r="L45" s="48">
        <v>76</v>
      </c>
      <c r="M45" s="49">
        <v>76</v>
      </c>
      <c r="N45" s="47">
        <v>39</v>
      </c>
      <c r="O45" s="49">
        <v>37</v>
      </c>
      <c r="P45" s="47">
        <v>55</v>
      </c>
      <c r="Q45" s="49">
        <v>51</v>
      </c>
      <c r="R45" s="47">
        <v>50</v>
      </c>
      <c r="S45" s="49">
        <v>52</v>
      </c>
    </row>
    <row r="46" spans="1:19" x14ac:dyDescent="0.2">
      <c r="A46" s="55">
        <v>20</v>
      </c>
      <c r="B46" s="47">
        <v>69</v>
      </c>
      <c r="C46" s="49">
        <v>72</v>
      </c>
      <c r="D46" s="47">
        <v>89</v>
      </c>
      <c r="E46" s="49">
        <v>94</v>
      </c>
      <c r="F46" s="48">
        <v>105</v>
      </c>
      <c r="G46" s="49">
        <v>101</v>
      </c>
      <c r="H46" s="47">
        <v>53</v>
      </c>
      <c r="I46" s="49">
        <v>51</v>
      </c>
      <c r="J46" s="48">
        <v>79</v>
      </c>
      <c r="K46" s="48">
        <v>70</v>
      </c>
      <c r="L46" s="48">
        <v>75</v>
      </c>
      <c r="M46" s="49">
        <v>76</v>
      </c>
      <c r="N46" s="47">
        <v>39</v>
      </c>
      <c r="O46" s="49">
        <v>37</v>
      </c>
      <c r="P46" s="47">
        <v>55</v>
      </c>
      <c r="Q46" s="49">
        <v>52</v>
      </c>
      <c r="R46" s="47">
        <v>50</v>
      </c>
      <c r="S46" s="49">
        <v>52</v>
      </c>
    </row>
    <row r="47" spans="1:19" x14ac:dyDescent="0.2">
      <c r="A47" s="55">
        <v>20.5</v>
      </c>
      <c r="B47" s="47">
        <v>68</v>
      </c>
      <c r="C47" s="49">
        <v>71</v>
      </c>
      <c r="D47" s="47">
        <v>89</v>
      </c>
      <c r="E47" s="49">
        <v>93</v>
      </c>
      <c r="F47" s="48">
        <v>104</v>
      </c>
      <c r="G47" s="49">
        <v>100</v>
      </c>
      <c r="H47" s="47">
        <v>53</v>
      </c>
      <c r="I47" s="49">
        <v>50</v>
      </c>
      <c r="J47" s="48">
        <v>78</v>
      </c>
      <c r="K47" s="48">
        <v>70</v>
      </c>
      <c r="L47" s="48">
        <v>75</v>
      </c>
      <c r="M47" s="49">
        <v>76</v>
      </c>
      <c r="N47" s="47">
        <v>39</v>
      </c>
      <c r="O47" s="49">
        <v>37</v>
      </c>
      <c r="P47" s="47">
        <v>56</v>
      </c>
      <c r="Q47" s="49">
        <v>52</v>
      </c>
      <c r="R47" s="47">
        <v>50</v>
      </c>
      <c r="S47" s="49">
        <v>52</v>
      </c>
    </row>
    <row r="48" spans="1:19" x14ac:dyDescent="0.2">
      <c r="A48" s="55">
        <v>21</v>
      </c>
      <c r="B48" s="47">
        <v>67</v>
      </c>
      <c r="C48" s="49">
        <v>71</v>
      </c>
      <c r="D48" s="47">
        <v>88</v>
      </c>
      <c r="E48" s="49">
        <v>93</v>
      </c>
      <c r="F48" s="48">
        <v>105</v>
      </c>
      <c r="G48" s="49">
        <v>101</v>
      </c>
      <c r="H48" s="47">
        <v>52</v>
      </c>
      <c r="I48" s="49">
        <v>50</v>
      </c>
      <c r="J48" s="48">
        <v>78</v>
      </c>
      <c r="K48" s="48">
        <v>69</v>
      </c>
      <c r="L48" s="48">
        <v>75</v>
      </c>
      <c r="M48" s="49">
        <v>76</v>
      </c>
      <c r="N48" s="47">
        <v>38</v>
      </c>
      <c r="O48" s="49">
        <v>36</v>
      </c>
      <c r="P48" s="47">
        <v>55</v>
      </c>
      <c r="Q48" s="49">
        <v>51</v>
      </c>
      <c r="R48" s="47">
        <v>50</v>
      </c>
      <c r="S48" s="49">
        <v>52</v>
      </c>
    </row>
    <row r="49" spans="1:19" x14ac:dyDescent="0.2">
      <c r="A49" s="55">
        <v>21.5</v>
      </c>
      <c r="B49" s="47">
        <v>67</v>
      </c>
      <c r="C49" s="49">
        <v>70</v>
      </c>
      <c r="D49" s="47">
        <v>87</v>
      </c>
      <c r="E49" s="49">
        <v>91</v>
      </c>
      <c r="F49" s="48">
        <v>104</v>
      </c>
      <c r="G49" s="49">
        <v>101</v>
      </c>
      <c r="H49" s="47">
        <v>52</v>
      </c>
      <c r="I49" s="49">
        <v>50</v>
      </c>
      <c r="J49" s="48">
        <v>77</v>
      </c>
      <c r="K49" s="48">
        <v>69</v>
      </c>
      <c r="L49" s="48">
        <v>76</v>
      </c>
      <c r="M49" s="49">
        <v>76</v>
      </c>
      <c r="N49" s="47">
        <v>38</v>
      </c>
      <c r="O49" s="49">
        <v>36</v>
      </c>
      <c r="P49" s="47">
        <v>55</v>
      </c>
      <c r="Q49" s="49">
        <v>51</v>
      </c>
      <c r="R49" s="47">
        <v>50</v>
      </c>
      <c r="S49" s="49">
        <v>52</v>
      </c>
    </row>
    <row r="50" spans="1:19" x14ac:dyDescent="0.2">
      <c r="A50" s="55">
        <v>22</v>
      </c>
      <c r="B50" s="47">
        <v>66</v>
      </c>
      <c r="C50" s="49">
        <v>70</v>
      </c>
      <c r="D50" s="47">
        <v>87</v>
      </c>
      <c r="E50" s="49">
        <v>91</v>
      </c>
      <c r="F50" s="48">
        <v>105</v>
      </c>
      <c r="G50" s="49">
        <v>101</v>
      </c>
      <c r="H50" s="47">
        <v>52</v>
      </c>
      <c r="I50" s="49">
        <v>50</v>
      </c>
      <c r="J50" s="48">
        <v>77</v>
      </c>
      <c r="K50" s="48">
        <v>68</v>
      </c>
      <c r="L50" s="48">
        <v>76</v>
      </c>
      <c r="M50" s="49">
        <v>76</v>
      </c>
      <c r="N50" s="47">
        <v>38</v>
      </c>
      <c r="O50" s="49">
        <v>36</v>
      </c>
      <c r="P50" s="47">
        <v>55</v>
      </c>
      <c r="Q50" s="49">
        <v>52</v>
      </c>
      <c r="R50" s="47">
        <v>50</v>
      </c>
      <c r="S50" s="49">
        <v>52</v>
      </c>
    </row>
    <row r="51" spans="1:19" x14ac:dyDescent="0.2">
      <c r="A51" s="55">
        <v>22.5</v>
      </c>
      <c r="B51" s="47">
        <v>66</v>
      </c>
      <c r="C51" s="49">
        <v>69</v>
      </c>
      <c r="D51" s="47">
        <v>86</v>
      </c>
      <c r="E51" s="49">
        <v>90</v>
      </c>
      <c r="F51" s="48">
        <v>105</v>
      </c>
      <c r="G51" s="49">
        <v>101</v>
      </c>
      <c r="H51" s="47">
        <v>52</v>
      </c>
      <c r="I51" s="49">
        <v>49</v>
      </c>
      <c r="J51" s="48">
        <v>76</v>
      </c>
      <c r="K51" s="48">
        <v>68</v>
      </c>
      <c r="L51" s="48">
        <v>76</v>
      </c>
      <c r="M51" s="49">
        <v>76</v>
      </c>
      <c r="N51" s="47">
        <v>38</v>
      </c>
      <c r="O51" s="49">
        <v>36</v>
      </c>
      <c r="P51" s="47">
        <v>55</v>
      </c>
      <c r="Q51" s="49">
        <v>52</v>
      </c>
      <c r="R51" s="47">
        <v>49</v>
      </c>
      <c r="S51" s="49">
        <v>52</v>
      </c>
    </row>
    <row r="52" spans="1:19" x14ac:dyDescent="0.2">
      <c r="A52" s="55">
        <v>23</v>
      </c>
      <c r="B52" s="47">
        <v>65</v>
      </c>
      <c r="C52" s="49">
        <v>68</v>
      </c>
      <c r="D52" s="47">
        <v>85</v>
      </c>
      <c r="E52" s="49">
        <v>89</v>
      </c>
      <c r="F52" s="48">
        <v>105</v>
      </c>
      <c r="G52" s="49">
        <v>101</v>
      </c>
      <c r="H52" s="47">
        <v>51</v>
      </c>
      <c r="I52" s="49">
        <v>49</v>
      </c>
      <c r="J52" s="48">
        <v>76</v>
      </c>
      <c r="K52" s="48">
        <v>67</v>
      </c>
      <c r="L52" s="48">
        <v>76</v>
      </c>
      <c r="M52" s="49">
        <v>77</v>
      </c>
      <c r="N52" s="47">
        <v>37</v>
      </c>
      <c r="O52" s="49">
        <v>35</v>
      </c>
      <c r="P52" s="47">
        <v>55</v>
      </c>
      <c r="Q52" s="49">
        <v>51</v>
      </c>
      <c r="R52" s="47">
        <v>49</v>
      </c>
      <c r="S52" s="49">
        <v>52</v>
      </c>
    </row>
    <row r="53" spans="1:19" x14ac:dyDescent="0.2">
      <c r="A53" s="55">
        <v>23.5</v>
      </c>
      <c r="B53" s="47">
        <v>65</v>
      </c>
      <c r="C53" s="49">
        <v>68</v>
      </c>
      <c r="D53" s="47">
        <v>85</v>
      </c>
      <c r="E53" s="49">
        <v>88</v>
      </c>
      <c r="F53" s="48">
        <v>105</v>
      </c>
      <c r="G53" s="49">
        <v>102</v>
      </c>
      <c r="H53" s="47">
        <v>51</v>
      </c>
      <c r="I53" s="49">
        <v>49</v>
      </c>
      <c r="J53" s="48">
        <v>76</v>
      </c>
      <c r="K53" s="48">
        <v>67</v>
      </c>
      <c r="L53" s="48">
        <v>76</v>
      </c>
      <c r="M53" s="49">
        <v>76</v>
      </c>
      <c r="N53" s="47">
        <v>37</v>
      </c>
      <c r="O53" s="49">
        <v>35</v>
      </c>
      <c r="P53" s="47">
        <v>55</v>
      </c>
      <c r="Q53" s="49">
        <v>51</v>
      </c>
      <c r="R53" s="47">
        <v>48</v>
      </c>
      <c r="S53" s="49">
        <v>51</v>
      </c>
    </row>
    <row r="54" spans="1:19" x14ac:dyDescent="0.2">
      <c r="A54" s="55">
        <v>24</v>
      </c>
      <c r="B54" s="47">
        <v>64</v>
      </c>
      <c r="C54" s="49">
        <v>68</v>
      </c>
      <c r="D54" s="47">
        <v>84</v>
      </c>
      <c r="E54" s="49">
        <v>88</v>
      </c>
      <c r="F54" s="48">
        <v>104</v>
      </c>
      <c r="G54" s="49">
        <v>101</v>
      </c>
      <c r="H54" s="47">
        <v>51</v>
      </c>
      <c r="I54" s="49">
        <v>49</v>
      </c>
      <c r="J54" s="48">
        <v>75</v>
      </c>
      <c r="K54" s="48">
        <v>67</v>
      </c>
      <c r="L54" s="48">
        <v>76</v>
      </c>
      <c r="M54" s="49">
        <v>76</v>
      </c>
      <c r="N54" s="47">
        <v>37</v>
      </c>
      <c r="O54" s="49">
        <v>35</v>
      </c>
      <c r="P54" s="47">
        <v>55</v>
      </c>
      <c r="Q54" s="49">
        <v>51</v>
      </c>
      <c r="R54" s="47">
        <v>48</v>
      </c>
      <c r="S54" s="49">
        <v>51</v>
      </c>
    </row>
    <row r="55" spans="1:19" x14ac:dyDescent="0.2">
      <c r="A55" s="55">
        <v>24.5</v>
      </c>
      <c r="B55" s="47">
        <v>64</v>
      </c>
      <c r="C55" s="49">
        <v>67</v>
      </c>
      <c r="D55" s="47">
        <v>84</v>
      </c>
      <c r="E55" s="49">
        <v>88</v>
      </c>
      <c r="F55" s="48">
        <v>104</v>
      </c>
      <c r="G55" s="49">
        <v>100</v>
      </c>
      <c r="H55" s="47">
        <v>51</v>
      </c>
      <c r="I55" s="49">
        <v>49</v>
      </c>
      <c r="J55" s="48">
        <v>75</v>
      </c>
      <c r="K55" s="48">
        <v>66</v>
      </c>
      <c r="L55" s="48">
        <v>76</v>
      </c>
      <c r="M55" s="49">
        <v>76</v>
      </c>
      <c r="N55" s="47">
        <v>37</v>
      </c>
      <c r="O55" s="49">
        <v>35</v>
      </c>
      <c r="P55" s="47">
        <v>55</v>
      </c>
      <c r="Q55" s="49">
        <v>51</v>
      </c>
      <c r="R55" s="47">
        <v>47</v>
      </c>
      <c r="S55" s="49">
        <v>51</v>
      </c>
    </row>
    <row r="56" spans="1:19" x14ac:dyDescent="0.2">
      <c r="A56" s="55">
        <v>25</v>
      </c>
      <c r="B56" s="47">
        <v>63</v>
      </c>
      <c r="C56" s="49">
        <v>67</v>
      </c>
      <c r="D56" s="47">
        <v>83</v>
      </c>
      <c r="E56" s="49">
        <v>87</v>
      </c>
      <c r="F56" s="48">
        <v>104</v>
      </c>
      <c r="G56" s="49">
        <v>100</v>
      </c>
      <c r="H56" s="47">
        <v>51</v>
      </c>
      <c r="I56" s="49">
        <v>48</v>
      </c>
      <c r="J56" s="48">
        <v>75</v>
      </c>
      <c r="K56" s="48">
        <v>66</v>
      </c>
      <c r="L56" s="48">
        <v>76</v>
      </c>
      <c r="M56" s="49">
        <v>76</v>
      </c>
      <c r="N56" s="47">
        <v>37</v>
      </c>
      <c r="O56" s="49">
        <v>35</v>
      </c>
      <c r="P56" s="47">
        <v>55</v>
      </c>
      <c r="Q56" s="49">
        <v>51</v>
      </c>
      <c r="R56" s="47">
        <v>46</v>
      </c>
      <c r="S56" s="49">
        <v>50</v>
      </c>
    </row>
    <row r="57" spans="1:19" x14ac:dyDescent="0.2">
      <c r="A57" s="55">
        <v>25.5</v>
      </c>
      <c r="B57" s="47">
        <v>62</v>
      </c>
      <c r="C57" s="49">
        <v>66</v>
      </c>
      <c r="D57" s="47">
        <v>82</v>
      </c>
      <c r="E57" s="49">
        <v>87</v>
      </c>
      <c r="F57" s="48">
        <v>104</v>
      </c>
      <c r="G57" s="49">
        <v>100</v>
      </c>
      <c r="H57" s="47">
        <v>51</v>
      </c>
      <c r="I57" s="49">
        <v>48</v>
      </c>
      <c r="J57" s="48">
        <v>74</v>
      </c>
      <c r="K57" s="48">
        <v>65</v>
      </c>
      <c r="L57" s="48">
        <v>76</v>
      </c>
      <c r="M57" s="49">
        <v>77</v>
      </c>
      <c r="N57" s="47">
        <v>37</v>
      </c>
      <c r="O57" s="49">
        <v>34</v>
      </c>
      <c r="P57" s="47">
        <v>55</v>
      </c>
      <c r="Q57" s="49">
        <v>51</v>
      </c>
      <c r="R57" s="47">
        <v>45</v>
      </c>
      <c r="S57" s="49">
        <v>50</v>
      </c>
    </row>
    <row r="58" spans="1:19" x14ac:dyDescent="0.2">
      <c r="A58" s="55">
        <v>26</v>
      </c>
      <c r="B58" s="47">
        <v>62</v>
      </c>
      <c r="C58" s="49">
        <v>65</v>
      </c>
      <c r="D58" s="47">
        <v>83</v>
      </c>
      <c r="E58" s="49">
        <v>86</v>
      </c>
      <c r="F58" s="48">
        <v>103</v>
      </c>
      <c r="G58" s="49">
        <v>100</v>
      </c>
      <c r="H58" s="47">
        <v>51</v>
      </c>
      <c r="I58" s="49">
        <v>48</v>
      </c>
      <c r="J58" s="48">
        <v>74</v>
      </c>
      <c r="K58" s="48">
        <v>65</v>
      </c>
      <c r="L58" s="48">
        <v>76</v>
      </c>
      <c r="M58" s="49">
        <v>77</v>
      </c>
      <c r="N58" s="47">
        <v>37</v>
      </c>
      <c r="O58" s="49">
        <v>34</v>
      </c>
      <c r="P58" s="47">
        <v>55</v>
      </c>
      <c r="Q58" s="49">
        <v>51</v>
      </c>
      <c r="R58" s="47">
        <v>44</v>
      </c>
      <c r="S58" s="49">
        <v>49</v>
      </c>
    </row>
    <row r="59" spans="1:19" x14ac:dyDescent="0.2">
      <c r="A59" s="55">
        <v>26.5</v>
      </c>
      <c r="B59" s="47">
        <v>62</v>
      </c>
      <c r="C59" s="49">
        <v>65</v>
      </c>
      <c r="D59" s="47">
        <v>82</v>
      </c>
      <c r="E59" s="49">
        <v>86</v>
      </c>
      <c r="F59" s="48">
        <v>103</v>
      </c>
      <c r="G59" s="49">
        <v>100</v>
      </c>
      <c r="H59" s="47">
        <v>50</v>
      </c>
      <c r="I59" s="49">
        <v>48</v>
      </c>
      <c r="J59" s="48">
        <v>73</v>
      </c>
      <c r="K59" s="48">
        <v>65</v>
      </c>
      <c r="L59" s="48">
        <v>76</v>
      </c>
      <c r="M59" s="49">
        <v>77</v>
      </c>
      <c r="N59" s="47">
        <v>36</v>
      </c>
      <c r="O59" s="49">
        <v>34</v>
      </c>
      <c r="P59" s="47">
        <v>55</v>
      </c>
      <c r="Q59" s="49">
        <v>51</v>
      </c>
      <c r="R59" s="47">
        <v>42</v>
      </c>
      <c r="S59" s="49">
        <v>48</v>
      </c>
    </row>
    <row r="60" spans="1:19" x14ac:dyDescent="0.2">
      <c r="A60" s="55">
        <v>27</v>
      </c>
      <c r="B60" s="47">
        <v>61</v>
      </c>
      <c r="C60" s="49">
        <v>64</v>
      </c>
      <c r="D60" s="47">
        <v>82</v>
      </c>
      <c r="E60" s="49">
        <v>85</v>
      </c>
      <c r="F60" s="48">
        <v>103</v>
      </c>
      <c r="G60" s="49">
        <v>99</v>
      </c>
      <c r="H60" s="47">
        <v>50</v>
      </c>
      <c r="I60" s="49">
        <v>48</v>
      </c>
      <c r="J60" s="48">
        <v>73</v>
      </c>
      <c r="K60" s="48">
        <v>64</v>
      </c>
      <c r="L60" s="48">
        <v>76</v>
      </c>
      <c r="M60" s="49">
        <v>77</v>
      </c>
      <c r="N60" s="47">
        <v>36</v>
      </c>
      <c r="O60" s="49">
        <v>34</v>
      </c>
      <c r="P60" s="47">
        <v>55</v>
      </c>
      <c r="Q60" s="49">
        <v>51</v>
      </c>
      <c r="R60" s="47">
        <v>41</v>
      </c>
      <c r="S60" s="49">
        <v>47</v>
      </c>
    </row>
    <row r="61" spans="1:19" x14ac:dyDescent="0.2">
      <c r="A61" s="55">
        <v>27.5</v>
      </c>
      <c r="B61" s="47">
        <v>60</v>
      </c>
      <c r="C61" s="49">
        <v>64</v>
      </c>
      <c r="D61" s="47">
        <v>81</v>
      </c>
      <c r="E61" s="49">
        <v>84</v>
      </c>
      <c r="F61" s="48">
        <v>102</v>
      </c>
      <c r="G61" s="49">
        <v>99</v>
      </c>
      <c r="H61" s="47">
        <v>50</v>
      </c>
      <c r="I61" s="49">
        <v>48</v>
      </c>
      <c r="J61" s="48">
        <v>72</v>
      </c>
      <c r="K61" s="48">
        <v>65</v>
      </c>
      <c r="L61" s="48">
        <v>77</v>
      </c>
      <c r="M61" s="49">
        <v>76</v>
      </c>
      <c r="N61" s="47">
        <v>36</v>
      </c>
      <c r="O61" s="49">
        <v>34</v>
      </c>
      <c r="P61" s="47">
        <v>55</v>
      </c>
      <c r="Q61" s="49">
        <v>50</v>
      </c>
      <c r="R61" s="47">
        <v>40</v>
      </c>
      <c r="S61" s="49">
        <v>46</v>
      </c>
    </row>
    <row r="62" spans="1:19" x14ac:dyDescent="0.2">
      <c r="A62" s="55">
        <v>28</v>
      </c>
      <c r="B62" s="47">
        <v>60</v>
      </c>
      <c r="C62" s="49">
        <v>63</v>
      </c>
      <c r="D62" s="47">
        <v>81</v>
      </c>
      <c r="E62" s="49">
        <v>84</v>
      </c>
      <c r="F62" s="48">
        <v>102</v>
      </c>
      <c r="G62" s="49">
        <v>99</v>
      </c>
      <c r="H62" s="47">
        <v>50</v>
      </c>
      <c r="I62" s="49">
        <v>48</v>
      </c>
      <c r="J62" s="48">
        <v>72</v>
      </c>
      <c r="K62" s="48">
        <v>64</v>
      </c>
      <c r="L62" s="48">
        <v>77</v>
      </c>
      <c r="M62" s="49">
        <v>76</v>
      </c>
      <c r="N62" s="47">
        <v>36</v>
      </c>
      <c r="O62" s="49">
        <v>34</v>
      </c>
      <c r="P62" s="47">
        <v>55</v>
      </c>
      <c r="Q62" s="49">
        <v>50</v>
      </c>
      <c r="R62" s="47">
        <v>38</v>
      </c>
      <c r="S62" s="49">
        <v>44</v>
      </c>
    </row>
    <row r="63" spans="1:19" x14ac:dyDescent="0.2">
      <c r="A63" s="55">
        <v>28.5</v>
      </c>
      <c r="B63" s="47">
        <v>60</v>
      </c>
      <c r="C63" s="49">
        <v>63</v>
      </c>
      <c r="D63" s="47">
        <v>80</v>
      </c>
      <c r="E63" s="49">
        <v>84</v>
      </c>
      <c r="F63" s="48">
        <v>102</v>
      </c>
      <c r="G63" s="49">
        <v>99</v>
      </c>
      <c r="H63" s="47">
        <v>50</v>
      </c>
      <c r="I63" s="49">
        <v>48</v>
      </c>
      <c r="J63" s="48">
        <v>72</v>
      </c>
      <c r="K63" s="48">
        <v>63</v>
      </c>
      <c r="L63" s="48">
        <v>77</v>
      </c>
      <c r="M63" s="49">
        <v>77</v>
      </c>
      <c r="N63" s="47">
        <v>36</v>
      </c>
      <c r="O63" s="49">
        <v>33</v>
      </c>
      <c r="P63" s="47">
        <v>54</v>
      </c>
      <c r="Q63" s="49">
        <v>50</v>
      </c>
      <c r="R63" s="47">
        <v>37</v>
      </c>
      <c r="S63" s="49">
        <v>43</v>
      </c>
    </row>
    <row r="64" spans="1:19" x14ac:dyDescent="0.2">
      <c r="A64" s="55">
        <v>29</v>
      </c>
      <c r="B64" s="47">
        <v>59</v>
      </c>
      <c r="C64" s="49">
        <v>62</v>
      </c>
      <c r="D64" s="47">
        <v>80</v>
      </c>
      <c r="E64" s="49">
        <v>83</v>
      </c>
      <c r="F64" s="48">
        <v>101</v>
      </c>
      <c r="G64" s="49">
        <v>98</v>
      </c>
      <c r="H64" s="47">
        <v>50</v>
      </c>
      <c r="I64" s="49">
        <v>47</v>
      </c>
      <c r="J64" s="48">
        <v>71</v>
      </c>
      <c r="K64" s="48">
        <v>63</v>
      </c>
      <c r="L64" s="48">
        <v>78</v>
      </c>
      <c r="M64" s="49">
        <v>78</v>
      </c>
      <c r="N64" s="47">
        <v>36</v>
      </c>
      <c r="O64" s="49">
        <v>33</v>
      </c>
      <c r="P64" s="47">
        <v>54</v>
      </c>
      <c r="Q64" s="49">
        <v>50</v>
      </c>
      <c r="R64" s="47">
        <v>35</v>
      </c>
      <c r="S64" s="49">
        <v>41</v>
      </c>
    </row>
    <row r="65" spans="1:19" x14ac:dyDescent="0.2">
      <c r="A65" s="55">
        <v>29.5</v>
      </c>
      <c r="B65" s="47">
        <v>59</v>
      </c>
      <c r="C65" s="49">
        <v>62</v>
      </c>
      <c r="D65" s="47">
        <v>80</v>
      </c>
      <c r="E65" s="49">
        <v>83</v>
      </c>
      <c r="F65" s="48">
        <v>101</v>
      </c>
      <c r="G65" s="49">
        <v>98</v>
      </c>
      <c r="H65" s="47">
        <v>50</v>
      </c>
      <c r="I65" s="49">
        <v>47</v>
      </c>
      <c r="J65" s="48">
        <v>71</v>
      </c>
      <c r="K65" s="48">
        <v>63</v>
      </c>
      <c r="L65" s="48">
        <v>78</v>
      </c>
      <c r="M65" s="49">
        <v>77</v>
      </c>
      <c r="N65" s="47">
        <v>35</v>
      </c>
      <c r="O65" s="49">
        <v>33</v>
      </c>
      <c r="P65" s="47">
        <v>54</v>
      </c>
      <c r="Q65" s="49">
        <v>50</v>
      </c>
      <c r="R65" s="47">
        <v>34</v>
      </c>
      <c r="S65" s="49">
        <v>40</v>
      </c>
    </row>
    <row r="66" spans="1:19" x14ac:dyDescent="0.2">
      <c r="A66" s="55">
        <v>30</v>
      </c>
      <c r="B66" s="47">
        <v>58</v>
      </c>
      <c r="C66" s="49">
        <v>61</v>
      </c>
      <c r="D66" s="47">
        <v>80</v>
      </c>
      <c r="E66" s="49">
        <v>83</v>
      </c>
      <c r="F66" s="48">
        <v>101</v>
      </c>
      <c r="G66" s="49">
        <v>97</v>
      </c>
      <c r="H66" s="47">
        <v>50</v>
      </c>
      <c r="I66" s="49">
        <v>47</v>
      </c>
      <c r="J66" s="48">
        <v>71</v>
      </c>
      <c r="K66" s="48">
        <v>62</v>
      </c>
      <c r="L66" s="48">
        <v>79</v>
      </c>
      <c r="M66" s="49">
        <v>78</v>
      </c>
      <c r="N66" s="47">
        <v>35</v>
      </c>
      <c r="O66" s="49">
        <v>33</v>
      </c>
      <c r="P66" s="47">
        <v>54</v>
      </c>
      <c r="Q66" s="49">
        <v>49</v>
      </c>
      <c r="R66" s="47">
        <v>32</v>
      </c>
      <c r="S66" s="49">
        <v>38</v>
      </c>
    </row>
    <row r="67" spans="1:19" x14ac:dyDescent="0.2">
      <c r="A67" s="55">
        <v>30.5</v>
      </c>
      <c r="B67" s="47">
        <v>58</v>
      </c>
      <c r="C67" s="49">
        <v>61</v>
      </c>
      <c r="D67" s="47">
        <v>79</v>
      </c>
      <c r="E67" s="49">
        <v>82</v>
      </c>
      <c r="F67" s="48">
        <v>101</v>
      </c>
      <c r="G67" s="49">
        <v>97</v>
      </c>
      <c r="H67" s="47">
        <v>50</v>
      </c>
      <c r="I67" s="49">
        <v>47</v>
      </c>
      <c r="J67" s="48">
        <v>71</v>
      </c>
      <c r="K67" s="48">
        <v>62</v>
      </c>
      <c r="L67" s="48">
        <v>79</v>
      </c>
      <c r="M67" s="49">
        <v>79</v>
      </c>
      <c r="N67" s="47">
        <v>35</v>
      </c>
      <c r="O67" s="49">
        <v>32</v>
      </c>
      <c r="P67" s="47">
        <v>54</v>
      </c>
      <c r="Q67" s="49">
        <v>49</v>
      </c>
      <c r="R67" s="47">
        <v>30</v>
      </c>
      <c r="S67" s="49">
        <v>37</v>
      </c>
    </row>
    <row r="68" spans="1:19" x14ac:dyDescent="0.2">
      <c r="A68" s="55">
        <v>31</v>
      </c>
      <c r="B68" s="47">
        <v>58</v>
      </c>
      <c r="C68" s="49">
        <v>61</v>
      </c>
      <c r="D68" s="47">
        <v>79</v>
      </c>
      <c r="E68" s="49">
        <v>82</v>
      </c>
      <c r="F68" s="48">
        <v>100</v>
      </c>
      <c r="G68" s="49">
        <v>97</v>
      </c>
      <c r="H68" s="47">
        <v>50</v>
      </c>
      <c r="I68" s="49">
        <v>47</v>
      </c>
      <c r="J68" s="48">
        <v>70</v>
      </c>
      <c r="K68" s="48">
        <v>62</v>
      </c>
      <c r="L68" s="48">
        <v>80</v>
      </c>
      <c r="M68" s="49">
        <v>79</v>
      </c>
      <c r="N68" s="47">
        <v>35</v>
      </c>
      <c r="O68" s="49">
        <v>32</v>
      </c>
      <c r="P68" s="47">
        <v>54</v>
      </c>
      <c r="Q68" s="49">
        <v>49</v>
      </c>
      <c r="R68" s="47">
        <v>29</v>
      </c>
      <c r="S68" s="49">
        <v>35</v>
      </c>
    </row>
    <row r="69" spans="1:19" x14ac:dyDescent="0.2">
      <c r="A69" s="55">
        <v>31.5</v>
      </c>
      <c r="B69" s="47">
        <v>57</v>
      </c>
      <c r="C69" s="49">
        <v>61</v>
      </c>
      <c r="D69" s="47">
        <v>79</v>
      </c>
      <c r="E69" s="49">
        <v>82</v>
      </c>
      <c r="F69" s="48">
        <v>100</v>
      </c>
      <c r="G69" s="49">
        <v>97</v>
      </c>
      <c r="H69" s="47">
        <v>49</v>
      </c>
      <c r="I69" s="49">
        <v>47</v>
      </c>
      <c r="J69" s="48">
        <v>70</v>
      </c>
      <c r="K69" s="48">
        <v>62</v>
      </c>
      <c r="L69" s="48">
        <v>80</v>
      </c>
      <c r="M69" s="49">
        <v>79</v>
      </c>
      <c r="N69" s="47">
        <v>34</v>
      </c>
      <c r="O69" s="49">
        <v>32</v>
      </c>
      <c r="P69" s="47">
        <v>54</v>
      </c>
      <c r="Q69" s="49">
        <v>48</v>
      </c>
      <c r="R69" s="47">
        <v>27</v>
      </c>
      <c r="S69" s="49">
        <v>33</v>
      </c>
    </row>
    <row r="70" spans="1:19" x14ac:dyDescent="0.2">
      <c r="A70" s="55">
        <v>32</v>
      </c>
      <c r="B70" s="47">
        <v>58</v>
      </c>
      <c r="C70" s="49">
        <v>61</v>
      </c>
      <c r="D70" s="47">
        <v>78</v>
      </c>
      <c r="E70" s="49">
        <v>81</v>
      </c>
      <c r="F70" s="48">
        <v>100</v>
      </c>
      <c r="G70" s="49">
        <v>97</v>
      </c>
      <c r="H70" s="47">
        <v>50</v>
      </c>
      <c r="I70" s="49">
        <v>47</v>
      </c>
      <c r="J70" s="48">
        <v>70</v>
      </c>
      <c r="K70" s="48">
        <v>62</v>
      </c>
      <c r="L70" s="48">
        <v>81</v>
      </c>
      <c r="M70" s="49">
        <v>80</v>
      </c>
      <c r="N70" s="47">
        <v>34</v>
      </c>
      <c r="O70" s="49">
        <v>32</v>
      </c>
      <c r="P70" s="47">
        <v>54</v>
      </c>
      <c r="Q70" s="49">
        <v>47</v>
      </c>
      <c r="R70" s="47">
        <v>26</v>
      </c>
      <c r="S70" s="49">
        <v>32</v>
      </c>
    </row>
    <row r="71" spans="1:19" x14ac:dyDescent="0.2">
      <c r="A71" s="55">
        <v>32.5</v>
      </c>
      <c r="B71" s="47">
        <v>57</v>
      </c>
      <c r="C71" s="49">
        <v>61</v>
      </c>
      <c r="D71" s="47">
        <v>78</v>
      </c>
      <c r="E71" s="49">
        <v>81</v>
      </c>
      <c r="F71" s="48">
        <v>99</v>
      </c>
      <c r="G71" s="49">
        <v>97</v>
      </c>
      <c r="H71" s="47">
        <v>49</v>
      </c>
      <c r="I71" s="49">
        <v>47</v>
      </c>
      <c r="J71" s="48">
        <v>70</v>
      </c>
      <c r="K71" s="48">
        <v>62</v>
      </c>
      <c r="L71" s="48">
        <v>82</v>
      </c>
      <c r="M71" s="49">
        <v>80</v>
      </c>
      <c r="N71" s="47">
        <v>33</v>
      </c>
      <c r="O71" s="49">
        <v>31</v>
      </c>
      <c r="P71" s="47">
        <v>53</v>
      </c>
      <c r="Q71" s="49">
        <v>47</v>
      </c>
      <c r="R71" s="47">
        <v>24</v>
      </c>
      <c r="S71" s="49">
        <v>31</v>
      </c>
    </row>
    <row r="72" spans="1:19" x14ac:dyDescent="0.2">
      <c r="A72" s="55">
        <v>33</v>
      </c>
      <c r="B72" s="47">
        <v>57</v>
      </c>
      <c r="C72" s="49">
        <v>61</v>
      </c>
      <c r="D72" s="47">
        <v>78</v>
      </c>
      <c r="E72" s="49">
        <v>81</v>
      </c>
      <c r="F72" s="48">
        <v>100</v>
      </c>
      <c r="G72" s="49">
        <v>97</v>
      </c>
      <c r="H72" s="47">
        <v>49</v>
      </c>
      <c r="I72" s="49">
        <v>47</v>
      </c>
      <c r="J72" s="48">
        <v>70</v>
      </c>
      <c r="K72" s="48">
        <v>62</v>
      </c>
      <c r="L72" s="48">
        <v>82</v>
      </c>
      <c r="M72" s="49">
        <v>81</v>
      </c>
      <c r="N72" s="47">
        <v>33</v>
      </c>
      <c r="O72" s="49">
        <v>31</v>
      </c>
      <c r="P72" s="47">
        <v>53</v>
      </c>
      <c r="Q72" s="49">
        <v>46</v>
      </c>
      <c r="R72" s="47">
        <v>23</v>
      </c>
      <c r="S72" s="49">
        <v>29</v>
      </c>
    </row>
    <row r="73" spans="1:19" x14ac:dyDescent="0.2">
      <c r="A73" s="55">
        <v>33.5</v>
      </c>
      <c r="B73" s="47">
        <v>57</v>
      </c>
      <c r="C73" s="49">
        <v>61</v>
      </c>
      <c r="D73" s="47">
        <v>78</v>
      </c>
      <c r="E73" s="49">
        <v>81</v>
      </c>
      <c r="F73" s="48">
        <v>99</v>
      </c>
      <c r="G73" s="49">
        <v>96</v>
      </c>
      <c r="H73" s="47">
        <v>49</v>
      </c>
      <c r="I73" s="49">
        <v>47</v>
      </c>
      <c r="J73" s="48">
        <v>70</v>
      </c>
      <c r="K73" s="48">
        <v>62</v>
      </c>
      <c r="L73" s="48">
        <v>83</v>
      </c>
      <c r="M73" s="49">
        <v>81</v>
      </c>
      <c r="N73" s="47">
        <v>32</v>
      </c>
      <c r="O73" s="49">
        <v>30</v>
      </c>
      <c r="P73" s="47">
        <v>52</v>
      </c>
      <c r="Q73" s="49">
        <v>45</v>
      </c>
      <c r="R73" s="47">
        <v>21</v>
      </c>
      <c r="S73" s="49">
        <v>28</v>
      </c>
    </row>
    <row r="74" spans="1:19" x14ac:dyDescent="0.2">
      <c r="A74" s="55">
        <v>34</v>
      </c>
      <c r="B74" s="47">
        <v>57</v>
      </c>
      <c r="C74" s="49">
        <v>60</v>
      </c>
      <c r="D74" s="47">
        <v>78</v>
      </c>
      <c r="E74" s="49">
        <v>81</v>
      </c>
      <c r="F74" s="48">
        <v>100</v>
      </c>
      <c r="G74" s="49">
        <v>96</v>
      </c>
      <c r="H74" s="47">
        <v>49</v>
      </c>
      <c r="I74" s="49">
        <v>47</v>
      </c>
      <c r="J74" s="48">
        <v>70</v>
      </c>
      <c r="K74" s="48">
        <v>62</v>
      </c>
      <c r="L74" s="48">
        <v>84</v>
      </c>
      <c r="M74" s="49">
        <v>82</v>
      </c>
      <c r="N74" s="47">
        <v>32</v>
      </c>
      <c r="O74" s="49">
        <v>30</v>
      </c>
      <c r="P74" s="47">
        <v>52</v>
      </c>
      <c r="Q74" s="49">
        <v>44</v>
      </c>
      <c r="R74" s="47">
        <v>20</v>
      </c>
      <c r="S74" s="49">
        <v>26</v>
      </c>
    </row>
    <row r="75" spans="1:19" x14ac:dyDescent="0.2">
      <c r="A75" s="55">
        <v>34.5</v>
      </c>
      <c r="B75" s="47">
        <v>57</v>
      </c>
      <c r="C75" s="49">
        <v>60</v>
      </c>
      <c r="D75" s="47">
        <v>78</v>
      </c>
      <c r="E75" s="49">
        <v>81</v>
      </c>
      <c r="F75" s="48">
        <v>99</v>
      </c>
      <c r="G75" s="49">
        <v>96</v>
      </c>
      <c r="H75" s="47">
        <v>49</v>
      </c>
      <c r="I75" s="49">
        <v>47</v>
      </c>
      <c r="J75" s="48">
        <v>70</v>
      </c>
      <c r="K75" s="48">
        <v>62</v>
      </c>
      <c r="L75" s="48">
        <v>85</v>
      </c>
      <c r="M75" s="49">
        <v>83</v>
      </c>
      <c r="N75" s="47">
        <v>31</v>
      </c>
      <c r="O75" s="49">
        <v>29</v>
      </c>
      <c r="P75" s="47">
        <v>51</v>
      </c>
      <c r="Q75" s="49">
        <v>43</v>
      </c>
      <c r="R75" s="47">
        <v>19</v>
      </c>
      <c r="S75" s="49">
        <v>25</v>
      </c>
    </row>
    <row r="76" spans="1:19" x14ac:dyDescent="0.2">
      <c r="A76" s="55">
        <v>35</v>
      </c>
      <c r="B76" s="47">
        <v>57</v>
      </c>
      <c r="C76" s="49">
        <v>60</v>
      </c>
      <c r="D76" s="47">
        <v>78</v>
      </c>
      <c r="E76" s="49">
        <v>80</v>
      </c>
      <c r="F76" s="48">
        <v>99</v>
      </c>
      <c r="G76" s="49">
        <v>96</v>
      </c>
      <c r="H76" s="47">
        <v>49</v>
      </c>
      <c r="I76" s="49">
        <v>47</v>
      </c>
      <c r="J76" s="48">
        <v>70</v>
      </c>
      <c r="K76" s="48">
        <v>62</v>
      </c>
      <c r="L76" s="48">
        <v>86</v>
      </c>
      <c r="M76" s="49">
        <v>83</v>
      </c>
      <c r="N76" s="47">
        <v>30</v>
      </c>
      <c r="O76" s="49">
        <v>28</v>
      </c>
      <c r="P76" s="47">
        <v>50</v>
      </c>
      <c r="Q76" s="49">
        <v>41</v>
      </c>
      <c r="R76" s="47">
        <v>18</v>
      </c>
      <c r="S76" s="49">
        <v>24</v>
      </c>
    </row>
    <row r="77" spans="1:19" x14ac:dyDescent="0.2">
      <c r="A77" s="55">
        <v>35.5</v>
      </c>
      <c r="B77" s="47">
        <v>57</v>
      </c>
      <c r="C77" s="49">
        <v>60</v>
      </c>
      <c r="D77" s="47">
        <v>78</v>
      </c>
      <c r="E77" s="49">
        <v>81</v>
      </c>
      <c r="F77" s="48">
        <v>99</v>
      </c>
      <c r="G77" s="49">
        <v>96</v>
      </c>
      <c r="H77" s="47">
        <v>49</v>
      </c>
      <c r="I77" s="49">
        <v>47</v>
      </c>
      <c r="J77" s="48">
        <v>70</v>
      </c>
      <c r="K77" s="48">
        <v>62</v>
      </c>
      <c r="L77" s="48">
        <v>86</v>
      </c>
      <c r="M77" s="49">
        <v>83</v>
      </c>
      <c r="N77" s="47">
        <v>29</v>
      </c>
      <c r="O77" s="49">
        <v>27</v>
      </c>
      <c r="P77" s="47">
        <v>49</v>
      </c>
      <c r="Q77" s="49">
        <v>40</v>
      </c>
      <c r="R77" s="47">
        <v>17</v>
      </c>
      <c r="S77" s="49">
        <v>22</v>
      </c>
    </row>
    <row r="78" spans="1:19" x14ac:dyDescent="0.2">
      <c r="A78" s="55">
        <v>36</v>
      </c>
      <c r="B78" s="47">
        <v>56</v>
      </c>
      <c r="C78" s="49">
        <v>60</v>
      </c>
      <c r="D78" s="47">
        <v>78</v>
      </c>
      <c r="E78" s="49">
        <v>81</v>
      </c>
      <c r="F78" s="48">
        <v>99</v>
      </c>
      <c r="G78" s="49">
        <v>96</v>
      </c>
      <c r="H78" s="47">
        <v>49</v>
      </c>
      <c r="I78" s="49">
        <v>46</v>
      </c>
      <c r="J78" s="48">
        <v>70</v>
      </c>
      <c r="K78" s="48">
        <v>61</v>
      </c>
      <c r="L78" s="48">
        <v>86</v>
      </c>
      <c r="M78" s="49">
        <v>83</v>
      </c>
      <c r="N78" s="47">
        <v>28</v>
      </c>
      <c r="O78" s="49">
        <v>27</v>
      </c>
      <c r="P78" s="47">
        <v>48</v>
      </c>
      <c r="Q78" s="49">
        <v>38</v>
      </c>
      <c r="R78" s="47">
        <v>16</v>
      </c>
      <c r="S78" s="49">
        <v>21</v>
      </c>
    </row>
    <row r="79" spans="1:19" x14ac:dyDescent="0.2">
      <c r="A79" s="55">
        <v>36.5</v>
      </c>
      <c r="B79" s="47">
        <v>57</v>
      </c>
      <c r="C79" s="49">
        <v>60</v>
      </c>
      <c r="D79" s="47">
        <v>78</v>
      </c>
      <c r="E79" s="49">
        <v>81</v>
      </c>
      <c r="F79" s="48">
        <v>99</v>
      </c>
      <c r="G79" s="49">
        <v>96</v>
      </c>
      <c r="H79" s="47">
        <v>48</v>
      </c>
      <c r="I79" s="49">
        <v>46</v>
      </c>
      <c r="J79" s="48">
        <v>70</v>
      </c>
      <c r="K79" s="48">
        <v>61</v>
      </c>
      <c r="L79" s="48">
        <v>87</v>
      </c>
      <c r="M79" s="49">
        <v>83</v>
      </c>
      <c r="N79" s="47">
        <v>27</v>
      </c>
      <c r="O79" s="49">
        <v>26</v>
      </c>
      <c r="P79" s="47">
        <v>47</v>
      </c>
      <c r="Q79" s="49">
        <v>37</v>
      </c>
      <c r="R79" s="47">
        <v>15</v>
      </c>
      <c r="S79" s="49">
        <v>20</v>
      </c>
    </row>
    <row r="80" spans="1:19" x14ac:dyDescent="0.2">
      <c r="A80" s="55">
        <v>37</v>
      </c>
      <c r="B80" s="47">
        <v>57</v>
      </c>
      <c r="C80" s="49">
        <v>60</v>
      </c>
      <c r="D80" s="47">
        <v>78</v>
      </c>
      <c r="E80" s="49">
        <v>80</v>
      </c>
      <c r="F80" s="48">
        <v>100</v>
      </c>
      <c r="G80" s="49">
        <v>96</v>
      </c>
      <c r="H80" s="47">
        <v>49</v>
      </c>
      <c r="I80" s="49">
        <v>46</v>
      </c>
      <c r="J80" s="48">
        <v>70</v>
      </c>
      <c r="K80" s="48">
        <v>61</v>
      </c>
      <c r="L80" s="48">
        <v>86</v>
      </c>
      <c r="M80" s="49">
        <v>83</v>
      </c>
      <c r="N80" s="47">
        <v>26</v>
      </c>
      <c r="O80" s="49">
        <v>25</v>
      </c>
      <c r="P80" s="47">
        <v>46</v>
      </c>
      <c r="Q80" s="49">
        <v>35</v>
      </c>
      <c r="R80" s="47">
        <v>14</v>
      </c>
      <c r="S80" s="49">
        <v>19</v>
      </c>
    </row>
    <row r="81" spans="1:19" x14ac:dyDescent="0.2">
      <c r="A81" s="55">
        <v>37.5</v>
      </c>
      <c r="B81" s="47">
        <v>56</v>
      </c>
      <c r="C81" s="49">
        <v>60</v>
      </c>
      <c r="D81" s="47">
        <v>78</v>
      </c>
      <c r="E81" s="49">
        <v>80</v>
      </c>
      <c r="F81" s="48">
        <v>99</v>
      </c>
      <c r="G81" s="49">
        <v>96</v>
      </c>
      <c r="H81" s="47">
        <v>48</v>
      </c>
      <c r="I81" s="49">
        <v>45</v>
      </c>
      <c r="J81" s="48">
        <v>70</v>
      </c>
      <c r="K81" s="48">
        <v>61</v>
      </c>
      <c r="L81" s="48">
        <v>85</v>
      </c>
      <c r="M81" s="49">
        <v>82</v>
      </c>
      <c r="N81" s="47">
        <v>26</v>
      </c>
      <c r="O81" s="49">
        <v>24</v>
      </c>
      <c r="P81" s="47">
        <v>44</v>
      </c>
      <c r="Q81" s="49">
        <v>34</v>
      </c>
      <c r="R81" s="47">
        <v>13</v>
      </c>
      <c r="S81" s="49">
        <v>18</v>
      </c>
    </row>
    <row r="82" spans="1:19" x14ac:dyDescent="0.2">
      <c r="A82" s="55">
        <v>38</v>
      </c>
      <c r="B82" s="47">
        <v>56</v>
      </c>
      <c r="C82" s="49">
        <v>60</v>
      </c>
      <c r="D82" s="47">
        <v>78</v>
      </c>
      <c r="E82" s="49">
        <v>80</v>
      </c>
      <c r="F82" s="48">
        <v>100</v>
      </c>
      <c r="G82" s="49">
        <v>97</v>
      </c>
      <c r="H82" s="47">
        <v>48</v>
      </c>
      <c r="I82" s="49">
        <v>45</v>
      </c>
      <c r="J82" s="48">
        <v>70</v>
      </c>
      <c r="K82" s="48">
        <v>60</v>
      </c>
      <c r="L82" s="48">
        <v>85</v>
      </c>
      <c r="M82" s="49">
        <v>81</v>
      </c>
      <c r="N82" s="47">
        <v>25</v>
      </c>
      <c r="O82" s="49">
        <v>23</v>
      </c>
      <c r="P82" s="47">
        <v>43</v>
      </c>
      <c r="Q82" s="49">
        <v>32</v>
      </c>
      <c r="R82" s="47">
        <v>13</v>
      </c>
      <c r="S82" s="49">
        <v>17</v>
      </c>
    </row>
    <row r="83" spans="1:19" x14ac:dyDescent="0.2">
      <c r="A83" s="55">
        <v>38.5</v>
      </c>
      <c r="B83" s="47">
        <v>57</v>
      </c>
      <c r="C83" s="49">
        <v>60</v>
      </c>
      <c r="D83" s="47">
        <v>78</v>
      </c>
      <c r="E83" s="49">
        <v>81</v>
      </c>
      <c r="F83" s="48">
        <v>100</v>
      </c>
      <c r="G83" s="49">
        <v>97</v>
      </c>
      <c r="H83" s="47">
        <v>48</v>
      </c>
      <c r="I83" s="49">
        <v>44</v>
      </c>
      <c r="J83" s="48">
        <v>70</v>
      </c>
      <c r="K83" s="48">
        <v>60</v>
      </c>
      <c r="L83" s="48">
        <v>84</v>
      </c>
      <c r="M83" s="49">
        <v>80</v>
      </c>
      <c r="N83" s="47">
        <v>24</v>
      </c>
      <c r="O83" s="49">
        <v>22</v>
      </c>
      <c r="P83" s="47">
        <v>41</v>
      </c>
      <c r="Q83" s="49">
        <v>31</v>
      </c>
      <c r="R83" s="47">
        <v>12</v>
      </c>
      <c r="S83" s="49">
        <v>16</v>
      </c>
    </row>
    <row r="84" spans="1:19" x14ac:dyDescent="0.2">
      <c r="A84" s="55">
        <v>39</v>
      </c>
      <c r="B84" s="47">
        <v>57</v>
      </c>
      <c r="C84" s="49">
        <v>60</v>
      </c>
      <c r="D84" s="47">
        <v>78</v>
      </c>
      <c r="E84" s="49">
        <v>80</v>
      </c>
      <c r="F84" s="48">
        <v>100</v>
      </c>
      <c r="G84" s="49">
        <v>97</v>
      </c>
      <c r="H84" s="47">
        <v>47</v>
      </c>
      <c r="I84" s="49">
        <v>44</v>
      </c>
      <c r="J84" s="48">
        <v>69</v>
      </c>
      <c r="K84" s="48">
        <v>59</v>
      </c>
      <c r="L84" s="48">
        <v>83</v>
      </c>
      <c r="M84" s="49">
        <v>80</v>
      </c>
      <c r="N84" s="47">
        <v>23</v>
      </c>
      <c r="O84" s="49">
        <v>21</v>
      </c>
      <c r="P84" s="47">
        <v>39</v>
      </c>
      <c r="Q84" s="49">
        <v>29</v>
      </c>
      <c r="R84" s="47">
        <v>11</v>
      </c>
      <c r="S84" s="49">
        <v>15</v>
      </c>
    </row>
    <row r="85" spans="1:19" x14ac:dyDescent="0.2">
      <c r="A85" s="55">
        <v>39.5</v>
      </c>
      <c r="B85" s="47">
        <v>57</v>
      </c>
      <c r="C85" s="49">
        <v>60</v>
      </c>
      <c r="D85" s="47">
        <v>78</v>
      </c>
      <c r="E85" s="49">
        <v>80</v>
      </c>
      <c r="F85" s="48">
        <v>100</v>
      </c>
      <c r="G85" s="49">
        <v>98</v>
      </c>
      <c r="H85" s="47">
        <v>46</v>
      </c>
      <c r="I85" s="49">
        <v>43</v>
      </c>
      <c r="J85" s="48">
        <v>69</v>
      </c>
      <c r="K85" s="48">
        <v>58</v>
      </c>
      <c r="L85" s="48">
        <v>83</v>
      </c>
      <c r="M85" s="49">
        <v>79</v>
      </c>
      <c r="N85" s="47">
        <v>22</v>
      </c>
      <c r="O85" s="49">
        <v>21</v>
      </c>
      <c r="P85" s="47">
        <v>37</v>
      </c>
      <c r="Q85" s="49">
        <v>28</v>
      </c>
      <c r="R85" s="47">
        <v>11</v>
      </c>
      <c r="S85" s="49">
        <v>15</v>
      </c>
    </row>
    <row r="86" spans="1:19" x14ac:dyDescent="0.2">
      <c r="A86" s="55">
        <v>40</v>
      </c>
      <c r="B86" s="47">
        <v>57</v>
      </c>
      <c r="C86" s="49">
        <v>60</v>
      </c>
      <c r="D86" s="47">
        <v>78</v>
      </c>
      <c r="E86" s="49">
        <v>80</v>
      </c>
      <c r="F86" s="48">
        <v>100</v>
      </c>
      <c r="G86" s="49">
        <v>98</v>
      </c>
      <c r="H86" s="47">
        <v>45</v>
      </c>
      <c r="I86" s="49">
        <v>43</v>
      </c>
      <c r="J86" s="48">
        <v>68</v>
      </c>
      <c r="K86" s="48">
        <v>57</v>
      </c>
      <c r="L86" s="48">
        <v>81</v>
      </c>
      <c r="M86" s="49">
        <v>78</v>
      </c>
      <c r="N86" s="47">
        <v>21</v>
      </c>
      <c r="O86" s="49">
        <v>20</v>
      </c>
      <c r="P86" s="47">
        <v>35</v>
      </c>
      <c r="Q86" s="49">
        <v>27</v>
      </c>
      <c r="R86" s="47">
        <v>10</v>
      </c>
      <c r="S86" s="49">
        <v>14</v>
      </c>
    </row>
    <row r="87" spans="1:19" x14ac:dyDescent="0.2">
      <c r="A87" s="55">
        <v>40.5</v>
      </c>
      <c r="B87" s="47">
        <v>57</v>
      </c>
      <c r="C87" s="49">
        <v>60</v>
      </c>
      <c r="D87" s="47">
        <v>78</v>
      </c>
      <c r="E87" s="49">
        <v>81</v>
      </c>
      <c r="F87" s="48">
        <v>100</v>
      </c>
      <c r="G87" s="49">
        <v>99</v>
      </c>
      <c r="H87" s="47">
        <v>45</v>
      </c>
      <c r="I87" s="49">
        <v>42</v>
      </c>
      <c r="J87" s="48">
        <v>68</v>
      </c>
      <c r="K87" s="48">
        <v>56</v>
      </c>
      <c r="L87" s="48">
        <v>80</v>
      </c>
      <c r="M87" s="49">
        <v>76</v>
      </c>
      <c r="N87" s="47">
        <v>20</v>
      </c>
      <c r="O87" s="49">
        <v>19</v>
      </c>
      <c r="P87" s="47">
        <v>33</v>
      </c>
      <c r="Q87" s="49">
        <v>26</v>
      </c>
      <c r="R87" s="47">
        <v>10</v>
      </c>
      <c r="S87" s="49">
        <v>13</v>
      </c>
    </row>
    <row r="88" spans="1:19" x14ac:dyDescent="0.2">
      <c r="A88" s="55">
        <v>41</v>
      </c>
      <c r="B88" s="47">
        <v>57</v>
      </c>
      <c r="C88" s="49">
        <v>60</v>
      </c>
      <c r="D88" s="47">
        <v>78</v>
      </c>
      <c r="E88" s="49">
        <v>81</v>
      </c>
      <c r="F88" s="48">
        <v>100</v>
      </c>
      <c r="G88" s="49">
        <v>98</v>
      </c>
      <c r="H88" s="47">
        <v>44</v>
      </c>
      <c r="I88" s="49">
        <v>41</v>
      </c>
      <c r="J88" s="48">
        <v>66</v>
      </c>
      <c r="K88" s="48">
        <v>55</v>
      </c>
      <c r="L88" s="48">
        <v>78</v>
      </c>
      <c r="M88" s="49">
        <v>74</v>
      </c>
      <c r="N88" s="47">
        <v>20</v>
      </c>
      <c r="O88" s="49">
        <v>18</v>
      </c>
      <c r="P88" s="47">
        <v>32</v>
      </c>
      <c r="Q88" s="49">
        <v>25</v>
      </c>
      <c r="R88" s="47">
        <v>9</v>
      </c>
      <c r="S88" s="49">
        <v>13</v>
      </c>
    </row>
    <row r="89" spans="1:19" x14ac:dyDescent="0.2">
      <c r="A89" s="55">
        <v>41.5</v>
      </c>
      <c r="B89" s="47">
        <v>57</v>
      </c>
      <c r="C89" s="49">
        <v>60</v>
      </c>
      <c r="D89" s="47">
        <v>78</v>
      </c>
      <c r="E89" s="49">
        <v>81</v>
      </c>
      <c r="F89" s="48">
        <v>100</v>
      </c>
      <c r="G89" s="49">
        <v>98</v>
      </c>
      <c r="H89" s="47">
        <v>43</v>
      </c>
      <c r="I89" s="49">
        <v>40</v>
      </c>
      <c r="J89" s="48">
        <v>65</v>
      </c>
      <c r="K89" s="48">
        <v>54</v>
      </c>
      <c r="L89" s="48">
        <v>76</v>
      </c>
      <c r="M89" s="49">
        <v>73</v>
      </c>
      <c r="N89" s="47">
        <v>19</v>
      </c>
      <c r="O89" s="49">
        <v>18</v>
      </c>
      <c r="P89" s="47">
        <v>30</v>
      </c>
      <c r="Q89" s="49">
        <v>23</v>
      </c>
      <c r="R89" s="47">
        <v>9</v>
      </c>
      <c r="S89" s="49">
        <v>12</v>
      </c>
    </row>
    <row r="90" spans="1:19" x14ac:dyDescent="0.2">
      <c r="A90" s="55">
        <v>42</v>
      </c>
      <c r="B90" s="47">
        <v>57</v>
      </c>
      <c r="C90" s="49">
        <v>60</v>
      </c>
      <c r="D90" s="47">
        <v>79</v>
      </c>
      <c r="E90" s="49">
        <v>81</v>
      </c>
      <c r="F90" s="48">
        <v>100</v>
      </c>
      <c r="G90" s="49">
        <v>98</v>
      </c>
      <c r="H90" s="47">
        <v>42</v>
      </c>
      <c r="I90" s="49">
        <v>39</v>
      </c>
      <c r="J90" s="48">
        <v>64</v>
      </c>
      <c r="K90" s="48">
        <v>52</v>
      </c>
      <c r="L90" s="48">
        <v>75</v>
      </c>
      <c r="M90" s="49">
        <v>71</v>
      </c>
      <c r="N90" s="47">
        <v>18</v>
      </c>
      <c r="O90" s="49">
        <v>17</v>
      </c>
      <c r="P90" s="47">
        <v>28</v>
      </c>
      <c r="Q90" s="49">
        <v>22</v>
      </c>
      <c r="R90" s="47">
        <v>8</v>
      </c>
      <c r="S90" s="49">
        <v>11</v>
      </c>
    </row>
    <row r="91" spans="1:19" x14ac:dyDescent="0.2">
      <c r="A91" s="55">
        <v>42.5</v>
      </c>
      <c r="B91" s="47">
        <v>57</v>
      </c>
      <c r="C91" s="49">
        <v>61</v>
      </c>
      <c r="D91" s="47">
        <v>79</v>
      </c>
      <c r="E91" s="49">
        <v>81</v>
      </c>
      <c r="F91" s="48">
        <v>101</v>
      </c>
      <c r="G91" s="49">
        <v>98</v>
      </c>
      <c r="H91" s="47">
        <v>41</v>
      </c>
      <c r="I91" s="49">
        <v>38</v>
      </c>
      <c r="J91" s="48">
        <v>63</v>
      </c>
      <c r="K91" s="48">
        <v>51</v>
      </c>
      <c r="L91" s="48">
        <v>73</v>
      </c>
      <c r="M91" s="49">
        <v>69</v>
      </c>
      <c r="N91" s="47">
        <v>17</v>
      </c>
      <c r="O91" s="49">
        <v>16</v>
      </c>
      <c r="P91" s="47">
        <v>26</v>
      </c>
      <c r="Q91" s="49">
        <v>21</v>
      </c>
      <c r="R91" s="47">
        <v>8</v>
      </c>
      <c r="S91" s="49">
        <v>11</v>
      </c>
    </row>
    <row r="92" spans="1:19" x14ac:dyDescent="0.2">
      <c r="A92" s="55">
        <v>43</v>
      </c>
      <c r="B92" s="47">
        <v>57</v>
      </c>
      <c r="C92" s="49">
        <v>61</v>
      </c>
      <c r="D92" s="47">
        <v>79</v>
      </c>
      <c r="E92" s="49">
        <v>81</v>
      </c>
      <c r="F92" s="48">
        <v>100</v>
      </c>
      <c r="G92" s="49">
        <v>98</v>
      </c>
      <c r="H92" s="47">
        <v>40</v>
      </c>
      <c r="I92" s="49">
        <v>37</v>
      </c>
      <c r="J92" s="48">
        <v>62</v>
      </c>
      <c r="K92" s="48">
        <v>49</v>
      </c>
      <c r="L92" s="48">
        <v>71</v>
      </c>
      <c r="M92" s="49">
        <v>68</v>
      </c>
      <c r="N92" s="47">
        <v>16</v>
      </c>
      <c r="O92" s="49">
        <v>15</v>
      </c>
      <c r="P92" s="47">
        <v>24</v>
      </c>
      <c r="Q92" s="49">
        <v>20</v>
      </c>
      <c r="R92" s="47">
        <v>8</v>
      </c>
      <c r="S92" s="49">
        <v>10</v>
      </c>
    </row>
    <row r="93" spans="1:19" x14ac:dyDescent="0.2">
      <c r="A93" s="55">
        <v>43.5</v>
      </c>
      <c r="B93" s="47">
        <v>57</v>
      </c>
      <c r="C93" s="49">
        <v>61</v>
      </c>
      <c r="D93" s="47">
        <v>79</v>
      </c>
      <c r="E93" s="49">
        <v>80</v>
      </c>
      <c r="F93" s="48">
        <v>100</v>
      </c>
      <c r="G93" s="49">
        <v>99</v>
      </c>
      <c r="H93" s="47">
        <v>39</v>
      </c>
      <c r="I93" s="49">
        <v>36</v>
      </c>
      <c r="J93" s="48">
        <v>60</v>
      </c>
      <c r="K93" s="48">
        <v>48</v>
      </c>
      <c r="L93" s="48">
        <v>69</v>
      </c>
      <c r="M93" s="49">
        <v>66</v>
      </c>
      <c r="N93" s="47">
        <v>16</v>
      </c>
      <c r="O93" s="49">
        <v>15</v>
      </c>
      <c r="P93" s="47">
        <v>23</v>
      </c>
      <c r="Q93" s="49">
        <v>19</v>
      </c>
      <c r="R93" s="47">
        <v>8</v>
      </c>
      <c r="S93" s="49">
        <v>10</v>
      </c>
    </row>
    <row r="94" spans="1:19" x14ac:dyDescent="0.2">
      <c r="A94" s="55">
        <v>44</v>
      </c>
      <c r="B94" s="47">
        <v>57</v>
      </c>
      <c r="C94" s="49">
        <v>60</v>
      </c>
      <c r="D94" s="47">
        <v>79</v>
      </c>
      <c r="E94" s="49">
        <v>81</v>
      </c>
      <c r="F94" s="48">
        <v>100</v>
      </c>
      <c r="G94" s="49">
        <v>99</v>
      </c>
      <c r="H94" s="47">
        <v>39</v>
      </c>
      <c r="I94" s="49">
        <v>35</v>
      </c>
      <c r="J94" s="48">
        <v>59</v>
      </c>
      <c r="K94" s="48">
        <v>46</v>
      </c>
      <c r="L94" s="48">
        <v>67</v>
      </c>
      <c r="M94" s="49">
        <v>64</v>
      </c>
      <c r="N94" s="47">
        <v>15</v>
      </c>
      <c r="O94" s="49">
        <v>14</v>
      </c>
      <c r="P94" s="47">
        <v>21</v>
      </c>
      <c r="Q94" s="49">
        <v>18</v>
      </c>
      <c r="R94" s="47">
        <v>7</v>
      </c>
      <c r="S94" s="49">
        <v>9</v>
      </c>
    </row>
    <row r="95" spans="1:19" x14ac:dyDescent="0.2">
      <c r="A95" s="55">
        <v>44.5</v>
      </c>
      <c r="B95" s="47">
        <v>57</v>
      </c>
      <c r="C95" s="49">
        <v>61</v>
      </c>
      <c r="D95" s="47">
        <v>79</v>
      </c>
      <c r="E95" s="49">
        <v>81</v>
      </c>
      <c r="F95" s="48">
        <v>101</v>
      </c>
      <c r="G95" s="49">
        <v>98</v>
      </c>
      <c r="H95" s="47">
        <v>38</v>
      </c>
      <c r="I95" s="49">
        <v>34</v>
      </c>
      <c r="J95" s="48">
        <v>57</v>
      </c>
      <c r="K95" s="48">
        <v>44</v>
      </c>
      <c r="L95" s="48">
        <v>65</v>
      </c>
      <c r="M95" s="49">
        <v>62</v>
      </c>
      <c r="N95" s="47">
        <v>15</v>
      </c>
      <c r="O95" s="49">
        <v>14</v>
      </c>
      <c r="P95" s="47">
        <v>20</v>
      </c>
      <c r="Q95" s="49">
        <v>18</v>
      </c>
      <c r="R95" s="47">
        <v>7</v>
      </c>
      <c r="S95" s="49">
        <v>9</v>
      </c>
    </row>
    <row r="96" spans="1:19" x14ac:dyDescent="0.2">
      <c r="A96" s="55">
        <v>45</v>
      </c>
      <c r="B96" s="47">
        <v>57</v>
      </c>
      <c r="C96" s="49">
        <v>61</v>
      </c>
      <c r="D96" s="47">
        <v>79</v>
      </c>
      <c r="E96" s="49">
        <v>81</v>
      </c>
      <c r="F96" s="48">
        <v>100</v>
      </c>
      <c r="G96" s="49">
        <v>99</v>
      </c>
      <c r="H96" s="47">
        <v>37</v>
      </c>
      <c r="I96" s="49">
        <v>33</v>
      </c>
      <c r="J96" s="48">
        <v>55</v>
      </c>
      <c r="K96" s="48">
        <v>42</v>
      </c>
      <c r="L96" s="48">
        <v>63</v>
      </c>
      <c r="M96" s="49">
        <v>61</v>
      </c>
      <c r="N96" s="47">
        <v>14</v>
      </c>
      <c r="O96" s="49">
        <v>13</v>
      </c>
      <c r="P96" s="47">
        <v>19</v>
      </c>
      <c r="Q96" s="49">
        <v>17</v>
      </c>
      <c r="R96" s="47">
        <v>7</v>
      </c>
      <c r="S96" s="49">
        <v>8</v>
      </c>
    </row>
    <row r="97" spans="1:19" x14ac:dyDescent="0.2">
      <c r="A97" s="55">
        <v>45.5</v>
      </c>
      <c r="B97" s="47">
        <v>57</v>
      </c>
      <c r="C97" s="49">
        <v>60</v>
      </c>
      <c r="D97" s="47">
        <v>79</v>
      </c>
      <c r="E97" s="49">
        <v>81</v>
      </c>
      <c r="F97" s="48">
        <v>101</v>
      </c>
      <c r="G97" s="49">
        <v>99</v>
      </c>
      <c r="H97" s="47">
        <v>36</v>
      </c>
      <c r="I97" s="49">
        <v>32</v>
      </c>
      <c r="J97" s="48">
        <v>53</v>
      </c>
      <c r="K97" s="48">
        <v>41</v>
      </c>
      <c r="L97" s="48">
        <v>61</v>
      </c>
      <c r="M97" s="49">
        <v>59</v>
      </c>
      <c r="N97" s="47">
        <v>14</v>
      </c>
      <c r="O97" s="49">
        <v>12</v>
      </c>
      <c r="P97" s="47">
        <v>17</v>
      </c>
      <c r="Q97" s="49">
        <v>16</v>
      </c>
      <c r="R97" s="47">
        <v>6</v>
      </c>
      <c r="S97" s="49">
        <v>8</v>
      </c>
    </row>
    <row r="98" spans="1:19" x14ac:dyDescent="0.2">
      <c r="A98" s="55">
        <v>46</v>
      </c>
      <c r="B98" s="47">
        <v>57</v>
      </c>
      <c r="C98" s="49">
        <v>60</v>
      </c>
      <c r="D98" s="47">
        <v>79</v>
      </c>
      <c r="E98" s="49">
        <v>81</v>
      </c>
      <c r="F98" s="48">
        <v>101</v>
      </c>
      <c r="G98" s="49">
        <v>99</v>
      </c>
      <c r="H98" s="47">
        <v>34</v>
      </c>
      <c r="I98" s="49">
        <v>31</v>
      </c>
      <c r="J98" s="48">
        <v>51</v>
      </c>
      <c r="K98" s="48">
        <v>39</v>
      </c>
      <c r="L98" s="48">
        <v>58</v>
      </c>
      <c r="M98" s="49">
        <v>57</v>
      </c>
      <c r="N98" s="47">
        <v>13</v>
      </c>
      <c r="O98" s="49">
        <v>12</v>
      </c>
      <c r="P98" s="47">
        <v>16</v>
      </c>
      <c r="Q98" s="49">
        <v>15</v>
      </c>
      <c r="R98" s="47">
        <v>6</v>
      </c>
      <c r="S98" s="49">
        <v>8</v>
      </c>
    </row>
    <row r="99" spans="1:19" x14ac:dyDescent="0.2">
      <c r="A99" s="55">
        <v>46.5</v>
      </c>
      <c r="B99" s="47">
        <v>57</v>
      </c>
      <c r="C99" s="49">
        <v>61</v>
      </c>
      <c r="D99" s="47">
        <v>79</v>
      </c>
      <c r="E99" s="49">
        <v>81</v>
      </c>
      <c r="F99" s="48">
        <v>101</v>
      </c>
      <c r="G99" s="49">
        <v>99</v>
      </c>
      <c r="H99" s="47">
        <v>34</v>
      </c>
      <c r="I99" s="49">
        <v>30</v>
      </c>
      <c r="J99" s="48">
        <v>50</v>
      </c>
      <c r="K99" s="48">
        <v>37</v>
      </c>
      <c r="L99" s="48">
        <v>56</v>
      </c>
      <c r="M99" s="49">
        <v>55</v>
      </c>
      <c r="N99" s="47">
        <v>12</v>
      </c>
      <c r="O99" s="49">
        <v>11</v>
      </c>
      <c r="P99" s="47">
        <v>15</v>
      </c>
      <c r="Q99" s="49">
        <v>15</v>
      </c>
      <c r="R99" s="47">
        <v>6</v>
      </c>
      <c r="S99" s="49">
        <v>7</v>
      </c>
    </row>
    <row r="100" spans="1:19" x14ac:dyDescent="0.2">
      <c r="A100" s="55">
        <v>47</v>
      </c>
      <c r="B100" s="47">
        <v>57</v>
      </c>
      <c r="C100" s="49">
        <v>61</v>
      </c>
      <c r="D100" s="47">
        <v>79</v>
      </c>
      <c r="E100" s="49">
        <v>81</v>
      </c>
      <c r="F100" s="48">
        <v>100</v>
      </c>
      <c r="G100" s="49">
        <v>99</v>
      </c>
      <c r="H100" s="47">
        <v>33</v>
      </c>
      <c r="I100" s="49">
        <v>28</v>
      </c>
      <c r="J100" s="48">
        <v>48</v>
      </c>
      <c r="K100" s="48">
        <v>35</v>
      </c>
      <c r="L100" s="48">
        <v>55</v>
      </c>
      <c r="M100" s="49">
        <v>53</v>
      </c>
      <c r="N100" s="47">
        <v>12</v>
      </c>
      <c r="O100" s="49">
        <v>11</v>
      </c>
      <c r="P100" s="47">
        <v>14</v>
      </c>
      <c r="Q100" s="49">
        <v>14</v>
      </c>
      <c r="R100" s="47">
        <v>6</v>
      </c>
      <c r="S100" s="49">
        <v>7</v>
      </c>
    </row>
    <row r="101" spans="1:19" x14ac:dyDescent="0.2">
      <c r="A101" s="55">
        <v>47.5</v>
      </c>
      <c r="B101" s="47">
        <v>57</v>
      </c>
      <c r="C101" s="49">
        <v>61</v>
      </c>
      <c r="D101" s="47">
        <v>80</v>
      </c>
      <c r="E101" s="49">
        <v>81</v>
      </c>
      <c r="F101" s="48">
        <v>100</v>
      </c>
      <c r="G101" s="49">
        <v>99</v>
      </c>
      <c r="H101" s="47">
        <v>32</v>
      </c>
      <c r="I101" s="49">
        <v>27</v>
      </c>
      <c r="J101" s="48">
        <v>46</v>
      </c>
      <c r="K101" s="48">
        <v>34</v>
      </c>
      <c r="L101" s="48">
        <v>52</v>
      </c>
      <c r="M101" s="49">
        <v>51</v>
      </c>
      <c r="N101" s="47">
        <v>12</v>
      </c>
      <c r="O101" s="49">
        <v>11</v>
      </c>
      <c r="P101" s="47">
        <v>13</v>
      </c>
      <c r="Q101" s="49">
        <v>13</v>
      </c>
      <c r="R101" s="47">
        <v>6</v>
      </c>
      <c r="S101" s="49">
        <v>7</v>
      </c>
    </row>
    <row r="102" spans="1:19" x14ac:dyDescent="0.2">
      <c r="A102" s="55">
        <v>48</v>
      </c>
      <c r="B102" s="47">
        <v>57</v>
      </c>
      <c r="C102" s="49">
        <v>61</v>
      </c>
      <c r="D102" s="47">
        <v>81</v>
      </c>
      <c r="E102" s="49">
        <v>82</v>
      </c>
      <c r="F102" s="48">
        <v>101</v>
      </c>
      <c r="G102" s="49">
        <v>98</v>
      </c>
      <c r="H102" s="47">
        <v>30</v>
      </c>
      <c r="I102" s="49">
        <v>26</v>
      </c>
      <c r="J102" s="48">
        <v>44</v>
      </c>
      <c r="K102" s="48">
        <v>32</v>
      </c>
      <c r="L102" s="48">
        <v>50</v>
      </c>
      <c r="M102" s="49">
        <v>49</v>
      </c>
      <c r="N102" s="47">
        <v>11</v>
      </c>
      <c r="O102" s="49">
        <v>10</v>
      </c>
      <c r="P102" s="47">
        <v>12</v>
      </c>
      <c r="Q102" s="49">
        <v>12</v>
      </c>
      <c r="R102" s="47">
        <v>5</v>
      </c>
      <c r="S102" s="49">
        <v>7</v>
      </c>
    </row>
    <row r="103" spans="1:19" x14ac:dyDescent="0.2">
      <c r="A103" s="55">
        <v>48.5</v>
      </c>
      <c r="B103" s="47">
        <v>57</v>
      </c>
      <c r="C103" s="49">
        <v>61</v>
      </c>
      <c r="D103" s="47">
        <v>79</v>
      </c>
      <c r="E103" s="49">
        <v>80</v>
      </c>
      <c r="F103" s="48">
        <v>101</v>
      </c>
      <c r="G103" s="49">
        <v>99</v>
      </c>
      <c r="H103" s="47">
        <v>29</v>
      </c>
      <c r="I103" s="49">
        <v>25</v>
      </c>
      <c r="J103" s="48">
        <v>42</v>
      </c>
      <c r="K103" s="48">
        <v>30</v>
      </c>
      <c r="L103" s="48">
        <v>48</v>
      </c>
      <c r="M103" s="49">
        <v>48</v>
      </c>
      <c r="N103" s="47">
        <v>11</v>
      </c>
      <c r="O103" s="49">
        <v>10</v>
      </c>
      <c r="P103" s="47">
        <v>11</v>
      </c>
      <c r="Q103" s="49">
        <v>12</v>
      </c>
      <c r="R103" s="47">
        <v>5</v>
      </c>
      <c r="S103" s="49">
        <v>6</v>
      </c>
    </row>
    <row r="104" spans="1:19" x14ac:dyDescent="0.2">
      <c r="A104" s="55">
        <v>49</v>
      </c>
      <c r="B104" s="47">
        <v>57</v>
      </c>
      <c r="C104" s="49">
        <v>61</v>
      </c>
      <c r="D104" s="47">
        <v>80</v>
      </c>
      <c r="E104" s="49">
        <v>80</v>
      </c>
      <c r="F104" s="48">
        <v>100</v>
      </c>
      <c r="G104" s="49">
        <v>99</v>
      </c>
      <c r="H104" s="47">
        <v>28</v>
      </c>
      <c r="I104" s="49">
        <v>24</v>
      </c>
      <c r="J104" s="48">
        <v>40</v>
      </c>
      <c r="K104" s="48">
        <v>29</v>
      </c>
      <c r="L104" s="48">
        <v>46</v>
      </c>
      <c r="M104" s="49">
        <v>46</v>
      </c>
      <c r="N104" s="47">
        <v>10</v>
      </c>
      <c r="O104" s="49">
        <v>9</v>
      </c>
      <c r="P104" s="47">
        <v>11</v>
      </c>
      <c r="Q104" s="49">
        <v>11</v>
      </c>
      <c r="R104" s="47">
        <v>5</v>
      </c>
      <c r="S104" s="49">
        <v>6</v>
      </c>
    </row>
    <row r="105" spans="1:19" x14ac:dyDescent="0.2">
      <c r="A105" s="55">
        <v>49.5</v>
      </c>
      <c r="B105" s="47">
        <v>57</v>
      </c>
      <c r="C105" s="49">
        <v>61</v>
      </c>
      <c r="D105" s="47">
        <v>79</v>
      </c>
      <c r="E105" s="49">
        <v>80</v>
      </c>
      <c r="F105" s="48">
        <v>100</v>
      </c>
      <c r="G105" s="49">
        <v>99</v>
      </c>
      <c r="H105" s="47">
        <v>28</v>
      </c>
      <c r="I105" s="49">
        <v>23</v>
      </c>
      <c r="J105" s="48">
        <v>39</v>
      </c>
      <c r="K105" s="48">
        <v>28</v>
      </c>
      <c r="L105" s="48">
        <v>44</v>
      </c>
      <c r="M105" s="49">
        <v>44</v>
      </c>
      <c r="N105" s="47">
        <v>10</v>
      </c>
      <c r="O105" s="49">
        <v>9</v>
      </c>
      <c r="P105" s="47">
        <v>10</v>
      </c>
      <c r="Q105" s="49">
        <v>11</v>
      </c>
      <c r="R105" s="47">
        <v>5</v>
      </c>
      <c r="S105" s="49">
        <v>6</v>
      </c>
    </row>
    <row r="106" spans="1:19" x14ac:dyDescent="0.2">
      <c r="A106" s="55">
        <v>50</v>
      </c>
      <c r="B106" s="47">
        <v>57</v>
      </c>
      <c r="C106" s="49">
        <v>61</v>
      </c>
      <c r="D106" s="47">
        <v>79</v>
      </c>
      <c r="E106" s="49">
        <v>80</v>
      </c>
      <c r="F106" s="48">
        <v>100</v>
      </c>
      <c r="G106" s="49">
        <v>99</v>
      </c>
      <c r="H106" s="47">
        <v>27</v>
      </c>
      <c r="I106" s="49">
        <v>23</v>
      </c>
      <c r="J106" s="48">
        <v>37</v>
      </c>
      <c r="K106" s="48">
        <v>26</v>
      </c>
      <c r="L106" s="48">
        <v>42</v>
      </c>
      <c r="M106" s="49">
        <v>43</v>
      </c>
      <c r="N106" s="47">
        <v>10</v>
      </c>
      <c r="O106" s="49">
        <v>9</v>
      </c>
      <c r="P106" s="47">
        <v>9</v>
      </c>
      <c r="Q106" s="49">
        <v>11</v>
      </c>
      <c r="R106" s="47">
        <v>5</v>
      </c>
      <c r="S106" s="49">
        <v>6</v>
      </c>
    </row>
    <row r="107" spans="1:19" x14ac:dyDescent="0.2">
      <c r="A107" s="55">
        <v>50.5</v>
      </c>
      <c r="B107" s="47">
        <v>57</v>
      </c>
      <c r="C107" s="49">
        <v>61</v>
      </c>
      <c r="D107" s="47">
        <v>79</v>
      </c>
      <c r="E107" s="49">
        <v>81</v>
      </c>
      <c r="F107" s="48">
        <v>100</v>
      </c>
      <c r="G107" s="49">
        <v>99</v>
      </c>
      <c r="H107" s="47">
        <v>26</v>
      </c>
      <c r="I107" s="49">
        <v>22</v>
      </c>
      <c r="J107" s="48">
        <v>35</v>
      </c>
      <c r="K107" s="48">
        <v>25</v>
      </c>
      <c r="L107" s="48">
        <v>40</v>
      </c>
      <c r="M107" s="49">
        <v>41</v>
      </c>
      <c r="N107" s="47">
        <v>9</v>
      </c>
      <c r="O107" s="49">
        <v>8</v>
      </c>
      <c r="P107" s="47">
        <v>9</v>
      </c>
      <c r="Q107" s="49">
        <v>10</v>
      </c>
      <c r="R107" s="47">
        <v>5</v>
      </c>
      <c r="S107" s="49">
        <v>5</v>
      </c>
    </row>
    <row r="108" spans="1:19" x14ac:dyDescent="0.2">
      <c r="A108" s="55">
        <v>51</v>
      </c>
      <c r="B108" s="47">
        <v>57</v>
      </c>
      <c r="C108" s="49">
        <v>61</v>
      </c>
      <c r="D108" s="47">
        <v>79</v>
      </c>
      <c r="E108" s="49">
        <v>80</v>
      </c>
      <c r="F108" s="48">
        <v>100</v>
      </c>
      <c r="G108" s="49">
        <v>99</v>
      </c>
      <c r="H108" s="47">
        <v>25</v>
      </c>
      <c r="I108" s="49">
        <v>21</v>
      </c>
      <c r="J108" s="48">
        <v>34</v>
      </c>
      <c r="K108" s="48">
        <v>24</v>
      </c>
      <c r="L108" s="48">
        <v>39</v>
      </c>
      <c r="M108" s="49">
        <v>40</v>
      </c>
      <c r="N108" s="47">
        <v>9</v>
      </c>
      <c r="O108" s="49">
        <v>8</v>
      </c>
      <c r="P108" s="47">
        <v>8</v>
      </c>
      <c r="Q108" s="49">
        <v>10</v>
      </c>
      <c r="R108" s="47">
        <v>4</v>
      </c>
      <c r="S108" s="49">
        <v>5</v>
      </c>
    </row>
    <row r="109" spans="1:19" x14ac:dyDescent="0.2">
      <c r="A109" s="55">
        <v>51.5</v>
      </c>
      <c r="B109" s="47">
        <v>57</v>
      </c>
      <c r="C109" s="49">
        <v>61</v>
      </c>
      <c r="D109" s="47">
        <v>79</v>
      </c>
      <c r="E109" s="49">
        <v>81</v>
      </c>
      <c r="F109" s="48">
        <v>101</v>
      </c>
      <c r="G109" s="49">
        <v>98</v>
      </c>
      <c r="H109" s="47">
        <v>24</v>
      </c>
      <c r="I109" s="49">
        <v>20</v>
      </c>
      <c r="J109" s="48">
        <v>32</v>
      </c>
      <c r="K109" s="48">
        <v>23</v>
      </c>
      <c r="L109" s="48">
        <v>37</v>
      </c>
      <c r="M109" s="49">
        <v>38</v>
      </c>
      <c r="N109" s="47">
        <v>9</v>
      </c>
      <c r="O109" s="49">
        <v>8</v>
      </c>
      <c r="P109" s="47">
        <v>8</v>
      </c>
      <c r="Q109" s="49">
        <v>9</v>
      </c>
      <c r="R109" s="47">
        <v>4</v>
      </c>
      <c r="S109" s="49">
        <v>5</v>
      </c>
    </row>
    <row r="110" spans="1:19" x14ac:dyDescent="0.2">
      <c r="A110" s="55">
        <v>52</v>
      </c>
      <c r="B110" s="47">
        <v>57</v>
      </c>
      <c r="C110" s="49">
        <v>61</v>
      </c>
      <c r="D110" s="47">
        <v>79</v>
      </c>
      <c r="E110" s="49">
        <v>80</v>
      </c>
      <c r="F110" s="48">
        <v>101</v>
      </c>
      <c r="G110" s="49">
        <v>99</v>
      </c>
      <c r="H110" s="47">
        <v>24</v>
      </c>
      <c r="I110" s="49">
        <v>20</v>
      </c>
      <c r="J110" s="48">
        <v>31</v>
      </c>
      <c r="K110" s="48">
        <v>21</v>
      </c>
      <c r="L110" s="48">
        <v>35</v>
      </c>
      <c r="M110" s="49">
        <v>37</v>
      </c>
      <c r="N110" s="47">
        <v>8</v>
      </c>
      <c r="O110" s="49">
        <v>7</v>
      </c>
      <c r="P110" s="47">
        <v>7</v>
      </c>
      <c r="Q110" s="49">
        <v>9</v>
      </c>
      <c r="R110" s="47">
        <v>4</v>
      </c>
      <c r="S110" s="49">
        <v>5</v>
      </c>
    </row>
    <row r="111" spans="1:19" x14ac:dyDescent="0.2">
      <c r="A111" s="55">
        <v>52.5</v>
      </c>
      <c r="B111" s="47">
        <v>57</v>
      </c>
      <c r="C111" s="49">
        <v>61</v>
      </c>
      <c r="D111" s="47">
        <v>78</v>
      </c>
      <c r="E111" s="49">
        <v>80</v>
      </c>
      <c r="F111" s="48">
        <v>100</v>
      </c>
      <c r="G111" s="49">
        <v>98</v>
      </c>
      <c r="H111" s="47">
        <v>23</v>
      </c>
      <c r="I111" s="49">
        <v>19</v>
      </c>
      <c r="J111" s="48">
        <v>30</v>
      </c>
      <c r="K111" s="48">
        <v>20</v>
      </c>
      <c r="L111" s="48">
        <v>34</v>
      </c>
      <c r="M111" s="49">
        <v>35</v>
      </c>
      <c r="N111" s="47">
        <v>8</v>
      </c>
      <c r="O111" s="49">
        <v>7</v>
      </c>
      <c r="P111" s="47">
        <v>7</v>
      </c>
      <c r="Q111" s="49">
        <v>9</v>
      </c>
      <c r="R111" s="47">
        <v>4</v>
      </c>
      <c r="S111" s="49">
        <v>5</v>
      </c>
    </row>
    <row r="112" spans="1:19" x14ac:dyDescent="0.2">
      <c r="A112" s="55">
        <v>53</v>
      </c>
      <c r="B112" s="47">
        <v>57</v>
      </c>
      <c r="C112" s="49">
        <v>61</v>
      </c>
      <c r="D112" s="47">
        <v>78</v>
      </c>
      <c r="E112" s="49">
        <v>80</v>
      </c>
      <c r="F112" s="48">
        <v>100</v>
      </c>
      <c r="G112" s="49">
        <v>98</v>
      </c>
      <c r="H112" s="47">
        <v>23</v>
      </c>
      <c r="I112" s="49">
        <v>18</v>
      </c>
      <c r="J112" s="48">
        <v>28</v>
      </c>
      <c r="K112" s="48">
        <v>19</v>
      </c>
      <c r="L112" s="48">
        <v>33</v>
      </c>
      <c r="M112" s="49">
        <v>34</v>
      </c>
      <c r="N112" s="47">
        <v>8</v>
      </c>
      <c r="O112" s="49">
        <v>7</v>
      </c>
      <c r="P112" s="47">
        <v>7</v>
      </c>
      <c r="Q112" s="49">
        <v>8</v>
      </c>
      <c r="R112" s="47">
        <v>4</v>
      </c>
      <c r="S112" s="49">
        <v>5</v>
      </c>
    </row>
    <row r="113" spans="1:19" x14ac:dyDescent="0.2">
      <c r="A113" s="55">
        <v>53.5</v>
      </c>
      <c r="B113" s="47">
        <v>57</v>
      </c>
      <c r="C113" s="49">
        <v>61</v>
      </c>
      <c r="D113" s="47">
        <v>79</v>
      </c>
      <c r="E113" s="49">
        <v>80</v>
      </c>
      <c r="F113" s="48">
        <v>101</v>
      </c>
      <c r="G113" s="49">
        <v>98</v>
      </c>
      <c r="H113" s="47">
        <v>22</v>
      </c>
      <c r="I113" s="49">
        <v>18</v>
      </c>
      <c r="J113" s="48">
        <v>27</v>
      </c>
      <c r="K113" s="48">
        <v>19</v>
      </c>
      <c r="L113" s="48">
        <v>31</v>
      </c>
      <c r="M113" s="49">
        <v>33</v>
      </c>
      <c r="N113" s="47">
        <v>8</v>
      </c>
      <c r="O113" s="49">
        <v>6</v>
      </c>
      <c r="P113" s="47">
        <v>6</v>
      </c>
      <c r="Q113" s="49">
        <v>8</v>
      </c>
      <c r="R113" s="47">
        <v>4</v>
      </c>
      <c r="S113" s="49">
        <v>4</v>
      </c>
    </row>
    <row r="114" spans="1:19" x14ac:dyDescent="0.2">
      <c r="A114" s="55">
        <v>54</v>
      </c>
      <c r="B114" s="47">
        <v>57</v>
      </c>
      <c r="C114" s="49">
        <v>61</v>
      </c>
      <c r="D114" s="47">
        <v>79</v>
      </c>
      <c r="E114" s="49">
        <v>80</v>
      </c>
      <c r="F114" s="48">
        <v>100</v>
      </c>
      <c r="G114" s="49">
        <v>98</v>
      </c>
      <c r="H114" s="47">
        <v>21</v>
      </c>
      <c r="I114" s="49">
        <v>17</v>
      </c>
      <c r="J114" s="48">
        <v>26</v>
      </c>
      <c r="K114" s="48">
        <v>18</v>
      </c>
      <c r="L114" s="48">
        <v>30</v>
      </c>
      <c r="M114" s="49">
        <v>32</v>
      </c>
      <c r="N114" s="47">
        <v>8</v>
      </c>
      <c r="O114" s="49">
        <v>6</v>
      </c>
      <c r="P114" s="47">
        <v>6</v>
      </c>
      <c r="Q114" s="49">
        <v>8</v>
      </c>
      <c r="R114" s="47">
        <v>4</v>
      </c>
      <c r="S114" s="49">
        <v>4</v>
      </c>
    </row>
    <row r="115" spans="1:19" x14ac:dyDescent="0.2">
      <c r="A115" s="55">
        <v>54.5</v>
      </c>
      <c r="B115" s="47">
        <v>57</v>
      </c>
      <c r="C115" s="49">
        <v>61</v>
      </c>
      <c r="D115" s="47">
        <v>78</v>
      </c>
      <c r="E115" s="49">
        <v>81</v>
      </c>
      <c r="F115" s="48">
        <v>100</v>
      </c>
      <c r="G115" s="49">
        <v>99</v>
      </c>
      <c r="H115" s="47">
        <v>21</v>
      </c>
      <c r="I115" s="49">
        <v>16</v>
      </c>
      <c r="J115" s="48">
        <v>25</v>
      </c>
      <c r="K115" s="48">
        <v>17</v>
      </c>
      <c r="L115" s="48">
        <v>29</v>
      </c>
      <c r="M115" s="49">
        <v>31</v>
      </c>
      <c r="N115" s="47">
        <v>7</v>
      </c>
      <c r="O115" s="49">
        <v>6</v>
      </c>
      <c r="P115" s="47">
        <v>6</v>
      </c>
      <c r="Q115" s="49">
        <v>7</v>
      </c>
      <c r="R115" s="47">
        <v>4</v>
      </c>
      <c r="S115" s="49">
        <v>4</v>
      </c>
    </row>
    <row r="116" spans="1:19" x14ac:dyDescent="0.2">
      <c r="A116" s="55">
        <v>55</v>
      </c>
      <c r="B116" s="47">
        <v>57</v>
      </c>
      <c r="C116" s="49">
        <v>62</v>
      </c>
      <c r="D116" s="47">
        <v>78</v>
      </c>
      <c r="E116" s="49">
        <v>80</v>
      </c>
      <c r="F116" s="48">
        <v>100</v>
      </c>
      <c r="G116" s="49">
        <v>98</v>
      </c>
      <c r="H116" s="47">
        <v>20</v>
      </c>
      <c r="I116" s="49">
        <v>16</v>
      </c>
      <c r="J116" s="48">
        <v>24</v>
      </c>
      <c r="K116" s="48">
        <v>16</v>
      </c>
      <c r="L116" s="48">
        <v>28</v>
      </c>
      <c r="M116" s="49">
        <v>30</v>
      </c>
      <c r="N116" s="47">
        <v>7</v>
      </c>
      <c r="O116" s="49">
        <v>6</v>
      </c>
      <c r="P116" s="47">
        <v>6</v>
      </c>
      <c r="Q116" s="49">
        <v>7</v>
      </c>
      <c r="R116" s="47">
        <v>4</v>
      </c>
      <c r="S116" s="49">
        <v>4</v>
      </c>
    </row>
    <row r="117" spans="1:19" x14ac:dyDescent="0.2">
      <c r="A117" s="55">
        <v>55.5</v>
      </c>
      <c r="B117" s="47">
        <v>57</v>
      </c>
      <c r="C117" s="49">
        <v>61</v>
      </c>
      <c r="D117" s="47">
        <v>78</v>
      </c>
      <c r="E117" s="49">
        <v>80</v>
      </c>
      <c r="F117" s="48">
        <v>100</v>
      </c>
      <c r="G117" s="49">
        <v>98</v>
      </c>
      <c r="H117" s="47">
        <v>20</v>
      </c>
      <c r="I117" s="49">
        <v>15</v>
      </c>
      <c r="J117" s="48">
        <v>23</v>
      </c>
      <c r="K117" s="48">
        <v>16</v>
      </c>
      <c r="L117" s="48">
        <v>27</v>
      </c>
      <c r="M117" s="49">
        <v>29</v>
      </c>
      <c r="N117" s="47">
        <v>7</v>
      </c>
      <c r="O117" s="49">
        <v>5</v>
      </c>
      <c r="P117" s="47">
        <v>5</v>
      </c>
      <c r="Q117" s="49">
        <v>7</v>
      </c>
      <c r="R117" s="47">
        <v>3</v>
      </c>
      <c r="S117" s="49">
        <v>4</v>
      </c>
    </row>
    <row r="118" spans="1:19" x14ac:dyDescent="0.2">
      <c r="A118" s="55">
        <v>56</v>
      </c>
      <c r="B118" s="47">
        <v>57</v>
      </c>
      <c r="C118" s="49">
        <v>61</v>
      </c>
      <c r="D118" s="47">
        <v>79</v>
      </c>
      <c r="E118" s="49">
        <v>80</v>
      </c>
      <c r="F118" s="48">
        <v>100</v>
      </c>
      <c r="G118" s="49">
        <v>98</v>
      </c>
      <c r="H118" s="47">
        <v>19</v>
      </c>
      <c r="I118" s="49">
        <v>15</v>
      </c>
      <c r="J118" s="48">
        <v>22</v>
      </c>
      <c r="K118" s="48">
        <v>15</v>
      </c>
      <c r="L118" s="48">
        <v>26</v>
      </c>
      <c r="M118" s="49">
        <v>28</v>
      </c>
      <c r="N118" s="47">
        <v>7</v>
      </c>
      <c r="O118" s="49">
        <v>5</v>
      </c>
      <c r="P118" s="47">
        <v>5</v>
      </c>
      <c r="Q118" s="49">
        <v>7</v>
      </c>
      <c r="R118" s="47">
        <v>3</v>
      </c>
      <c r="S118" s="49">
        <v>4</v>
      </c>
    </row>
    <row r="119" spans="1:19" x14ac:dyDescent="0.2">
      <c r="A119" s="55">
        <v>56.5</v>
      </c>
      <c r="B119" s="47">
        <v>57</v>
      </c>
      <c r="C119" s="49">
        <v>61</v>
      </c>
      <c r="D119" s="47">
        <v>77</v>
      </c>
      <c r="E119" s="49">
        <v>80</v>
      </c>
      <c r="F119" s="48">
        <v>100</v>
      </c>
      <c r="G119" s="49">
        <v>99</v>
      </c>
      <c r="H119" s="47">
        <v>19</v>
      </c>
      <c r="I119" s="49">
        <v>14</v>
      </c>
      <c r="J119" s="48">
        <v>21</v>
      </c>
      <c r="K119" s="48">
        <v>14</v>
      </c>
      <c r="L119" s="48">
        <v>25</v>
      </c>
      <c r="M119" s="49">
        <v>28</v>
      </c>
      <c r="N119" s="47">
        <v>6</v>
      </c>
      <c r="O119" s="49">
        <v>5</v>
      </c>
      <c r="P119" s="47">
        <v>5</v>
      </c>
      <c r="Q119" s="49">
        <v>6</v>
      </c>
      <c r="R119" s="47">
        <v>3</v>
      </c>
      <c r="S119" s="49">
        <v>4</v>
      </c>
    </row>
    <row r="120" spans="1:19" x14ac:dyDescent="0.2">
      <c r="A120" s="55">
        <v>57</v>
      </c>
      <c r="B120" s="47">
        <v>57</v>
      </c>
      <c r="C120" s="49">
        <v>61</v>
      </c>
      <c r="D120" s="47">
        <v>78</v>
      </c>
      <c r="E120" s="49">
        <v>80</v>
      </c>
      <c r="F120" s="48">
        <v>100</v>
      </c>
      <c r="G120" s="49">
        <v>98</v>
      </c>
      <c r="H120" s="47">
        <v>18</v>
      </c>
      <c r="I120" s="49">
        <v>14</v>
      </c>
      <c r="J120" s="48">
        <v>20</v>
      </c>
      <c r="K120" s="48">
        <v>14</v>
      </c>
      <c r="L120" s="48">
        <v>25</v>
      </c>
      <c r="M120" s="49">
        <v>27</v>
      </c>
      <c r="N120" s="47">
        <v>6</v>
      </c>
      <c r="O120" s="49">
        <v>5</v>
      </c>
      <c r="P120" s="47">
        <v>5</v>
      </c>
      <c r="Q120" s="49">
        <v>6</v>
      </c>
      <c r="R120" s="47">
        <v>3</v>
      </c>
      <c r="S120" s="49">
        <v>4</v>
      </c>
    </row>
    <row r="121" spans="1:19" x14ac:dyDescent="0.2">
      <c r="A121" s="55">
        <v>57.5</v>
      </c>
      <c r="B121" s="47">
        <v>58</v>
      </c>
      <c r="C121" s="49">
        <v>61</v>
      </c>
      <c r="D121" s="47">
        <v>78</v>
      </c>
      <c r="E121" s="49">
        <v>80</v>
      </c>
      <c r="F121" s="48">
        <v>100</v>
      </c>
      <c r="G121" s="49">
        <v>98</v>
      </c>
      <c r="H121" s="47">
        <v>18</v>
      </c>
      <c r="I121" s="49">
        <v>14</v>
      </c>
      <c r="J121" s="48">
        <v>19</v>
      </c>
      <c r="K121" s="48">
        <v>13</v>
      </c>
      <c r="L121" s="48">
        <v>24</v>
      </c>
      <c r="M121" s="49">
        <v>26</v>
      </c>
      <c r="N121" s="47">
        <v>6</v>
      </c>
      <c r="O121" s="49">
        <v>4</v>
      </c>
      <c r="P121" s="47">
        <v>5</v>
      </c>
      <c r="Q121" s="49">
        <v>6</v>
      </c>
      <c r="R121" s="47">
        <v>3</v>
      </c>
      <c r="S121" s="49">
        <v>4</v>
      </c>
    </row>
    <row r="122" spans="1:19" x14ac:dyDescent="0.2">
      <c r="A122" s="55">
        <v>58</v>
      </c>
      <c r="B122" s="47">
        <v>57</v>
      </c>
      <c r="C122" s="49">
        <v>61</v>
      </c>
      <c r="D122" s="47">
        <v>78</v>
      </c>
      <c r="E122" s="49">
        <v>80</v>
      </c>
      <c r="F122" s="48">
        <v>100</v>
      </c>
      <c r="G122" s="49">
        <v>99</v>
      </c>
      <c r="H122" s="47">
        <v>17</v>
      </c>
      <c r="I122" s="49">
        <v>13</v>
      </c>
      <c r="J122" s="48">
        <v>19</v>
      </c>
      <c r="K122" s="48">
        <v>13</v>
      </c>
      <c r="L122" s="48">
        <v>23</v>
      </c>
      <c r="M122" s="49">
        <v>26</v>
      </c>
      <c r="N122" s="47">
        <v>6</v>
      </c>
      <c r="O122" s="49">
        <v>4</v>
      </c>
      <c r="P122" s="47">
        <v>4</v>
      </c>
      <c r="Q122" s="49">
        <v>6</v>
      </c>
      <c r="R122" s="47">
        <v>3</v>
      </c>
      <c r="S122" s="49">
        <v>3</v>
      </c>
    </row>
    <row r="123" spans="1:19" x14ac:dyDescent="0.2">
      <c r="A123" s="55">
        <v>58.5</v>
      </c>
      <c r="B123" s="47">
        <v>57</v>
      </c>
      <c r="C123" s="49">
        <v>62</v>
      </c>
      <c r="D123" s="47">
        <v>77</v>
      </c>
      <c r="E123" s="49">
        <v>80</v>
      </c>
      <c r="F123" s="48">
        <v>100</v>
      </c>
      <c r="G123" s="49">
        <v>99</v>
      </c>
      <c r="H123" s="47">
        <v>17</v>
      </c>
      <c r="I123" s="49">
        <v>13</v>
      </c>
      <c r="J123" s="48">
        <v>18</v>
      </c>
      <c r="K123" s="48">
        <v>12</v>
      </c>
      <c r="L123" s="48">
        <v>23</v>
      </c>
      <c r="M123" s="49">
        <v>25</v>
      </c>
      <c r="N123" s="47">
        <v>6</v>
      </c>
      <c r="O123" s="49">
        <v>4</v>
      </c>
      <c r="P123" s="47">
        <v>4</v>
      </c>
      <c r="Q123" s="49">
        <v>6</v>
      </c>
      <c r="R123" s="47">
        <v>3</v>
      </c>
      <c r="S123" s="49">
        <v>3</v>
      </c>
    </row>
    <row r="124" spans="1:19" x14ac:dyDescent="0.2">
      <c r="A124" s="55">
        <v>59</v>
      </c>
      <c r="B124" s="47">
        <v>57</v>
      </c>
      <c r="C124" s="49">
        <v>61</v>
      </c>
      <c r="D124" s="47">
        <v>77</v>
      </c>
      <c r="E124" s="49">
        <v>80</v>
      </c>
      <c r="F124" s="48">
        <v>100</v>
      </c>
      <c r="G124" s="49">
        <v>99</v>
      </c>
      <c r="H124" s="47">
        <v>16</v>
      </c>
      <c r="I124" s="49">
        <v>12</v>
      </c>
      <c r="J124" s="48">
        <v>18</v>
      </c>
      <c r="K124" s="48">
        <v>12</v>
      </c>
      <c r="L124" s="48">
        <v>22</v>
      </c>
      <c r="M124" s="49">
        <v>24</v>
      </c>
      <c r="N124" s="47">
        <v>6</v>
      </c>
      <c r="O124" s="49">
        <v>4</v>
      </c>
      <c r="P124" s="47">
        <v>4</v>
      </c>
      <c r="Q124" s="49">
        <v>6</v>
      </c>
      <c r="R124" s="47">
        <v>3</v>
      </c>
      <c r="S124" s="49">
        <v>3</v>
      </c>
    </row>
    <row r="125" spans="1:19" x14ac:dyDescent="0.2">
      <c r="A125" s="55">
        <v>59.5</v>
      </c>
      <c r="B125" s="47">
        <v>57</v>
      </c>
      <c r="C125" s="49">
        <v>61</v>
      </c>
      <c r="D125" s="47">
        <v>77</v>
      </c>
      <c r="E125" s="49">
        <v>80</v>
      </c>
      <c r="F125" s="48">
        <v>100</v>
      </c>
      <c r="G125" s="49">
        <v>99</v>
      </c>
      <c r="H125" s="47">
        <v>16</v>
      </c>
      <c r="I125" s="49">
        <v>12</v>
      </c>
      <c r="J125" s="48">
        <v>17</v>
      </c>
      <c r="K125" s="48">
        <v>11</v>
      </c>
      <c r="L125" s="48">
        <v>22</v>
      </c>
      <c r="M125" s="49">
        <v>24</v>
      </c>
      <c r="N125" s="47">
        <v>6</v>
      </c>
      <c r="O125" s="49">
        <v>4</v>
      </c>
      <c r="P125" s="47">
        <v>4</v>
      </c>
      <c r="Q125" s="49">
        <v>6</v>
      </c>
      <c r="R125" s="47">
        <v>3</v>
      </c>
      <c r="S125" s="49">
        <v>3</v>
      </c>
    </row>
    <row r="126" spans="1:19" x14ac:dyDescent="0.2">
      <c r="A126" s="55">
        <v>60</v>
      </c>
      <c r="B126" s="47">
        <v>58</v>
      </c>
      <c r="C126" s="49">
        <v>62</v>
      </c>
      <c r="D126" s="47">
        <v>77</v>
      </c>
      <c r="E126" s="49">
        <v>79</v>
      </c>
      <c r="F126" s="48">
        <v>99</v>
      </c>
      <c r="G126" s="49">
        <v>99</v>
      </c>
      <c r="H126" s="47">
        <v>16</v>
      </c>
      <c r="I126" s="49">
        <v>11</v>
      </c>
      <c r="J126" s="48">
        <v>17</v>
      </c>
      <c r="K126" s="48">
        <v>11</v>
      </c>
      <c r="L126" s="48">
        <v>21</v>
      </c>
      <c r="M126" s="49">
        <v>24</v>
      </c>
      <c r="N126" s="47">
        <v>6</v>
      </c>
      <c r="O126" s="49">
        <v>4</v>
      </c>
      <c r="P126" s="47">
        <v>4</v>
      </c>
      <c r="Q126" s="49">
        <v>6</v>
      </c>
      <c r="R126" s="47">
        <v>3</v>
      </c>
      <c r="S126" s="49">
        <v>3</v>
      </c>
    </row>
    <row r="127" spans="1:19" x14ac:dyDescent="0.2">
      <c r="A127" s="55">
        <v>60.5</v>
      </c>
      <c r="B127" s="47">
        <v>57</v>
      </c>
      <c r="C127" s="49">
        <v>62</v>
      </c>
      <c r="D127" s="47">
        <v>77</v>
      </c>
      <c r="E127" s="49">
        <v>79</v>
      </c>
      <c r="F127" s="48">
        <v>100</v>
      </c>
      <c r="G127" s="49">
        <v>98</v>
      </c>
      <c r="H127" s="47">
        <v>15</v>
      </c>
      <c r="I127" s="49">
        <v>11</v>
      </c>
      <c r="J127" s="48">
        <v>16</v>
      </c>
      <c r="K127" s="48">
        <v>11</v>
      </c>
      <c r="L127" s="48">
        <v>20</v>
      </c>
      <c r="M127" s="49">
        <v>23</v>
      </c>
      <c r="N127" s="47">
        <v>5</v>
      </c>
      <c r="O127" s="49">
        <v>3</v>
      </c>
      <c r="P127" s="47">
        <v>4</v>
      </c>
      <c r="Q127" s="49">
        <v>5</v>
      </c>
      <c r="R127" s="47">
        <v>3</v>
      </c>
      <c r="S127" s="49">
        <v>3</v>
      </c>
    </row>
    <row r="128" spans="1:19" x14ac:dyDescent="0.2">
      <c r="A128" s="55">
        <v>61</v>
      </c>
      <c r="B128" s="47">
        <v>57</v>
      </c>
      <c r="C128" s="49">
        <v>62</v>
      </c>
      <c r="D128" s="47">
        <v>76</v>
      </c>
      <c r="E128" s="49">
        <v>80</v>
      </c>
      <c r="F128" s="48">
        <v>100</v>
      </c>
      <c r="G128" s="49">
        <v>99</v>
      </c>
      <c r="H128" s="47">
        <v>15</v>
      </c>
      <c r="I128" s="49">
        <v>10</v>
      </c>
      <c r="J128" s="48">
        <v>15</v>
      </c>
      <c r="K128" s="48">
        <v>10</v>
      </c>
      <c r="L128" s="48">
        <v>20</v>
      </c>
      <c r="M128" s="49">
        <v>22</v>
      </c>
      <c r="N128" s="47">
        <v>5</v>
      </c>
      <c r="O128" s="49">
        <v>3</v>
      </c>
      <c r="P128" s="47">
        <v>3</v>
      </c>
      <c r="Q128" s="49">
        <v>5</v>
      </c>
      <c r="R128" s="47">
        <v>3</v>
      </c>
      <c r="S128" s="49">
        <v>3</v>
      </c>
    </row>
    <row r="129" spans="1:19" x14ac:dyDescent="0.2">
      <c r="A129" s="55">
        <v>61.5</v>
      </c>
      <c r="B129" s="47">
        <v>57</v>
      </c>
      <c r="C129" s="49">
        <v>62</v>
      </c>
      <c r="D129" s="47">
        <v>77</v>
      </c>
      <c r="E129" s="49">
        <v>80</v>
      </c>
      <c r="F129" s="48">
        <v>100</v>
      </c>
      <c r="G129" s="49">
        <v>99</v>
      </c>
      <c r="H129" s="47">
        <v>14</v>
      </c>
      <c r="I129" s="49">
        <v>10</v>
      </c>
      <c r="J129" s="48">
        <v>15</v>
      </c>
      <c r="K129" s="48">
        <v>10</v>
      </c>
      <c r="L129" s="48">
        <v>19</v>
      </c>
      <c r="M129" s="49">
        <v>22</v>
      </c>
      <c r="N129" s="47">
        <v>5</v>
      </c>
      <c r="O129" s="49">
        <v>3</v>
      </c>
      <c r="P129" s="47">
        <v>3</v>
      </c>
      <c r="Q129" s="49">
        <v>5</v>
      </c>
      <c r="R129" s="47">
        <v>2</v>
      </c>
      <c r="S129" s="49">
        <v>3</v>
      </c>
    </row>
    <row r="130" spans="1:19" x14ac:dyDescent="0.2">
      <c r="A130" s="55">
        <v>62</v>
      </c>
      <c r="B130" s="47">
        <v>58</v>
      </c>
      <c r="C130" s="49">
        <v>61</v>
      </c>
      <c r="D130" s="47">
        <v>76</v>
      </c>
      <c r="E130" s="49">
        <v>80</v>
      </c>
      <c r="F130" s="48">
        <v>100</v>
      </c>
      <c r="G130" s="49">
        <v>99</v>
      </c>
      <c r="H130" s="47">
        <v>14</v>
      </c>
      <c r="I130" s="49">
        <v>9</v>
      </c>
      <c r="J130" s="48">
        <v>15</v>
      </c>
      <c r="K130" s="48">
        <v>10</v>
      </c>
      <c r="L130" s="48">
        <v>19</v>
      </c>
      <c r="M130" s="49">
        <v>22</v>
      </c>
      <c r="N130" s="47">
        <v>5</v>
      </c>
      <c r="O130" s="49">
        <v>3</v>
      </c>
      <c r="P130" s="47">
        <v>3</v>
      </c>
      <c r="Q130" s="49">
        <v>5</v>
      </c>
      <c r="R130" s="47">
        <v>2</v>
      </c>
      <c r="S130" s="49">
        <v>3</v>
      </c>
    </row>
    <row r="131" spans="1:19" x14ac:dyDescent="0.2">
      <c r="A131" s="55">
        <v>62.5</v>
      </c>
      <c r="B131" s="47">
        <v>58</v>
      </c>
      <c r="C131" s="49">
        <v>62</v>
      </c>
      <c r="D131" s="47">
        <v>76</v>
      </c>
      <c r="E131" s="49">
        <v>79</v>
      </c>
      <c r="F131" s="48">
        <v>100</v>
      </c>
      <c r="G131" s="49">
        <v>99</v>
      </c>
      <c r="H131" s="47">
        <v>13</v>
      </c>
      <c r="I131" s="49">
        <v>9</v>
      </c>
      <c r="J131" s="48">
        <v>14</v>
      </c>
      <c r="K131" s="48">
        <v>9</v>
      </c>
      <c r="L131" s="48">
        <v>18</v>
      </c>
      <c r="M131" s="49">
        <v>21</v>
      </c>
      <c r="N131" s="47">
        <v>5</v>
      </c>
      <c r="O131" s="49">
        <v>3</v>
      </c>
      <c r="P131" s="47">
        <v>3</v>
      </c>
      <c r="Q131" s="49">
        <v>5</v>
      </c>
      <c r="R131" s="47">
        <v>2</v>
      </c>
      <c r="S131" s="49">
        <v>2</v>
      </c>
    </row>
    <row r="132" spans="1:19" x14ac:dyDescent="0.2">
      <c r="A132" s="55">
        <v>63</v>
      </c>
      <c r="B132" s="47">
        <v>58</v>
      </c>
      <c r="C132" s="49">
        <v>62</v>
      </c>
      <c r="D132" s="47">
        <v>76</v>
      </c>
      <c r="E132" s="49">
        <v>79</v>
      </c>
      <c r="F132" s="48">
        <v>99</v>
      </c>
      <c r="G132" s="49">
        <v>99</v>
      </c>
      <c r="H132" s="47">
        <v>13</v>
      </c>
      <c r="I132" s="49">
        <v>9</v>
      </c>
      <c r="J132" s="48">
        <v>14</v>
      </c>
      <c r="K132" s="48">
        <v>9</v>
      </c>
      <c r="L132" s="48">
        <v>18</v>
      </c>
      <c r="M132" s="49">
        <v>21</v>
      </c>
      <c r="N132" s="47">
        <v>5</v>
      </c>
      <c r="O132" s="49">
        <v>3</v>
      </c>
      <c r="P132" s="47">
        <v>3</v>
      </c>
      <c r="Q132" s="49">
        <v>5</v>
      </c>
      <c r="R132" s="47">
        <v>2</v>
      </c>
      <c r="S132" s="49">
        <v>2</v>
      </c>
    </row>
    <row r="133" spans="1:19" x14ac:dyDescent="0.2">
      <c r="A133" s="55">
        <v>63.5</v>
      </c>
      <c r="B133" s="47">
        <v>58</v>
      </c>
      <c r="C133" s="49">
        <v>62</v>
      </c>
      <c r="D133" s="47">
        <v>76</v>
      </c>
      <c r="E133" s="49">
        <v>79</v>
      </c>
      <c r="F133" s="48">
        <v>99</v>
      </c>
      <c r="G133" s="49">
        <v>99</v>
      </c>
      <c r="H133" s="47">
        <v>13</v>
      </c>
      <c r="I133" s="49">
        <v>8</v>
      </c>
      <c r="J133" s="48">
        <v>13</v>
      </c>
      <c r="K133" s="48">
        <v>9</v>
      </c>
      <c r="L133" s="48">
        <v>17</v>
      </c>
      <c r="M133" s="49">
        <v>20</v>
      </c>
      <c r="N133" s="47">
        <v>5</v>
      </c>
      <c r="O133" s="49">
        <v>3</v>
      </c>
      <c r="P133" s="47">
        <v>3</v>
      </c>
      <c r="Q133" s="49">
        <v>5</v>
      </c>
      <c r="R133" s="47">
        <v>2</v>
      </c>
      <c r="S133" s="49">
        <v>2</v>
      </c>
    </row>
    <row r="134" spans="1:19" x14ac:dyDescent="0.2">
      <c r="A134" s="55">
        <v>64</v>
      </c>
      <c r="B134" s="47">
        <v>57</v>
      </c>
      <c r="C134" s="49">
        <v>62</v>
      </c>
      <c r="D134" s="47">
        <v>75</v>
      </c>
      <c r="E134" s="49">
        <v>79</v>
      </c>
      <c r="F134" s="48">
        <v>99</v>
      </c>
      <c r="G134" s="49">
        <v>99</v>
      </c>
      <c r="H134" s="47">
        <v>12</v>
      </c>
      <c r="I134" s="49">
        <v>8</v>
      </c>
      <c r="J134" s="48">
        <v>13</v>
      </c>
      <c r="K134" s="48">
        <v>9</v>
      </c>
      <c r="L134" s="48">
        <v>17</v>
      </c>
      <c r="M134" s="49">
        <v>20</v>
      </c>
      <c r="N134" s="47">
        <v>5</v>
      </c>
      <c r="O134" s="49">
        <v>3</v>
      </c>
      <c r="P134" s="47">
        <v>3</v>
      </c>
      <c r="Q134" s="49">
        <v>5</v>
      </c>
      <c r="R134" s="47">
        <v>2</v>
      </c>
      <c r="S134" s="49">
        <v>2</v>
      </c>
    </row>
    <row r="135" spans="1:19" x14ac:dyDescent="0.2">
      <c r="A135" s="55">
        <v>64.5</v>
      </c>
      <c r="B135" s="47">
        <v>57</v>
      </c>
      <c r="C135" s="49">
        <v>62</v>
      </c>
      <c r="D135" s="47">
        <v>76</v>
      </c>
      <c r="E135" s="49">
        <v>79</v>
      </c>
      <c r="F135" s="48">
        <v>99</v>
      </c>
      <c r="G135" s="49">
        <v>99</v>
      </c>
      <c r="H135" s="47">
        <v>12</v>
      </c>
      <c r="I135" s="49">
        <v>8</v>
      </c>
      <c r="J135" s="48">
        <v>13</v>
      </c>
      <c r="K135" s="48">
        <v>8</v>
      </c>
      <c r="L135" s="48">
        <v>17</v>
      </c>
      <c r="M135" s="49">
        <v>20</v>
      </c>
      <c r="N135" s="47">
        <v>5</v>
      </c>
      <c r="O135" s="49">
        <v>2</v>
      </c>
      <c r="P135" s="47">
        <v>3</v>
      </c>
      <c r="Q135" s="49">
        <v>5</v>
      </c>
      <c r="R135" s="47">
        <v>2</v>
      </c>
      <c r="S135" s="49">
        <v>2</v>
      </c>
    </row>
    <row r="136" spans="1:19" x14ac:dyDescent="0.2">
      <c r="A136" s="55">
        <v>65</v>
      </c>
      <c r="B136" s="47">
        <v>57</v>
      </c>
      <c r="C136" s="49">
        <v>62</v>
      </c>
      <c r="D136" s="47">
        <v>75</v>
      </c>
      <c r="E136" s="49">
        <v>79</v>
      </c>
      <c r="F136" s="48">
        <v>99</v>
      </c>
      <c r="G136" s="49">
        <v>99</v>
      </c>
      <c r="H136" s="47">
        <v>11</v>
      </c>
      <c r="I136" s="49">
        <v>7</v>
      </c>
      <c r="J136" s="48">
        <v>12</v>
      </c>
      <c r="K136" s="48">
        <v>8</v>
      </c>
      <c r="L136" s="48">
        <v>16</v>
      </c>
      <c r="M136" s="49">
        <v>19</v>
      </c>
      <c r="N136" s="47">
        <v>5</v>
      </c>
      <c r="O136" s="49">
        <v>2</v>
      </c>
      <c r="P136" s="47">
        <v>2</v>
      </c>
      <c r="Q136" s="49">
        <v>5</v>
      </c>
      <c r="R136" s="47">
        <v>2</v>
      </c>
      <c r="S136" s="49">
        <v>2</v>
      </c>
    </row>
    <row r="137" spans="1:19" x14ac:dyDescent="0.2">
      <c r="A137" s="55">
        <v>65.5</v>
      </c>
      <c r="B137" s="47">
        <v>58</v>
      </c>
      <c r="C137" s="49">
        <v>62</v>
      </c>
      <c r="D137" s="47">
        <v>76</v>
      </c>
      <c r="E137" s="49">
        <v>79</v>
      </c>
      <c r="F137" s="48">
        <v>99</v>
      </c>
      <c r="G137" s="49">
        <v>99</v>
      </c>
      <c r="H137" s="47">
        <v>11</v>
      </c>
      <c r="I137" s="49">
        <v>7</v>
      </c>
      <c r="J137" s="48">
        <v>12</v>
      </c>
      <c r="K137" s="48">
        <v>8</v>
      </c>
      <c r="L137" s="48">
        <v>16</v>
      </c>
      <c r="M137" s="49">
        <v>19</v>
      </c>
      <c r="N137" s="47">
        <v>5</v>
      </c>
      <c r="O137" s="49">
        <v>2</v>
      </c>
      <c r="P137" s="47">
        <v>2</v>
      </c>
      <c r="Q137" s="49">
        <v>4</v>
      </c>
      <c r="R137" s="47">
        <v>2</v>
      </c>
      <c r="S137" s="49">
        <v>2</v>
      </c>
    </row>
    <row r="138" spans="1:19" x14ac:dyDescent="0.2">
      <c r="A138" s="55">
        <v>66</v>
      </c>
      <c r="B138" s="47">
        <v>58</v>
      </c>
      <c r="C138" s="49">
        <v>62</v>
      </c>
      <c r="D138" s="47">
        <v>75</v>
      </c>
      <c r="E138" s="49">
        <v>78</v>
      </c>
      <c r="F138" s="48">
        <v>99</v>
      </c>
      <c r="G138" s="49">
        <v>99</v>
      </c>
      <c r="H138" s="47">
        <v>11</v>
      </c>
      <c r="I138" s="49">
        <v>6</v>
      </c>
      <c r="J138" s="48">
        <v>12</v>
      </c>
      <c r="K138" s="48">
        <v>8</v>
      </c>
      <c r="L138" s="48">
        <v>15</v>
      </c>
      <c r="M138" s="49">
        <v>19</v>
      </c>
      <c r="N138" s="47">
        <v>4</v>
      </c>
      <c r="O138" s="49">
        <v>2</v>
      </c>
      <c r="P138" s="47">
        <v>2</v>
      </c>
      <c r="Q138" s="49">
        <v>4</v>
      </c>
      <c r="R138" s="47">
        <v>2</v>
      </c>
      <c r="S138" s="49">
        <v>2</v>
      </c>
    </row>
    <row r="139" spans="1:19" x14ac:dyDescent="0.2">
      <c r="A139" s="55">
        <v>66.5</v>
      </c>
      <c r="B139" s="2">
        <v>58</v>
      </c>
      <c r="C139" s="4">
        <v>62</v>
      </c>
      <c r="D139" s="2">
        <v>75</v>
      </c>
      <c r="E139" s="4">
        <v>79</v>
      </c>
      <c r="F139" s="3">
        <v>98</v>
      </c>
      <c r="G139" s="4">
        <v>99</v>
      </c>
      <c r="H139" s="2">
        <v>10</v>
      </c>
      <c r="I139" s="4">
        <v>6</v>
      </c>
      <c r="J139" s="3">
        <v>11</v>
      </c>
      <c r="K139" s="3">
        <v>8</v>
      </c>
      <c r="L139" s="3">
        <v>15</v>
      </c>
      <c r="M139" s="4">
        <v>18</v>
      </c>
      <c r="N139" s="2">
        <v>4</v>
      </c>
      <c r="O139" s="4">
        <v>2</v>
      </c>
      <c r="P139" s="2">
        <v>2</v>
      </c>
      <c r="Q139" s="4">
        <v>4</v>
      </c>
      <c r="R139" s="2">
        <v>2</v>
      </c>
      <c r="S139" s="4">
        <v>2</v>
      </c>
    </row>
  </sheetData>
  <sheetProtection algorithmName="SHA-512" hashValue="lDB9xDdBKBCYGlsIxbDwnx5ww2MbwDRyQsSi8quHiD2SXA2NuTUfQzbM4y+rPOgSRuf2Cu1bCwnSwx4RxmP8kw==" saltValue="+2CuHQqlXf/cUYaYbriWEw==" spinCount="100000" sheet="1" objects="1" scenarios="1"/>
  <mergeCells count="12">
    <mergeCell ref="N3:S3"/>
    <mergeCell ref="H4:I4"/>
    <mergeCell ref="J4:K4"/>
    <mergeCell ref="L4:M4"/>
    <mergeCell ref="N4:O4"/>
    <mergeCell ref="P4:Q4"/>
    <mergeCell ref="R4:S4"/>
    <mergeCell ref="B3:G3"/>
    <mergeCell ref="B4:C4"/>
    <mergeCell ref="D4:E4"/>
    <mergeCell ref="F4:G4"/>
    <mergeCell ref="H3:M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0"/>
  <sheetViews>
    <sheetView workbookViewId="0"/>
  </sheetViews>
  <sheetFormatPr baseColWidth="10" defaultColWidth="8.83203125" defaultRowHeight="15" x14ac:dyDescent="0.2"/>
  <cols>
    <col min="2" max="2" width="21" bestFit="1" customWidth="1"/>
    <col min="3" max="3" width="21.5" bestFit="1" customWidth="1"/>
    <col min="4" max="4" width="14.5" bestFit="1" customWidth="1"/>
    <col min="5" max="5" width="21" bestFit="1" customWidth="1"/>
    <col min="6" max="6" width="21.5" bestFit="1" customWidth="1"/>
    <col min="7" max="7" width="14.5" bestFit="1" customWidth="1"/>
    <col min="8" max="8" width="21.1640625" bestFit="1" customWidth="1"/>
    <col min="9" max="9" width="21.5" bestFit="1" customWidth="1"/>
    <col min="10" max="10" width="14.5" bestFit="1" customWidth="1"/>
    <col min="11" max="11" width="21" bestFit="1" customWidth="1"/>
    <col min="12" max="12" width="21.5" bestFit="1" customWidth="1"/>
    <col min="13" max="13" width="20.5" bestFit="1" customWidth="1"/>
    <col min="14" max="14" width="21.1640625" bestFit="1" customWidth="1"/>
    <col min="15" max="15" width="21.5" bestFit="1" customWidth="1"/>
    <col min="16" max="16" width="20.5" bestFit="1" customWidth="1"/>
    <col min="17" max="17" width="21.1640625" bestFit="1" customWidth="1"/>
  </cols>
  <sheetData>
    <row r="1" spans="1:16" x14ac:dyDescent="0.2">
      <c r="A1" s="52" t="s">
        <v>32</v>
      </c>
    </row>
    <row r="3" spans="1:16" x14ac:dyDescent="0.2">
      <c r="B3" s="193" t="s">
        <v>2</v>
      </c>
      <c r="C3" s="193"/>
      <c r="D3" s="193"/>
      <c r="E3" s="194" t="s">
        <v>12</v>
      </c>
      <c r="F3" s="194"/>
      <c r="G3" s="194"/>
      <c r="H3" s="219" t="s">
        <v>31</v>
      </c>
      <c r="I3" s="219"/>
      <c r="J3" s="219"/>
      <c r="K3" s="216" t="s">
        <v>60</v>
      </c>
      <c r="L3" s="216"/>
      <c r="M3" s="216"/>
      <c r="N3" s="197" t="s">
        <v>61</v>
      </c>
      <c r="O3" s="216"/>
      <c r="P3" s="216"/>
    </row>
    <row r="4" spans="1:16" x14ac:dyDescent="0.2">
      <c r="B4" s="57" t="s">
        <v>17</v>
      </c>
      <c r="C4" s="57" t="s">
        <v>48</v>
      </c>
      <c r="D4" s="57" t="s">
        <v>18</v>
      </c>
      <c r="E4" s="57" t="s">
        <v>17</v>
      </c>
      <c r="F4" s="57" t="s">
        <v>48</v>
      </c>
      <c r="G4" s="57" t="s">
        <v>18</v>
      </c>
      <c r="H4" s="57" t="s">
        <v>17</v>
      </c>
      <c r="I4" s="57" t="s">
        <v>48</v>
      </c>
      <c r="J4" s="57" t="s">
        <v>18</v>
      </c>
      <c r="K4" s="57" t="s">
        <v>17</v>
      </c>
      <c r="L4" s="57" t="s">
        <v>48</v>
      </c>
      <c r="M4" s="57" t="s">
        <v>18</v>
      </c>
      <c r="N4" s="29" t="s">
        <v>17</v>
      </c>
      <c r="O4" s="57" t="s">
        <v>48</v>
      </c>
      <c r="P4" s="57" t="s">
        <v>18</v>
      </c>
    </row>
    <row r="5" spans="1:16" x14ac:dyDescent="0.2">
      <c r="A5" s="217" t="s">
        <v>5</v>
      </c>
      <c r="B5" s="62">
        <v>80</v>
      </c>
      <c r="C5" s="58">
        <v>42</v>
      </c>
      <c r="D5" s="59">
        <f t="shared" ref="D5:D10" si="0">SUM(B5:C5)</f>
        <v>122</v>
      </c>
      <c r="E5" s="62">
        <v>16</v>
      </c>
      <c r="F5" s="58">
        <v>89</v>
      </c>
      <c r="G5" s="59">
        <f t="shared" ref="G5:G10" si="1">SUM(E5:F5)</f>
        <v>105</v>
      </c>
      <c r="H5" s="62">
        <v>38</v>
      </c>
      <c r="I5" s="58">
        <v>64</v>
      </c>
      <c r="J5" s="59">
        <f t="shared" ref="J5:J10" si="2">SUM(H5:I5)</f>
        <v>102</v>
      </c>
      <c r="K5" s="62">
        <v>76</v>
      </c>
      <c r="L5" s="58">
        <v>32</v>
      </c>
      <c r="M5" s="59">
        <f t="shared" ref="M5:M10" si="3">SUM(K5:L5)</f>
        <v>108</v>
      </c>
      <c r="N5" s="58">
        <v>1</v>
      </c>
      <c r="O5" s="58">
        <v>107</v>
      </c>
      <c r="P5" s="59">
        <f t="shared" ref="P5:P10" si="4">SUM(N5:O5)</f>
        <v>108</v>
      </c>
    </row>
    <row r="6" spans="1:16" x14ac:dyDescent="0.2">
      <c r="A6" s="218"/>
      <c r="B6" s="63">
        <v>76</v>
      </c>
      <c r="C6" s="60">
        <v>28</v>
      </c>
      <c r="D6" s="61">
        <f t="shared" si="0"/>
        <v>104</v>
      </c>
      <c r="E6" s="63">
        <v>12</v>
      </c>
      <c r="F6" s="60">
        <v>101</v>
      </c>
      <c r="G6" s="61">
        <f t="shared" si="1"/>
        <v>113</v>
      </c>
      <c r="H6" s="63">
        <v>30</v>
      </c>
      <c r="I6" s="60">
        <v>73</v>
      </c>
      <c r="J6" s="61">
        <f t="shared" si="2"/>
        <v>103</v>
      </c>
      <c r="K6" s="63">
        <v>66</v>
      </c>
      <c r="L6" s="60">
        <v>41</v>
      </c>
      <c r="M6" s="61">
        <f t="shared" si="3"/>
        <v>107</v>
      </c>
      <c r="N6" s="60">
        <v>4</v>
      </c>
      <c r="O6" s="60">
        <v>117</v>
      </c>
      <c r="P6" s="61">
        <f t="shared" si="4"/>
        <v>121</v>
      </c>
    </row>
    <row r="7" spans="1:16" x14ac:dyDescent="0.2">
      <c r="A7" s="217" t="s">
        <v>6</v>
      </c>
      <c r="B7" s="62">
        <v>70</v>
      </c>
      <c r="C7" s="58">
        <v>37</v>
      </c>
      <c r="D7" s="59">
        <f t="shared" si="0"/>
        <v>107</v>
      </c>
      <c r="E7" s="62">
        <v>20</v>
      </c>
      <c r="F7" s="58">
        <v>95</v>
      </c>
      <c r="G7" s="59">
        <f t="shared" si="1"/>
        <v>115</v>
      </c>
      <c r="H7" s="62">
        <v>30</v>
      </c>
      <c r="I7" s="58">
        <v>74</v>
      </c>
      <c r="J7" s="59">
        <f t="shared" si="2"/>
        <v>104</v>
      </c>
      <c r="K7" s="62">
        <v>75</v>
      </c>
      <c r="L7" s="58">
        <v>39</v>
      </c>
      <c r="M7" s="59">
        <f t="shared" si="3"/>
        <v>114</v>
      </c>
      <c r="N7" s="58">
        <v>2</v>
      </c>
      <c r="O7" s="58">
        <v>101</v>
      </c>
      <c r="P7" s="59">
        <f t="shared" si="4"/>
        <v>103</v>
      </c>
    </row>
    <row r="8" spans="1:16" x14ac:dyDescent="0.2">
      <c r="A8" s="218"/>
      <c r="B8" s="63">
        <v>67</v>
      </c>
      <c r="C8" s="60">
        <v>38</v>
      </c>
      <c r="D8" s="61">
        <f t="shared" si="0"/>
        <v>105</v>
      </c>
      <c r="E8" s="63">
        <v>17</v>
      </c>
      <c r="F8" s="60">
        <v>97</v>
      </c>
      <c r="G8" s="61">
        <f t="shared" si="1"/>
        <v>114</v>
      </c>
      <c r="H8" s="63">
        <v>43</v>
      </c>
      <c r="I8" s="60">
        <v>71</v>
      </c>
      <c r="J8" s="61">
        <f t="shared" si="2"/>
        <v>114</v>
      </c>
      <c r="K8" s="63">
        <v>78</v>
      </c>
      <c r="L8" s="60">
        <v>41</v>
      </c>
      <c r="M8" s="61">
        <f t="shared" si="3"/>
        <v>119</v>
      </c>
      <c r="N8" s="60">
        <v>3</v>
      </c>
      <c r="O8" s="60">
        <v>98</v>
      </c>
      <c r="P8" s="61">
        <f t="shared" si="4"/>
        <v>101</v>
      </c>
    </row>
    <row r="9" spans="1:16" x14ac:dyDescent="0.2">
      <c r="A9" s="217" t="s">
        <v>45</v>
      </c>
      <c r="B9" s="62">
        <v>61</v>
      </c>
      <c r="C9" s="58">
        <v>40</v>
      </c>
      <c r="D9" s="59">
        <f t="shared" si="0"/>
        <v>101</v>
      </c>
      <c r="E9" s="62">
        <v>15</v>
      </c>
      <c r="F9" s="58">
        <v>95</v>
      </c>
      <c r="G9" s="59">
        <f t="shared" si="1"/>
        <v>110</v>
      </c>
      <c r="H9" s="62">
        <v>29</v>
      </c>
      <c r="I9" s="58">
        <v>79</v>
      </c>
      <c r="J9" s="59">
        <f t="shared" si="2"/>
        <v>108</v>
      </c>
      <c r="K9" s="62">
        <v>83</v>
      </c>
      <c r="L9" s="58">
        <v>47</v>
      </c>
      <c r="M9" s="59">
        <f t="shared" si="3"/>
        <v>130</v>
      </c>
      <c r="N9" s="58">
        <v>0</v>
      </c>
      <c r="O9" s="58">
        <v>120</v>
      </c>
      <c r="P9" s="59">
        <f t="shared" si="4"/>
        <v>120</v>
      </c>
    </row>
    <row r="10" spans="1:16" x14ac:dyDescent="0.2">
      <c r="A10" s="218"/>
      <c r="B10" s="63">
        <v>73</v>
      </c>
      <c r="C10" s="60">
        <v>31</v>
      </c>
      <c r="D10" s="61">
        <f t="shared" si="0"/>
        <v>104</v>
      </c>
      <c r="E10" s="63">
        <v>22</v>
      </c>
      <c r="F10" s="60">
        <v>90</v>
      </c>
      <c r="G10" s="61">
        <f t="shared" si="1"/>
        <v>112</v>
      </c>
      <c r="H10" s="63">
        <v>21</v>
      </c>
      <c r="I10" s="60">
        <v>81</v>
      </c>
      <c r="J10" s="61">
        <f t="shared" si="2"/>
        <v>102</v>
      </c>
      <c r="K10" s="63">
        <v>71</v>
      </c>
      <c r="L10" s="60">
        <v>38</v>
      </c>
      <c r="M10" s="61">
        <f t="shared" si="3"/>
        <v>109</v>
      </c>
      <c r="N10" s="60">
        <v>0</v>
      </c>
      <c r="O10" s="60">
        <v>104</v>
      </c>
      <c r="P10" s="61">
        <f t="shared" si="4"/>
        <v>104</v>
      </c>
    </row>
  </sheetData>
  <sheetProtection algorithmName="SHA-512" hashValue="Ebv++TXw4v2LAPVz4mfAnmQWZgcX5uuPZFdEu15j7qxeNXHKOKfE8bfaTsbIwtRlTNNvMRYh+6fivqB1TR339w==" saltValue="3ocA/b9xRSSOcd2uvI9eFA==" spinCount="100000" sheet="1" objects="1" scenarios="1"/>
  <mergeCells count="8">
    <mergeCell ref="K3:M3"/>
    <mergeCell ref="N3:P3"/>
    <mergeCell ref="A5:A6"/>
    <mergeCell ref="A7:A8"/>
    <mergeCell ref="A9:A10"/>
    <mergeCell ref="B3:D3"/>
    <mergeCell ref="H3:J3"/>
    <mergeCell ref="E3:G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45"/>
  <sheetViews>
    <sheetView workbookViewId="0">
      <selection activeCell="Q33" sqref="Q33"/>
    </sheetView>
  </sheetViews>
  <sheetFormatPr baseColWidth="10" defaultColWidth="8.83203125" defaultRowHeight="15" x14ac:dyDescent="0.2"/>
  <sheetData>
    <row r="1" spans="1:23" x14ac:dyDescent="0.2">
      <c r="A1" s="1" t="s">
        <v>157</v>
      </c>
    </row>
    <row r="2" spans="1:23" ht="16" thickBot="1" x14ac:dyDescent="0.25"/>
    <row r="3" spans="1:23" x14ac:dyDescent="0.2">
      <c r="A3" s="220" t="s">
        <v>130</v>
      </c>
      <c r="B3" s="221"/>
      <c r="C3" s="221"/>
      <c r="D3" s="221"/>
      <c r="E3" s="222"/>
      <c r="G3" s="223" t="s">
        <v>131</v>
      </c>
      <c r="H3" s="224"/>
      <c r="I3" s="224"/>
      <c r="J3" s="224"/>
      <c r="K3" s="225"/>
      <c r="M3" s="226" t="s">
        <v>132</v>
      </c>
      <c r="N3" s="227"/>
      <c r="O3" s="227"/>
      <c r="P3" s="227"/>
      <c r="Q3" s="228"/>
      <c r="S3" s="229" t="s">
        <v>133</v>
      </c>
      <c r="T3" s="230"/>
      <c r="U3" s="230"/>
      <c r="V3" s="230"/>
      <c r="W3" s="231"/>
    </row>
    <row r="4" spans="1:23" x14ac:dyDescent="0.2">
      <c r="A4" s="119"/>
      <c r="B4" s="32" t="s">
        <v>134</v>
      </c>
      <c r="C4" s="32"/>
      <c r="D4" s="32"/>
      <c r="E4" s="120" t="s">
        <v>135</v>
      </c>
      <c r="G4" s="119"/>
      <c r="H4" s="32" t="s">
        <v>134</v>
      </c>
      <c r="I4" s="32"/>
      <c r="J4" s="32"/>
      <c r="K4" s="120" t="s">
        <v>135</v>
      </c>
      <c r="M4" s="119"/>
      <c r="N4" s="32" t="s">
        <v>134</v>
      </c>
      <c r="O4" s="32"/>
      <c r="P4" s="32"/>
      <c r="Q4" s="120" t="s">
        <v>135</v>
      </c>
      <c r="S4" s="119"/>
      <c r="T4" s="32" t="s">
        <v>134</v>
      </c>
      <c r="U4" s="32"/>
      <c r="V4" s="32"/>
      <c r="W4" s="120" t="s">
        <v>135</v>
      </c>
    </row>
    <row r="5" spans="1:23" x14ac:dyDescent="0.2">
      <c r="A5" s="119" t="s">
        <v>136</v>
      </c>
      <c r="B5" s="32">
        <v>525</v>
      </c>
      <c r="C5" s="32"/>
      <c r="D5" s="32" t="s">
        <v>136</v>
      </c>
      <c r="E5" s="120">
        <v>101</v>
      </c>
      <c r="G5" s="119" t="s">
        <v>136</v>
      </c>
      <c r="H5" s="34">
        <v>5</v>
      </c>
      <c r="I5" s="32"/>
      <c r="J5" s="32" t="s">
        <v>136</v>
      </c>
      <c r="K5" s="120">
        <v>5</v>
      </c>
      <c r="M5" s="119" t="s">
        <v>136</v>
      </c>
      <c r="N5" s="34">
        <v>5</v>
      </c>
      <c r="O5" s="32"/>
      <c r="P5" s="32" t="s">
        <v>136</v>
      </c>
      <c r="Q5" s="120">
        <v>4</v>
      </c>
      <c r="S5" s="119" t="s">
        <v>136</v>
      </c>
      <c r="T5" s="32">
        <v>2</v>
      </c>
      <c r="U5" s="32"/>
      <c r="V5" s="32" t="s">
        <v>136</v>
      </c>
      <c r="W5" s="120">
        <v>2</v>
      </c>
    </row>
    <row r="6" spans="1:23" x14ac:dyDescent="0.2">
      <c r="A6" s="119" t="s">
        <v>137</v>
      </c>
      <c r="B6" s="32">
        <v>81</v>
      </c>
      <c r="C6" s="32"/>
      <c r="D6" s="32" t="s">
        <v>137</v>
      </c>
      <c r="E6" s="120">
        <v>39</v>
      </c>
      <c r="G6" s="119" t="s">
        <v>137</v>
      </c>
      <c r="H6" s="34">
        <v>1</v>
      </c>
      <c r="I6" s="32"/>
      <c r="J6" s="32" t="s">
        <v>137</v>
      </c>
      <c r="K6" s="120">
        <v>1</v>
      </c>
      <c r="M6" s="119" t="s">
        <v>137</v>
      </c>
      <c r="N6" s="34">
        <v>1</v>
      </c>
      <c r="O6" s="32"/>
      <c r="P6" s="32" t="s">
        <v>137</v>
      </c>
      <c r="Q6" s="120">
        <v>1</v>
      </c>
      <c r="S6" s="119" t="s">
        <v>137</v>
      </c>
      <c r="T6" s="32">
        <v>1</v>
      </c>
      <c r="U6" s="32"/>
      <c r="V6" s="32" t="s">
        <v>137</v>
      </c>
      <c r="W6" s="120">
        <v>1</v>
      </c>
    </row>
    <row r="7" spans="1:23" x14ac:dyDescent="0.2">
      <c r="A7" s="119" t="s">
        <v>138</v>
      </c>
      <c r="B7" s="32">
        <v>628</v>
      </c>
      <c r="C7" s="32"/>
      <c r="D7" s="32" t="s">
        <v>138</v>
      </c>
      <c r="E7" s="120">
        <v>70</v>
      </c>
      <c r="G7" s="119" t="s">
        <v>138</v>
      </c>
      <c r="H7" s="34">
        <v>3</v>
      </c>
      <c r="I7" s="32"/>
      <c r="J7" s="32" t="s">
        <v>138</v>
      </c>
      <c r="K7" s="120">
        <v>2</v>
      </c>
      <c r="M7" s="119" t="s">
        <v>138</v>
      </c>
      <c r="N7" s="34">
        <v>6</v>
      </c>
      <c r="O7" s="32"/>
      <c r="P7" s="32" t="s">
        <v>138</v>
      </c>
      <c r="Q7" s="120">
        <v>4</v>
      </c>
      <c r="S7" s="119" t="s">
        <v>138</v>
      </c>
      <c r="T7" s="32">
        <v>1</v>
      </c>
      <c r="U7" s="32"/>
      <c r="V7" s="32" t="s">
        <v>138</v>
      </c>
      <c r="W7" s="120">
        <v>1</v>
      </c>
    </row>
    <row r="8" spans="1:23" x14ac:dyDescent="0.2">
      <c r="A8" s="119" t="s">
        <v>139</v>
      </c>
      <c r="B8" s="32">
        <v>78</v>
      </c>
      <c r="C8" s="32"/>
      <c r="D8" s="32" t="s">
        <v>139</v>
      </c>
      <c r="E8" s="120">
        <v>34</v>
      </c>
      <c r="G8" s="119" t="s">
        <v>139</v>
      </c>
      <c r="H8" s="34">
        <v>1</v>
      </c>
      <c r="I8" s="32"/>
      <c r="J8" s="32" t="s">
        <v>139</v>
      </c>
      <c r="K8" s="120">
        <v>1</v>
      </c>
      <c r="M8" s="119" t="s">
        <v>139</v>
      </c>
      <c r="N8" s="34">
        <v>7</v>
      </c>
      <c r="O8" s="32"/>
      <c r="P8" s="32" t="s">
        <v>139</v>
      </c>
      <c r="Q8" s="120">
        <v>5</v>
      </c>
      <c r="S8" s="119" t="s">
        <v>139</v>
      </c>
      <c r="T8" s="32">
        <v>0</v>
      </c>
      <c r="U8" s="32"/>
      <c r="V8" s="32" t="s">
        <v>139</v>
      </c>
      <c r="W8" s="120">
        <v>0</v>
      </c>
    </row>
    <row r="9" spans="1:23" x14ac:dyDescent="0.2">
      <c r="A9" s="119" t="s">
        <v>140</v>
      </c>
      <c r="B9" s="32">
        <v>1113</v>
      </c>
      <c r="C9" s="32"/>
      <c r="D9" s="32" t="s">
        <v>140</v>
      </c>
      <c r="E9" s="120">
        <v>266</v>
      </c>
      <c r="G9" s="119" t="s">
        <v>140</v>
      </c>
      <c r="H9" s="34">
        <v>18</v>
      </c>
      <c r="I9" s="32"/>
      <c r="J9" s="32" t="s">
        <v>140</v>
      </c>
      <c r="K9" s="120">
        <v>17</v>
      </c>
      <c r="M9" s="119" t="s">
        <v>140</v>
      </c>
      <c r="N9" s="34">
        <v>27</v>
      </c>
      <c r="O9" s="32"/>
      <c r="P9" s="32" t="s">
        <v>140</v>
      </c>
      <c r="Q9" s="120">
        <v>20</v>
      </c>
      <c r="S9" s="119" t="s">
        <v>140</v>
      </c>
      <c r="T9" s="32">
        <v>2</v>
      </c>
      <c r="U9" s="32"/>
      <c r="V9" s="32" t="s">
        <v>140</v>
      </c>
      <c r="W9" s="120">
        <v>2</v>
      </c>
    </row>
    <row r="10" spans="1:23" x14ac:dyDescent="0.2">
      <c r="A10" s="119" t="s">
        <v>141</v>
      </c>
      <c r="B10" s="32">
        <v>221</v>
      </c>
      <c r="C10" s="32"/>
      <c r="D10" s="32" t="s">
        <v>141</v>
      </c>
      <c r="E10" s="120">
        <v>64</v>
      </c>
      <c r="G10" s="119" t="s">
        <v>141</v>
      </c>
      <c r="H10" s="34">
        <v>3</v>
      </c>
      <c r="I10" s="32"/>
      <c r="J10" s="32" t="s">
        <v>141</v>
      </c>
      <c r="K10" s="120">
        <v>3</v>
      </c>
      <c r="M10" s="119" t="s">
        <v>141</v>
      </c>
      <c r="N10" s="34">
        <v>5</v>
      </c>
      <c r="O10" s="32"/>
      <c r="P10" s="32" t="s">
        <v>141</v>
      </c>
      <c r="Q10" s="120">
        <v>3</v>
      </c>
      <c r="S10" s="119" t="s">
        <v>141</v>
      </c>
      <c r="T10" s="32">
        <v>2</v>
      </c>
      <c r="U10" s="32"/>
      <c r="V10" s="32" t="s">
        <v>141</v>
      </c>
      <c r="W10" s="120">
        <v>2</v>
      </c>
    </row>
    <row r="11" spans="1:23" x14ac:dyDescent="0.2">
      <c r="A11" s="119" t="s">
        <v>142</v>
      </c>
      <c r="B11" s="32">
        <v>84</v>
      </c>
      <c r="C11" s="32"/>
      <c r="D11" s="32" t="s">
        <v>142</v>
      </c>
      <c r="E11" s="120">
        <v>18</v>
      </c>
      <c r="G11" s="119" t="s">
        <v>142</v>
      </c>
      <c r="H11" s="32">
        <v>0</v>
      </c>
      <c r="I11" s="32"/>
      <c r="J11" s="32" t="s">
        <v>142</v>
      </c>
      <c r="K11" s="120">
        <v>0</v>
      </c>
      <c r="M11" s="119" t="s">
        <v>142</v>
      </c>
      <c r="N11" s="34">
        <v>2</v>
      </c>
      <c r="O11" s="32"/>
      <c r="P11" s="32" t="s">
        <v>142</v>
      </c>
      <c r="Q11" s="120">
        <v>1</v>
      </c>
      <c r="S11" s="119" t="s">
        <v>142</v>
      </c>
      <c r="T11" s="32">
        <v>0</v>
      </c>
      <c r="U11" s="32"/>
      <c r="V11" s="32" t="s">
        <v>142</v>
      </c>
      <c r="W11" s="120">
        <v>0</v>
      </c>
    </row>
    <row r="12" spans="1:23" x14ac:dyDescent="0.2">
      <c r="A12" s="119" t="s">
        <v>143</v>
      </c>
      <c r="B12" s="32">
        <v>712</v>
      </c>
      <c r="C12" s="32"/>
      <c r="D12" s="32" t="s">
        <v>143</v>
      </c>
      <c r="E12" s="120">
        <v>171</v>
      </c>
      <c r="G12" s="119" t="s">
        <v>143</v>
      </c>
      <c r="H12" s="34">
        <v>4</v>
      </c>
      <c r="I12" s="32"/>
      <c r="J12" s="32" t="s">
        <v>143</v>
      </c>
      <c r="K12" s="120">
        <v>4</v>
      </c>
      <c r="M12" s="119" t="s">
        <v>143</v>
      </c>
      <c r="N12" s="121">
        <v>11</v>
      </c>
      <c r="O12" s="32"/>
      <c r="P12" s="32" t="s">
        <v>143</v>
      </c>
      <c r="Q12" s="120">
        <v>11</v>
      </c>
      <c r="S12" s="119" t="s">
        <v>143</v>
      </c>
      <c r="T12" s="32">
        <v>2</v>
      </c>
      <c r="U12" s="32"/>
      <c r="V12" s="32" t="s">
        <v>143</v>
      </c>
      <c r="W12" s="120">
        <v>2</v>
      </c>
    </row>
    <row r="13" spans="1:23" x14ac:dyDescent="0.2">
      <c r="A13" s="119" t="s">
        <v>144</v>
      </c>
      <c r="B13" s="32">
        <v>766</v>
      </c>
      <c r="C13" s="32"/>
      <c r="D13" s="32" t="s">
        <v>144</v>
      </c>
      <c r="E13" s="120">
        <v>152</v>
      </c>
      <c r="G13" s="119" t="s">
        <v>144</v>
      </c>
      <c r="H13" s="34">
        <v>8</v>
      </c>
      <c r="I13" s="32"/>
      <c r="J13" s="32" t="s">
        <v>144</v>
      </c>
      <c r="K13" s="120">
        <v>7</v>
      </c>
      <c r="M13" s="119" t="s">
        <v>144</v>
      </c>
      <c r="N13" s="122">
        <v>12</v>
      </c>
      <c r="O13" s="32"/>
      <c r="P13" s="32" t="s">
        <v>144</v>
      </c>
      <c r="Q13" s="120">
        <v>10</v>
      </c>
      <c r="S13" s="119" t="s">
        <v>144</v>
      </c>
      <c r="T13" s="32">
        <v>0</v>
      </c>
      <c r="U13" s="32"/>
      <c r="V13" s="32" t="s">
        <v>144</v>
      </c>
      <c r="W13" s="120">
        <v>0</v>
      </c>
    </row>
    <row r="14" spans="1:23" x14ac:dyDescent="0.2">
      <c r="A14" s="119" t="s">
        <v>145</v>
      </c>
      <c r="B14" s="32">
        <v>813</v>
      </c>
      <c r="C14" s="32"/>
      <c r="D14" s="32" t="s">
        <v>145</v>
      </c>
      <c r="E14" s="120">
        <v>82</v>
      </c>
      <c r="G14" s="119" t="s">
        <v>145</v>
      </c>
      <c r="H14" s="34">
        <v>7</v>
      </c>
      <c r="I14" s="32"/>
      <c r="J14" s="32" t="s">
        <v>145</v>
      </c>
      <c r="K14" s="120">
        <v>7</v>
      </c>
      <c r="M14" s="119" t="s">
        <v>145</v>
      </c>
      <c r="N14" s="34">
        <v>16</v>
      </c>
      <c r="O14" s="32"/>
      <c r="P14" s="32" t="s">
        <v>145</v>
      </c>
      <c r="Q14" s="120">
        <v>13</v>
      </c>
      <c r="S14" s="119" t="s">
        <v>145</v>
      </c>
      <c r="T14" s="32">
        <v>3</v>
      </c>
      <c r="U14" s="32"/>
      <c r="V14" s="32" t="s">
        <v>145</v>
      </c>
      <c r="W14" s="120">
        <v>3</v>
      </c>
    </row>
    <row r="15" spans="1:23" x14ac:dyDescent="0.2">
      <c r="A15" s="119" t="s">
        <v>146</v>
      </c>
      <c r="B15" s="32">
        <v>111</v>
      </c>
      <c r="C15" s="32"/>
      <c r="D15" s="32" t="s">
        <v>146</v>
      </c>
      <c r="E15" s="120">
        <v>32</v>
      </c>
      <c r="G15" s="119" t="s">
        <v>146</v>
      </c>
      <c r="H15" s="32">
        <v>3</v>
      </c>
      <c r="I15" s="32"/>
      <c r="J15" s="32" t="s">
        <v>146</v>
      </c>
      <c r="K15" s="120">
        <v>2</v>
      </c>
      <c r="M15" s="119" t="s">
        <v>146</v>
      </c>
      <c r="N15" s="34">
        <v>13</v>
      </c>
      <c r="O15" s="32"/>
      <c r="P15" s="32" t="s">
        <v>146</v>
      </c>
      <c r="Q15" s="120">
        <v>11</v>
      </c>
      <c r="S15" s="119" t="s">
        <v>146</v>
      </c>
      <c r="T15" s="32">
        <v>3</v>
      </c>
      <c r="U15" s="32"/>
      <c r="V15" s="32" t="s">
        <v>146</v>
      </c>
      <c r="W15" s="120">
        <v>2</v>
      </c>
    </row>
    <row r="16" spans="1:23" x14ac:dyDescent="0.2">
      <c r="A16" s="119" t="s">
        <v>147</v>
      </c>
      <c r="B16" s="32">
        <v>179</v>
      </c>
      <c r="C16" s="32"/>
      <c r="D16" s="32" t="s">
        <v>147</v>
      </c>
      <c r="E16" s="120">
        <v>93</v>
      </c>
      <c r="G16" s="119" t="s">
        <v>147</v>
      </c>
      <c r="H16" s="34">
        <v>1</v>
      </c>
      <c r="I16" s="32"/>
      <c r="J16" s="32" t="s">
        <v>147</v>
      </c>
      <c r="K16" s="120">
        <v>1</v>
      </c>
      <c r="M16" s="119" t="s">
        <v>147</v>
      </c>
      <c r="N16" s="34">
        <v>2</v>
      </c>
      <c r="O16" s="32"/>
      <c r="P16" s="32" t="s">
        <v>147</v>
      </c>
      <c r="Q16" s="120">
        <v>2</v>
      </c>
      <c r="S16" s="119" t="s">
        <v>147</v>
      </c>
      <c r="T16" s="32">
        <v>1</v>
      </c>
      <c r="U16" s="32"/>
      <c r="V16" s="32" t="s">
        <v>147</v>
      </c>
      <c r="W16" s="120">
        <v>1</v>
      </c>
    </row>
    <row r="17" spans="1:23" x14ac:dyDescent="0.2">
      <c r="A17" s="119" t="s">
        <v>148</v>
      </c>
      <c r="B17" s="32">
        <v>5963</v>
      </c>
      <c r="C17" s="32"/>
      <c r="D17" s="32" t="s">
        <v>148</v>
      </c>
      <c r="E17" s="120">
        <v>908</v>
      </c>
      <c r="G17" s="119" t="s">
        <v>148</v>
      </c>
      <c r="H17" s="34">
        <v>62</v>
      </c>
      <c r="I17" s="32"/>
      <c r="J17" s="32" t="s">
        <v>148</v>
      </c>
      <c r="K17" s="120">
        <v>52</v>
      </c>
      <c r="M17" s="119" t="s">
        <v>148</v>
      </c>
      <c r="N17" s="34">
        <v>59</v>
      </c>
      <c r="O17" s="32"/>
      <c r="P17" s="32" t="s">
        <v>148</v>
      </c>
      <c r="Q17" s="120">
        <v>54</v>
      </c>
      <c r="S17" s="119" t="s">
        <v>148</v>
      </c>
      <c r="T17" s="32">
        <v>8</v>
      </c>
      <c r="U17" s="32"/>
      <c r="V17" s="32" t="s">
        <v>148</v>
      </c>
      <c r="W17" s="120">
        <v>8</v>
      </c>
    </row>
    <row r="18" spans="1:23" x14ac:dyDescent="0.2">
      <c r="A18" s="119" t="s">
        <v>149</v>
      </c>
      <c r="B18" s="32">
        <v>118</v>
      </c>
      <c r="C18" s="32"/>
      <c r="D18" s="32" t="s">
        <v>149</v>
      </c>
      <c r="E18" s="120">
        <v>26</v>
      </c>
      <c r="G18" s="119" t="s">
        <v>149</v>
      </c>
      <c r="H18" s="34">
        <v>1</v>
      </c>
      <c r="I18" s="32"/>
      <c r="J18" s="32" t="s">
        <v>149</v>
      </c>
      <c r="K18" s="120">
        <v>1</v>
      </c>
      <c r="M18" s="119" t="s">
        <v>149</v>
      </c>
      <c r="N18" s="34">
        <v>2</v>
      </c>
      <c r="O18" s="32"/>
      <c r="P18" s="32" t="s">
        <v>149</v>
      </c>
      <c r="Q18" s="120">
        <v>2</v>
      </c>
      <c r="S18" s="119" t="s">
        <v>149</v>
      </c>
      <c r="T18" s="32">
        <v>0</v>
      </c>
      <c r="U18" s="32"/>
      <c r="V18" s="32" t="s">
        <v>149</v>
      </c>
      <c r="W18" s="120">
        <v>0</v>
      </c>
    </row>
    <row r="19" spans="1:23" x14ac:dyDescent="0.2">
      <c r="A19" s="119" t="s">
        <v>150</v>
      </c>
      <c r="B19" s="32">
        <v>1295</v>
      </c>
      <c r="C19" s="32"/>
      <c r="D19" s="32" t="s">
        <v>150</v>
      </c>
      <c r="E19" s="120">
        <v>186</v>
      </c>
      <c r="G19" s="119" t="s">
        <v>150</v>
      </c>
      <c r="H19" s="34">
        <v>19</v>
      </c>
      <c r="I19" s="32"/>
      <c r="J19" s="32" t="s">
        <v>150</v>
      </c>
      <c r="K19" s="120">
        <v>16</v>
      </c>
      <c r="M19" s="119" t="s">
        <v>150</v>
      </c>
      <c r="N19" s="122">
        <v>14</v>
      </c>
      <c r="O19" s="32"/>
      <c r="P19" s="32" t="s">
        <v>150</v>
      </c>
      <c r="Q19" s="120">
        <v>12</v>
      </c>
      <c r="S19" s="119" t="s">
        <v>150</v>
      </c>
      <c r="T19" s="32">
        <v>0</v>
      </c>
      <c r="U19" s="32"/>
      <c r="V19" s="32" t="s">
        <v>150</v>
      </c>
      <c r="W19" s="120">
        <v>0</v>
      </c>
    </row>
    <row r="20" spans="1:23" x14ac:dyDescent="0.2">
      <c r="A20" s="119" t="s">
        <v>151</v>
      </c>
      <c r="B20" s="32">
        <v>292</v>
      </c>
      <c r="C20" s="32"/>
      <c r="D20" s="32" t="s">
        <v>151</v>
      </c>
      <c r="E20" s="120">
        <v>75</v>
      </c>
      <c r="G20" s="119" t="s">
        <v>151</v>
      </c>
      <c r="H20" s="34">
        <v>49</v>
      </c>
      <c r="I20" s="32"/>
      <c r="J20" s="32" t="s">
        <v>151</v>
      </c>
      <c r="K20" s="120">
        <v>24</v>
      </c>
      <c r="M20" s="119" t="s">
        <v>151</v>
      </c>
      <c r="N20" s="122">
        <v>49</v>
      </c>
      <c r="O20" s="32"/>
      <c r="P20" s="32" t="s">
        <v>151</v>
      </c>
      <c r="Q20" s="120">
        <v>24</v>
      </c>
      <c r="S20" s="119" t="s">
        <v>151</v>
      </c>
      <c r="T20" s="32">
        <v>38</v>
      </c>
      <c r="U20" s="32"/>
      <c r="V20" s="32" t="s">
        <v>151</v>
      </c>
      <c r="W20" s="120">
        <v>18</v>
      </c>
    </row>
    <row r="21" spans="1:23" x14ac:dyDescent="0.2">
      <c r="A21" s="119" t="s">
        <v>152</v>
      </c>
      <c r="B21" s="32">
        <v>30</v>
      </c>
      <c r="C21" s="32"/>
      <c r="D21" s="32" t="s">
        <v>152</v>
      </c>
      <c r="E21" s="120">
        <v>8</v>
      </c>
      <c r="G21" s="119" t="s">
        <v>152</v>
      </c>
      <c r="H21" s="32">
        <v>0</v>
      </c>
      <c r="I21" s="32"/>
      <c r="J21" s="32" t="s">
        <v>152</v>
      </c>
      <c r="K21" s="120">
        <v>0</v>
      </c>
      <c r="M21" s="119" t="s">
        <v>152</v>
      </c>
      <c r="N21" s="32">
        <v>0</v>
      </c>
      <c r="O21" s="32"/>
      <c r="P21" s="32" t="s">
        <v>152</v>
      </c>
      <c r="Q21" s="120">
        <v>0</v>
      </c>
      <c r="S21" s="119" t="s">
        <v>152</v>
      </c>
      <c r="T21" s="32">
        <v>0</v>
      </c>
      <c r="U21" s="32"/>
      <c r="V21" s="32" t="s">
        <v>152</v>
      </c>
      <c r="W21" s="120">
        <v>0</v>
      </c>
    </row>
    <row r="22" spans="1:23" x14ac:dyDescent="0.2">
      <c r="A22" s="119" t="s">
        <v>153</v>
      </c>
      <c r="B22" s="32">
        <v>1672</v>
      </c>
      <c r="C22" s="32"/>
      <c r="D22" s="32" t="s">
        <v>153</v>
      </c>
      <c r="E22" s="120">
        <v>687</v>
      </c>
      <c r="G22" s="119" t="s">
        <v>153</v>
      </c>
      <c r="H22" s="32">
        <v>35</v>
      </c>
      <c r="I22" s="32"/>
      <c r="J22" s="32" t="s">
        <v>153</v>
      </c>
      <c r="K22" s="120">
        <v>28</v>
      </c>
      <c r="M22" s="119" t="s">
        <v>153</v>
      </c>
      <c r="N22" s="34">
        <v>23</v>
      </c>
      <c r="O22" s="32"/>
      <c r="P22" s="32" t="s">
        <v>153</v>
      </c>
      <c r="Q22" s="120">
        <v>19</v>
      </c>
      <c r="S22" s="119" t="s">
        <v>153</v>
      </c>
      <c r="T22" s="32">
        <v>0</v>
      </c>
      <c r="U22" s="32"/>
      <c r="V22" s="32" t="s">
        <v>153</v>
      </c>
      <c r="W22" s="120">
        <v>0</v>
      </c>
    </row>
    <row r="23" spans="1:23" ht="16" thickBot="1" x14ac:dyDescent="0.25">
      <c r="A23" s="123" t="s">
        <v>54</v>
      </c>
      <c r="B23" s="124">
        <v>14681</v>
      </c>
      <c r="C23" s="124"/>
      <c r="D23" s="124" t="s">
        <v>54</v>
      </c>
      <c r="E23" s="125">
        <v>3012</v>
      </c>
      <c r="G23" s="123" t="s">
        <v>54</v>
      </c>
      <c r="H23" s="124">
        <f>SUM(H5:H22)</f>
        <v>220</v>
      </c>
      <c r="I23" s="124"/>
      <c r="J23" s="124" t="s">
        <v>54</v>
      </c>
      <c r="K23" s="125">
        <f>SUM(K5:K22)</f>
        <v>171</v>
      </c>
      <c r="M23" s="123" t="s">
        <v>54</v>
      </c>
      <c r="N23" s="124">
        <f>SUM(N5:N22)</f>
        <v>254</v>
      </c>
      <c r="O23" s="124"/>
      <c r="P23" s="124" t="s">
        <v>54</v>
      </c>
      <c r="Q23" s="125">
        <f>SUM(Q5:Q22)</f>
        <v>196</v>
      </c>
      <c r="S23" s="123" t="s">
        <v>54</v>
      </c>
      <c r="T23" s="124">
        <f>SUM(T5:T22)</f>
        <v>63</v>
      </c>
      <c r="U23" s="124"/>
      <c r="V23" s="124" t="s">
        <v>54</v>
      </c>
      <c r="W23" s="125">
        <f>SUM(W5:W22)</f>
        <v>42</v>
      </c>
    </row>
    <row r="24" spans="1:23" ht="16" thickBot="1" x14ac:dyDescent="0.25"/>
    <row r="25" spans="1:23" x14ac:dyDescent="0.2">
      <c r="G25" s="223" t="s">
        <v>154</v>
      </c>
      <c r="H25" s="224"/>
      <c r="I25" s="224"/>
      <c r="J25" s="224"/>
      <c r="K25" s="225"/>
      <c r="M25" s="226" t="s">
        <v>155</v>
      </c>
      <c r="N25" s="227"/>
      <c r="O25" s="227"/>
      <c r="P25" s="227"/>
      <c r="Q25" s="228"/>
      <c r="S25" s="229" t="s">
        <v>156</v>
      </c>
      <c r="T25" s="230"/>
      <c r="U25" s="230"/>
      <c r="V25" s="230"/>
      <c r="W25" s="231"/>
    </row>
    <row r="26" spans="1:23" x14ac:dyDescent="0.2">
      <c r="G26" s="119"/>
      <c r="H26" s="32" t="s">
        <v>134</v>
      </c>
      <c r="I26" s="32"/>
      <c r="J26" s="32"/>
      <c r="K26" s="120" t="s">
        <v>135</v>
      </c>
      <c r="M26" s="119"/>
      <c r="N26" s="32" t="s">
        <v>134</v>
      </c>
      <c r="O26" s="32"/>
      <c r="P26" s="32"/>
      <c r="Q26" s="120" t="s">
        <v>135</v>
      </c>
      <c r="S26" s="119"/>
      <c r="T26" s="32" t="s">
        <v>134</v>
      </c>
      <c r="U26" s="32"/>
      <c r="V26" s="32"/>
      <c r="W26" s="120" t="s">
        <v>135</v>
      </c>
    </row>
    <row r="27" spans="1:23" x14ac:dyDescent="0.2">
      <c r="G27" s="119" t="s">
        <v>136</v>
      </c>
      <c r="H27" s="126">
        <f>H5*100/B5</f>
        <v>0.95238095238095233</v>
      </c>
      <c r="I27" s="32"/>
      <c r="J27" s="32" t="s">
        <v>136</v>
      </c>
      <c r="K27" s="127">
        <f>K5*100/E5</f>
        <v>4.9504950495049505</v>
      </c>
      <c r="M27" s="119" t="s">
        <v>136</v>
      </c>
      <c r="N27" s="126">
        <f>N5*100/B5</f>
        <v>0.95238095238095233</v>
      </c>
      <c r="O27" s="32"/>
      <c r="P27" s="32" t="s">
        <v>136</v>
      </c>
      <c r="Q27" s="127">
        <f>Q5*100/E5</f>
        <v>3.9603960396039604</v>
      </c>
      <c r="S27" s="119" t="s">
        <v>136</v>
      </c>
      <c r="T27" s="126">
        <f>T5*100/B5</f>
        <v>0.38095238095238093</v>
      </c>
      <c r="U27" s="32"/>
      <c r="V27" s="32" t="s">
        <v>136</v>
      </c>
      <c r="W27" s="127">
        <f>W5*100/E5</f>
        <v>1.9801980198019802</v>
      </c>
    </row>
    <row r="28" spans="1:23" x14ac:dyDescent="0.2">
      <c r="G28" s="119" t="s">
        <v>137</v>
      </c>
      <c r="H28" s="126">
        <f t="shared" ref="H28:H45" si="0">H6*100/B6</f>
        <v>1.2345679012345678</v>
      </c>
      <c r="I28" s="32"/>
      <c r="J28" s="32" t="s">
        <v>137</v>
      </c>
      <c r="K28" s="127">
        <f t="shared" ref="K28:K45" si="1">K6*100/E6</f>
        <v>2.5641025641025643</v>
      </c>
      <c r="M28" s="119" t="s">
        <v>137</v>
      </c>
      <c r="N28" s="126">
        <f t="shared" ref="N28:N45" si="2">N6*100/B6</f>
        <v>1.2345679012345678</v>
      </c>
      <c r="O28" s="32"/>
      <c r="P28" s="32" t="s">
        <v>137</v>
      </c>
      <c r="Q28" s="127">
        <f t="shared" ref="Q28:Q45" si="3">Q6*100/E6</f>
        <v>2.5641025641025643</v>
      </c>
      <c r="S28" s="119" t="s">
        <v>137</v>
      </c>
      <c r="T28" s="126">
        <f t="shared" ref="T28:T44" si="4">T6*100/B6</f>
        <v>1.2345679012345678</v>
      </c>
      <c r="U28" s="32"/>
      <c r="V28" s="32" t="s">
        <v>137</v>
      </c>
      <c r="W28" s="127">
        <f t="shared" ref="W28:W45" si="5">W6*100/E6</f>
        <v>2.5641025641025643</v>
      </c>
    </row>
    <row r="29" spans="1:23" x14ac:dyDescent="0.2">
      <c r="G29" s="119" t="s">
        <v>138</v>
      </c>
      <c r="H29" s="126">
        <f t="shared" si="0"/>
        <v>0.47770700636942676</v>
      </c>
      <c r="I29" s="32"/>
      <c r="J29" s="32" t="s">
        <v>138</v>
      </c>
      <c r="K29" s="127">
        <f t="shared" si="1"/>
        <v>2.8571428571428572</v>
      </c>
      <c r="M29" s="119" t="s">
        <v>138</v>
      </c>
      <c r="N29" s="126">
        <f t="shared" si="2"/>
        <v>0.95541401273885351</v>
      </c>
      <c r="O29" s="32"/>
      <c r="P29" s="32" t="s">
        <v>138</v>
      </c>
      <c r="Q29" s="127">
        <f t="shared" si="3"/>
        <v>5.7142857142857144</v>
      </c>
      <c r="S29" s="119" t="s">
        <v>138</v>
      </c>
      <c r="T29" s="126">
        <f t="shared" si="4"/>
        <v>0.15923566878980891</v>
      </c>
      <c r="U29" s="32"/>
      <c r="V29" s="32" t="s">
        <v>138</v>
      </c>
      <c r="W29" s="127">
        <f t="shared" si="5"/>
        <v>1.4285714285714286</v>
      </c>
    </row>
    <row r="30" spans="1:23" x14ac:dyDescent="0.2">
      <c r="G30" s="119" t="s">
        <v>139</v>
      </c>
      <c r="H30" s="126">
        <f t="shared" si="0"/>
        <v>1.2820512820512822</v>
      </c>
      <c r="I30" s="32"/>
      <c r="J30" s="32" t="s">
        <v>139</v>
      </c>
      <c r="K30" s="127">
        <f t="shared" si="1"/>
        <v>2.9411764705882355</v>
      </c>
      <c r="M30" s="119" t="s">
        <v>139</v>
      </c>
      <c r="N30" s="126">
        <f t="shared" si="2"/>
        <v>8.9743589743589745</v>
      </c>
      <c r="O30" s="32"/>
      <c r="P30" s="32" t="s">
        <v>139</v>
      </c>
      <c r="Q30" s="127">
        <f t="shared" si="3"/>
        <v>14.705882352941176</v>
      </c>
      <c r="S30" s="119" t="s">
        <v>139</v>
      </c>
      <c r="T30" s="126">
        <f t="shared" si="4"/>
        <v>0</v>
      </c>
      <c r="U30" s="32"/>
      <c r="V30" s="32" t="s">
        <v>139</v>
      </c>
      <c r="W30" s="127">
        <f t="shared" si="5"/>
        <v>0</v>
      </c>
    </row>
    <row r="31" spans="1:23" x14ac:dyDescent="0.2">
      <c r="G31" s="119" t="s">
        <v>140</v>
      </c>
      <c r="H31" s="126">
        <f t="shared" si="0"/>
        <v>1.6172506738544474</v>
      </c>
      <c r="I31" s="32"/>
      <c r="J31" s="32" t="s">
        <v>140</v>
      </c>
      <c r="K31" s="127">
        <f t="shared" si="1"/>
        <v>6.3909774436090228</v>
      </c>
      <c r="M31" s="119" t="s">
        <v>140</v>
      </c>
      <c r="N31" s="126">
        <f t="shared" si="2"/>
        <v>2.4258760107816713</v>
      </c>
      <c r="O31" s="32"/>
      <c r="P31" s="32" t="s">
        <v>140</v>
      </c>
      <c r="Q31" s="127">
        <f t="shared" si="3"/>
        <v>7.518796992481203</v>
      </c>
      <c r="S31" s="119" t="s">
        <v>140</v>
      </c>
      <c r="T31" s="126">
        <f t="shared" si="4"/>
        <v>0.17969451931716082</v>
      </c>
      <c r="U31" s="32"/>
      <c r="V31" s="32" t="s">
        <v>140</v>
      </c>
      <c r="W31" s="127">
        <f t="shared" si="5"/>
        <v>0.75187969924812026</v>
      </c>
    </row>
    <row r="32" spans="1:23" x14ac:dyDescent="0.2">
      <c r="G32" s="119" t="s">
        <v>141</v>
      </c>
      <c r="H32" s="126">
        <f t="shared" si="0"/>
        <v>1.3574660633484164</v>
      </c>
      <c r="I32" s="32"/>
      <c r="J32" s="32" t="s">
        <v>141</v>
      </c>
      <c r="K32" s="127">
        <f t="shared" si="1"/>
        <v>4.6875</v>
      </c>
      <c r="M32" s="119" t="s">
        <v>141</v>
      </c>
      <c r="N32" s="126">
        <f t="shared" si="2"/>
        <v>2.2624434389140271</v>
      </c>
      <c r="O32" s="32"/>
      <c r="P32" s="32" t="s">
        <v>141</v>
      </c>
      <c r="Q32" s="127">
        <f>Q10*100/E10</f>
        <v>4.6875</v>
      </c>
      <c r="S32" s="119" t="s">
        <v>141</v>
      </c>
      <c r="T32" s="126">
        <f t="shared" si="4"/>
        <v>0.90497737556561086</v>
      </c>
      <c r="U32" s="32"/>
      <c r="V32" s="32" t="s">
        <v>141</v>
      </c>
      <c r="W32" s="127">
        <f t="shared" si="5"/>
        <v>3.125</v>
      </c>
    </row>
    <row r="33" spans="7:23" x14ac:dyDescent="0.2">
      <c r="G33" s="119" t="s">
        <v>142</v>
      </c>
      <c r="H33" s="126">
        <f t="shared" si="0"/>
        <v>0</v>
      </c>
      <c r="I33" s="32"/>
      <c r="J33" s="32" t="s">
        <v>142</v>
      </c>
      <c r="K33" s="127">
        <f t="shared" si="1"/>
        <v>0</v>
      </c>
      <c r="M33" s="119" t="s">
        <v>142</v>
      </c>
      <c r="N33" s="126">
        <f t="shared" si="2"/>
        <v>2.3809523809523809</v>
      </c>
      <c r="O33" s="32"/>
      <c r="P33" s="32" t="s">
        <v>142</v>
      </c>
      <c r="Q33" s="127">
        <f t="shared" si="3"/>
        <v>5.5555555555555554</v>
      </c>
      <c r="S33" s="119" t="s">
        <v>142</v>
      </c>
      <c r="T33" s="126">
        <f t="shared" si="4"/>
        <v>0</v>
      </c>
      <c r="U33" s="32"/>
      <c r="V33" s="32" t="s">
        <v>142</v>
      </c>
      <c r="W33" s="127">
        <f>W11*100/E11</f>
        <v>0</v>
      </c>
    </row>
    <row r="34" spans="7:23" x14ac:dyDescent="0.2">
      <c r="G34" s="119" t="s">
        <v>143</v>
      </c>
      <c r="H34" s="126">
        <f t="shared" si="0"/>
        <v>0.5617977528089888</v>
      </c>
      <c r="I34" s="32"/>
      <c r="J34" s="32" t="s">
        <v>143</v>
      </c>
      <c r="K34" s="127">
        <f t="shared" si="1"/>
        <v>2.3391812865497075</v>
      </c>
      <c r="M34" s="119" t="s">
        <v>143</v>
      </c>
      <c r="N34" s="126">
        <f t="shared" si="2"/>
        <v>1.5449438202247192</v>
      </c>
      <c r="O34" s="32"/>
      <c r="P34" s="32" t="s">
        <v>143</v>
      </c>
      <c r="Q34" s="127">
        <f>Q12*100/E12</f>
        <v>6.4327485380116958</v>
      </c>
      <c r="S34" s="119" t="s">
        <v>143</v>
      </c>
      <c r="T34" s="126">
        <f t="shared" si="4"/>
        <v>0.2808988764044944</v>
      </c>
      <c r="U34" s="32"/>
      <c r="V34" s="32" t="s">
        <v>143</v>
      </c>
      <c r="W34" s="127">
        <f t="shared" si="5"/>
        <v>1.1695906432748537</v>
      </c>
    </row>
    <row r="35" spans="7:23" x14ac:dyDescent="0.2">
      <c r="G35" s="119" t="s">
        <v>144</v>
      </c>
      <c r="H35" s="126">
        <f t="shared" si="0"/>
        <v>1.0443864229765014</v>
      </c>
      <c r="I35" s="32"/>
      <c r="J35" s="32" t="s">
        <v>144</v>
      </c>
      <c r="K35" s="127">
        <f t="shared" si="1"/>
        <v>4.6052631578947372</v>
      </c>
      <c r="M35" s="119" t="s">
        <v>144</v>
      </c>
      <c r="N35" s="126">
        <f t="shared" si="2"/>
        <v>1.566579634464752</v>
      </c>
      <c r="O35" s="32"/>
      <c r="P35" s="32" t="s">
        <v>144</v>
      </c>
      <c r="Q35" s="127">
        <f t="shared" si="3"/>
        <v>6.5789473684210522</v>
      </c>
      <c r="S35" s="119" t="s">
        <v>144</v>
      </c>
      <c r="T35" s="126">
        <f t="shared" si="4"/>
        <v>0</v>
      </c>
      <c r="U35" s="32"/>
      <c r="V35" s="32" t="s">
        <v>144</v>
      </c>
      <c r="W35" s="127">
        <f t="shared" si="5"/>
        <v>0</v>
      </c>
    </row>
    <row r="36" spans="7:23" x14ac:dyDescent="0.2">
      <c r="G36" s="119" t="s">
        <v>145</v>
      </c>
      <c r="H36" s="126">
        <f t="shared" si="0"/>
        <v>0.86100861008610086</v>
      </c>
      <c r="I36" s="32"/>
      <c r="J36" s="32" t="s">
        <v>145</v>
      </c>
      <c r="K36" s="127">
        <f t="shared" si="1"/>
        <v>8.536585365853659</v>
      </c>
      <c r="M36" s="119" t="s">
        <v>145</v>
      </c>
      <c r="N36" s="126">
        <f t="shared" si="2"/>
        <v>1.968019680196802</v>
      </c>
      <c r="O36" s="32"/>
      <c r="P36" s="32" t="s">
        <v>145</v>
      </c>
      <c r="Q36" s="127">
        <f t="shared" si="3"/>
        <v>15.853658536585366</v>
      </c>
      <c r="S36" s="119" t="s">
        <v>145</v>
      </c>
      <c r="T36" s="126">
        <f t="shared" si="4"/>
        <v>0.36900369003690037</v>
      </c>
      <c r="U36" s="32"/>
      <c r="V36" s="32" t="s">
        <v>145</v>
      </c>
      <c r="W36" s="127">
        <f t="shared" si="5"/>
        <v>3.6585365853658538</v>
      </c>
    </row>
    <row r="37" spans="7:23" x14ac:dyDescent="0.2">
      <c r="G37" s="119" t="s">
        <v>146</v>
      </c>
      <c r="H37" s="126">
        <f t="shared" si="0"/>
        <v>2.7027027027027026</v>
      </c>
      <c r="I37" s="32"/>
      <c r="J37" s="32" t="s">
        <v>146</v>
      </c>
      <c r="K37" s="127">
        <f t="shared" si="1"/>
        <v>6.25</v>
      </c>
      <c r="M37" s="119" t="s">
        <v>146</v>
      </c>
      <c r="N37" s="126">
        <f t="shared" si="2"/>
        <v>11.711711711711711</v>
      </c>
      <c r="O37" s="32"/>
      <c r="P37" s="32" t="s">
        <v>146</v>
      </c>
      <c r="Q37" s="127">
        <f t="shared" si="3"/>
        <v>34.375</v>
      </c>
      <c r="S37" s="119" t="s">
        <v>146</v>
      </c>
      <c r="T37" s="126">
        <f t="shared" si="4"/>
        <v>2.7027027027027026</v>
      </c>
      <c r="U37" s="32"/>
      <c r="V37" s="32" t="s">
        <v>146</v>
      </c>
      <c r="W37" s="127">
        <f t="shared" si="5"/>
        <v>6.25</v>
      </c>
    </row>
    <row r="38" spans="7:23" x14ac:dyDescent="0.2">
      <c r="G38" s="119" t="s">
        <v>147</v>
      </c>
      <c r="H38" s="126">
        <f t="shared" si="0"/>
        <v>0.55865921787709494</v>
      </c>
      <c r="I38" s="32"/>
      <c r="J38" s="32" t="s">
        <v>147</v>
      </c>
      <c r="K38" s="127">
        <f t="shared" si="1"/>
        <v>1.075268817204301</v>
      </c>
      <c r="M38" s="119" t="s">
        <v>147</v>
      </c>
      <c r="N38" s="126">
        <f t="shared" si="2"/>
        <v>1.1173184357541899</v>
      </c>
      <c r="O38" s="32"/>
      <c r="P38" s="32" t="s">
        <v>147</v>
      </c>
      <c r="Q38" s="127">
        <f t="shared" si="3"/>
        <v>2.150537634408602</v>
      </c>
      <c r="S38" s="119" t="s">
        <v>147</v>
      </c>
      <c r="T38" s="126">
        <f t="shared" si="4"/>
        <v>0.55865921787709494</v>
      </c>
      <c r="U38" s="32"/>
      <c r="V38" s="32" t="s">
        <v>147</v>
      </c>
      <c r="W38" s="127">
        <f t="shared" si="5"/>
        <v>1.075268817204301</v>
      </c>
    </row>
    <row r="39" spans="7:23" x14ac:dyDescent="0.2">
      <c r="G39" s="119" t="s">
        <v>148</v>
      </c>
      <c r="H39" s="126">
        <f t="shared" si="0"/>
        <v>1.0397450947509643</v>
      </c>
      <c r="I39" s="32"/>
      <c r="J39" s="32" t="s">
        <v>148</v>
      </c>
      <c r="K39" s="127">
        <f t="shared" si="1"/>
        <v>5.7268722466960353</v>
      </c>
      <c r="M39" s="119" t="s">
        <v>148</v>
      </c>
      <c r="N39" s="126">
        <f t="shared" si="2"/>
        <v>0.98943484823075634</v>
      </c>
      <c r="O39" s="32"/>
      <c r="P39" s="32" t="s">
        <v>148</v>
      </c>
      <c r="Q39" s="127">
        <f t="shared" si="3"/>
        <v>5.9471365638766516</v>
      </c>
      <c r="S39" s="119" t="s">
        <v>148</v>
      </c>
      <c r="T39" s="126">
        <f t="shared" si="4"/>
        <v>0.13416065738722119</v>
      </c>
      <c r="U39" s="32"/>
      <c r="V39" s="32" t="s">
        <v>148</v>
      </c>
      <c r="W39" s="127">
        <f t="shared" si="5"/>
        <v>0.88105726872246692</v>
      </c>
    </row>
    <row r="40" spans="7:23" x14ac:dyDescent="0.2">
      <c r="G40" s="119" t="s">
        <v>149</v>
      </c>
      <c r="H40" s="126">
        <f t="shared" si="0"/>
        <v>0.84745762711864403</v>
      </c>
      <c r="I40" s="32"/>
      <c r="J40" s="32" t="s">
        <v>149</v>
      </c>
      <c r="K40" s="127">
        <f t="shared" si="1"/>
        <v>3.8461538461538463</v>
      </c>
      <c r="M40" s="119" t="s">
        <v>149</v>
      </c>
      <c r="N40" s="126">
        <f t="shared" si="2"/>
        <v>1.6949152542372881</v>
      </c>
      <c r="O40" s="32"/>
      <c r="P40" s="32" t="s">
        <v>149</v>
      </c>
      <c r="Q40" s="127">
        <f>Q18*100/E18</f>
        <v>7.6923076923076925</v>
      </c>
      <c r="S40" s="119" t="s">
        <v>149</v>
      </c>
      <c r="T40" s="126">
        <f t="shared" si="4"/>
        <v>0</v>
      </c>
      <c r="U40" s="32"/>
      <c r="V40" s="32" t="s">
        <v>149</v>
      </c>
      <c r="W40" s="127">
        <f>W18*100/E18</f>
        <v>0</v>
      </c>
    </row>
    <row r="41" spans="7:23" x14ac:dyDescent="0.2">
      <c r="G41" s="119" t="s">
        <v>150</v>
      </c>
      <c r="H41" s="126">
        <f t="shared" si="0"/>
        <v>1.4671814671814671</v>
      </c>
      <c r="I41" s="32"/>
      <c r="J41" s="32" t="s">
        <v>150</v>
      </c>
      <c r="K41" s="127">
        <f t="shared" si="1"/>
        <v>8.6021505376344081</v>
      </c>
      <c r="M41" s="119" t="s">
        <v>150</v>
      </c>
      <c r="N41" s="126">
        <f t="shared" si="2"/>
        <v>1.0810810810810811</v>
      </c>
      <c r="O41" s="32"/>
      <c r="P41" s="32" t="s">
        <v>150</v>
      </c>
      <c r="Q41" s="127">
        <f>Q19*100/E19</f>
        <v>6.4516129032258061</v>
      </c>
      <c r="S41" s="119" t="s">
        <v>150</v>
      </c>
      <c r="T41" s="126">
        <f t="shared" si="4"/>
        <v>0</v>
      </c>
      <c r="U41" s="32"/>
      <c r="V41" s="32" t="s">
        <v>150</v>
      </c>
      <c r="W41" s="127">
        <f t="shared" si="5"/>
        <v>0</v>
      </c>
    </row>
    <row r="42" spans="7:23" x14ac:dyDescent="0.2">
      <c r="G42" s="119" t="s">
        <v>151</v>
      </c>
      <c r="H42" s="126">
        <f t="shared" si="0"/>
        <v>16.780821917808218</v>
      </c>
      <c r="I42" s="32"/>
      <c r="J42" s="32" t="s">
        <v>151</v>
      </c>
      <c r="K42" s="127">
        <f t="shared" si="1"/>
        <v>32</v>
      </c>
      <c r="M42" s="119" t="s">
        <v>151</v>
      </c>
      <c r="N42" s="126">
        <f>N20*100/B20</f>
        <v>16.780821917808218</v>
      </c>
      <c r="O42" s="32"/>
      <c r="P42" s="32" t="s">
        <v>151</v>
      </c>
      <c r="Q42" s="127">
        <f t="shared" si="3"/>
        <v>32</v>
      </c>
      <c r="S42" s="119" t="s">
        <v>151</v>
      </c>
      <c r="T42" s="126">
        <f t="shared" si="4"/>
        <v>13.013698630136986</v>
      </c>
      <c r="U42" s="32"/>
      <c r="V42" s="32" t="s">
        <v>151</v>
      </c>
      <c r="W42" s="127">
        <f t="shared" si="5"/>
        <v>24</v>
      </c>
    </row>
    <row r="43" spans="7:23" x14ac:dyDescent="0.2">
      <c r="G43" s="119" t="s">
        <v>152</v>
      </c>
      <c r="H43" s="126">
        <f t="shared" si="0"/>
        <v>0</v>
      </c>
      <c r="I43" s="32"/>
      <c r="J43" s="32" t="s">
        <v>152</v>
      </c>
      <c r="K43" s="127">
        <f t="shared" si="1"/>
        <v>0</v>
      </c>
      <c r="M43" s="119" t="s">
        <v>152</v>
      </c>
      <c r="N43" s="126">
        <f t="shared" si="2"/>
        <v>0</v>
      </c>
      <c r="O43" s="32"/>
      <c r="P43" s="32" t="s">
        <v>152</v>
      </c>
      <c r="Q43" s="127">
        <f>Q21*100/E21</f>
        <v>0</v>
      </c>
      <c r="S43" s="119" t="s">
        <v>152</v>
      </c>
      <c r="T43" s="126">
        <f t="shared" si="4"/>
        <v>0</v>
      </c>
      <c r="U43" s="32"/>
      <c r="V43" s="32" t="s">
        <v>152</v>
      </c>
      <c r="W43" s="127">
        <f t="shared" si="5"/>
        <v>0</v>
      </c>
    </row>
    <row r="44" spans="7:23" x14ac:dyDescent="0.2">
      <c r="G44" s="119" t="s">
        <v>153</v>
      </c>
      <c r="H44" s="126">
        <f t="shared" si="0"/>
        <v>2.0933014354066986</v>
      </c>
      <c r="I44" s="32"/>
      <c r="J44" s="32" t="s">
        <v>153</v>
      </c>
      <c r="K44" s="127">
        <f t="shared" si="1"/>
        <v>4.0756914119359537</v>
      </c>
      <c r="M44" s="119" t="s">
        <v>153</v>
      </c>
      <c r="N44" s="126">
        <f t="shared" si="2"/>
        <v>1.3755980861244019</v>
      </c>
      <c r="O44" s="32"/>
      <c r="P44" s="32" t="s">
        <v>153</v>
      </c>
      <c r="Q44" s="127">
        <f t="shared" si="3"/>
        <v>2.7656477438136826</v>
      </c>
      <c r="S44" s="119" t="s">
        <v>153</v>
      </c>
      <c r="T44" s="126">
        <f t="shared" si="4"/>
        <v>0</v>
      </c>
      <c r="U44" s="32"/>
      <c r="V44" s="32" t="s">
        <v>153</v>
      </c>
      <c r="W44" s="127">
        <f t="shared" si="5"/>
        <v>0</v>
      </c>
    </row>
    <row r="45" spans="7:23" ht="16" thickBot="1" x14ac:dyDescent="0.25">
      <c r="G45" s="123" t="s">
        <v>54</v>
      </c>
      <c r="H45" s="128">
        <f t="shared" si="0"/>
        <v>1.4985355221033989</v>
      </c>
      <c r="I45" s="124"/>
      <c r="J45" s="124" t="s">
        <v>54</v>
      </c>
      <c r="K45" s="129">
        <f t="shared" si="1"/>
        <v>5.6772908366533867</v>
      </c>
      <c r="M45" s="123" t="s">
        <v>54</v>
      </c>
      <c r="N45" s="128">
        <f t="shared" si="2"/>
        <v>1.7301273755193789</v>
      </c>
      <c r="O45" s="124"/>
      <c r="P45" s="124" t="s">
        <v>54</v>
      </c>
      <c r="Q45" s="129">
        <f t="shared" si="3"/>
        <v>6.5073041168658703</v>
      </c>
      <c r="S45" s="123" t="s">
        <v>54</v>
      </c>
      <c r="T45" s="130">
        <f>T23*100/B23</f>
        <v>0.42912608132960972</v>
      </c>
      <c r="U45" s="124"/>
      <c r="V45" s="124" t="s">
        <v>54</v>
      </c>
      <c r="W45" s="129">
        <f t="shared" si="5"/>
        <v>1.3944223107569722</v>
      </c>
    </row>
  </sheetData>
  <sheetProtection algorithmName="SHA-512" hashValue="E8PVpLjgo650szjkdRm2+kIJ5UAmLc/8j5EXky6mK9ZAlK9yRQFX5PAsKPNC5nXmBFeu19GJGNXSOz6rIzLN1A==" saltValue="vPppPqcvFOO0F8g3VOypOg==" spinCount="100000" sheet="1" objects="1" scenarios="1"/>
  <mergeCells count="7">
    <mergeCell ref="A3:E3"/>
    <mergeCell ref="G3:K3"/>
    <mergeCell ref="M3:Q3"/>
    <mergeCell ref="S3:W3"/>
    <mergeCell ref="G25:K25"/>
    <mergeCell ref="M25:Q25"/>
    <mergeCell ref="S25:W2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0"/>
  <sheetViews>
    <sheetView workbookViewId="0">
      <selection activeCell="V4" sqref="V4"/>
    </sheetView>
  </sheetViews>
  <sheetFormatPr baseColWidth="10" defaultColWidth="8.83203125" defaultRowHeight="15" x14ac:dyDescent="0.2"/>
  <sheetData>
    <row r="1" spans="1:12" x14ac:dyDescent="0.2">
      <c r="A1" s="1"/>
    </row>
    <row r="2" spans="1:12" x14ac:dyDescent="0.2">
      <c r="B2" t="s">
        <v>110</v>
      </c>
    </row>
    <row r="4" spans="1:12" x14ac:dyDescent="0.2">
      <c r="B4" s="1" t="s">
        <v>36</v>
      </c>
      <c r="L4" s="1" t="s">
        <v>178</v>
      </c>
    </row>
    <row r="5" spans="1:12" x14ac:dyDescent="0.2">
      <c r="B5" t="s">
        <v>94</v>
      </c>
    </row>
    <row r="7" spans="1:12" x14ac:dyDescent="0.2">
      <c r="A7" s="102"/>
    </row>
    <row r="8" spans="1:12" x14ac:dyDescent="0.2">
      <c r="B8" s="103" t="s">
        <v>111</v>
      </c>
      <c r="C8" s="104"/>
      <c r="D8" s="105" t="s">
        <v>112</v>
      </c>
      <c r="E8" s="104"/>
      <c r="F8" s="106"/>
      <c r="G8" s="107" t="s">
        <v>113</v>
      </c>
      <c r="H8" s="106"/>
    </row>
    <row r="9" spans="1:12" x14ac:dyDescent="0.2">
      <c r="B9" s="33"/>
      <c r="C9" s="99" t="s">
        <v>5</v>
      </c>
      <c r="D9" s="99" t="s">
        <v>6</v>
      </c>
      <c r="E9" s="99" t="s">
        <v>7</v>
      </c>
      <c r="F9" s="99" t="s">
        <v>5</v>
      </c>
      <c r="G9" s="99" t="s">
        <v>6</v>
      </c>
      <c r="H9" s="99" t="s">
        <v>7</v>
      </c>
    </row>
    <row r="10" spans="1:12" x14ac:dyDescent="0.2">
      <c r="B10" s="33" t="s">
        <v>114</v>
      </c>
      <c r="C10" s="108">
        <v>25812388.010000002</v>
      </c>
      <c r="D10" s="108">
        <v>21799088.450000003</v>
      </c>
      <c r="E10" s="108">
        <v>20710481.580000002</v>
      </c>
      <c r="F10" s="109">
        <v>10405381.859999999</v>
      </c>
      <c r="G10" s="108">
        <v>10958463.57</v>
      </c>
      <c r="H10" s="110">
        <v>9754221.8499999996</v>
      </c>
    </row>
    <row r="11" spans="1:12" x14ac:dyDescent="0.2">
      <c r="B11" s="33" t="s">
        <v>115</v>
      </c>
      <c r="C11" s="108">
        <v>40252651.25</v>
      </c>
      <c r="D11" s="108">
        <v>47189063.25</v>
      </c>
      <c r="E11" s="108">
        <v>43374428.210000001</v>
      </c>
      <c r="F11" s="109">
        <v>5566571.6999999993</v>
      </c>
      <c r="G11" s="108">
        <v>9379256.7999999989</v>
      </c>
      <c r="H11" s="110">
        <v>5487381.5099999998</v>
      </c>
    </row>
    <row r="12" spans="1:12" x14ac:dyDescent="0.2">
      <c r="B12" s="33" t="s">
        <v>116</v>
      </c>
      <c r="C12" s="108">
        <v>9553252.5099999998</v>
      </c>
      <c r="D12" s="108">
        <v>9052003.6999999993</v>
      </c>
      <c r="E12" s="108">
        <v>7111249.9799999986</v>
      </c>
      <c r="F12" s="109">
        <v>9204197.4499999993</v>
      </c>
      <c r="G12" s="108">
        <v>7196267.1600000001</v>
      </c>
      <c r="H12" s="110">
        <v>8361399.2999999989</v>
      </c>
    </row>
    <row r="16" spans="1:12" x14ac:dyDescent="0.2">
      <c r="B16" s="103" t="s">
        <v>117</v>
      </c>
      <c r="C16" s="104"/>
      <c r="D16" s="105" t="s">
        <v>112</v>
      </c>
      <c r="E16" s="104"/>
      <c r="F16" s="106"/>
      <c r="G16" s="107" t="s">
        <v>113</v>
      </c>
      <c r="H16" s="106"/>
    </row>
    <row r="17" spans="2:8" x14ac:dyDescent="0.2">
      <c r="B17" s="33"/>
      <c r="C17" s="99" t="s">
        <v>5</v>
      </c>
      <c r="D17" s="99" t="s">
        <v>6</v>
      </c>
      <c r="E17" s="99" t="s">
        <v>7</v>
      </c>
      <c r="F17" s="99" t="s">
        <v>5</v>
      </c>
      <c r="G17" s="99" t="s">
        <v>6</v>
      </c>
      <c r="H17" s="99" t="s">
        <v>7</v>
      </c>
    </row>
    <row r="18" spans="2:8" x14ac:dyDescent="0.2">
      <c r="B18" s="33" t="s">
        <v>114</v>
      </c>
      <c r="C18" s="100">
        <v>100</v>
      </c>
      <c r="D18" s="100">
        <v>100.00000000000001</v>
      </c>
      <c r="E18" s="100">
        <v>100</v>
      </c>
      <c r="F18" s="111">
        <v>100</v>
      </c>
      <c r="G18" s="100">
        <v>100.00000000000001</v>
      </c>
      <c r="H18" s="112">
        <v>100</v>
      </c>
    </row>
    <row r="19" spans="2:8" x14ac:dyDescent="0.2">
      <c r="B19" s="33" t="s">
        <v>115</v>
      </c>
      <c r="C19" s="100">
        <v>155.9431511505471</v>
      </c>
      <c r="D19" s="100">
        <v>216.47264452473007</v>
      </c>
      <c r="E19" s="100">
        <v>209.43225314415889</v>
      </c>
      <c r="F19" s="111">
        <v>20.93528335937766</v>
      </c>
      <c r="G19" s="100">
        <v>43.428381236205851</v>
      </c>
      <c r="H19" s="112">
        <v>36.218737695508381</v>
      </c>
    </row>
    <row r="20" spans="2:8" x14ac:dyDescent="0.2">
      <c r="B20" s="33" t="s">
        <v>116</v>
      </c>
      <c r="C20" s="100">
        <v>37.010339788395271</v>
      </c>
      <c r="D20" s="100">
        <v>41.524689074785591</v>
      </c>
      <c r="E20" s="100">
        <v>34.336478138042402</v>
      </c>
      <c r="F20" s="111">
        <v>101.81715670776912</v>
      </c>
      <c r="G20" s="100">
        <v>121.98088948466257</v>
      </c>
      <c r="H20" s="112">
        <v>80.963333510509472</v>
      </c>
    </row>
  </sheetData>
  <sheetProtection algorithmName="SHA-512" hashValue="E8tQFgnxmTpO9JfHE3Kb3ilz2i+KPc6/RhLHbypj+x3EuzK5241lIyr31eaWxFBtaqXnwzyKSVYe1LlYBYl3sg==" saltValue="vnxPjXCHzWlCQ5SVWMAhlg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K20"/>
  <sheetViews>
    <sheetView tabSelected="1" workbookViewId="0">
      <selection activeCell="M21" sqref="M21"/>
    </sheetView>
  </sheetViews>
  <sheetFormatPr baseColWidth="10" defaultColWidth="8.83203125" defaultRowHeight="15" x14ac:dyDescent="0.2"/>
  <cols>
    <col min="2" max="2" width="31.5" customWidth="1"/>
  </cols>
  <sheetData>
    <row r="2" spans="2:11" x14ac:dyDescent="0.2">
      <c r="B2" t="s">
        <v>108</v>
      </c>
    </row>
    <row r="4" spans="2:11" x14ac:dyDescent="0.2">
      <c r="B4" s="1" t="s">
        <v>109</v>
      </c>
      <c r="K4" s="1" t="s">
        <v>190</v>
      </c>
    </row>
    <row r="5" spans="2:11" x14ac:dyDescent="0.2">
      <c r="B5" t="s">
        <v>94</v>
      </c>
    </row>
    <row r="7" spans="2:11" x14ac:dyDescent="0.2">
      <c r="B7" s="33" t="s">
        <v>95</v>
      </c>
      <c r="C7" s="99" t="s">
        <v>5</v>
      </c>
      <c r="D7" s="99" t="s">
        <v>6</v>
      </c>
      <c r="E7" s="99" t="s">
        <v>7</v>
      </c>
      <c r="F7" s="99" t="s">
        <v>96</v>
      </c>
    </row>
    <row r="8" spans="2:11" x14ac:dyDescent="0.2">
      <c r="B8" s="33" t="s">
        <v>103</v>
      </c>
      <c r="C8" s="101">
        <v>471409.18</v>
      </c>
      <c r="D8" s="101">
        <v>305086.5</v>
      </c>
      <c r="E8" s="101">
        <v>186314.89</v>
      </c>
      <c r="F8" s="101"/>
    </row>
    <row r="9" spans="2:11" x14ac:dyDescent="0.2">
      <c r="B9" s="33" t="s">
        <v>98</v>
      </c>
      <c r="C9" s="101"/>
      <c r="D9" s="101">
        <v>10770894.67</v>
      </c>
      <c r="E9" s="101">
        <v>1978825.38</v>
      </c>
      <c r="F9" s="101">
        <v>15415137.439999999</v>
      </c>
    </row>
    <row r="10" spans="2:11" x14ac:dyDescent="0.2">
      <c r="B10" s="33" t="s">
        <v>99</v>
      </c>
      <c r="C10" s="101">
        <v>1513768.62</v>
      </c>
      <c r="D10" s="101">
        <v>622993.89</v>
      </c>
      <c r="E10" s="101"/>
      <c r="F10" s="101">
        <v>1439732.54</v>
      </c>
    </row>
    <row r="11" spans="2:11" x14ac:dyDescent="0.2">
      <c r="B11" s="33" t="s">
        <v>100</v>
      </c>
      <c r="C11" s="101">
        <v>25425097.5</v>
      </c>
      <c r="D11" s="101">
        <v>10218873.74</v>
      </c>
      <c r="E11" s="101">
        <v>1324265.44</v>
      </c>
      <c r="F11" s="101">
        <v>13486081.109999999</v>
      </c>
    </row>
    <row r="12" spans="2:11" x14ac:dyDescent="0.2">
      <c r="B12" s="33" t="s">
        <v>101</v>
      </c>
      <c r="C12" s="101">
        <v>383057</v>
      </c>
      <c r="D12" s="101">
        <v>473143.18</v>
      </c>
      <c r="E12" s="101">
        <v>204568.43</v>
      </c>
      <c r="F12" s="101"/>
    </row>
    <row r="15" spans="2:11" x14ac:dyDescent="0.2">
      <c r="B15" s="33" t="s">
        <v>104</v>
      </c>
      <c r="C15" s="99" t="s">
        <v>5</v>
      </c>
      <c r="D15" s="99" t="s">
        <v>6</v>
      </c>
      <c r="E15" s="99" t="s">
        <v>7</v>
      </c>
      <c r="F15" s="99" t="s">
        <v>96</v>
      </c>
    </row>
    <row r="16" spans="2:11" x14ac:dyDescent="0.2">
      <c r="B16" s="33" t="s">
        <v>103</v>
      </c>
      <c r="C16" s="100">
        <v>1.8541096253416531</v>
      </c>
      <c r="D16" s="100">
        <v>2.9855198113055459</v>
      </c>
      <c r="E16" s="100">
        <v>14.069300940149885</v>
      </c>
      <c r="F16" s="100" t="s">
        <v>105</v>
      </c>
    </row>
    <row r="17" spans="2:6" x14ac:dyDescent="0.2">
      <c r="B17" s="33" t="s">
        <v>98</v>
      </c>
      <c r="C17" s="100" t="s">
        <v>105</v>
      </c>
      <c r="D17" s="100">
        <v>105.40197426883952</v>
      </c>
      <c r="E17" s="100">
        <v>149.42815241029021</v>
      </c>
      <c r="F17" s="100">
        <v>114.30405404109274</v>
      </c>
    </row>
    <row r="18" spans="2:6" x14ac:dyDescent="0.2">
      <c r="B18" s="33" t="s">
        <v>99</v>
      </c>
      <c r="C18" s="100">
        <v>5.9538360472363969</v>
      </c>
      <c r="D18" s="100">
        <v>6.0965024703397495</v>
      </c>
      <c r="E18" s="100" t="s">
        <v>105</v>
      </c>
      <c r="F18" s="100">
        <v>10.675692428784451</v>
      </c>
    </row>
    <row r="19" spans="2:6" x14ac:dyDescent="0.2">
      <c r="B19" s="33" t="s">
        <v>100</v>
      </c>
      <c r="C19" s="100">
        <v>100</v>
      </c>
      <c r="D19" s="100">
        <v>100</v>
      </c>
      <c r="E19" s="100">
        <v>100</v>
      </c>
      <c r="F19" s="100">
        <v>100</v>
      </c>
    </row>
    <row r="20" spans="2:6" x14ac:dyDescent="0.2">
      <c r="B20" s="33" t="s">
        <v>101</v>
      </c>
      <c r="C20" s="100">
        <v>1.5066097583303268</v>
      </c>
      <c r="D20" s="100">
        <v>4.630091260918153</v>
      </c>
      <c r="E20" s="100">
        <v>15.44769075903695</v>
      </c>
      <c r="F20" s="100" t="s">
        <v>105</v>
      </c>
    </row>
  </sheetData>
  <sheetProtection algorithmName="SHA-512" hashValue="0j9YrI5Fhmfhfbei8FkBb/ULoZmBZvIiwqp4PWkGkG2I891TEKRbQutI7xRsqi5jBR8iKFVI1mHlv5mgNJi0Pg==" saltValue="5Yr/4CQJN+IPUtT0CCarm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157"/>
  <sheetViews>
    <sheetView workbookViewId="0">
      <selection activeCell="U15" sqref="U15"/>
    </sheetView>
  </sheetViews>
  <sheetFormatPr baseColWidth="10" defaultColWidth="8.83203125" defaultRowHeight="15" x14ac:dyDescent="0.2"/>
  <cols>
    <col min="2" max="2" width="5.5" bestFit="1" customWidth="1"/>
    <col min="3" max="3" width="12.6640625" bestFit="1" customWidth="1"/>
    <col min="4" max="4" width="10" bestFit="1" customWidth="1"/>
    <col min="5" max="5" width="13.33203125" bestFit="1" customWidth="1"/>
    <col min="6" max="6" width="5.5" bestFit="1" customWidth="1"/>
    <col min="7" max="7" width="13.5" bestFit="1" customWidth="1"/>
    <col min="8" max="8" width="10" bestFit="1" customWidth="1"/>
    <col min="9" max="9" width="13.33203125" bestFit="1" customWidth="1"/>
    <col min="10" max="10" width="5.5" bestFit="1" customWidth="1"/>
    <col min="11" max="11" width="13.5" bestFit="1" customWidth="1"/>
    <col min="12" max="12" width="10" bestFit="1" customWidth="1"/>
    <col min="13" max="13" width="13.33203125" bestFit="1" customWidth="1"/>
    <col min="14" max="14" width="5.5" bestFit="1" customWidth="1"/>
    <col min="15" max="15" width="13.5" bestFit="1" customWidth="1"/>
    <col min="16" max="16" width="10" bestFit="1" customWidth="1"/>
    <col min="17" max="17" width="13.33203125" bestFit="1" customWidth="1"/>
  </cols>
  <sheetData>
    <row r="1" spans="1:17" x14ac:dyDescent="0.2">
      <c r="A1" s="1" t="s">
        <v>43</v>
      </c>
    </row>
    <row r="4" spans="1:17" x14ac:dyDescent="0.2">
      <c r="B4" s="181" t="s">
        <v>2</v>
      </c>
      <c r="C4" s="235"/>
      <c r="D4" s="235"/>
      <c r="E4" s="182"/>
      <c r="F4" s="175" t="s">
        <v>12</v>
      </c>
      <c r="G4" s="176"/>
      <c r="H4" s="176"/>
      <c r="I4" s="177"/>
      <c r="J4" s="185" t="s">
        <v>13</v>
      </c>
      <c r="K4" s="232"/>
      <c r="L4" s="232"/>
      <c r="M4" s="186"/>
      <c r="N4" s="187" t="s">
        <v>14</v>
      </c>
      <c r="O4" s="233"/>
      <c r="P4" s="233"/>
      <c r="Q4" s="188"/>
    </row>
    <row r="5" spans="1:17" x14ac:dyDescent="0.2">
      <c r="B5" s="64" t="s">
        <v>65</v>
      </c>
      <c r="C5" s="65" t="s">
        <v>64</v>
      </c>
      <c r="D5" s="65" t="s">
        <v>63</v>
      </c>
      <c r="E5" s="65" t="s">
        <v>62</v>
      </c>
      <c r="F5" s="64" t="s">
        <v>65</v>
      </c>
      <c r="G5" s="65" t="s">
        <v>64</v>
      </c>
      <c r="H5" s="65" t="s">
        <v>63</v>
      </c>
      <c r="I5" s="66" t="s">
        <v>62</v>
      </c>
      <c r="J5" s="64" t="s">
        <v>65</v>
      </c>
      <c r="K5" s="65" t="s">
        <v>64</v>
      </c>
      <c r="L5" s="65" t="s">
        <v>63</v>
      </c>
      <c r="M5" s="66" t="s">
        <v>62</v>
      </c>
      <c r="N5" s="64" t="s">
        <v>65</v>
      </c>
      <c r="O5" s="65" t="s">
        <v>64</v>
      </c>
      <c r="P5" s="65" t="s">
        <v>63</v>
      </c>
      <c r="Q5" s="66" t="s">
        <v>62</v>
      </c>
    </row>
    <row r="6" spans="1:17" x14ac:dyDescent="0.2">
      <c r="A6" s="217" t="s">
        <v>5</v>
      </c>
      <c r="B6" s="36">
        <v>1</v>
      </c>
      <c r="C6" s="28">
        <v>1</v>
      </c>
      <c r="D6" s="28">
        <v>2</v>
      </c>
      <c r="E6" s="28">
        <v>13</v>
      </c>
      <c r="F6" s="38">
        <v>1</v>
      </c>
      <c r="G6" s="32">
        <v>4</v>
      </c>
      <c r="H6" s="32">
        <v>0</v>
      </c>
      <c r="I6" s="33">
        <v>0</v>
      </c>
      <c r="J6" s="36">
        <v>1</v>
      </c>
      <c r="K6" s="28">
        <v>4</v>
      </c>
      <c r="L6" s="28">
        <v>1</v>
      </c>
      <c r="M6" s="29">
        <v>6</v>
      </c>
      <c r="N6" s="36">
        <v>1</v>
      </c>
      <c r="O6" s="28">
        <v>8</v>
      </c>
      <c r="P6" s="28">
        <v>2</v>
      </c>
      <c r="Q6" s="29">
        <v>13</v>
      </c>
    </row>
    <row r="7" spans="1:17" x14ac:dyDescent="0.2">
      <c r="A7" s="234"/>
      <c r="B7" s="38">
        <v>2</v>
      </c>
      <c r="C7" s="32">
        <v>4</v>
      </c>
      <c r="D7" s="32">
        <v>1</v>
      </c>
      <c r="E7" s="32">
        <v>9</v>
      </c>
      <c r="F7" s="38">
        <v>2</v>
      </c>
      <c r="G7" s="32">
        <v>3</v>
      </c>
      <c r="H7" s="32">
        <v>0</v>
      </c>
      <c r="I7" s="33">
        <v>0</v>
      </c>
      <c r="J7" s="38">
        <v>2</v>
      </c>
      <c r="K7" s="32">
        <v>2</v>
      </c>
      <c r="L7" s="32">
        <v>0</v>
      </c>
      <c r="M7" s="33">
        <v>6</v>
      </c>
      <c r="N7" s="38">
        <v>2</v>
      </c>
      <c r="O7" s="32">
        <v>6</v>
      </c>
      <c r="P7" s="32">
        <v>1</v>
      </c>
      <c r="Q7" s="33">
        <v>12</v>
      </c>
    </row>
    <row r="8" spans="1:17" x14ac:dyDescent="0.2">
      <c r="A8" s="234"/>
      <c r="B8" s="38">
        <v>3</v>
      </c>
      <c r="C8" s="32">
        <v>0</v>
      </c>
      <c r="D8" s="32">
        <v>1</v>
      </c>
      <c r="E8" s="32">
        <v>6</v>
      </c>
      <c r="F8" s="38">
        <v>3</v>
      </c>
      <c r="G8" s="32">
        <v>1</v>
      </c>
      <c r="H8" s="32">
        <v>0</v>
      </c>
      <c r="I8" s="33">
        <v>1</v>
      </c>
      <c r="J8" s="38">
        <v>3</v>
      </c>
      <c r="K8" s="32">
        <v>0</v>
      </c>
      <c r="L8" s="32">
        <v>1</v>
      </c>
      <c r="M8" s="33">
        <v>8</v>
      </c>
      <c r="N8" s="38">
        <v>3</v>
      </c>
      <c r="O8" s="32">
        <v>5</v>
      </c>
      <c r="P8" s="32">
        <v>2</v>
      </c>
      <c r="Q8" s="33">
        <v>16</v>
      </c>
    </row>
    <row r="9" spans="1:17" x14ac:dyDescent="0.2">
      <c r="A9" s="234"/>
      <c r="B9" s="38">
        <v>4</v>
      </c>
      <c r="C9" s="32">
        <v>1</v>
      </c>
      <c r="D9" s="32">
        <v>1</v>
      </c>
      <c r="E9" s="32">
        <v>10</v>
      </c>
      <c r="F9" s="38">
        <v>4</v>
      </c>
      <c r="G9" s="32">
        <v>0</v>
      </c>
      <c r="H9" s="32">
        <v>0</v>
      </c>
      <c r="I9" s="33">
        <v>2</v>
      </c>
      <c r="J9" s="38">
        <v>4</v>
      </c>
      <c r="K9" s="32">
        <v>7</v>
      </c>
      <c r="L9" s="32">
        <v>1</v>
      </c>
      <c r="M9" s="33">
        <v>14</v>
      </c>
      <c r="N9" s="38">
        <v>4</v>
      </c>
      <c r="O9" s="32">
        <v>0</v>
      </c>
      <c r="P9" s="32">
        <v>0</v>
      </c>
      <c r="Q9" s="33">
        <v>12</v>
      </c>
    </row>
    <row r="10" spans="1:17" x14ac:dyDescent="0.2">
      <c r="A10" s="234"/>
      <c r="B10" s="38">
        <v>5</v>
      </c>
      <c r="C10" s="32">
        <v>1</v>
      </c>
      <c r="D10" s="32">
        <v>0</v>
      </c>
      <c r="E10" s="32">
        <v>9</v>
      </c>
      <c r="F10" s="38">
        <v>5</v>
      </c>
      <c r="G10" s="32">
        <v>0</v>
      </c>
      <c r="H10" s="32">
        <v>0</v>
      </c>
      <c r="I10" s="33">
        <v>1</v>
      </c>
      <c r="J10" s="38">
        <v>5</v>
      </c>
      <c r="K10" s="32">
        <v>0</v>
      </c>
      <c r="L10" s="32">
        <v>2</v>
      </c>
      <c r="M10" s="33">
        <v>6</v>
      </c>
      <c r="N10" s="38">
        <v>5</v>
      </c>
      <c r="O10" s="32">
        <v>13</v>
      </c>
      <c r="P10" s="32">
        <v>1</v>
      </c>
      <c r="Q10" s="33">
        <v>17</v>
      </c>
    </row>
    <row r="11" spans="1:17" x14ac:dyDescent="0.2">
      <c r="A11" s="234"/>
      <c r="B11" s="38">
        <v>6</v>
      </c>
      <c r="C11" s="32">
        <v>1</v>
      </c>
      <c r="D11" s="32">
        <v>0</v>
      </c>
      <c r="E11" s="32">
        <v>12</v>
      </c>
      <c r="F11" s="38">
        <v>6</v>
      </c>
      <c r="G11" s="32">
        <v>4</v>
      </c>
      <c r="H11" s="32">
        <v>1</v>
      </c>
      <c r="I11" s="33">
        <v>0</v>
      </c>
      <c r="J11" s="38">
        <v>6</v>
      </c>
      <c r="K11" s="32">
        <v>1</v>
      </c>
      <c r="L11" s="32">
        <v>0</v>
      </c>
      <c r="M11" s="33">
        <v>6</v>
      </c>
      <c r="N11" s="38">
        <v>6</v>
      </c>
      <c r="O11" s="32">
        <v>4</v>
      </c>
      <c r="P11" s="32">
        <v>1</v>
      </c>
      <c r="Q11" s="33">
        <v>16</v>
      </c>
    </row>
    <row r="12" spans="1:17" x14ac:dyDescent="0.2">
      <c r="A12" s="234"/>
      <c r="B12" s="38">
        <v>7</v>
      </c>
      <c r="C12" s="32">
        <v>0</v>
      </c>
      <c r="D12" s="32">
        <v>0</v>
      </c>
      <c r="E12" s="32">
        <v>7</v>
      </c>
      <c r="F12" s="38">
        <v>7</v>
      </c>
      <c r="G12" s="32">
        <v>15</v>
      </c>
      <c r="H12" s="32">
        <v>4</v>
      </c>
      <c r="I12" s="33">
        <v>3</v>
      </c>
      <c r="J12" s="38">
        <v>7</v>
      </c>
      <c r="K12" s="32">
        <v>1</v>
      </c>
      <c r="L12" s="32">
        <v>1</v>
      </c>
      <c r="M12" s="33">
        <v>1</v>
      </c>
      <c r="N12" s="38">
        <v>7</v>
      </c>
      <c r="O12" s="32">
        <v>4</v>
      </c>
      <c r="P12" s="32">
        <v>0</v>
      </c>
      <c r="Q12" s="33">
        <v>12</v>
      </c>
    </row>
    <row r="13" spans="1:17" x14ac:dyDescent="0.2">
      <c r="A13" s="234"/>
      <c r="B13" s="38">
        <v>8</v>
      </c>
      <c r="C13" s="32">
        <v>1</v>
      </c>
      <c r="D13" s="32">
        <v>1</v>
      </c>
      <c r="E13" s="32">
        <v>4</v>
      </c>
      <c r="F13" s="38">
        <v>8</v>
      </c>
      <c r="G13" s="32">
        <v>11</v>
      </c>
      <c r="H13" s="32">
        <v>2</v>
      </c>
      <c r="I13" s="33">
        <v>0</v>
      </c>
      <c r="J13" s="38">
        <v>8</v>
      </c>
      <c r="K13" s="32">
        <v>4</v>
      </c>
      <c r="L13" s="32">
        <v>0</v>
      </c>
      <c r="M13" s="33">
        <v>2</v>
      </c>
      <c r="N13" s="38">
        <v>8</v>
      </c>
      <c r="O13" s="32">
        <v>18</v>
      </c>
      <c r="P13" s="32">
        <v>0</v>
      </c>
      <c r="Q13" s="33">
        <v>24</v>
      </c>
    </row>
    <row r="14" spans="1:17" x14ac:dyDescent="0.2">
      <c r="A14" s="234"/>
      <c r="B14" s="38">
        <v>9</v>
      </c>
      <c r="C14" s="32">
        <v>0</v>
      </c>
      <c r="D14" s="32">
        <v>1</v>
      </c>
      <c r="E14" s="32">
        <v>5</v>
      </c>
      <c r="F14" s="38">
        <v>9</v>
      </c>
      <c r="G14" s="32">
        <v>9</v>
      </c>
      <c r="H14" s="32">
        <v>0</v>
      </c>
      <c r="I14" s="67">
        <v>0</v>
      </c>
      <c r="J14" s="38">
        <v>9</v>
      </c>
      <c r="K14" s="32">
        <v>3</v>
      </c>
      <c r="L14" s="32">
        <v>0</v>
      </c>
      <c r="M14" s="33">
        <v>1</v>
      </c>
      <c r="N14" s="38">
        <v>9</v>
      </c>
      <c r="O14" s="32">
        <v>12</v>
      </c>
      <c r="P14" s="32">
        <v>1</v>
      </c>
      <c r="Q14" s="67">
        <v>24</v>
      </c>
    </row>
    <row r="15" spans="1:17" x14ac:dyDescent="0.2">
      <c r="A15" s="234"/>
      <c r="B15" s="38">
        <v>10</v>
      </c>
      <c r="C15" s="32">
        <v>0</v>
      </c>
      <c r="D15" s="32">
        <v>0</v>
      </c>
      <c r="E15" s="32">
        <v>3</v>
      </c>
      <c r="F15" s="38">
        <v>10</v>
      </c>
      <c r="G15" s="32">
        <v>7</v>
      </c>
      <c r="H15" s="32">
        <v>0</v>
      </c>
      <c r="I15" s="33">
        <v>0</v>
      </c>
      <c r="J15" s="38">
        <v>10</v>
      </c>
      <c r="K15" s="32">
        <v>2</v>
      </c>
      <c r="L15" s="32">
        <v>1</v>
      </c>
      <c r="M15" s="33">
        <v>5</v>
      </c>
      <c r="N15" s="38">
        <v>10</v>
      </c>
      <c r="O15" s="32">
        <v>3</v>
      </c>
      <c r="P15" s="32">
        <v>1</v>
      </c>
      <c r="Q15" s="33">
        <v>14</v>
      </c>
    </row>
    <row r="16" spans="1:17" x14ac:dyDescent="0.2">
      <c r="A16" s="234"/>
      <c r="B16" s="38">
        <v>11</v>
      </c>
      <c r="C16" s="32">
        <v>0</v>
      </c>
      <c r="D16" s="32">
        <v>1</v>
      </c>
      <c r="E16" s="32">
        <v>0</v>
      </c>
      <c r="F16" s="38">
        <v>11</v>
      </c>
      <c r="G16" s="32">
        <v>5</v>
      </c>
      <c r="H16" s="32">
        <v>0</v>
      </c>
      <c r="I16" s="33">
        <v>0</v>
      </c>
      <c r="J16" s="38">
        <v>11</v>
      </c>
      <c r="K16" s="32">
        <v>1</v>
      </c>
      <c r="L16" s="32">
        <v>0</v>
      </c>
      <c r="M16" s="33">
        <v>7</v>
      </c>
      <c r="N16" s="38">
        <v>11</v>
      </c>
      <c r="O16" s="32">
        <v>5</v>
      </c>
      <c r="P16" s="32">
        <v>3</v>
      </c>
      <c r="Q16" s="33">
        <v>18</v>
      </c>
    </row>
    <row r="17" spans="1:17" x14ac:dyDescent="0.2">
      <c r="A17" s="234"/>
      <c r="B17" s="38">
        <v>12</v>
      </c>
      <c r="C17" s="32">
        <v>2</v>
      </c>
      <c r="D17" s="32">
        <v>1</v>
      </c>
      <c r="E17" s="32">
        <v>5</v>
      </c>
      <c r="F17" s="38">
        <v>12</v>
      </c>
      <c r="G17" s="32">
        <v>7</v>
      </c>
      <c r="H17" s="32">
        <v>0</v>
      </c>
      <c r="I17" s="33">
        <v>0</v>
      </c>
      <c r="J17" s="38">
        <v>12</v>
      </c>
      <c r="K17" s="32">
        <v>1</v>
      </c>
      <c r="L17" s="32">
        <v>0</v>
      </c>
      <c r="M17" s="33">
        <v>3</v>
      </c>
      <c r="N17" s="38">
        <v>12</v>
      </c>
      <c r="O17" s="32">
        <v>2</v>
      </c>
      <c r="P17" s="32">
        <v>3</v>
      </c>
      <c r="Q17" s="33">
        <v>22</v>
      </c>
    </row>
    <row r="18" spans="1:17" x14ac:dyDescent="0.2">
      <c r="A18" s="234"/>
      <c r="B18" s="38">
        <v>13</v>
      </c>
      <c r="C18" s="32">
        <v>1</v>
      </c>
      <c r="D18" s="32">
        <v>2</v>
      </c>
      <c r="E18" s="32">
        <v>7</v>
      </c>
      <c r="F18" s="38">
        <v>13</v>
      </c>
      <c r="G18" s="32">
        <v>2</v>
      </c>
      <c r="H18" s="32">
        <v>0</v>
      </c>
      <c r="I18" s="33">
        <v>1</v>
      </c>
      <c r="J18" s="38">
        <v>13</v>
      </c>
      <c r="K18" s="32">
        <v>1</v>
      </c>
      <c r="L18" s="32">
        <v>0</v>
      </c>
      <c r="M18" s="33">
        <v>5</v>
      </c>
      <c r="N18" s="38">
        <v>13</v>
      </c>
      <c r="O18" s="32">
        <v>1</v>
      </c>
      <c r="P18" s="32">
        <v>5</v>
      </c>
      <c r="Q18" s="33">
        <v>10</v>
      </c>
    </row>
    <row r="19" spans="1:17" x14ac:dyDescent="0.2">
      <c r="A19" s="234"/>
      <c r="B19" s="38">
        <v>14</v>
      </c>
      <c r="C19" s="32">
        <v>0</v>
      </c>
      <c r="D19" s="32">
        <v>1</v>
      </c>
      <c r="E19" s="32">
        <v>6</v>
      </c>
      <c r="F19" s="38">
        <v>14</v>
      </c>
      <c r="G19" s="32">
        <v>9</v>
      </c>
      <c r="H19" s="32">
        <v>2</v>
      </c>
      <c r="I19" s="33">
        <v>3</v>
      </c>
      <c r="J19" s="38">
        <v>14</v>
      </c>
      <c r="K19" s="32">
        <v>0</v>
      </c>
      <c r="L19" s="32">
        <v>0</v>
      </c>
      <c r="M19" s="33">
        <v>6</v>
      </c>
      <c r="N19" s="38">
        <v>14</v>
      </c>
      <c r="O19" s="32">
        <v>6</v>
      </c>
      <c r="P19" s="32">
        <v>0</v>
      </c>
      <c r="Q19" s="33">
        <v>12</v>
      </c>
    </row>
    <row r="20" spans="1:17" x14ac:dyDescent="0.2">
      <c r="A20" s="234"/>
      <c r="B20" s="38">
        <v>15</v>
      </c>
      <c r="C20" s="32">
        <v>1</v>
      </c>
      <c r="D20" s="32">
        <v>1</v>
      </c>
      <c r="E20" s="32">
        <v>6</v>
      </c>
      <c r="F20" s="38">
        <v>15</v>
      </c>
      <c r="G20" s="32">
        <v>5</v>
      </c>
      <c r="H20" s="32">
        <v>1</v>
      </c>
      <c r="I20" s="33">
        <v>3</v>
      </c>
      <c r="J20" s="38">
        <v>15</v>
      </c>
      <c r="K20" s="32">
        <v>5</v>
      </c>
      <c r="L20" s="32">
        <v>0</v>
      </c>
      <c r="M20" s="33">
        <v>3</v>
      </c>
      <c r="N20" s="38">
        <v>15</v>
      </c>
      <c r="O20" s="32">
        <v>6</v>
      </c>
      <c r="P20" s="32">
        <v>2</v>
      </c>
      <c r="Q20" s="33">
        <v>16</v>
      </c>
    </row>
    <row r="21" spans="1:17" x14ac:dyDescent="0.2">
      <c r="A21" s="234"/>
      <c r="B21" s="38">
        <v>16</v>
      </c>
      <c r="C21" s="32">
        <v>1</v>
      </c>
      <c r="D21" s="32">
        <v>1</v>
      </c>
      <c r="E21" s="32">
        <v>4</v>
      </c>
      <c r="F21" s="38">
        <v>16</v>
      </c>
      <c r="G21" s="32">
        <v>1</v>
      </c>
      <c r="H21" s="32">
        <v>0</v>
      </c>
      <c r="I21" s="33">
        <v>0</v>
      </c>
      <c r="J21" s="38">
        <v>16</v>
      </c>
      <c r="K21" s="32">
        <v>0</v>
      </c>
      <c r="L21" s="32">
        <v>1</v>
      </c>
      <c r="M21" s="33">
        <v>9</v>
      </c>
      <c r="N21" s="38">
        <v>16</v>
      </c>
      <c r="O21" s="32">
        <v>9</v>
      </c>
      <c r="P21" s="32">
        <v>2</v>
      </c>
      <c r="Q21" s="33">
        <v>13</v>
      </c>
    </row>
    <row r="22" spans="1:17" x14ac:dyDescent="0.2">
      <c r="A22" s="234"/>
      <c r="B22" s="38">
        <v>17</v>
      </c>
      <c r="C22" s="32">
        <v>0</v>
      </c>
      <c r="D22" s="32">
        <v>2</v>
      </c>
      <c r="E22" s="32">
        <v>4</v>
      </c>
      <c r="F22" s="38">
        <v>17</v>
      </c>
      <c r="G22" s="32">
        <v>3</v>
      </c>
      <c r="H22" s="32">
        <v>0</v>
      </c>
      <c r="I22" s="33">
        <v>0</v>
      </c>
      <c r="J22" s="38">
        <v>17</v>
      </c>
      <c r="K22" s="32">
        <v>0</v>
      </c>
      <c r="L22" s="32">
        <v>0</v>
      </c>
      <c r="M22" s="33">
        <v>5</v>
      </c>
      <c r="N22" s="38">
        <v>17</v>
      </c>
      <c r="O22" s="32">
        <v>2</v>
      </c>
      <c r="P22" s="32">
        <v>0</v>
      </c>
      <c r="Q22" s="33">
        <v>8</v>
      </c>
    </row>
    <row r="23" spans="1:17" x14ac:dyDescent="0.2">
      <c r="A23" s="234"/>
      <c r="B23" s="38">
        <v>18</v>
      </c>
      <c r="C23" s="32">
        <v>0</v>
      </c>
      <c r="D23" s="32">
        <v>0</v>
      </c>
      <c r="E23" s="32">
        <v>6</v>
      </c>
      <c r="F23" s="38">
        <v>18</v>
      </c>
      <c r="G23" s="32">
        <v>1</v>
      </c>
      <c r="H23" s="32">
        <v>0</v>
      </c>
      <c r="I23" s="33">
        <v>0</v>
      </c>
      <c r="J23" s="38">
        <v>18</v>
      </c>
      <c r="K23" s="32">
        <v>0</v>
      </c>
      <c r="L23" s="32">
        <v>0</v>
      </c>
      <c r="M23" s="33">
        <v>4</v>
      </c>
      <c r="N23" s="38">
        <v>18</v>
      </c>
      <c r="O23" s="32">
        <v>2</v>
      </c>
      <c r="P23" s="32">
        <v>0</v>
      </c>
      <c r="Q23" s="33">
        <v>9</v>
      </c>
    </row>
    <row r="24" spans="1:17" x14ac:dyDescent="0.2">
      <c r="A24" s="234"/>
      <c r="B24" s="38">
        <v>19</v>
      </c>
      <c r="C24" s="32">
        <v>0</v>
      </c>
      <c r="D24" s="32">
        <v>0</v>
      </c>
      <c r="E24" s="32">
        <v>4</v>
      </c>
      <c r="F24" s="38">
        <v>19</v>
      </c>
      <c r="G24" s="32">
        <v>15</v>
      </c>
      <c r="H24" s="32">
        <v>0</v>
      </c>
      <c r="I24" s="33">
        <v>2</v>
      </c>
      <c r="J24" s="38">
        <v>19</v>
      </c>
      <c r="K24" s="32">
        <v>3</v>
      </c>
      <c r="L24" s="32">
        <v>1</v>
      </c>
      <c r="M24" s="33">
        <v>5</v>
      </c>
      <c r="N24" s="38">
        <v>19</v>
      </c>
      <c r="O24" s="32">
        <v>3</v>
      </c>
      <c r="P24" s="32">
        <v>3</v>
      </c>
      <c r="Q24" s="33">
        <v>12</v>
      </c>
    </row>
    <row r="25" spans="1:17" x14ac:dyDescent="0.2">
      <c r="A25" s="234"/>
      <c r="B25" s="38">
        <v>20</v>
      </c>
      <c r="C25" s="32">
        <v>2</v>
      </c>
      <c r="D25" s="32">
        <v>2</v>
      </c>
      <c r="E25" s="32">
        <v>5</v>
      </c>
      <c r="F25" s="38">
        <v>20</v>
      </c>
      <c r="G25" s="32">
        <v>9</v>
      </c>
      <c r="H25" s="32">
        <v>2</v>
      </c>
      <c r="I25" s="33">
        <v>1</v>
      </c>
      <c r="J25" s="38">
        <v>20</v>
      </c>
      <c r="K25" s="32">
        <v>2</v>
      </c>
      <c r="L25" s="32">
        <v>0</v>
      </c>
      <c r="M25" s="33">
        <v>6</v>
      </c>
      <c r="N25" s="38">
        <v>20</v>
      </c>
      <c r="O25" s="32">
        <v>4</v>
      </c>
      <c r="P25" s="32">
        <v>2</v>
      </c>
      <c r="Q25" s="33">
        <v>8</v>
      </c>
    </row>
    <row r="26" spans="1:17" x14ac:dyDescent="0.2">
      <c r="A26" s="234"/>
      <c r="B26" s="38">
        <v>21</v>
      </c>
      <c r="C26" s="32">
        <v>1</v>
      </c>
      <c r="D26" s="32">
        <v>1</v>
      </c>
      <c r="E26" s="32">
        <v>6</v>
      </c>
      <c r="F26" s="38">
        <v>21</v>
      </c>
      <c r="G26" s="32">
        <v>6</v>
      </c>
      <c r="H26" s="32">
        <v>1</v>
      </c>
      <c r="I26" s="33">
        <v>0</v>
      </c>
      <c r="J26" s="38">
        <v>21</v>
      </c>
      <c r="K26" s="32">
        <v>3</v>
      </c>
      <c r="L26" s="32">
        <v>0</v>
      </c>
      <c r="M26" s="33">
        <v>5</v>
      </c>
      <c r="N26" s="38">
        <v>21</v>
      </c>
      <c r="O26" s="32">
        <v>6</v>
      </c>
      <c r="P26" s="32">
        <v>0</v>
      </c>
      <c r="Q26" s="33">
        <v>13</v>
      </c>
    </row>
    <row r="27" spans="1:17" x14ac:dyDescent="0.2">
      <c r="A27" s="234"/>
      <c r="B27" s="38">
        <v>22</v>
      </c>
      <c r="C27" s="32">
        <v>1</v>
      </c>
      <c r="D27" s="32">
        <v>0</v>
      </c>
      <c r="E27" s="32">
        <v>3</v>
      </c>
      <c r="F27" s="38">
        <v>22</v>
      </c>
      <c r="G27" s="32">
        <v>2</v>
      </c>
      <c r="H27" s="32">
        <v>0</v>
      </c>
      <c r="I27" s="33">
        <v>0</v>
      </c>
      <c r="J27" s="38">
        <v>22</v>
      </c>
      <c r="K27" s="32">
        <v>1</v>
      </c>
      <c r="L27" s="32">
        <v>2</v>
      </c>
      <c r="M27" s="33">
        <v>7</v>
      </c>
      <c r="N27" s="38">
        <v>22</v>
      </c>
      <c r="O27" s="32">
        <v>3</v>
      </c>
      <c r="P27" s="32">
        <v>2</v>
      </c>
      <c r="Q27" s="33">
        <v>9</v>
      </c>
    </row>
    <row r="28" spans="1:17" x14ac:dyDescent="0.2">
      <c r="A28" s="234"/>
      <c r="B28" s="38">
        <v>23</v>
      </c>
      <c r="C28" s="32">
        <v>0</v>
      </c>
      <c r="D28" s="32">
        <v>0</v>
      </c>
      <c r="E28" s="32">
        <v>5</v>
      </c>
      <c r="F28" s="38">
        <v>23</v>
      </c>
      <c r="G28" s="32">
        <v>4</v>
      </c>
      <c r="H28" s="32">
        <v>0</v>
      </c>
      <c r="I28" s="33">
        <v>1</v>
      </c>
      <c r="J28" s="38">
        <v>23</v>
      </c>
      <c r="K28" s="32">
        <v>3</v>
      </c>
      <c r="L28" s="32">
        <v>1</v>
      </c>
      <c r="M28" s="33">
        <v>9</v>
      </c>
      <c r="N28" s="38">
        <v>23</v>
      </c>
      <c r="O28" s="32">
        <v>5</v>
      </c>
      <c r="P28" s="32">
        <v>1</v>
      </c>
      <c r="Q28" s="33">
        <v>10</v>
      </c>
    </row>
    <row r="29" spans="1:17" x14ac:dyDescent="0.2">
      <c r="A29" s="234"/>
      <c r="B29" s="38">
        <v>24</v>
      </c>
      <c r="C29" s="32">
        <v>2</v>
      </c>
      <c r="D29" s="32">
        <v>1</v>
      </c>
      <c r="E29" s="32">
        <v>4</v>
      </c>
      <c r="F29" s="38">
        <v>24</v>
      </c>
      <c r="G29" s="32">
        <v>14</v>
      </c>
      <c r="H29" s="32">
        <v>3</v>
      </c>
      <c r="I29" s="33">
        <v>4</v>
      </c>
      <c r="J29" s="38">
        <v>24</v>
      </c>
      <c r="K29" s="32">
        <v>1</v>
      </c>
      <c r="L29" s="32">
        <v>0</v>
      </c>
      <c r="M29" s="33">
        <v>24</v>
      </c>
      <c r="N29" s="38">
        <v>24</v>
      </c>
      <c r="O29" s="32">
        <v>8</v>
      </c>
      <c r="P29" s="32">
        <v>0</v>
      </c>
      <c r="Q29" s="33">
        <v>8</v>
      </c>
    </row>
    <row r="30" spans="1:17" x14ac:dyDescent="0.2">
      <c r="A30" s="234"/>
      <c r="B30" s="38">
        <v>25</v>
      </c>
      <c r="C30" s="32">
        <v>2</v>
      </c>
      <c r="D30" s="32">
        <v>2</v>
      </c>
      <c r="E30" s="32">
        <v>7</v>
      </c>
      <c r="F30" s="68">
        <v>25</v>
      </c>
      <c r="G30" s="32"/>
      <c r="H30" s="32"/>
      <c r="I30" s="33"/>
      <c r="J30" s="38">
        <v>25</v>
      </c>
      <c r="K30" s="32"/>
      <c r="L30" s="32"/>
      <c r="M30" s="33"/>
      <c r="N30" s="38">
        <v>25</v>
      </c>
      <c r="O30" s="32">
        <f>SUM(O6:O29)</f>
        <v>135</v>
      </c>
      <c r="P30" s="32">
        <f t="shared" ref="P30:Q30" si="0">SUM(P6:P29)</f>
        <v>32</v>
      </c>
      <c r="Q30" s="33">
        <f t="shared" si="0"/>
        <v>328</v>
      </c>
    </row>
    <row r="31" spans="1:17" x14ac:dyDescent="0.2">
      <c r="A31" s="234"/>
      <c r="B31" s="37">
        <v>26</v>
      </c>
      <c r="C31" s="30">
        <v>1</v>
      </c>
      <c r="D31" s="30">
        <v>7</v>
      </c>
      <c r="E31" s="30">
        <v>32</v>
      </c>
      <c r="F31" s="69">
        <v>26</v>
      </c>
      <c r="G31" s="30"/>
      <c r="H31" s="30"/>
      <c r="I31" s="31"/>
      <c r="J31" s="37">
        <v>26</v>
      </c>
      <c r="K31" s="30"/>
      <c r="L31" s="30"/>
      <c r="M31" s="31"/>
      <c r="N31" s="37">
        <v>26</v>
      </c>
      <c r="O31" s="30"/>
      <c r="P31" s="30"/>
      <c r="Q31" s="31"/>
    </row>
    <row r="32" spans="1:17" x14ac:dyDescent="0.2">
      <c r="A32" s="234"/>
      <c r="B32" s="36">
        <v>1</v>
      </c>
      <c r="C32" s="28">
        <v>0</v>
      </c>
      <c r="D32" s="28">
        <v>2</v>
      </c>
      <c r="E32" s="29">
        <v>5</v>
      </c>
      <c r="F32" s="38">
        <v>1</v>
      </c>
      <c r="G32" s="32">
        <v>2</v>
      </c>
      <c r="H32" s="32">
        <v>0</v>
      </c>
      <c r="I32" s="33">
        <v>0</v>
      </c>
      <c r="J32" s="36">
        <v>1</v>
      </c>
      <c r="K32" s="28">
        <v>2</v>
      </c>
      <c r="L32" s="28">
        <v>0</v>
      </c>
      <c r="M32" s="29">
        <v>8</v>
      </c>
      <c r="N32" s="36">
        <v>1</v>
      </c>
      <c r="O32" s="28">
        <v>1</v>
      </c>
      <c r="P32" s="28">
        <v>0</v>
      </c>
      <c r="Q32" s="29">
        <v>4</v>
      </c>
    </row>
    <row r="33" spans="1:17" x14ac:dyDescent="0.2">
      <c r="A33" s="234"/>
      <c r="B33" s="38">
        <v>2</v>
      </c>
      <c r="C33" s="32">
        <v>2</v>
      </c>
      <c r="D33" s="32">
        <v>1</v>
      </c>
      <c r="E33" s="33">
        <v>2</v>
      </c>
      <c r="F33" s="38">
        <v>2</v>
      </c>
      <c r="G33" s="32">
        <v>3</v>
      </c>
      <c r="H33" s="32">
        <v>0</v>
      </c>
      <c r="I33" s="33">
        <v>0</v>
      </c>
      <c r="J33" s="38">
        <v>2</v>
      </c>
      <c r="K33" s="32">
        <v>1</v>
      </c>
      <c r="L33" s="32">
        <v>2</v>
      </c>
      <c r="M33" s="33">
        <v>14</v>
      </c>
      <c r="N33" s="38">
        <v>2</v>
      </c>
      <c r="O33" s="32">
        <v>0</v>
      </c>
      <c r="P33" s="32">
        <v>0</v>
      </c>
      <c r="Q33" s="33">
        <v>8</v>
      </c>
    </row>
    <row r="34" spans="1:17" x14ac:dyDescent="0.2">
      <c r="A34" s="234"/>
      <c r="B34" s="38">
        <v>3</v>
      </c>
      <c r="C34" s="32">
        <v>0</v>
      </c>
      <c r="D34" s="32">
        <v>1</v>
      </c>
      <c r="E34" s="33">
        <v>6</v>
      </c>
      <c r="F34" s="38">
        <v>3</v>
      </c>
      <c r="G34" s="32">
        <v>4</v>
      </c>
      <c r="H34" s="32">
        <v>0</v>
      </c>
      <c r="I34" s="33">
        <v>0</v>
      </c>
      <c r="J34" s="38">
        <v>3</v>
      </c>
      <c r="K34" s="32">
        <v>1</v>
      </c>
      <c r="L34" s="32">
        <v>4</v>
      </c>
      <c r="M34" s="33">
        <v>31</v>
      </c>
      <c r="N34" s="38">
        <v>3</v>
      </c>
      <c r="O34" s="32">
        <v>3</v>
      </c>
      <c r="P34" s="32">
        <v>1</v>
      </c>
      <c r="Q34" s="33">
        <v>6</v>
      </c>
    </row>
    <row r="35" spans="1:17" x14ac:dyDescent="0.2">
      <c r="A35" s="234"/>
      <c r="B35" s="38">
        <v>4</v>
      </c>
      <c r="C35" s="32">
        <v>0</v>
      </c>
      <c r="D35" s="32">
        <v>3</v>
      </c>
      <c r="E35" s="33">
        <v>10</v>
      </c>
      <c r="F35" s="38">
        <v>4</v>
      </c>
      <c r="G35" s="32">
        <v>5</v>
      </c>
      <c r="H35" s="32">
        <v>0</v>
      </c>
      <c r="I35" s="33">
        <v>0</v>
      </c>
      <c r="J35" s="38">
        <v>4</v>
      </c>
      <c r="K35" s="32">
        <v>2</v>
      </c>
      <c r="L35" s="32">
        <v>4</v>
      </c>
      <c r="M35" s="33">
        <v>34</v>
      </c>
      <c r="N35" s="38">
        <v>4</v>
      </c>
      <c r="O35" s="32">
        <v>6</v>
      </c>
      <c r="P35" s="32">
        <v>1</v>
      </c>
      <c r="Q35" s="33">
        <v>12</v>
      </c>
    </row>
    <row r="36" spans="1:17" x14ac:dyDescent="0.2">
      <c r="A36" s="234"/>
      <c r="B36" s="38">
        <v>5</v>
      </c>
      <c r="C36" s="32">
        <v>2</v>
      </c>
      <c r="D36" s="32">
        <v>4</v>
      </c>
      <c r="E36" s="33">
        <v>20</v>
      </c>
      <c r="F36" s="38">
        <v>5</v>
      </c>
      <c r="G36" s="32">
        <v>4</v>
      </c>
      <c r="H36" s="32">
        <v>0</v>
      </c>
      <c r="I36" s="33">
        <v>0</v>
      </c>
      <c r="J36" s="38">
        <v>5</v>
      </c>
      <c r="K36" s="32">
        <v>3</v>
      </c>
      <c r="L36" s="32">
        <v>5</v>
      </c>
      <c r="M36" s="33">
        <v>27</v>
      </c>
      <c r="N36" s="38">
        <v>5</v>
      </c>
      <c r="O36" s="32">
        <v>1</v>
      </c>
      <c r="P36" s="32">
        <v>0</v>
      </c>
      <c r="Q36" s="33">
        <v>12</v>
      </c>
    </row>
    <row r="37" spans="1:17" x14ac:dyDescent="0.2">
      <c r="A37" s="234"/>
      <c r="B37" s="38">
        <v>6</v>
      </c>
      <c r="C37" s="32">
        <v>4</v>
      </c>
      <c r="D37" s="32">
        <v>2</v>
      </c>
      <c r="E37" s="33">
        <v>28</v>
      </c>
      <c r="F37" s="38">
        <v>6</v>
      </c>
      <c r="G37" s="32">
        <v>4</v>
      </c>
      <c r="H37" s="32">
        <v>0</v>
      </c>
      <c r="I37" s="33">
        <v>0</v>
      </c>
      <c r="J37" s="38">
        <v>6</v>
      </c>
      <c r="K37" s="32">
        <v>1</v>
      </c>
      <c r="L37" s="32">
        <v>1</v>
      </c>
      <c r="M37" s="33">
        <v>18</v>
      </c>
      <c r="N37" s="38">
        <v>6</v>
      </c>
      <c r="O37" s="32">
        <v>5</v>
      </c>
      <c r="P37" s="32">
        <v>1</v>
      </c>
      <c r="Q37" s="33">
        <v>10</v>
      </c>
    </row>
    <row r="38" spans="1:17" x14ac:dyDescent="0.2">
      <c r="A38" s="234"/>
      <c r="B38" s="38">
        <v>7</v>
      </c>
      <c r="C38" s="32">
        <v>2</v>
      </c>
      <c r="D38" s="32">
        <v>8</v>
      </c>
      <c r="E38" s="33">
        <v>18</v>
      </c>
      <c r="F38" s="38">
        <v>7</v>
      </c>
      <c r="G38" s="32">
        <v>3</v>
      </c>
      <c r="H38" s="32">
        <v>0</v>
      </c>
      <c r="I38" s="33">
        <v>0</v>
      </c>
      <c r="J38" s="38">
        <v>7</v>
      </c>
      <c r="K38" s="32">
        <v>3</v>
      </c>
      <c r="L38" s="32">
        <v>0</v>
      </c>
      <c r="M38" s="33">
        <v>22</v>
      </c>
      <c r="N38" s="38">
        <v>7</v>
      </c>
      <c r="O38" s="32">
        <v>2</v>
      </c>
      <c r="P38" s="32">
        <v>1</v>
      </c>
      <c r="Q38" s="33">
        <v>6</v>
      </c>
    </row>
    <row r="39" spans="1:17" x14ac:dyDescent="0.2">
      <c r="A39" s="234"/>
      <c r="B39" s="38">
        <v>8</v>
      </c>
      <c r="C39" s="32">
        <v>1</v>
      </c>
      <c r="D39" s="32">
        <v>3</v>
      </c>
      <c r="E39" s="33">
        <v>10</v>
      </c>
      <c r="F39" s="38">
        <v>8</v>
      </c>
      <c r="G39" s="32">
        <v>0</v>
      </c>
      <c r="H39" s="32">
        <v>0</v>
      </c>
      <c r="I39" s="33">
        <v>1</v>
      </c>
      <c r="J39" s="38">
        <v>8</v>
      </c>
      <c r="K39" s="32">
        <v>1</v>
      </c>
      <c r="L39" s="32">
        <v>3</v>
      </c>
      <c r="M39" s="33">
        <v>18</v>
      </c>
      <c r="N39" s="38">
        <v>8</v>
      </c>
      <c r="O39" s="32">
        <v>2</v>
      </c>
      <c r="P39" s="32">
        <v>0</v>
      </c>
      <c r="Q39" s="33">
        <v>18</v>
      </c>
    </row>
    <row r="40" spans="1:17" x14ac:dyDescent="0.2">
      <c r="A40" s="234"/>
      <c r="B40" s="38">
        <v>9</v>
      </c>
      <c r="C40" s="32">
        <v>1</v>
      </c>
      <c r="D40" s="32">
        <v>1</v>
      </c>
      <c r="E40" s="33">
        <v>6</v>
      </c>
      <c r="F40" s="38">
        <v>9</v>
      </c>
      <c r="G40" s="32">
        <v>5</v>
      </c>
      <c r="H40" s="32">
        <v>0</v>
      </c>
      <c r="I40" s="67">
        <v>0</v>
      </c>
      <c r="J40" s="38">
        <v>9</v>
      </c>
      <c r="K40" s="32">
        <v>2</v>
      </c>
      <c r="L40" s="32">
        <v>2</v>
      </c>
      <c r="M40" s="33">
        <v>16</v>
      </c>
      <c r="N40" s="38">
        <v>9</v>
      </c>
      <c r="O40" s="32">
        <v>3</v>
      </c>
      <c r="P40" s="32">
        <v>0</v>
      </c>
      <c r="Q40" s="67">
        <v>17</v>
      </c>
    </row>
    <row r="41" spans="1:17" x14ac:dyDescent="0.2">
      <c r="A41" s="234"/>
      <c r="B41" s="38">
        <v>10</v>
      </c>
      <c r="C41" s="32">
        <v>5</v>
      </c>
      <c r="D41" s="32">
        <v>0</v>
      </c>
      <c r="E41" s="33">
        <v>10</v>
      </c>
      <c r="F41" s="38">
        <v>10</v>
      </c>
      <c r="G41" s="32">
        <v>4</v>
      </c>
      <c r="H41" s="32">
        <v>2</v>
      </c>
      <c r="I41" s="33">
        <v>1</v>
      </c>
      <c r="J41" s="38">
        <v>10</v>
      </c>
      <c r="K41" s="32">
        <v>3</v>
      </c>
      <c r="L41" s="32">
        <v>0</v>
      </c>
      <c r="M41" s="33">
        <v>11</v>
      </c>
      <c r="N41" s="38">
        <v>10</v>
      </c>
      <c r="O41" s="32">
        <v>6</v>
      </c>
      <c r="P41" s="32">
        <v>3</v>
      </c>
      <c r="Q41" s="33">
        <v>11</v>
      </c>
    </row>
    <row r="42" spans="1:17" x14ac:dyDescent="0.2">
      <c r="A42" s="234"/>
      <c r="B42" s="38">
        <v>11</v>
      </c>
      <c r="C42" s="32">
        <v>1</v>
      </c>
      <c r="D42" s="32">
        <v>0</v>
      </c>
      <c r="E42" s="33">
        <v>6</v>
      </c>
      <c r="F42" s="38">
        <v>11</v>
      </c>
      <c r="G42" s="32">
        <v>2</v>
      </c>
      <c r="H42" s="32">
        <v>0</v>
      </c>
      <c r="I42" s="33">
        <v>1</v>
      </c>
      <c r="J42" s="38">
        <v>11</v>
      </c>
      <c r="K42" s="32">
        <v>1</v>
      </c>
      <c r="L42" s="32">
        <v>0</v>
      </c>
      <c r="M42" s="33">
        <v>10</v>
      </c>
      <c r="N42" s="38">
        <v>11</v>
      </c>
      <c r="O42" s="32">
        <v>4</v>
      </c>
      <c r="P42" s="32">
        <v>2</v>
      </c>
      <c r="Q42" s="33">
        <v>15</v>
      </c>
    </row>
    <row r="43" spans="1:17" x14ac:dyDescent="0.2">
      <c r="A43" s="234"/>
      <c r="B43" s="38">
        <v>12</v>
      </c>
      <c r="C43" s="32">
        <v>1</v>
      </c>
      <c r="D43" s="32">
        <v>0</v>
      </c>
      <c r="E43" s="33">
        <v>8</v>
      </c>
      <c r="F43" s="38">
        <v>12</v>
      </c>
      <c r="G43" s="32">
        <v>1</v>
      </c>
      <c r="H43" s="32">
        <v>0</v>
      </c>
      <c r="I43" s="33">
        <v>0</v>
      </c>
      <c r="J43" s="38">
        <v>12</v>
      </c>
      <c r="K43" s="32">
        <v>0</v>
      </c>
      <c r="L43" s="32">
        <v>1</v>
      </c>
      <c r="M43" s="33">
        <v>12</v>
      </c>
      <c r="N43" s="38">
        <v>12</v>
      </c>
      <c r="O43" s="32">
        <v>3</v>
      </c>
      <c r="P43" s="32">
        <v>0</v>
      </c>
      <c r="Q43" s="33">
        <v>6</v>
      </c>
    </row>
    <row r="44" spans="1:17" x14ac:dyDescent="0.2">
      <c r="A44" s="234"/>
      <c r="B44" s="38">
        <v>13</v>
      </c>
      <c r="C44" s="32">
        <v>1</v>
      </c>
      <c r="D44" s="32">
        <v>3</v>
      </c>
      <c r="E44" s="33">
        <v>6</v>
      </c>
      <c r="F44" s="38">
        <v>13</v>
      </c>
      <c r="G44" s="32">
        <v>1</v>
      </c>
      <c r="H44" s="32">
        <v>0</v>
      </c>
      <c r="I44" s="33">
        <v>0</v>
      </c>
      <c r="J44" s="38">
        <v>13</v>
      </c>
      <c r="K44" s="32">
        <v>2</v>
      </c>
      <c r="L44" s="32">
        <v>0</v>
      </c>
      <c r="M44" s="33">
        <v>6</v>
      </c>
      <c r="N44" s="38">
        <v>13</v>
      </c>
      <c r="O44" s="32">
        <v>8</v>
      </c>
      <c r="P44" s="32">
        <v>2</v>
      </c>
      <c r="Q44" s="33">
        <v>10</v>
      </c>
    </row>
    <row r="45" spans="1:17" x14ac:dyDescent="0.2">
      <c r="A45" s="234"/>
      <c r="B45" s="38">
        <v>14</v>
      </c>
      <c r="C45" s="32">
        <v>1</v>
      </c>
      <c r="D45" s="32">
        <v>1</v>
      </c>
      <c r="E45" s="33">
        <v>6</v>
      </c>
      <c r="F45" s="38">
        <v>14</v>
      </c>
      <c r="G45" s="32">
        <v>0</v>
      </c>
      <c r="H45" s="32">
        <v>1</v>
      </c>
      <c r="I45" s="33">
        <v>0</v>
      </c>
      <c r="J45" s="38">
        <v>14</v>
      </c>
      <c r="K45" s="32">
        <v>1</v>
      </c>
      <c r="L45" s="32">
        <v>0</v>
      </c>
      <c r="M45" s="33">
        <v>4</v>
      </c>
      <c r="N45" s="38">
        <v>14</v>
      </c>
      <c r="O45" s="32">
        <v>10</v>
      </c>
      <c r="P45" s="32">
        <v>0</v>
      </c>
      <c r="Q45" s="33">
        <v>17</v>
      </c>
    </row>
    <row r="46" spans="1:17" x14ac:dyDescent="0.2">
      <c r="A46" s="234"/>
      <c r="B46" s="38">
        <v>15</v>
      </c>
      <c r="C46" s="32">
        <v>0</v>
      </c>
      <c r="D46" s="32">
        <v>1</v>
      </c>
      <c r="E46" s="33">
        <v>8</v>
      </c>
      <c r="F46" s="38">
        <v>15</v>
      </c>
      <c r="G46" s="32">
        <v>2</v>
      </c>
      <c r="H46" s="32">
        <v>1</v>
      </c>
      <c r="I46" s="33">
        <v>1</v>
      </c>
      <c r="J46" s="38">
        <v>15</v>
      </c>
      <c r="K46" s="32">
        <v>0</v>
      </c>
      <c r="L46" s="32">
        <v>0</v>
      </c>
      <c r="M46" s="33">
        <v>5</v>
      </c>
      <c r="N46" s="38">
        <v>15</v>
      </c>
      <c r="O46" s="32">
        <v>5</v>
      </c>
      <c r="P46" s="32">
        <v>1</v>
      </c>
      <c r="Q46" s="33">
        <v>13</v>
      </c>
    </row>
    <row r="47" spans="1:17" x14ac:dyDescent="0.2">
      <c r="A47" s="234"/>
      <c r="B47" s="38">
        <v>16</v>
      </c>
      <c r="C47" s="32">
        <v>3</v>
      </c>
      <c r="D47" s="32">
        <v>3</v>
      </c>
      <c r="E47" s="33">
        <v>14</v>
      </c>
      <c r="F47" s="38">
        <v>16</v>
      </c>
      <c r="G47" s="32">
        <v>2</v>
      </c>
      <c r="H47" s="32">
        <v>0</v>
      </c>
      <c r="I47" s="33">
        <v>1</v>
      </c>
      <c r="J47" s="38">
        <v>16</v>
      </c>
      <c r="K47" s="32">
        <v>2</v>
      </c>
      <c r="L47" s="32">
        <v>3</v>
      </c>
      <c r="M47" s="33">
        <v>12</v>
      </c>
      <c r="N47" s="38">
        <v>16</v>
      </c>
      <c r="O47" s="32">
        <v>7</v>
      </c>
      <c r="P47" s="32">
        <v>2</v>
      </c>
      <c r="Q47" s="33">
        <v>23</v>
      </c>
    </row>
    <row r="48" spans="1:17" x14ac:dyDescent="0.2">
      <c r="A48" s="234"/>
      <c r="B48" s="38">
        <v>17</v>
      </c>
      <c r="C48" s="32">
        <v>1</v>
      </c>
      <c r="D48" s="32">
        <v>0</v>
      </c>
      <c r="E48" s="33">
        <v>10</v>
      </c>
      <c r="F48" s="38">
        <v>17</v>
      </c>
      <c r="G48" s="32">
        <v>4</v>
      </c>
      <c r="H48" s="32">
        <v>1</v>
      </c>
      <c r="I48" s="33">
        <v>0</v>
      </c>
      <c r="J48" s="38">
        <v>17</v>
      </c>
      <c r="K48" s="32">
        <v>0</v>
      </c>
      <c r="L48" s="32">
        <v>0</v>
      </c>
      <c r="M48" s="33">
        <v>4</v>
      </c>
      <c r="N48" s="38">
        <v>17</v>
      </c>
      <c r="O48" s="32">
        <v>8</v>
      </c>
      <c r="P48" s="32">
        <v>1</v>
      </c>
      <c r="Q48" s="33">
        <v>26</v>
      </c>
    </row>
    <row r="49" spans="1:17" x14ac:dyDescent="0.2">
      <c r="A49" s="234"/>
      <c r="B49" s="38">
        <v>18</v>
      </c>
      <c r="C49" s="32">
        <v>2</v>
      </c>
      <c r="D49" s="32">
        <v>1</v>
      </c>
      <c r="E49" s="33">
        <v>10</v>
      </c>
      <c r="F49" s="38">
        <v>18</v>
      </c>
      <c r="G49" s="32">
        <v>4</v>
      </c>
      <c r="H49" s="32">
        <v>0</v>
      </c>
      <c r="I49" s="33">
        <v>2</v>
      </c>
      <c r="J49" s="38">
        <v>18</v>
      </c>
      <c r="K49" s="32">
        <v>0</v>
      </c>
      <c r="L49" s="32">
        <v>1</v>
      </c>
      <c r="M49" s="33">
        <v>4</v>
      </c>
      <c r="N49" s="38">
        <v>18</v>
      </c>
      <c r="O49" s="32">
        <v>5</v>
      </c>
      <c r="P49" s="32">
        <v>2</v>
      </c>
      <c r="Q49" s="33">
        <v>14</v>
      </c>
    </row>
    <row r="50" spans="1:17" x14ac:dyDescent="0.2">
      <c r="A50" s="234"/>
      <c r="B50" s="38">
        <v>19</v>
      </c>
      <c r="C50" s="32">
        <v>2</v>
      </c>
      <c r="D50" s="32">
        <v>1</v>
      </c>
      <c r="E50" s="33">
        <v>10</v>
      </c>
      <c r="F50" s="38">
        <v>19</v>
      </c>
      <c r="G50" s="32">
        <v>4</v>
      </c>
      <c r="H50" s="32">
        <v>0</v>
      </c>
      <c r="I50" s="33">
        <v>0</v>
      </c>
      <c r="J50" s="38">
        <v>19</v>
      </c>
      <c r="K50" s="32">
        <v>0</v>
      </c>
      <c r="L50" s="32">
        <v>1</v>
      </c>
      <c r="M50" s="33">
        <v>5</v>
      </c>
      <c r="N50" s="38">
        <v>19</v>
      </c>
      <c r="O50" s="32">
        <v>5</v>
      </c>
      <c r="P50" s="32">
        <v>3</v>
      </c>
      <c r="Q50" s="33">
        <v>19</v>
      </c>
    </row>
    <row r="51" spans="1:17" x14ac:dyDescent="0.2">
      <c r="A51" s="234"/>
      <c r="B51" s="38">
        <v>20</v>
      </c>
      <c r="C51" s="32">
        <v>6</v>
      </c>
      <c r="D51" s="32">
        <v>4</v>
      </c>
      <c r="E51" s="33">
        <v>14</v>
      </c>
      <c r="F51" s="38">
        <v>20</v>
      </c>
      <c r="G51" s="32">
        <v>4</v>
      </c>
      <c r="H51" s="32">
        <v>0</v>
      </c>
      <c r="I51" s="33">
        <v>0</v>
      </c>
      <c r="J51" s="38">
        <v>20</v>
      </c>
      <c r="K51" s="32">
        <v>0</v>
      </c>
      <c r="L51" s="32">
        <v>1</v>
      </c>
      <c r="M51" s="33">
        <v>8</v>
      </c>
      <c r="N51" s="38">
        <v>20</v>
      </c>
      <c r="O51" s="32">
        <v>5</v>
      </c>
      <c r="P51" s="32">
        <v>1</v>
      </c>
      <c r="Q51" s="33">
        <v>17</v>
      </c>
    </row>
    <row r="52" spans="1:17" x14ac:dyDescent="0.2">
      <c r="A52" s="234"/>
      <c r="B52" s="38">
        <v>21</v>
      </c>
      <c r="C52" s="32">
        <v>4</v>
      </c>
      <c r="D52" s="32">
        <v>7</v>
      </c>
      <c r="E52" s="33">
        <v>22</v>
      </c>
      <c r="F52" s="38">
        <v>21</v>
      </c>
      <c r="G52" s="32">
        <v>2</v>
      </c>
      <c r="H52" s="32">
        <v>0</v>
      </c>
      <c r="I52" s="33">
        <v>0</v>
      </c>
      <c r="J52" s="38">
        <v>21</v>
      </c>
      <c r="K52" s="32">
        <v>2</v>
      </c>
      <c r="L52" s="32">
        <v>0</v>
      </c>
      <c r="M52" s="33">
        <v>6</v>
      </c>
      <c r="N52" s="38">
        <v>21</v>
      </c>
      <c r="O52" s="32">
        <v>5</v>
      </c>
      <c r="P52" s="32">
        <v>0</v>
      </c>
      <c r="Q52" s="33">
        <v>8</v>
      </c>
    </row>
    <row r="53" spans="1:17" x14ac:dyDescent="0.2">
      <c r="A53" s="234"/>
      <c r="B53" s="38">
        <v>22</v>
      </c>
      <c r="C53" s="32">
        <v>2</v>
      </c>
      <c r="D53" s="32">
        <v>0</v>
      </c>
      <c r="E53" s="33">
        <v>11</v>
      </c>
      <c r="F53" s="38">
        <v>22</v>
      </c>
      <c r="G53" s="32">
        <v>3</v>
      </c>
      <c r="H53" s="32">
        <v>0</v>
      </c>
      <c r="I53" s="33">
        <v>0</v>
      </c>
      <c r="J53" s="38">
        <v>22</v>
      </c>
      <c r="K53" s="32">
        <v>0</v>
      </c>
      <c r="L53" s="32">
        <v>0</v>
      </c>
      <c r="M53" s="33">
        <v>5</v>
      </c>
      <c r="N53" s="38">
        <v>22</v>
      </c>
      <c r="O53" s="32">
        <v>5</v>
      </c>
      <c r="P53" s="32">
        <v>1</v>
      </c>
      <c r="Q53" s="33">
        <v>11</v>
      </c>
    </row>
    <row r="54" spans="1:17" x14ac:dyDescent="0.2">
      <c r="A54" s="234"/>
      <c r="B54" s="38">
        <v>23</v>
      </c>
      <c r="C54" s="32">
        <v>10</v>
      </c>
      <c r="D54" s="32">
        <v>9</v>
      </c>
      <c r="E54" s="33">
        <v>50</v>
      </c>
      <c r="F54" s="38">
        <v>23</v>
      </c>
      <c r="G54" s="32">
        <v>4</v>
      </c>
      <c r="H54" s="32">
        <v>0</v>
      </c>
      <c r="I54" s="33">
        <v>0</v>
      </c>
      <c r="J54" s="38">
        <v>23</v>
      </c>
      <c r="K54" s="32">
        <v>0</v>
      </c>
      <c r="L54" s="32">
        <v>1</v>
      </c>
      <c r="M54" s="33">
        <v>5</v>
      </c>
      <c r="N54" s="38">
        <v>23</v>
      </c>
      <c r="O54" s="32">
        <v>4</v>
      </c>
      <c r="P54" s="32">
        <v>0</v>
      </c>
      <c r="Q54" s="33">
        <v>7</v>
      </c>
    </row>
    <row r="55" spans="1:17" x14ac:dyDescent="0.2">
      <c r="A55" s="218"/>
      <c r="B55" s="37">
        <v>24</v>
      </c>
      <c r="C55" s="30">
        <v>3</v>
      </c>
      <c r="D55" s="30">
        <v>3</v>
      </c>
      <c r="E55" s="31">
        <v>16</v>
      </c>
      <c r="F55" s="37">
        <v>24</v>
      </c>
      <c r="G55" s="30">
        <v>2</v>
      </c>
      <c r="H55" s="30">
        <v>0</v>
      </c>
      <c r="I55" s="31">
        <v>0</v>
      </c>
      <c r="J55" s="37">
        <v>24</v>
      </c>
      <c r="K55" s="30">
        <v>0</v>
      </c>
      <c r="L55" s="30">
        <v>0</v>
      </c>
      <c r="M55" s="31">
        <v>6</v>
      </c>
      <c r="N55" s="37">
        <v>24</v>
      </c>
      <c r="O55" s="30">
        <v>0</v>
      </c>
      <c r="P55" s="30">
        <v>0</v>
      </c>
      <c r="Q55" s="31">
        <v>14</v>
      </c>
    </row>
    <row r="56" spans="1:17" x14ac:dyDescent="0.2">
      <c r="A56" s="217" t="s">
        <v>6</v>
      </c>
      <c r="B56" s="36">
        <v>1</v>
      </c>
      <c r="C56" s="28">
        <v>0</v>
      </c>
      <c r="D56" s="28">
        <v>1</v>
      </c>
      <c r="E56" s="29">
        <v>9</v>
      </c>
      <c r="F56" s="36">
        <v>1</v>
      </c>
      <c r="G56" s="28">
        <v>3</v>
      </c>
      <c r="H56" s="28">
        <v>0</v>
      </c>
      <c r="I56" s="29">
        <v>0</v>
      </c>
      <c r="J56" s="36">
        <v>1</v>
      </c>
      <c r="K56" s="28">
        <v>2</v>
      </c>
      <c r="L56" s="28">
        <v>1</v>
      </c>
      <c r="M56" s="29">
        <v>5</v>
      </c>
      <c r="N56" s="36">
        <v>1</v>
      </c>
      <c r="O56" s="28">
        <v>6</v>
      </c>
      <c r="P56" s="28">
        <v>5</v>
      </c>
      <c r="Q56" s="29">
        <v>18</v>
      </c>
    </row>
    <row r="57" spans="1:17" x14ac:dyDescent="0.2">
      <c r="A57" s="234"/>
      <c r="B57" s="38">
        <v>2</v>
      </c>
      <c r="C57" s="32">
        <v>1</v>
      </c>
      <c r="D57" s="32">
        <v>0</v>
      </c>
      <c r="E57" s="33">
        <v>9</v>
      </c>
      <c r="F57" s="38">
        <v>2</v>
      </c>
      <c r="G57" s="32">
        <v>1</v>
      </c>
      <c r="H57" s="32">
        <v>0</v>
      </c>
      <c r="I57" s="33">
        <v>0</v>
      </c>
      <c r="J57" s="38">
        <v>2</v>
      </c>
      <c r="K57" s="32">
        <v>1</v>
      </c>
      <c r="L57" s="32">
        <v>0</v>
      </c>
      <c r="M57" s="33">
        <v>9</v>
      </c>
      <c r="N57" s="38">
        <v>2</v>
      </c>
      <c r="O57" s="32">
        <v>4</v>
      </c>
      <c r="P57" s="32">
        <v>4</v>
      </c>
      <c r="Q57" s="33">
        <v>9</v>
      </c>
    </row>
    <row r="58" spans="1:17" x14ac:dyDescent="0.2">
      <c r="A58" s="234"/>
      <c r="B58" s="38">
        <v>3</v>
      </c>
      <c r="C58" s="32">
        <v>1</v>
      </c>
      <c r="D58" s="32">
        <v>1</v>
      </c>
      <c r="E58" s="33">
        <v>6</v>
      </c>
      <c r="F58" s="38">
        <v>3</v>
      </c>
      <c r="G58" s="32">
        <v>3</v>
      </c>
      <c r="H58" s="32">
        <v>0</v>
      </c>
      <c r="I58" s="33">
        <v>0</v>
      </c>
      <c r="J58" s="38">
        <v>3</v>
      </c>
      <c r="K58" s="32">
        <v>1</v>
      </c>
      <c r="L58" s="32">
        <v>0</v>
      </c>
      <c r="M58" s="33">
        <v>7</v>
      </c>
      <c r="N58" s="38">
        <v>3</v>
      </c>
      <c r="O58" s="32">
        <v>11</v>
      </c>
      <c r="P58" s="32">
        <v>5</v>
      </c>
      <c r="Q58" s="33">
        <v>14</v>
      </c>
    </row>
    <row r="59" spans="1:17" x14ac:dyDescent="0.2">
      <c r="A59" s="234"/>
      <c r="B59" s="38">
        <v>4</v>
      </c>
      <c r="C59" s="32">
        <v>1</v>
      </c>
      <c r="D59" s="32">
        <v>0</v>
      </c>
      <c r="E59" s="33">
        <v>7</v>
      </c>
      <c r="F59" s="38">
        <v>4</v>
      </c>
      <c r="G59" s="32">
        <v>2</v>
      </c>
      <c r="H59" s="32">
        <v>1</v>
      </c>
      <c r="I59" s="33">
        <v>2</v>
      </c>
      <c r="J59" s="38">
        <v>4</v>
      </c>
      <c r="K59" s="32">
        <v>1</v>
      </c>
      <c r="L59" s="32">
        <v>1</v>
      </c>
      <c r="M59" s="33">
        <v>8</v>
      </c>
      <c r="N59" s="38">
        <v>4</v>
      </c>
      <c r="O59" s="32">
        <v>7</v>
      </c>
      <c r="P59" s="32">
        <v>1</v>
      </c>
      <c r="Q59" s="33">
        <v>13</v>
      </c>
    </row>
    <row r="60" spans="1:17" x14ac:dyDescent="0.2">
      <c r="A60" s="234"/>
      <c r="B60" s="38">
        <v>5</v>
      </c>
      <c r="C60" s="32">
        <v>1</v>
      </c>
      <c r="D60" s="32">
        <v>0</v>
      </c>
      <c r="E60" s="33">
        <v>3</v>
      </c>
      <c r="F60" s="38">
        <v>5</v>
      </c>
      <c r="G60" s="32">
        <v>2</v>
      </c>
      <c r="H60" s="32">
        <v>1</v>
      </c>
      <c r="I60" s="33">
        <v>0</v>
      </c>
      <c r="J60" s="38">
        <v>5</v>
      </c>
      <c r="K60" s="32">
        <v>5</v>
      </c>
      <c r="L60" s="32">
        <v>0</v>
      </c>
      <c r="M60" s="33">
        <v>5</v>
      </c>
      <c r="N60" s="38">
        <v>5</v>
      </c>
      <c r="O60" s="32">
        <v>7</v>
      </c>
      <c r="P60" s="32">
        <v>0</v>
      </c>
      <c r="Q60" s="33">
        <v>15</v>
      </c>
    </row>
    <row r="61" spans="1:17" x14ac:dyDescent="0.2">
      <c r="A61" s="234"/>
      <c r="B61" s="38">
        <v>6</v>
      </c>
      <c r="C61" s="32">
        <v>2</v>
      </c>
      <c r="D61" s="32">
        <v>1</v>
      </c>
      <c r="E61" s="33">
        <v>8</v>
      </c>
      <c r="F61" s="38">
        <v>6</v>
      </c>
      <c r="G61" s="32">
        <v>2</v>
      </c>
      <c r="H61" s="32">
        <v>0</v>
      </c>
      <c r="I61" s="33">
        <v>0</v>
      </c>
      <c r="J61" s="38">
        <v>6</v>
      </c>
      <c r="K61" s="32">
        <v>0</v>
      </c>
      <c r="L61" s="32">
        <v>2</v>
      </c>
      <c r="M61" s="33">
        <v>3</v>
      </c>
      <c r="N61" s="38">
        <v>6</v>
      </c>
      <c r="O61" s="32">
        <v>6</v>
      </c>
      <c r="P61" s="32">
        <v>2</v>
      </c>
      <c r="Q61" s="33">
        <v>13</v>
      </c>
    </row>
    <row r="62" spans="1:17" x14ac:dyDescent="0.2">
      <c r="A62" s="234"/>
      <c r="B62" s="38">
        <v>7</v>
      </c>
      <c r="C62" s="32">
        <v>3</v>
      </c>
      <c r="D62" s="32">
        <v>0</v>
      </c>
      <c r="E62" s="33">
        <v>6</v>
      </c>
      <c r="F62" s="38">
        <v>7</v>
      </c>
      <c r="G62" s="32">
        <v>4</v>
      </c>
      <c r="H62" s="32">
        <v>0</v>
      </c>
      <c r="I62" s="33">
        <v>0</v>
      </c>
      <c r="J62" s="38">
        <v>7</v>
      </c>
      <c r="K62" s="32">
        <v>3</v>
      </c>
      <c r="L62" s="32">
        <v>0</v>
      </c>
      <c r="M62" s="33">
        <v>11</v>
      </c>
      <c r="N62" s="38">
        <v>7</v>
      </c>
      <c r="O62" s="32">
        <v>7</v>
      </c>
      <c r="P62" s="32">
        <v>2</v>
      </c>
      <c r="Q62" s="33">
        <v>13</v>
      </c>
    </row>
    <row r="63" spans="1:17" x14ac:dyDescent="0.2">
      <c r="A63" s="234"/>
      <c r="B63" s="38">
        <v>8</v>
      </c>
      <c r="C63" s="32">
        <v>0</v>
      </c>
      <c r="D63" s="32">
        <v>0</v>
      </c>
      <c r="E63" s="33">
        <v>8</v>
      </c>
      <c r="F63" s="38">
        <v>8</v>
      </c>
      <c r="G63" s="32">
        <v>2</v>
      </c>
      <c r="H63" s="32">
        <v>1</v>
      </c>
      <c r="I63" s="33">
        <v>0</v>
      </c>
      <c r="J63" s="38">
        <v>8</v>
      </c>
      <c r="K63" s="32">
        <v>1</v>
      </c>
      <c r="L63" s="32">
        <v>0</v>
      </c>
      <c r="M63" s="33">
        <v>11</v>
      </c>
      <c r="N63" s="38">
        <v>8</v>
      </c>
      <c r="O63" s="32">
        <v>4</v>
      </c>
      <c r="P63" s="32">
        <v>1</v>
      </c>
      <c r="Q63" s="33">
        <v>8</v>
      </c>
    </row>
    <row r="64" spans="1:17" x14ac:dyDescent="0.2">
      <c r="A64" s="234"/>
      <c r="B64" s="38">
        <v>9</v>
      </c>
      <c r="C64" s="32">
        <v>1</v>
      </c>
      <c r="D64" s="32">
        <v>0</v>
      </c>
      <c r="E64" s="33">
        <v>1</v>
      </c>
      <c r="F64" s="38">
        <v>9</v>
      </c>
      <c r="G64" s="32">
        <v>0</v>
      </c>
      <c r="H64" s="32">
        <v>0</v>
      </c>
      <c r="I64" s="33">
        <v>2</v>
      </c>
      <c r="J64" s="38">
        <v>9</v>
      </c>
      <c r="K64" s="32">
        <v>0</v>
      </c>
      <c r="L64" s="32">
        <v>1</v>
      </c>
      <c r="M64" s="33">
        <v>4</v>
      </c>
      <c r="N64" s="38">
        <v>9</v>
      </c>
      <c r="O64" s="32">
        <v>5</v>
      </c>
      <c r="P64" s="32">
        <v>0</v>
      </c>
      <c r="Q64" s="67">
        <v>6</v>
      </c>
    </row>
    <row r="65" spans="1:17" x14ac:dyDescent="0.2">
      <c r="A65" s="234"/>
      <c r="B65" s="38">
        <v>10</v>
      </c>
      <c r="C65" s="32">
        <v>3</v>
      </c>
      <c r="D65" s="32">
        <v>0</v>
      </c>
      <c r="E65" s="33">
        <v>6</v>
      </c>
      <c r="F65" s="38">
        <v>10</v>
      </c>
      <c r="G65" s="32">
        <v>5</v>
      </c>
      <c r="H65" s="32">
        <v>1</v>
      </c>
      <c r="I65" s="33">
        <v>1</v>
      </c>
      <c r="J65" s="38">
        <v>10</v>
      </c>
      <c r="K65" s="32">
        <v>2</v>
      </c>
      <c r="L65" s="32">
        <v>1</v>
      </c>
      <c r="M65" s="33">
        <v>4</v>
      </c>
      <c r="N65" s="38">
        <v>10</v>
      </c>
      <c r="O65" s="32">
        <v>3</v>
      </c>
      <c r="P65" s="32">
        <v>0</v>
      </c>
      <c r="Q65" s="33">
        <v>2</v>
      </c>
    </row>
    <row r="66" spans="1:17" x14ac:dyDescent="0.2">
      <c r="A66" s="234"/>
      <c r="B66" s="38">
        <v>11</v>
      </c>
      <c r="C66" s="32">
        <v>0</v>
      </c>
      <c r="D66" s="32">
        <v>1</v>
      </c>
      <c r="E66" s="33">
        <v>8</v>
      </c>
      <c r="F66" s="38">
        <v>11</v>
      </c>
      <c r="G66" s="32">
        <v>1</v>
      </c>
      <c r="H66" s="32">
        <v>0</v>
      </c>
      <c r="I66" s="33">
        <v>0</v>
      </c>
      <c r="J66" s="38">
        <v>11</v>
      </c>
      <c r="K66" s="32">
        <v>0</v>
      </c>
      <c r="L66" s="32">
        <v>0</v>
      </c>
      <c r="M66" s="33">
        <v>5</v>
      </c>
      <c r="N66" s="38">
        <v>11</v>
      </c>
      <c r="O66" s="32">
        <v>4</v>
      </c>
      <c r="P66" s="32">
        <v>2</v>
      </c>
      <c r="Q66" s="33">
        <v>4</v>
      </c>
    </row>
    <row r="67" spans="1:17" x14ac:dyDescent="0.2">
      <c r="A67" s="234"/>
      <c r="B67" s="38">
        <v>12</v>
      </c>
      <c r="C67" s="32">
        <v>0</v>
      </c>
      <c r="D67" s="32">
        <v>0</v>
      </c>
      <c r="E67" s="33">
        <v>10</v>
      </c>
      <c r="F67" s="38">
        <v>12</v>
      </c>
      <c r="G67" s="32">
        <v>1</v>
      </c>
      <c r="H67" s="32">
        <v>0</v>
      </c>
      <c r="I67" s="33">
        <v>1</v>
      </c>
      <c r="J67" s="38">
        <v>12</v>
      </c>
      <c r="K67" s="32">
        <v>1</v>
      </c>
      <c r="L67" s="32">
        <v>3</v>
      </c>
      <c r="M67" s="33">
        <v>5</v>
      </c>
      <c r="N67" s="38">
        <v>12</v>
      </c>
      <c r="O67" s="32">
        <v>2</v>
      </c>
      <c r="P67" s="32">
        <v>0</v>
      </c>
      <c r="Q67" s="33">
        <v>3</v>
      </c>
    </row>
    <row r="68" spans="1:17" x14ac:dyDescent="0.2">
      <c r="A68" s="234"/>
      <c r="B68" s="38">
        <v>13</v>
      </c>
      <c r="C68" s="32">
        <v>0</v>
      </c>
      <c r="D68" s="32">
        <v>0</v>
      </c>
      <c r="E68" s="33">
        <v>5</v>
      </c>
      <c r="F68" s="38">
        <v>13</v>
      </c>
      <c r="G68" s="32">
        <v>1</v>
      </c>
      <c r="H68" s="32">
        <v>1</v>
      </c>
      <c r="I68" s="33">
        <v>0</v>
      </c>
      <c r="J68" s="38">
        <v>13</v>
      </c>
      <c r="K68" s="32">
        <v>0</v>
      </c>
      <c r="L68" s="32">
        <v>0</v>
      </c>
      <c r="M68" s="33">
        <v>7</v>
      </c>
      <c r="N68" s="38">
        <v>13</v>
      </c>
      <c r="O68" s="32">
        <v>2</v>
      </c>
      <c r="P68" s="32">
        <v>0</v>
      </c>
      <c r="Q68" s="33">
        <v>3</v>
      </c>
    </row>
    <row r="69" spans="1:17" x14ac:dyDescent="0.2">
      <c r="A69" s="234"/>
      <c r="B69" s="38">
        <v>14</v>
      </c>
      <c r="C69" s="32">
        <v>2</v>
      </c>
      <c r="D69" s="32">
        <v>0</v>
      </c>
      <c r="E69" s="33">
        <v>4</v>
      </c>
      <c r="F69" s="38">
        <v>14</v>
      </c>
      <c r="G69" s="32">
        <v>5</v>
      </c>
      <c r="H69" s="32">
        <v>0</v>
      </c>
      <c r="I69" s="33">
        <v>0</v>
      </c>
      <c r="J69" s="38">
        <v>14</v>
      </c>
      <c r="K69" s="32">
        <v>2</v>
      </c>
      <c r="L69" s="32">
        <v>0</v>
      </c>
      <c r="M69" s="33">
        <v>8</v>
      </c>
      <c r="N69" s="38">
        <v>14</v>
      </c>
      <c r="O69" s="32">
        <v>4</v>
      </c>
      <c r="P69" s="32">
        <v>0</v>
      </c>
      <c r="Q69" s="33">
        <v>3</v>
      </c>
    </row>
    <row r="70" spans="1:17" x14ac:dyDescent="0.2">
      <c r="A70" s="234"/>
      <c r="B70" s="38">
        <v>15</v>
      </c>
      <c r="C70" s="32">
        <v>2</v>
      </c>
      <c r="D70" s="32">
        <v>1</v>
      </c>
      <c r="E70" s="33">
        <v>8</v>
      </c>
      <c r="F70" s="38">
        <v>15</v>
      </c>
      <c r="G70" s="32">
        <v>2</v>
      </c>
      <c r="H70" s="32">
        <v>0</v>
      </c>
      <c r="I70" s="33">
        <v>0</v>
      </c>
      <c r="J70" s="38">
        <v>15</v>
      </c>
      <c r="K70" s="32">
        <v>4</v>
      </c>
      <c r="L70" s="32">
        <v>0</v>
      </c>
      <c r="M70" s="33">
        <v>3</v>
      </c>
      <c r="N70" s="38">
        <v>15</v>
      </c>
      <c r="O70" s="32">
        <v>1</v>
      </c>
      <c r="P70" s="32">
        <v>1</v>
      </c>
      <c r="Q70" s="33">
        <v>5</v>
      </c>
    </row>
    <row r="71" spans="1:17" x14ac:dyDescent="0.2">
      <c r="A71" s="234"/>
      <c r="B71" s="38">
        <v>16</v>
      </c>
      <c r="C71" s="32">
        <v>1</v>
      </c>
      <c r="D71" s="32">
        <v>1</v>
      </c>
      <c r="E71" s="33">
        <v>10</v>
      </c>
      <c r="F71" s="38">
        <v>16</v>
      </c>
      <c r="G71" s="32">
        <v>6</v>
      </c>
      <c r="H71" s="32">
        <v>0</v>
      </c>
      <c r="I71" s="33">
        <v>1</v>
      </c>
      <c r="J71" s="38">
        <v>16</v>
      </c>
      <c r="K71" s="32">
        <v>4</v>
      </c>
      <c r="L71" s="32">
        <v>1</v>
      </c>
      <c r="M71" s="33">
        <v>12</v>
      </c>
      <c r="N71" s="38">
        <v>16</v>
      </c>
      <c r="O71" s="32">
        <v>3</v>
      </c>
      <c r="P71" s="32">
        <v>1</v>
      </c>
      <c r="Q71" s="33">
        <v>7</v>
      </c>
    </row>
    <row r="72" spans="1:17" x14ac:dyDescent="0.2">
      <c r="A72" s="234"/>
      <c r="B72" s="38">
        <v>17</v>
      </c>
      <c r="C72" s="32">
        <v>1</v>
      </c>
      <c r="D72" s="32">
        <v>0</v>
      </c>
      <c r="E72" s="33">
        <v>9</v>
      </c>
      <c r="F72" s="38">
        <v>17</v>
      </c>
      <c r="G72" s="32">
        <v>2</v>
      </c>
      <c r="H72" s="32">
        <v>0</v>
      </c>
      <c r="I72" s="33">
        <v>0</v>
      </c>
      <c r="J72" s="38">
        <v>17</v>
      </c>
      <c r="K72" s="32">
        <v>1</v>
      </c>
      <c r="L72" s="32">
        <v>0</v>
      </c>
      <c r="M72" s="33">
        <v>3</v>
      </c>
      <c r="N72" s="38">
        <v>17</v>
      </c>
      <c r="O72" s="32">
        <v>2</v>
      </c>
      <c r="P72" s="32">
        <v>1</v>
      </c>
      <c r="Q72" s="33">
        <v>4</v>
      </c>
    </row>
    <row r="73" spans="1:17" x14ac:dyDescent="0.2">
      <c r="A73" s="234"/>
      <c r="B73" s="38">
        <v>18</v>
      </c>
      <c r="C73" s="32">
        <v>1</v>
      </c>
      <c r="D73" s="32">
        <v>1</v>
      </c>
      <c r="E73" s="33">
        <v>11</v>
      </c>
      <c r="F73" s="38">
        <v>18</v>
      </c>
      <c r="G73" s="32">
        <v>2</v>
      </c>
      <c r="H73" s="32">
        <v>0</v>
      </c>
      <c r="I73" s="33">
        <v>0</v>
      </c>
      <c r="J73" s="38">
        <v>18</v>
      </c>
      <c r="K73" s="32">
        <v>1</v>
      </c>
      <c r="L73" s="32">
        <v>0</v>
      </c>
      <c r="M73" s="33">
        <v>6</v>
      </c>
      <c r="N73" s="38">
        <v>18</v>
      </c>
      <c r="O73" s="32">
        <v>3</v>
      </c>
      <c r="P73" s="32">
        <v>1</v>
      </c>
      <c r="Q73" s="33">
        <v>4</v>
      </c>
    </row>
    <row r="74" spans="1:17" x14ac:dyDescent="0.2">
      <c r="A74" s="234"/>
      <c r="B74" s="38">
        <v>19</v>
      </c>
      <c r="C74" s="32">
        <v>2</v>
      </c>
      <c r="D74" s="32">
        <v>0</v>
      </c>
      <c r="E74" s="33">
        <v>9</v>
      </c>
      <c r="F74" s="38">
        <v>19</v>
      </c>
      <c r="G74" s="32">
        <v>5</v>
      </c>
      <c r="H74" s="32">
        <v>0</v>
      </c>
      <c r="I74" s="33">
        <v>0</v>
      </c>
      <c r="J74" s="38">
        <v>19</v>
      </c>
      <c r="K74" s="32">
        <v>3</v>
      </c>
      <c r="L74" s="32">
        <v>0</v>
      </c>
      <c r="M74" s="33">
        <v>11</v>
      </c>
      <c r="N74" s="38">
        <v>19</v>
      </c>
      <c r="O74" s="32">
        <v>2</v>
      </c>
      <c r="P74" s="32">
        <v>1</v>
      </c>
      <c r="Q74" s="33">
        <v>6</v>
      </c>
    </row>
    <row r="75" spans="1:17" x14ac:dyDescent="0.2">
      <c r="A75" s="234"/>
      <c r="B75" s="38">
        <v>20</v>
      </c>
      <c r="C75" s="32">
        <v>0</v>
      </c>
      <c r="D75" s="32">
        <v>0</v>
      </c>
      <c r="E75" s="33">
        <v>8</v>
      </c>
      <c r="F75" s="38">
        <v>20</v>
      </c>
      <c r="G75" s="32">
        <v>3</v>
      </c>
      <c r="H75" s="32">
        <v>0</v>
      </c>
      <c r="I75" s="33">
        <v>1</v>
      </c>
      <c r="J75" s="38">
        <v>20</v>
      </c>
      <c r="K75" s="32">
        <v>0</v>
      </c>
      <c r="L75" s="32">
        <v>0</v>
      </c>
      <c r="M75" s="33">
        <v>5</v>
      </c>
      <c r="N75" s="38">
        <v>20</v>
      </c>
      <c r="O75" s="32">
        <v>7</v>
      </c>
      <c r="P75" s="32">
        <v>3</v>
      </c>
      <c r="Q75" s="33">
        <v>13</v>
      </c>
    </row>
    <row r="76" spans="1:17" x14ac:dyDescent="0.2">
      <c r="A76" s="234"/>
      <c r="B76" s="38">
        <v>21</v>
      </c>
      <c r="C76" s="32">
        <v>2</v>
      </c>
      <c r="D76" s="32">
        <v>0</v>
      </c>
      <c r="E76" s="33">
        <v>9</v>
      </c>
      <c r="F76" s="38">
        <v>21</v>
      </c>
      <c r="G76" s="32">
        <v>1</v>
      </c>
      <c r="H76" s="32">
        <v>3</v>
      </c>
      <c r="I76" s="33">
        <v>0</v>
      </c>
      <c r="J76" s="38">
        <v>21</v>
      </c>
      <c r="K76" s="32">
        <v>1</v>
      </c>
      <c r="L76" s="32">
        <v>0</v>
      </c>
      <c r="M76" s="33">
        <v>4</v>
      </c>
      <c r="N76" s="38">
        <v>21</v>
      </c>
      <c r="O76" s="32">
        <v>7</v>
      </c>
      <c r="P76" s="32">
        <v>0</v>
      </c>
      <c r="Q76" s="33">
        <v>13</v>
      </c>
    </row>
    <row r="77" spans="1:17" x14ac:dyDescent="0.2">
      <c r="A77" s="234"/>
      <c r="B77" s="38">
        <v>22</v>
      </c>
      <c r="C77" s="32">
        <v>2</v>
      </c>
      <c r="D77" s="32">
        <v>1</v>
      </c>
      <c r="E77" s="33">
        <v>11</v>
      </c>
      <c r="F77" s="38">
        <v>22</v>
      </c>
      <c r="G77" s="32">
        <v>8</v>
      </c>
      <c r="H77" s="32">
        <v>0</v>
      </c>
      <c r="I77" s="33">
        <v>0</v>
      </c>
      <c r="J77" s="38">
        <v>22</v>
      </c>
      <c r="K77" s="32">
        <v>1</v>
      </c>
      <c r="L77" s="32">
        <v>3</v>
      </c>
      <c r="M77" s="33">
        <v>6</v>
      </c>
      <c r="N77" s="38">
        <v>22</v>
      </c>
      <c r="O77" s="32">
        <v>6</v>
      </c>
      <c r="P77" s="32">
        <v>2</v>
      </c>
      <c r="Q77" s="33">
        <v>10</v>
      </c>
    </row>
    <row r="78" spans="1:17" x14ac:dyDescent="0.2">
      <c r="A78" s="234"/>
      <c r="B78" s="38">
        <v>23</v>
      </c>
      <c r="C78" s="32">
        <v>0</v>
      </c>
      <c r="D78" s="32">
        <v>1</v>
      </c>
      <c r="E78" s="33">
        <v>3</v>
      </c>
      <c r="F78" s="38">
        <v>23</v>
      </c>
      <c r="G78" s="32">
        <v>8</v>
      </c>
      <c r="H78" s="32">
        <v>3</v>
      </c>
      <c r="I78" s="33">
        <v>2</v>
      </c>
      <c r="J78" s="38">
        <v>23</v>
      </c>
      <c r="K78" s="32">
        <v>3</v>
      </c>
      <c r="L78" s="32">
        <v>3</v>
      </c>
      <c r="M78" s="33">
        <v>10</v>
      </c>
      <c r="N78" s="38">
        <v>23</v>
      </c>
      <c r="O78" s="32">
        <v>8</v>
      </c>
      <c r="P78" s="32">
        <v>5</v>
      </c>
      <c r="Q78" s="33">
        <v>15</v>
      </c>
    </row>
    <row r="79" spans="1:17" x14ac:dyDescent="0.2">
      <c r="A79" s="234"/>
      <c r="B79" s="38">
        <v>24</v>
      </c>
      <c r="C79" s="32">
        <v>1</v>
      </c>
      <c r="D79" s="32">
        <v>1</v>
      </c>
      <c r="E79" s="33">
        <v>5</v>
      </c>
      <c r="F79" s="38">
        <v>24</v>
      </c>
      <c r="G79" s="32">
        <v>5</v>
      </c>
      <c r="H79" s="32">
        <v>1</v>
      </c>
      <c r="I79" s="33">
        <v>1</v>
      </c>
      <c r="J79" s="38">
        <v>24</v>
      </c>
      <c r="K79" s="32">
        <v>1</v>
      </c>
      <c r="L79" s="32">
        <v>0</v>
      </c>
      <c r="M79" s="33">
        <v>4</v>
      </c>
      <c r="N79" s="38">
        <v>24</v>
      </c>
      <c r="O79" s="32">
        <v>9</v>
      </c>
      <c r="P79" s="32">
        <v>1</v>
      </c>
      <c r="Q79" s="33">
        <v>23</v>
      </c>
    </row>
    <row r="80" spans="1:17" x14ac:dyDescent="0.2">
      <c r="A80" s="234"/>
      <c r="B80" s="38">
        <v>25</v>
      </c>
      <c r="C80" s="32">
        <v>0</v>
      </c>
      <c r="D80" s="32">
        <v>1</v>
      </c>
      <c r="E80" s="33">
        <v>8</v>
      </c>
      <c r="F80" s="38">
        <v>25</v>
      </c>
      <c r="G80" s="32"/>
      <c r="H80" s="32"/>
      <c r="I80" s="33"/>
      <c r="J80" s="38">
        <v>25</v>
      </c>
      <c r="K80" s="32"/>
      <c r="L80" s="32"/>
      <c r="M80" s="33"/>
      <c r="N80" s="38">
        <v>25</v>
      </c>
      <c r="O80" s="32"/>
      <c r="P80" s="32"/>
      <c r="Q80" s="33"/>
    </row>
    <row r="81" spans="1:17" x14ac:dyDescent="0.2">
      <c r="A81" s="234"/>
      <c r="B81" s="38">
        <v>26</v>
      </c>
      <c r="C81" s="32">
        <v>2</v>
      </c>
      <c r="D81" s="32">
        <v>0</v>
      </c>
      <c r="E81" s="33">
        <v>7</v>
      </c>
      <c r="F81" s="38">
        <v>26</v>
      </c>
      <c r="G81" s="32"/>
      <c r="H81" s="32"/>
      <c r="I81" s="33"/>
      <c r="J81" s="38">
        <v>26</v>
      </c>
      <c r="K81" s="32"/>
      <c r="L81" s="32"/>
      <c r="M81" s="33"/>
      <c r="N81" s="38">
        <v>26</v>
      </c>
      <c r="O81" s="32"/>
      <c r="P81" s="32"/>
      <c r="Q81" s="33"/>
    </row>
    <row r="82" spans="1:17" x14ac:dyDescent="0.2">
      <c r="A82" s="234"/>
      <c r="B82" s="37">
        <v>27</v>
      </c>
      <c r="C82" s="30"/>
      <c r="D82" s="30"/>
      <c r="E82" s="31"/>
      <c r="F82" s="37">
        <v>27</v>
      </c>
      <c r="G82" s="30"/>
      <c r="H82" s="30"/>
      <c r="I82" s="31"/>
      <c r="J82" s="37">
        <v>27</v>
      </c>
      <c r="K82" s="30"/>
      <c r="L82" s="30"/>
      <c r="M82" s="31"/>
      <c r="N82" s="37">
        <v>27</v>
      </c>
      <c r="O82" s="30"/>
      <c r="P82" s="30"/>
      <c r="Q82" s="31"/>
    </row>
    <row r="83" spans="1:17" x14ac:dyDescent="0.2">
      <c r="A83" s="234"/>
      <c r="B83" s="36">
        <v>1</v>
      </c>
      <c r="C83" s="28">
        <v>2</v>
      </c>
      <c r="D83" s="28">
        <v>0</v>
      </c>
      <c r="E83" s="29">
        <v>11</v>
      </c>
      <c r="F83" s="36">
        <v>1</v>
      </c>
      <c r="G83" s="28">
        <v>5</v>
      </c>
      <c r="H83" s="71">
        <v>0</v>
      </c>
      <c r="I83" s="29">
        <v>0</v>
      </c>
      <c r="J83" s="36">
        <v>1</v>
      </c>
      <c r="K83" s="28">
        <v>1</v>
      </c>
      <c r="L83" s="28">
        <v>0</v>
      </c>
      <c r="M83" s="29">
        <v>3</v>
      </c>
      <c r="N83" s="36">
        <v>1</v>
      </c>
      <c r="O83" s="28">
        <v>4</v>
      </c>
      <c r="P83" s="28">
        <v>0</v>
      </c>
      <c r="Q83" s="29">
        <v>12</v>
      </c>
    </row>
    <row r="84" spans="1:17" x14ac:dyDescent="0.2">
      <c r="A84" s="234"/>
      <c r="B84" s="38">
        <v>2</v>
      </c>
      <c r="C84" s="32">
        <v>2</v>
      </c>
      <c r="D84" s="32">
        <v>1</v>
      </c>
      <c r="E84" s="33">
        <v>10</v>
      </c>
      <c r="F84" s="38">
        <v>2</v>
      </c>
      <c r="G84" s="32">
        <v>4</v>
      </c>
      <c r="H84" s="56">
        <v>1</v>
      </c>
      <c r="I84" s="33">
        <v>0</v>
      </c>
      <c r="J84" s="38">
        <v>2</v>
      </c>
      <c r="K84" s="32">
        <v>3</v>
      </c>
      <c r="L84" s="32">
        <v>0</v>
      </c>
      <c r="M84" s="33">
        <v>1</v>
      </c>
      <c r="N84" s="38">
        <v>2</v>
      </c>
      <c r="O84" s="32">
        <v>4</v>
      </c>
      <c r="P84" s="32">
        <v>0</v>
      </c>
      <c r="Q84" s="33">
        <v>12</v>
      </c>
    </row>
    <row r="85" spans="1:17" x14ac:dyDescent="0.2">
      <c r="A85" s="234"/>
      <c r="B85" s="38">
        <v>3</v>
      </c>
      <c r="C85" s="32">
        <v>1</v>
      </c>
      <c r="D85" s="32">
        <v>2</v>
      </c>
      <c r="E85" s="33">
        <v>13</v>
      </c>
      <c r="F85" s="38">
        <v>3</v>
      </c>
      <c r="G85" s="32">
        <v>2</v>
      </c>
      <c r="H85" s="56">
        <v>0</v>
      </c>
      <c r="I85" s="33">
        <v>0</v>
      </c>
      <c r="J85" s="38">
        <v>3</v>
      </c>
      <c r="K85" s="32">
        <v>0</v>
      </c>
      <c r="L85" s="32">
        <v>0</v>
      </c>
      <c r="M85" s="33">
        <v>7</v>
      </c>
      <c r="N85" s="38">
        <v>3</v>
      </c>
      <c r="O85" s="32">
        <v>4</v>
      </c>
      <c r="P85" s="32">
        <v>3</v>
      </c>
      <c r="Q85" s="33">
        <v>17</v>
      </c>
    </row>
    <row r="86" spans="1:17" x14ac:dyDescent="0.2">
      <c r="A86" s="234"/>
      <c r="B86" s="38">
        <v>4</v>
      </c>
      <c r="C86" s="32">
        <v>0</v>
      </c>
      <c r="D86" s="32">
        <v>0</v>
      </c>
      <c r="E86" s="33">
        <v>5</v>
      </c>
      <c r="F86" s="38">
        <v>4</v>
      </c>
      <c r="G86" s="56">
        <v>2</v>
      </c>
      <c r="H86" s="56">
        <v>0</v>
      </c>
      <c r="I86" s="33">
        <v>1</v>
      </c>
      <c r="J86" s="38">
        <v>4</v>
      </c>
      <c r="K86" s="32">
        <v>0</v>
      </c>
      <c r="L86" s="32">
        <v>0</v>
      </c>
      <c r="M86" s="33">
        <v>4</v>
      </c>
      <c r="N86" s="38">
        <v>4</v>
      </c>
      <c r="O86" s="32">
        <v>1</v>
      </c>
      <c r="P86" s="32">
        <v>1</v>
      </c>
      <c r="Q86" s="33">
        <v>10</v>
      </c>
    </row>
    <row r="87" spans="1:17" x14ac:dyDescent="0.2">
      <c r="A87" s="234"/>
      <c r="B87" s="38">
        <v>5</v>
      </c>
      <c r="C87" s="32">
        <v>1</v>
      </c>
      <c r="D87" s="32">
        <v>0</v>
      </c>
      <c r="E87" s="33">
        <v>15</v>
      </c>
      <c r="F87" s="38">
        <v>5</v>
      </c>
      <c r="G87" s="56">
        <v>4</v>
      </c>
      <c r="H87" s="56">
        <v>0</v>
      </c>
      <c r="I87" s="33">
        <v>1</v>
      </c>
      <c r="J87" s="38">
        <v>5</v>
      </c>
      <c r="K87" s="32">
        <v>1</v>
      </c>
      <c r="L87" s="32">
        <v>1</v>
      </c>
      <c r="M87" s="33">
        <v>3</v>
      </c>
      <c r="N87" s="38">
        <v>5</v>
      </c>
      <c r="O87" s="32">
        <v>1</v>
      </c>
      <c r="P87" s="32">
        <v>6</v>
      </c>
      <c r="Q87" s="67">
        <v>10</v>
      </c>
    </row>
    <row r="88" spans="1:17" x14ac:dyDescent="0.2">
      <c r="A88" s="234"/>
      <c r="B88" s="38">
        <v>6</v>
      </c>
      <c r="C88" s="32">
        <v>1</v>
      </c>
      <c r="D88" s="32">
        <v>1</v>
      </c>
      <c r="E88" s="33">
        <v>10</v>
      </c>
      <c r="F88" s="38">
        <v>6</v>
      </c>
      <c r="G88" s="56">
        <v>1</v>
      </c>
      <c r="H88" s="56">
        <v>1</v>
      </c>
      <c r="I88" s="33">
        <v>0</v>
      </c>
      <c r="J88" s="38">
        <v>6</v>
      </c>
      <c r="K88" s="32">
        <v>2</v>
      </c>
      <c r="L88" s="32">
        <v>2</v>
      </c>
      <c r="M88" s="33">
        <v>4</v>
      </c>
      <c r="N88" s="38">
        <v>6</v>
      </c>
      <c r="O88" s="32">
        <v>3</v>
      </c>
      <c r="P88" s="32">
        <v>0</v>
      </c>
      <c r="Q88" s="33">
        <v>9</v>
      </c>
    </row>
    <row r="89" spans="1:17" x14ac:dyDescent="0.2">
      <c r="A89" s="234"/>
      <c r="B89" s="38">
        <v>7</v>
      </c>
      <c r="C89" s="32">
        <v>2</v>
      </c>
      <c r="D89" s="32">
        <v>0</v>
      </c>
      <c r="E89" s="33">
        <v>19</v>
      </c>
      <c r="F89" s="38">
        <v>7</v>
      </c>
      <c r="G89" s="56">
        <v>3</v>
      </c>
      <c r="H89" s="56">
        <v>0</v>
      </c>
      <c r="I89" s="33">
        <v>0</v>
      </c>
      <c r="J89" s="38">
        <v>7</v>
      </c>
      <c r="K89" s="32">
        <v>0</v>
      </c>
      <c r="L89" s="32">
        <v>0</v>
      </c>
      <c r="M89" s="33">
        <v>4</v>
      </c>
      <c r="N89" s="38">
        <v>7</v>
      </c>
      <c r="O89" s="32">
        <v>6</v>
      </c>
      <c r="P89" s="32">
        <v>1</v>
      </c>
      <c r="Q89" s="33">
        <v>9</v>
      </c>
    </row>
    <row r="90" spans="1:17" x14ac:dyDescent="0.2">
      <c r="A90" s="234"/>
      <c r="B90" s="38">
        <v>8</v>
      </c>
      <c r="C90" s="32">
        <v>0</v>
      </c>
      <c r="D90" s="32">
        <v>0</v>
      </c>
      <c r="E90" s="33">
        <v>12</v>
      </c>
      <c r="F90" s="38">
        <v>8</v>
      </c>
      <c r="G90" s="56">
        <v>1</v>
      </c>
      <c r="H90" s="56">
        <v>0</v>
      </c>
      <c r="I90" s="33">
        <v>0</v>
      </c>
      <c r="J90" s="38">
        <v>8</v>
      </c>
      <c r="K90" s="32">
        <v>2</v>
      </c>
      <c r="L90" s="32">
        <v>0</v>
      </c>
      <c r="M90" s="33">
        <v>3</v>
      </c>
      <c r="N90" s="38">
        <v>8</v>
      </c>
      <c r="O90" s="32">
        <v>7</v>
      </c>
      <c r="P90" s="32">
        <v>0</v>
      </c>
      <c r="Q90" s="33">
        <v>10</v>
      </c>
    </row>
    <row r="91" spans="1:17" x14ac:dyDescent="0.2">
      <c r="A91" s="234"/>
      <c r="B91" s="38">
        <v>9</v>
      </c>
      <c r="C91" s="32">
        <v>1</v>
      </c>
      <c r="D91" s="32">
        <v>0</v>
      </c>
      <c r="E91" s="33">
        <v>13</v>
      </c>
      <c r="F91" s="38">
        <v>9</v>
      </c>
      <c r="G91" s="56">
        <v>2</v>
      </c>
      <c r="H91" s="56">
        <v>0</v>
      </c>
      <c r="I91" s="33">
        <v>0</v>
      </c>
      <c r="J91" s="38">
        <v>9</v>
      </c>
      <c r="K91" s="32">
        <v>0</v>
      </c>
      <c r="L91" s="32">
        <v>1</v>
      </c>
      <c r="M91" s="33">
        <v>5</v>
      </c>
      <c r="N91" s="38">
        <v>9</v>
      </c>
      <c r="O91" s="32">
        <v>4</v>
      </c>
      <c r="P91" s="32">
        <v>0</v>
      </c>
      <c r="Q91" s="33">
        <v>8</v>
      </c>
    </row>
    <row r="92" spans="1:17" x14ac:dyDescent="0.2">
      <c r="A92" s="234"/>
      <c r="B92" s="38">
        <v>10</v>
      </c>
      <c r="C92" s="32">
        <v>2</v>
      </c>
      <c r="D92" s="32">
        <v>1</v>
      </c>
      <c r="E92" s="33">
        <v>10</v>
      </c>
      <c r="F92" s="38">
        <v>10</v>
      </c>
      <c r="G92" s="56">
        <v>5</v>
      </c>
      <c r="H92" s="56">
        <v>0</v>
      </c>
      <c r="I92" s="33">
        <v>0</v>
      </c>
      <c r="J92" s="38">
        <v>10</v>
      </c>
      <c r="K92" s="32">
        <v>1</v>
      </c>
      <c r="L92" s="32">
        <v>0</v>
      </c>
      <c r="M92" s="33">
        <v>2</v>
      </c>
      <c r="N92" s="38">
        <v>10</v>
      </c>
      <c r="O92" s="32">
        <v>1</v>
      </c>
      <c r="P92" s="32">
        <v>1</v>
      </c>
      <c r="Q92" s="67">
        <v>12</v>
      </c>
    </row>
    <row r="93" spans="1:17" x14ac:dyDescent="0.2">
      <c r="A93" s="234"/>
      <c r="B93" s="38">
        <v>11</v>
      </c>
      <c r="C93" s="32">
        <v>0</v>
      </c>
      <c r="D93" s="32">
        <v>1</v>
      </c>
      <c r="E93" s="33">
        <v>8</v>
      </c>
      <c r="F93" s="38">
        <v>11</v>
      </c>
      <c r="G93" s="56">
        <v>7</v>
      </c>
      <c r="H93" s="56">
        <v>1</v>
      </c>
      <c r="I93" s="33">
        <v>0</v>
      </c>
      <c r="J93" s="38">
        <v>11</v>
      </c>
      <c r="K93" s="32">
        <v>0</v>
      </c>
      <c r="L93" s="32">
        <v>0</v>
      </c>
      <c r="M93" s="33">
        <v>2</v>
      </c>
      <c r="N93" s="38">
        <v>11</v>
      </c>
      <c r="O93" s="32">
        <v>8</v>
      </c>
      <c r="P93" s="32">
        <v>0</v>
      </c>
      <c r="Q93" s="33">
        <v>14</v>
      </c>
    </row>
    <row r="94" spans="1:17" x14ac:dyDescent="0.2">
      <c r="A94" s="234"/>
      <c r="B94" s="38">
        <v>12</v>
      </c>
      <c r="C94" s="32">
        <v>2</v>
      </c>
      <c r="D94" s="32">
        <v>0</v>
      </c>
      <c r="E94" s="33">
        <v>8</v>
      </c>
      <c r="F94" s="38">
        <v>12</v>
      </c>
      <c r="G94" s="56">
        <v>2</v>
      </c>
      <c r="H94" s="56">
        <v>0</v>
      </c>
      <c r="I94" s="33">
        <v>0</v>
      </c>
      <c r="J94" s="38">
        <v>12</v>
      </c>
      <c r="K94" s="32">
        <v>0</v>
      </c>
      <c r="L94" s="32">
        <v>1</v>
      </c>
      <c r="M94" s="33">
        <v>4</v>
      </c>
      <c r="N94" s="38">
        <v>12</v>
      </c>
      <c r="O94" s="32">
        <v>1</v>
      </c>
      <c r="P94" s="32">
        <v>0</v>
      </c>
      <c r="Q94" s="33">
        <v>13</v>
      </c>
    </row>
    <row r="95" spans="1:17" x14ac:dyDescent="0.2">
      <c r="A95" s="234"/>
      <c r="B95" s="38">
        <v>13</v>
      </c>
      <c r="C95" s="32">
        <v>1</v>
      </c>
      <c r="D95" s="32">
        <v>0</v>
      </c>
      <c r="E95" s="33">
        <v>8</v>
      </c>
      <c r="F95" s="38">
        <v>13</v>
      </c>
      <c r="G95" s="56">
        <v>4</v>
      </c>
      <c r="H95" s="56">
        <v>1</v>
      </c>
      <c r="I95" s="33">
        <v>0</v>
      </c>
      <c r="J95" s="38">
        <v>13</v>
      </c>
      <c r="K95" s="32">
        <v>1</v>
      </c>
      <c r="L95" s="32">
        <v>1</v>
      </c>
      <c r="M95" s="33">
        <v>4</v>
      </c>
      <c r="N95" s="38">
        <v>13</v>
      </c>
      <c r="O95" s="32">
        <v>1</v>
      </c>
      <c r="P95" s="32">
        <v>4</v>
      </c>
      <c r="Q95" s="33">
        <v>7</v>
      </c>
    </row>
    <row r="96" spans="1:17" x14ac:dyDescent="0.2">
      <c r="A96" s="234"/>
      <c r="B96" s="38">
        <v>14</v>
      </c>
      <c r="C96" s="32">
        <v>0</v>
      </c>
      <c r="D96" s="32">
        <v>0</v>
      </c>
      <c r="E96" s="33">
        <v>5</v>
      </c>
      <c r="F96" s="38">
        <v>14</v>
      </c>
      <c r="G96" s="56">
        <v>4</v>
      </c>
      <c r="H96" s="56">
        <v>0</v>
      </c>
      <c r="I96" s="33">
        <v>1</v>
      </c>
      <c r="J96" s="38">
        <v>14</v>
      </c>
      <c r="K96" s="32">
        <v>0</v>
      </c>
      <c r="L96" s="32">
        <v>0</v>
      </c>
      <c r="M96" s="33">
        <v>5</v>
      </c>
      <c r="N96" s="38">
        <v>14</v>
      </c>
      <c r="O96" s="32">
        <v>4</v>
      </c>
      <c r="P96" s="32">
        <v>0</v>
      </c>
      <c r="Q96" s="33">
        <v>8</v>
      </c>
    </row>
    <row r="97" spans="1:17" x14ac:dyDescent="0.2">
      <c r="A97" s="234"/>
      <c r="B97" s="38">
        <v>15</v>
      </c>
      <c r="C97" s="32">
        <v>1</v>
      </c>
      <c r="D97" s="32">
        <v>0</v>
      </c>
      <c r="E97" s="33">
        <v>9</v>
      </c>
      <c r="F97" s="38">
        <v>15</v>
      </c>
      <c r="G97" s="56">
        <v>3</v>
      </c>
      <c r="H97" s="56">
        <v>0</v>
      </c>
      <c r="I97" s="33">
        <v>0</v>
      </c>
      <c r="J97" s="38">
        <v>15</v>
      </c>
      <c r="K97" s="32">
        <v>1</v>
      </c>
      <c r="L97" s="32">
        <v>0</v>
      </c>
      <c r="M97" s="33">
        <v>3</v>
      </c>
      <c r="N97" s="38">
        <v>15</v>
      </c>
      <c r="O97" s="32">
        <v>11</v>
      </c>
      <c r="P97" s="32">
        <v>1</v>
      </c>
      <c r="Q97" s="33">
        <v>10</v>
      </c>
    </row>
    <row r="98" spans="1:17" x14ac:dyDescent="0.2">
      <c r="A98" s="234"/>
      <c r="B98" s="38">
        <v>16</v>
      </c>
      <c r="C98" s="32">
        <v>1</v>
      </c>
      <c r="D98" s="32">
        <v>1</v>
      </c>
      <c r="E98" s="33">
        <v>6</v>
      </c>
      <c r="F98" s="38">
        <v>16</v>
      </c>
      <c r="G98" s="56">
        <v>6</v>
      </c>
      <c r="H98" s="56">
        <v>0</v>
      </c>
      <c r="I98" s="33">
        <v>1</v>
      </c>
      <c r="J98" s="38">
        <v>16</v>
      </c>
      <c r="K98" s="32">
        <v>0</v>
      </c>
      <c r="L98" s="32">
        <v>0</v>
      </c>
      <c r="M98" s="33">
        <v>7</v>
      </c>
      <c r="N98" s="38">
        <v>16</v>
      </c>
      <c r="O98" s="32">
        <v>2</v>
      </c>
      <c r="P98" s="32">
        <v>0</v>
      </c>
      <c r="Q98" s="33">
        <v>7</v>
      </c>
    </row>
    <row r="99" spans="1:17" x14ac:dyDescent="0.2">
      <c r="A99" s="234"/>
      <c r="B99" s="38">
        <v>17</v>
      </c>
      <c r="C99" s="32">
        <v>2</v>
      </c>
      <c r="D99" s="32">
        <v>2</v>
      </c>
      <c r="E99" s="33">
        <v>6</v>
      </c>
      <c r="F99" s="38">
        <v>17</v>
      </c>
      <c r="G99" s="56">
        <v>1</v>
      </c>
      <c r="H99" s="56">
        <v>0</v>
      </c>
      <c r="I99" s="33">
        <v>0</v>
      </c>
      <c r="J99" s="38">
        <v>17</v>
      </c>
      <c r="K99" s="32">
        <v>1</v>
      </c>
      <c r="L99" s="32">
        <v>0</v>
      </c>
      <c r="M99" s="33">
        <v>5</v>
      </c>
      <c r="N99" s="38">
        <v>17</v>
      </c>
      <c r="O99" s="32">
        <v>2</v>
      </c>
      <c r="P99" s="32">
        <v>2</v>
      </c>
      <c r="Q99" s="33">
        <v>9</v>
      </c>
    </row>
    <row r="100" spans="1:17" x14ac:dyDescent="0.2">
      <c r="A100" s="234"/>
      <c r="B100" s="38">
        <v>18</v>
      </c>
      <c r="C100" s="32">
        <v>1</v>
      </c>
      <c r="D100" s="32">
        <v>1</v>
      </c>
      <c r="E100" s="33">
        <v>3</v>
      </c>
      <c r="F100" s="38">
        <v>18</v>
      </c>
      <c r="G100" s="56">
        <v>2</v>
      </c>
      <c r="H100" s="56">
        <v>1</v>
      </c>
      <c r="I100" s="33">
        <v>0</v>
      </c>
      <c r="J100" s="38">
        <v>18</v>
      </c>
      <c r="K100" s="32">
        <v>1</v>
      </c>
      <c r="L100" s="32">
        <v>0</v>
      </c>
      <c r="M100" s="33">
        <v>5</v>
      </c>
      <c r="N100" s="38">
        <v>18</v>
      </c>
      <c r="O100" s="32">
        <v>8</v>
      </c>
      <c r="P100" s="32">
        <v>0</v>
      </c>
      <c r="Q100" s="33">
        <v>9</v>
      </c>
    </row>
    <row r="101" spans="1:17" x14ac:dyDescent="0.2">
      <c r="A101" s="234"/>
      <c r="B101" s="38">
        <v>19</v>
      </c>
      <c r="C101" s="32">
        <v>2</v>
      </c>
      <c r="D101" s="32">
        <v>1</v>
      </c>
      <c r="E101" s="33">
        <v>7</v>
      </c>
      <c r="F101" s="38">
        <v>19</v>
      </c>
      <c r="G101" s="56">
        <v>2</v>
      </c>
      <c r="H101" s="56">
        <v>0</v>
      </c>
      <c r="I101" s="33">
        <v>0</v>
      </c>
      <c r="J101" s="38">
        <v>19</v>
      </c>
      <c r="K101" s="32">
        <v>1</v>
      </c>
      <c r="L101" s="32">
        <v>0</v>
      </c>
      <c r="M101" s="33">
        <v>3</v>
      </c>
      <c r="N101" s="38">
        <v>19</v>
      </c>
      <c r="O101" s="32">
        <v>4</v>
      </c>
      <c r="P101" s="32">
        <v>2</v>
      </c>
      <c r="Q101" s="33">
        <v>8</v>
      </c>
    </row>
    <row r="102" spans="1:17" x14ac:dyDescent="0.2">
      <c r="A102" s="234"/>
      <c r="B102" s="38">
        <v>20</v>
      </c>
      <c r="C102" s="32">
        <v>1</v>
      </c>
      <c r="D102" s="32">
        <v>1</v>
      </c>
      <c r="E102" s="33">
        <v>12</v>
      </c>
      <c r="F102" s="38">
        <v>20</v>
      </c>
      <c r="G102" s="56">
        <v>4</v>
      </c>
      <c r="H102" s="56">
        <v>0</v>
      </c>
      <c r="I102" s="33">
        <v>0</v>
      </c>
      <c r="J102" s="38">
        <v>20</v>
      </c>
      <c r="K102" s="32">
        <v>2</v>
      </c>
      <c r="L102" s="32">
        <v>0</v>
      </c>
      <c r="M102" s="33">
        <v>5</v>
      </c>
      <c r="N102" s="38">
        <v>20</v>
      </c>
      <c r="O102" s="32">
        <v>4</v>
      </c>
      <c r="P102" s="32">
        <v>1</v>
      </c>
      <c r="Q102" s="33">
        <v>8</v>
      </c>
    </row>
    <row r="103" spans="1:17" x14ac:dyDescent="0.2">
      <c r="A103" s="234"/>
      <c r="B103" s="38">
        <v>21</v>
      </c>
      <c r="C103" s="32">
        <v>1</v>
      </c>
      <c r="D103" s="32">
        <v>0</v>
      </c>
      <c r="E103" s="33">
        <v>5</v>
      </c>
      <c r="F103" s="38">
        <v>21</v>
      </c>
      <c r="G103" s="56">
        <v>2</v>
      </c>
      <c r="H103" s="56">
        <v>0</v>
      </c>
      <c r="I103" s="33">
        <v>0</v>
      </c>
      <c r="J103" s="38">
        <v>21</v>
      </c>
      <c r="K103" s="32">
        <v>3</v>
      </c>
      <c r="L103" s="32">
        <v>4</v>
      </c>
      <c r="M103" s="33">
        <v>7</v>
      </c>
      <c r="N103" s="38">
        <v>21</v>
      </c>
      <c r="O103" s="32">
        <v>4</v>
      </c>
      <c r="P103" s="32">
        <v>2</v>
      </c>
      <c r="Q103" s="33">
        <v>8</v>
      </c>
    </row>
    <row r="104" spans="1:17" x14ac:dyDescent="0.2">
      <c r="A104" s="234"/>
      <c r="B104" s="38">
        <v>22</v>
      </c>
      <c r="C104" s="32">
        <v>0</v>
      </c>
      <c r="D104" s="32">
        <v>1</v>
      </c>
      <c r="E104" s="33">
        <v>6</v>
      </c>
      <c r="F104" s="38">
        <v>22</v>
      </c>
      <c r="G104" s="56">
        <v>2</v>
      </c>
      <c r="H104" s="56">
        <v>1</v>
      </c>
      <c r="I104" s="33">
        <v>1</v>
      </c>
      <c r="J104" s="38">
        <v>22</v>
      </c>
      <c r="K104" s="32">
        <v>5</v>
      </c>
      <c r="L104" s="32">
        <v>3</v>
      </c>
      <c r="M104" s="33">
        <v>13</v>
      </c>
      <c r="N104" s="38">
        <v>22</v>
      </c>
      <c r="O104" s="32">
        <v>4</v>
      </c>
      <c r="P104" s="32">
        <v>1</v>
      </c>
      <c r="Q104" s="33">
        <v>12</v>
      </c>
    </row>
    <row r="105" spans="1:17" x14ac:dyDescent="0.2">
      <c r="A105" s="234"/>
      <c r="B105" s="38">
        <v>23</v>
      </c>
      <c r="C105" s="32">
        <v>1</v>
      </c>
      <c r="D105" s="32">
        <v>0</v>
      </c>
      <c r="E105" s="33">
        <v>7</v>
      </c>
      <c r="F105" s="38">
        <v>23</v>
      </c>
      <c r="G105" s="56">
        <v>6</v>
      </c>
      <c r="H105" s="56">
        <v>1</v>
      </c>
      <c r="I105" s="33">
        <v>0</v>
      </c>
      <c r="J105" s="38">
        <v>23</v>
      </c>
      <c r="K105" s="32">
        <v>5</v>
      </c>
      <c r="L105" s="32">
        <v>3</v>
      </c>
      <c r="M105" s="33">
        <v>10</v>
      </c>
      <c r="N105" s="38">
        <v>23</v>
      </c>
      <c r="O105" s="32">
        <v>2</v>
      </c>
      <c r="P105" s="32">
        <v>1</v>
      </c>
      <c r="Q105" s="33">
        <v>11</v>
      </c>
    </row>
    <row r="106" spans="1:17" x14ac:dyDescent="0.2">
      <c r="A106" s="234"/>
      <c r="B106" s="38">
        <v>24</v>
      </c>
      <c r="C106" s="32">
        <v>0</v>
      </c>
      <c r="D106" s="32">
        <v>0</v>
      </c>
      <c r="E106" s="33">
        <v>5</v>
      </c>
      <c r="F106" s="38">
        <v>24</v>
      </c>
      <c r="G106" s="56">
        <v>2</v>
      </c>
      <c r="H106" s="56">
        <v>0</v>
      </c>
      <c r="I106" s="33">
        <v>0</v>
      </c>
      <c r="J106" s="38">
        <v>24</v>
      </c>
      <c r="K106" s="32">
        <v>1</v>
      </c>
      <c r="L106" s="32">
        <v>1</v>
      </c>
      <c r="M106" s="33">
        <v>1</v>
      </c>
      <c r="N106" s="38">
        <v>24</v>
      </c>
      <c r="O106" s="32">
        <v>4</v>
      </c>
      <c r="P106" s="32">
        <v>0</v>
      </c>
      <c r="Q106" s="33">
        <v>9</v>
      </c>
    </row>
    <row r="107" spans="1:17" x14ac:dyDescent="0.2">
      <c r="A107" s="234"/>
      <c r="B107" s="38">
        <v>25</v>
      </c>
      <c r="C107" s="32">
        <v>1</v>
      </c>
      <c r="D107" s="32">
        <v>1</v>
      </c>
      <c r="E107" s="67">
        <v>6</v>
      </c>
      <c r="F107" s="38">
        <v>25</v>
      </c>
      <c r="G107" s="32"/>
      <c r="H107" s="32"/>
      <c r="I107" s="33"/>
      <c r="J107" s="38">
        <v>25</v>
      </c>
      <c r="K107" s="32"/>
      <c r="L107" s="32"/>
      <c r="M107" s="67"/>
      <c r="N107" s="38">
        <v>25</v>
      </c>
      <c r="O107" s="32"/>
      <c r="P107" s="32"/>
      <c r="Q107" s="33"/>
    </row>
    <row r="108" spans="1:17" x14ac:dyDescent="0.2">
      <c r="A108" s="234"/>
      <c r="B108" s="38">
        <v>26</v>
      </c>
      <c r="C108" s="32">
        <v>0</v>
      </c>
      <c r="D108" s="32">
        <v>1</v>
      </c>
      <c r="E108" s="67">
        <v>2</v>
      </c>
      <c r="F108" s="38">
        <v>26</v>
      </c>
      <c r="G108" s="32"/>
      <c r="H108" s="32"/>
      <c r="I108" s="33"/>
      <c r="J108" s="38">
        <v>26</v>
      </c>
      <c r="K108" s="32"/>
      <c r="L108" s="32"/>
      <c r="M108" s="67"/>
      <c r="N108" s="38">
        <v>26</v>
      </c>
      <c r="O108" s="32"/>
      <c r="P108" s="32"/>
      <c r="Q108" s="33"/>
    </row>
    <row r="109" spans="1:17" x14ac:dyDescent="0.2">
      <c r="A109" s="218"/>
      <c r="B109" s="37">
        <v>27</v>
      </c>
      <c r="C109" s="30">
        <v>1</v>
      </c>
      <c r="D109" s="30">
        <v>1</v>
      </c>
      <c r="E109" s="70">
        <v>14</v>
      </c>
      <c r="F109" s="37">
        <v>27</v>
      </c>
      <c r="G109" s="30"/>
      <c r="H109" s="30"/>
      <c r="I109" s="31"/>
      <c r="J109" s="37">
        <v>27</v>
      </c>
      <c r="K109" s="30"/>
      <c r="L109" s="30"/>
      <c r="M109" s="70"/>
      <c r="N109" s="37">
        <v>27</v>
      </c>
      <c r="O109" s="30"/>
      <c r="P109" s="30"/>
      <c r="Q109" s="31"/>
    </row>
    <row r="110" spans="1:17" x14ac:dyDescent="0.2">
      <c r="A110" s="217" t="s">
        <v>7</v>
      </c>
      <c r="B110" s="36">
        <v>1</v>
      </c>
      <c r="C110" s="28">
        <v>9</v>
      </c>
      <c r="D110" s="28">
        <v>0</v>
      </c>
      <c r="E110" s="29">
        <v>14</v>
      </c>
      <c r="F110" s="36">
        <v>1</v>
      </c>
      <c r="G110" s="28">
        <v>26</v>
      </c>
      <c r="H110" s="28">
        <v>0</v>
      </c>
      <c r="I110" s="29">
        <v>1</v>
      </c>
      <c r="J110" s="36">
        <v>1</v>
      </c>
      <c r="K110" s="28">
        <v>8</v>
      </c>
      <c r="L110" s="28">
        <v>0</v>
      </c>
      <c r="M110" s="29">
        <v>11</v>
      </c>
      <c r="N110" s="36">
        <v>1</v>
      </c>
      <c r="O110" s="28">
        <v>21</v>
      </c>
      <c r="P110" s="28">
        <v>0</v>
      </c>
      <c r="Q110" s="29">
        <v>8</v>
      </c>
    </row>
    <row r="111" spans="1:17" x14ac:dyDescent="0.2">
      <c r="A111" s="234"/>
      <c r="B111" s="38">
        <v>2</v>
      </c>
      <c r="C111" s="32">
        <v>1</v>
      </c>
      <c r="D111" s="32">
        <v>0</v>
      </c>
      <c r="E111" s="33">
        <v>10</v>
      </c>
      <c r="F111" s="38">
        <v>2</v>
      </c>
      <c r="G111" s="32">
        <v>26</v>
      </c>
      <c r="H111" s="32">
        <v>1</v>
      </c>
      <c r="I111" s="33">
        <v>2</v>
      </c>
      <c r="J111" s="38">
        <v>2</v>
      </c>
      <c r="K111" s="32">
        <v>7</v>
      </c>
      <c r="L111" s="32">
        <v>0</v>
      </c>
      <c r="M111" s="33">
        <v>13</v>
      </c>
      <c r="N111" s="38">
        <v>2</v>
      </c>
      <c r="O111" s="32">
        <v>19</v>
      </c>
      <c r="P111" s="32">
        <v>0</v>
      </c>
      <c r="Q111" s="33">
        <v>7</v>
      </c>
    </row>
    <row r="112" spans="1:17" x14ac:dyDescent="0.2">
      <c r="A112" s="234"/>
      <c r="B112" s="38">
        <v>3</v>
      </c>
      <c r="C112" s="32">
        <v>4</v>
      </c>
      <c r="D112" s="32">
        <v>0</v>
      </c>
      <c r="E112" s="33">
        <v>8</v>
      </c>
      <c r="F112" s="38">
        <v>3</v>
      </c>
      <c r="G112" s="32">
        <v>27</v>
      </c>
      <c r="H112" s="32">
        <v>1</v>
      </c>
      <c r="I112" s="33">
        <v>4</v>
      </c>
      <c r="J112" s="38">
        <v>3</v>
      </c>
      <c r="K112" s="32">
        <v>6</v>
      </c>
      <c r="L112" s="32">
        <v>0</v>
      </c>
      <c r="M112" s="33">
        <v>13</v>
      </c>
      <c r="N112" s="38">
        <v>3</v>
      </c>
      <c r="O112" s="32">
        <v>18</v>
      </c>
      <c r="P112" s="32">
        <v>1</v>
      </c>
      <c r="Q112" s="33">
        <v>7</v>
      </c>
    </row>
    <row r="113" spans="1:17" x14ac:dyDescent="0.2">
      <c r="A113" s="234"/>
      <c r="B113" s="38">
        <v>4</v>
      </c>
      <c r="C113" s="32">
        <v>1</v>
      </c>
      <c r="D113" s="32">
        <v>0</v>
      </c>
      <c r="E113" s="33">
        <v>5</v>
      </c>
      <c r="F113" s="38">
        <v>4</v>
      </c>
      <c r="G113" s="32">
        <v>2</v>
      </c>
      <c r="H113" s="32">
        <v>0</v>
      </c>
      <c r="I113" s="33">
        <v>1</v>
      </c>
      <c r="J113" s="38">
        <v>4</v>
      </c>
      <c r="K113" s="32">
        <v>6</v>
      </c>
      <c r="L113" s="32">
        <v>0</v>
      </c>
      <c r="M113" s="33">
        <v>13</v>
      </c>
      <c r="N113" s="38">
        <v>4</v>
      </c>
      <c r="O113" s="32">
        <v>15</v>
      </c>
      <c r="P113" s="32">
        <v>0</v>
      </c>
      <c r="Q113" s="33">
        <v>3</v>
      </c>
    </row>
    <row r="114" spans="1:17" x14ac:dyDescent="0.2">
      <c r="A114" s="234"/>
      <c r="B114" s="38">
        <v>5</v>
      </c>
      <c r="C114" s="32">
        <v>2</v>
      </c>
      <c r="D114" s="32">
        <v>1</v>
      </c>
      <c r="E114" s="33">
        <v>7</v>
      </c>
      <c r="F114" s="38">
        <v>5</v>
      </c>
      <c r="G114" s="32">
        <v>20</v>
      </c>
      <c r="H114" s="32">
        <v>0</v>
      </c>
      <c r="I114" s="33">
        <v>2</v>
      </c>
      <c r="J114" s="38">
        <v>5</v>
      </c>
      <c r="K114" s="32">
        <v>4</v>
      </c>
      <c r="L114" s="32">
        <v>0</v>
      </c>
      <c r="M114" s="33">
        <v>12</v>
      </c>
      <c r="N114" s="38">
        <v>5</v>
      </c>
      <c r="O114" s="32">
        <v>24</v>
      </c>
      <c r="P114" s="32">
        <v>0</v>
      </c>
      <c r="Q114" s="67">
        <v>5</v>
      </c>
    </row>
    <row r="115" spans="1:17" x14ac:dyDescent="0.2">
      <c r="A115" s="234"/>
      <c r="B115" s="38">
        <v>6</v>
      </c>
      <c r="C115" s="32">
        <v>5</v>
      </c>
      <c r="D115" s="32">
        <v>1</v>
      </c>
      <c r="E115" s="33">
        <v>10</v>
      </c>
      <c r="F115" s="38">
        <v>6</v>
      </c>
      <c r="G115" s="32">
        <v>20</v>
      </c>
      <c r="H115" s="32">
        <v>0</v>
      </c>
      <c r="I115" s="33">
        <v>3</v>
      </c>
      <c r="J115" s="38">
        <v>6</v>
      </c>
      <c r="K115" s="32">
        <v>6</v>
      </c>
      <c r="L115" s="32">
        <v>1</v>
      </c>
      <c r="M115" s="33">
        <v>3</v>
      </c>
      <c r="N115" s="38">
        <v>6</v>
      </c>
      <c r="O115" s="32">
        <v>23</v>
      </c>
      <c r="P115" s="32">
        <v>0</v>
      </c>
      <c r="Q115" s="33">
        <v>6</v>
      </c>
    </row>
    <row r="116" spans="1:17" x14ac:dyDescent="0.2">
      <c r="A116" s="234"/>
      <c r="B116" s="38">
        <v>7</v>
      </c>
      <c r="C116" s="32">
        <v>1</v>
      </c>
      <c r="D116" s="32">
        <v>0</v>
      </c>
      <c r="E116" s="33">
        <v>5</v>
      </c>
      <c r="F116" s="38">
        <v>7</v>
      </c>
      <c r="G116" s="32">
        <v>19</v>
      </c>
      <c r="H116" s="32">
        <v>0</v>
      </c>
      <c r="I116" s="33">
        <v>4</v>
      </c>
      <c r="J116" s="38">
        <v>7</v>
      </c>
      <c r="K116" s="32">
        <v>2</v>
      </c>
      <c r="L116" s="32">
        <v>0</v>
      </c>
      <c r="M116" s="33">
        <v>17</v>
      </c>
      <c r="N116" s="38">
        <v>7</v>
      </c>
      <c r="O116" s="32">
        <v>18</v>
      </c>
      <c r="P116" s="32">
        <v>0</v>
      </c>
      <c r="Q116" s="33">
        <v>8</v>
      </c>
    </row>
    <row r="117" spans="1:17" x14ac:dyDescent="0.2">
      <c r="A117" s="234"/>
      <c r="B117" s="38">
        <v>8</v>
      </c>
      <c r="C117" s="32">
        <v>4</v>
      </c>
      <c r="D117" s="32">
        <v>0</v>
      </c>
      <c r="E117" s="33">
        <v>5</v>
      </c>
      <c r="F117" s="38">
        <v>8</v>
      </c>
      <c r="G117" s="32">
        <v>15</v>
      </c>
      <c r="H117" s="32">
        <v>1</v>
      </c>
      <c r="I117" s="33">
        <v>6</v>
      </c>
      <c r="J117" s="38">
        <v>8</v>
      </c>
      <c r="K117" s="32">
        <v>10</v>
      </c>
      <c r="L117" s="32">
        <v>0</v>
      </c>
      <c r="M117" s="33">
        <v>36</v>
      </c>
      <c r="N117" s="38">
        <v>8</v>
      </c>
      <c r="O117" s="32">
        <v>14</v>
      </c>
      <c r="P117" s="32">
        <v>0</v>
      </c>
      <c r="Q117" s="33">
        <v>13</v>
      </c>
    </row>
    <row r="118" spans="1:17" x14ac:dyDescent="0.2">
      <c r="A118" s="234"/>
      <c r="B118" s="38">
        <v>9</v>
      </c>
      <c r="C118" s="32">
        <v>0</v>
      </c>
      <c r="D118" s="32">
        <v>0</v>
      </c>
      <c r="E118" s="33">
        <v>5</v>
      </c>
      <c r="F118" s="38">
        <v>9</v>
      </c>
      <c r="G118" s="32">
        <v>12</v>
      </c>
      <c r="H118" s="32">
        <v>0</v>
      </c>
      <c r="I118" s="33">
        <v>7</v>
      </c>
      <c r="J118" s="38">
        <v>9</v>
      </c>
      <c r="K118" s="32">
        <v>3</v>
      </c>
      <c r="L118" s="32">
        <v>0</v>
      </c>
      <c r="M118" s="33">
        <v>23</v>
      </c>
      <c r="N118" s="38">
        <v>9</v>
      </c>
      <c r="O118" s="32">
        <v>15</v>
      </c>
      <c r="P118" s="32">
        <v>1</v>
      </c>
      <c r="Q118" s="33">
        <v>6</v>
      </c>
    </row>
    <row r="119" spans="1:17" x14ac:dyDescent="0.2">
      <c r="A119" s="234"/>
      <c r="B119" s="38">
        <v>10</v>
      </c>
      <c r="C119" s="32">
        <v>2</v>
      </c>
      <c r="D119" s="32">
        <v>0</v>
      </c>
      <c r="E119" s="33">
        <v>5</v>
      </c>
      <c r="F119" s="38">
        <v>10</v>
      </c>
      <c r="G119" s="32">
        <v>13</v>
      </c>
      <c r="H119" s="32">
        <v>0</v>
      </c>
      <c r="I119" s="33">
        <v>2</v>
      </c>
      <c r="J119" s="38">
        <v>10</v>
      </c>
      <c r="K119" s="32">
        <v>4</v>
      </c>
      <c r="L119" s="32">
        <v>1</v>
      </c>
      <c r="M119" s="33">
        <v>15</v>
      </c>
      <c r="N119" s="38">
        <v>10</v>
      </c>
      <c r="O119" s="32">
        <v>23</v>
      </c>
      <c r="P119" s="32">
        <v>0</v>
      </c>
      <c r="Q119" s="67">
        <v>12</v>
      </c>
    </row>
    <row r="120" spans="1:17" x14ac:dyDescent="0.2">
      <c r="A120" s="234"/>
      <c r="B120" s="38">
        <v>11</v>
      </c>
      <c r="C120" s="32">
        <v>5</v>
      </c>
      <c r="D120" s="32">
        <v>0</v>
      </c>
      <c r="E120" s="33">
        <v>3</v>
      </c>
      <c r="F120" s="38">
        <v>11</v>
      </c>
      <c r="G120" s="32">
        <v>16</v>
      </c>
      <c r="H120" s="32">
        <v>0</v>
      </c>
      <c r="I120" s="33">
        <v>7</v>
      </c>
      <c r="J120" s="38">
        <v>11</v>
      </c>
      <c r="K120" s="32">
        <v>6</v>
      </c>
      <c r="L120" s="32">
        <v>1</v>
      </c>
      <c r="M120" s="33">
        <v>24</v>
      </c>
      <c r="N120" s="38">
        <v>11</v>
      </c>
      <c r="O120" s="32">
        <v>19</v>
      </c>
      <c r="P120" s="32">
        <v>0</v>
      </c>
      <c r="Q120" s="33">
        <v>7</v>
      </c>
    </row>
    <row r="121" spans="1:17" x14ac:dyDescent="0.2">
      <c r="A121" s="234"/>
      <c r="B121" s="38">
        <v>12</v>
      </c>
      <c r="C121" s="32">
        <v>5</v>
      </c>
      <c r="D121" s="32">
        <v>1</v>
      </c>
      <c r="E121" s="33">
        <v>12</v>
      </c>
      <c r="F121" s="38">
        <v>12</v>
      </c>
      <c r="G121" s="32">
        <v>18</v>
      </c>
      <c r="H121" s="32">
        <v>1</v>
      </c>
      <c r="I121" s="33">
        <v>2</v>
      </c>
      <c r="J121" s="38">
        <v>12</v>
      </c>
      <c r="K121" s="32">
        <v>3</v>
      </c>
      <c r="L121" s="32">
        <v>1</v>
      </c>
      <c r="M121" s="33">
        <v>18</v>
      </c>
      <c r="N121" s="38">
        <v>12</v>
      </c>
      <c r="O121" s="32">
        <v>21</v>
      </c>
      <c r="P121" s="32">
        <v>1</v>
      </c>
      <c r="Q121" s="33">
        <v>12</v>
      </c>
    </row>
    <row r="122" spans="1:17" x14ac:dyDescent="0.2">
      <c r="A122" s="234"/>
      <c r="B122" s="38">
        <v>13</v>
      </c>
      <c r="C122" s="32">
        <v>9</v>
      </c>
      <c r="D122" s="32">
        <v>0</v>
      </c>
      <c r="E122" s="33">
        <v>17</v>
      </c>
      <c r="F122" s="38">
        <v>13</v>
      </c>
      <c r="G122" s="32">
        <v>19</v>
      </c>
      <c r="H122" s="32">
        <v>2</v>
      </c>
      <c r="I122" s="33">
        <v>0</v>
      </c>
      <c r="J122" s="38">
        <v>13</v>
      </c>
      <c r="K122" s="32">
        <v>7</v>
      </c>
      <c r="L122" s="32">
        <v>0</v>
      </c>
      <c r="M122" s="33">
        <v>24</v>
      </c>
      <c r="N122" s="38">
        <v>13</v>
      </c>
      <c r="O122" s="32">
        <v>18</v>
      </c>
      <c r="P122" s="32">
        <v>1</v>
      </c>
      <c r="Q122" s="33">
        <v>10</v>
      </c>
    </row>
    <row r="123" spans="1:17" x14ac:dyDescent="0.2">
      <c r="A123" s="234"/>
      <c r="B123" s="38">
        <v>14</v>
      </c>
      <c r="C123" s="32">
        <v>8</v>
      </c>
      <c r="D123" s="32">
        <v>0</v>
      </c>
      <c r="E123" s="33">
        <v>28</v>
      </c>
      <c r="F123" s="38">
        <v>14</v>
      </c>
      <c r="G123" s="32">
        <v>15</v>
      </c>
      <c r="H123" s="32">
        <v>0</v>
      </c>
      <c r="I123" s="33">
        <v>3</v>
      </c>
      <c r="J123" s="38">
        <v>14</v>
      </c>
      <c r="K123" s="32">
        <v>6</v>
      </c>
      <c r="L123" s="32">
        <v>1</v>
      </c>
      <c r="M123" s="33">
        <v>28</v>
      </c>
      <c r="N123" s="38">
        <v>14</v>
      </c>
      <c r="O123" s="32">
        <v>14</v>
      </c>
      <c r="P123" s="32">
        <v>1</v>
      </c>
      <c r="Q123" s="33">
        <v>4</v>
      </c>
    </row>
    <row r="124" spans="1:17" x14ac:dyDescent="0.2">
      <c r="A124" s="234"/>
      <c r="B124" s="38">
        <v>15</v>
      </c>
      <c r="C124" s="32">
        <v>9</v>
      </c>
      <c r="D124" s="32">
        <v>1</v>
      </c>
      <c r="E124" s="33">
        <v>27</v>
      </c>
      <c r="F124" s="38">
        <v>15</v>
      </c>
      <c r="G124" s="32">
        <v>11</v>
      </c>
      <c r="H124" s="32">
        <v>0</v>
      </c>
      <c r="I124" s="33">
        <v>1</v>
      </c>
      <c r="J124" s="38">
        <v>15</v>
      </c>
      <c r="K124" s="32">
        <v>4</v>
      </c>
      <c r="L124" s="32">
        <v>0</v>
      </c>
      <c r="M124" s="33">
        <v>17</v>
      </c>
      <c r="N124" s="38">
        <v>15</v>
      </c>
      <c r="O124" s="32">
        <v>17</v>
      </c>
      <c r="P124" s="32">
        <v>1</v>
      </c>
      <c r="Q124" s="33">
        <v>9</v>
      </c>
    </row>
    <row r="125" spans="1:17" x14ac:dyDescent="0.2">
      <c r="A125" s="234"/>
      <c r="B125" s="38">
        <v>16</v>
      </c>
      <c r="C125" s="32">
        <v>11</v>
      </c>
      <c r="D125" s="32">
        <v>0</v>
      </c>
      <c r="E125" s="33">
        <v>24</v>
      </c>
      <c r="F125" s="38">
        <v>16</v>
      </c>
      <c r="G125" s="32">
        <v>11</v>
      </c>
      <c r="H125" s="32">
        <v>0</v>
      </c>
      <c r="I125" s="33">
        <v>2</v>
      </c>
      <c r="J125" s="38">
        <v>16</v>
      </c>
      <c r="K125" s="32">
        <v>4</v>
      </c>
      <c r="L125" s="32">
        <v>1</v>
      </c>
      <c r="M125" s="33">
        <v>20</v>
      </c>
      <c r="N125" s="38">
        <v>16</v>
      </c>
      <c r="O125" s="32">
        <v>12</v>
      </c>
      <c r="P125" s="32">
        <v>0</v>
      </c>
      <c r="Q125" s="33">
        <v>12</v>
      </c>
    </row>
    <row r="126" spans="1:17" x14ac:dyDescent="0.2">
      <c r="A126" s="234"/>
      <c r="B126" s="38">
        <v>17</v>
      </c>
      <c r="C126" s="32">
        <v>1</v>
      </c>
      <c r="D126" s="32">
        <v>0</v>
      </c>
      <c r="E126" s="33">
        <v>4</v>
      </c>
      <c r="F126" s="38">
        <v>17</v>
      </c>
      <c r="G126" s="32">
        <v>12</v>
      </c>
      <c r="H126" s="32">
        <v>0</v>
      </c>
      <c r="I126" s="33">
        <v>2</v>
      </c>
      <c r="J126" s="38">
        <v>17</v>
      </c>
      <c r="K126" s="32">
        <v>10</v>
      </c>
      <c r="L126" s="32">
        <v>0</v>
      </c>
      <c r="M126" s="33">
        <v>19</v>
      </c>
      <c r="N126" s="38">
        <v>17</v>
      </c>
      <c r="O126" s="32">
        <v>19</v>
      </c>
      <c r="P126" s="32">
        <v>0</v>
      </c>
      <c r="Q126" s="33">
        <v>11</v>
      </c>
    </row>
    <row r="127" spans="1:17" x14ac:dyDescent="0.2">
      <c r="A127" s="234"/>
      <c r="B127" s="38">
        <v>18</v>
      </c>
      <c r="C127" s="32">
        <v>6</v>
      </c>
      <c r="D127" s="32">
        <v>0</v>
      </c>
      <c r="E127" s="33">
        <v>7</v>
      </c>
      <c r="F127" s="38">
        <v>18</v>
      </c>
      <c r="G127" s="32">
        <v>13</v>
      </c>
      <c r="H127" s="32">
        <v>1</v>
      </c>
      <c r="I127" s="33">
        <v>3</v>
      </c>
      <c r="J127" s="38">
        <v>18</v>
      </c>
      <c r="K127" s="32">
        <v>5</v>
      </c>
      <c r="L127" s="32">
        <v>2</v>
      </c>
      <c r="M127" s="33">
        <v>19</v>
      </c>
      <c r="N127" s="38">
        <v>18</v>
      </c>
      <c r="O127" s="32">
        <v>17</v>
      </c>
      <c r="P127" s="32">
        <v>0</v>
      </c>
      <c r="Q127" s="33">
        <v>13</v>
      </c>
    </row>
    <row r="128" spans="1:17" x14ac:dyDescent="0.2">
      <c r="A128" s="234"/>
      <c r="B128" s="38">
        <v>19</v>
      </c>
      <c r="C128" s="32">
        <v>1</v>
      </c>
      <c r="D128" s="32">
        <v>0</v>
      </c>
      <c r="E128" s="33">
        <v>6</v>
      </c>
      <c r="F128" s="38">
        <v>19</v>
      </c>
      <c r="G128" s="32">
        <v>12</v>
      </c>
      <c r="H128" s="32">
        <v>1</v>
      </c>
      <c r="I128" s="33">
        <v>0</v>
      </c>
      <c r="J128" s="38">
        <v>19</v>
      </c>
      <c r="K128" s="32">
        <v>22</v>
      </c>
      <c r="L128" s="32">
        <v>3</v>
      </c>
      <c r="M128" s="33">
        <v>22</v>
      </c>
      <c r="N128" s="38">
        <v>19</v>
      </c>
      <c r="O128" s="32">
        <v>13</v>
      </c>
      <c r="P128" s="32">
        <v>1</v>
      </c>
      <c r="Q128" s="33">
        <v>6</v>
      </c>
    </row>
    <row r="129" spans="1:17" x14ac:dyDescent="0.2">
      <c r="A129" s="234"/>
      <c r="B129" s="38">
        <v>20</v>
      </c>
      <c r="C129" s="32">
        <v>1</v>
      </c>
      <c r="D129" s="32">
        <v>0</v>
      </c>
      <c r="E129" s="33">
        <v>8</v>
      </c>
      <c r="F129" s="38">
        <v>20</v>
      </c>
      <c r="G129" s="32">
        <v>15</v>
      </c>
      <c r="H129" s="32">
        <v>0</v>
      </c>
      <c r="I129" s="33">
        <v>1</v>
      </c>
      <c r="J129" s="38">
        <v>20</v>
      </c>
      <c r="K129" s="32">
        <v>6</v>
      </c>
      <c r="L129" s="32">
        <v>0</v>
      </c>
      <c r="M129" s="33">
        <v>16</v>
      </c>
      <c r="N129" s="38">
        <v>20</v>
      </c>
      <c r="O129" s="32">
        <v>14</v>
      </c>
      <c r="P129" s="32">
        <v>0</v>
      </c>
      <c r="Q129" s="33">
        <v>3</v>
      </c>
    </row>
    <row r="130" spans="1:17" x14ac:dyDescent="0.2">
      <c r="A130" s="234"/>
      <c r="B130" s="38">
        <v>21</v>
      </c>
      <c r="C130" s="32">
        <v>3</v>
      </c>
      <c r="D130" s="32">
        <v>0</v>
      </c>
      <c r="E130" s="33">
        <v>6</v>
      </c>
      <c r="F130" s="38">
        <v>21</v>
      </c>
      <c r="G130" s="32">
        <v>15</v>
      </c>
      <c r="H130" s="32">
        <v>0</v>
      </c>
      <c r="I130" s="33">
        <v>1</v>
      </c>
      <c r="J130" s="38">
        <v>21</v>
      </c>
      <c r="K130" s="32">
        <v>12</v>
      </c>
      <c r="L130" s="32">
        <v>0</v>
      </c>
      <c r="M130" s="33">
        <v>30</v>
      </c>
      <c r="N130" s="38">
        <v>21</v>
      </c>
      <c r="O130" s="32">
        <v>22</v>
      </c>
      <c r="P130" s="32"/>
      <c r="Q130" s="33">
        <v>14</v>
      </c>
    </row>
    <row r="131" spans="1:17" x14ac:dyDescent="0.2">
      <c r="A131" s="234"/>
      <c r="B131" s="38">
        <v>22</v>
      </c>
      <c r="C131" s="32">
        <v>7</v>
      </c>
      <c r="D131" s="32">
        <v>0</v>
      </c>
      <c r="E131" s="33">
        <v>12</v>
      </c>
      <c r="F131" s="38">
        <v>22</v>
      </c>
      <c r="G131" s="32">
        <v>17</v>
      </c>
      <c r="H131" s="32">
        <v>1</v>
      </c>
      <c r="I131" s="33">
        <v>3</v>
      </c>
      <c r="J131" s="38">
        <v>22</v>
      </c>
      <c r="K131" s="32">
        <v>5</v>
      </c>
      <c r="L131" s="32">
        <v>0</v>
      </c>
      <c r="M131" s="33">
        <v>21</v>
      </c>
      <c r="N131" s="38">
        <v>22</v>
      </c>
      <c r="O131" s="32">
        <v>17</v>
      </c>
      <c r="P131" s="32">
        <v>0</v>
      </c>
      <c r="Q131" s="33">
        <v>11</v>
      </c>
    </row>
    <row r="132" spans="1:17" x14ac:dyDescent="0.2">
      <c r="A132" s="234"/>
      <c r="B132" s="38">
        <v>23</v>
      </c>
      <c r="C132" s="32">
        <v>1</v>
      </c>
      <c r="D132" s="32">
        <v>0</v>
      </c>
      <c r="E132" s="33">
        <v>9</v>
      </c>
      <c r="F132" s="38">
        <v>23</v>
      </c>
      <c r="G132" s="32">
        <v>9</v>
      </c>
      <c r="H132" s="32">
        <v>0</v>
      </c>
      <c r="I132" s="33">
        <v>1</v>
      </c>
      <c r="J132" s="38">
        <v>23</v>
      </c>
      <c r="K132" s="32">
        <v>7</v>
      </c>
      <c r="L132" s="32">
        <v>0</v>
      </c>
      <c r="M132" s="33">
        <v>12</v>
      </c>
      <c r="N132" s="38">
        <v>23</v>
      </c>
      <c r="O132" s="32">
        <v>15</v>
      </c>
      <c r="P132" s="32">
        <v>0</v>
      </c>
      <c r="Q132" s="33">
        <v>6</v>
      </c>
    </row>
    <row r="133" spans="1:17" x14ac:dyDescent="0.2">
      <c r="A133" s="234"/>
      <c r="B133" s="37">
        <v>24</v>
      </c>
      <c r="C133" s="30">
        <v>3</v>
      </c>
      <c r="D133" s="30">
        <v>0</v>
      </c>
      <c r="E133" s="31">
        <v>6</v>
      </c>
      <c r="F133" s="37">
        <v>24</v>
      </c>
      <c r="G133" s="30">
        <v>9</v>
      </c>
      <c r="H133" s="30">
        <v>0</v>
      </c>
      <c r="I133" s="31">
        <v>0</v>
      </c>
      <c r="J133" s="37">
        <v>24</v>
      </c>
      <c r="K133" s="30">
        <v>6</v>
      </c>
      <c r="L133" s="30">
        <v>0</v>
      </c>
      <c r="M133" s="31">
        <v>14</v>
      </c>
      <c r="N133" s="37">
        <v>24</v>
      </c>
      <c r="O133" s="30">
        <v>12</v>
      </c>
      <c r="P133" s="30">
        <v>0</v>
      </c>
      <c r="Q133" s="31">
        <v>17</v>
      </c>
    </row>
    <row r="134" spans="1:17" x14ac:dyDescent="0.2">
      <c r="A134" s="234"/>
      <c r="B134" s="36">
        <v>1</v>
      </c>
      <c r="C134" s="28">
        <v>4</v>
      </c>
      <c r="D134" s="28">
        <v>0</v>
      </c>
      <c r="E134" s="29">
        <v>17</v>
      </c>
      <c r="F134" s="36">
        <v>1</v>
      </c>
      <c r="G134" s="28">
        <v>21</v>
      </c>
      <c r="H134" s="71">
        <v>0</v>
      </c>
      <c r="I134" s="29">
        <v>4</v>
      </c>
      <c r="J134" s="36">
        <v>1</v>
      </c>
      <c r="K134" s="28">
        <v>5</v>
      </c>
      <c r="L134" s="28">
        <v>0</v>
      </c>
      <c r="M134" s="29">
        <v>11</v>
      </c>
      <c r="N134" s="36">
        <v>1</v>
      </c>
      <c r="O134" s="28">
        <v>25</v>
      </c>
      <c r="P134" s="28">
        <v>1</v>
      </c>
      <c r="Q134" s="29">
        <v>5</v>
      </c>
    </row>
    <row r="135" spans="1:17" x14ac:dyDescent="0.2">
      <c r="A135" s="234"/>
      <c r="B135" s="38">
        <v>2</v>
      </c>
      <c r="C135" s="32">
        <v>7</v>
      </c>
      <c r="D135" s="32">
        <v>0</v>
      </c>
      <c r="E135" s="33">
        <v>8</v>
      </c>
      <c r="F135" s="38">
        <v>2</v>
      </c>
      <c r="G135" s="32">
        <v>23</v>
      </c>
      <c r="H135" s="56">
        <v>0</v>
      </c>
      <c r="I135" s="33">
        <v>6</v>
      </c>
      <c r="J135" s="38">
        <v>2</v>
      </c>
      <c r="K135" s="32">
        <v>4</v>
      </c>
      <c r="L135" s="32">
        <v>1</v>
      </c>
      <c r="M135" s="33">
        <v>7</v>
      </c>
      <c r="N135" s="38">
        <v>2</v>
      </c>
      <c r="O135" s="32">
        <v>12</v>
      </c>
      <c r="P135" s="32">
        <v>0</v>
      </c>
      <c r="Q135" s="33">
        <v>5</v>
      </c>
    </row>
    <row r="136" spans="1:17" x14ac:dyDescent="0.2">
      <c r="A136" s="234"/>
      <c r="B136" s="38">
        <v>3</v>
      </c>
      <c r="C136" s="32">
        <v>4</v>
      </c>
      <c r="D136" s="32">
        <v>1</v>
      </c>
      <c r="E136" s="33">
        <v>10</v>
      </c>
      <c r="F136" s="38">
        <v>3</v>
      </c>
      <c r="G136" s="32">
        <v>18</v>
      </c>
      <c r="H136" s="56">
        <v>1</v>
      </c>
      <c r="I136" s="33">
        <v>2</v>
      </c>
      <c r="J136" s="38">
        <v>3</v>
      </c>
      <c r="K136" s="32">
        <v>2</v>
      </c>
      <c r="L136" s="32">
        <v>0</v>
      </c>
      <c r="M136" s="33">
        <v>10</v>
      </c>
      <c r="N136" s="38">
        <v>3</v>
      </c>
      <c r="O136" s="32">
        <v>25</v>
      </c>
      <c r="P136" s="32">
        <v>0</v>
      </c>
      <c r="Q136" s="33">
        <v>8</v>
      </c>
    </row>
    <row r="137" spans="1:17" x14ac:dyDescent="0.2">
      <c r="A137" s="234"/>
      <c r="B137" s="38">
        <v>4</v>
      </c>
      <c r="C137" s="32">
        <v>4</v>
      </c>
      <c r="D137" s="32">
        <v>0</v>
      </c>
      <c r="E137" s="33">
        <v>7</v>
      </c>
      <c r="F137" s="38">
        <v>4</v>
      </c>
      <c r="G137" s="56">
        <v>14</v>
      </c>
      <c r="H137" s="56">
        <v>0</v>
      </c>
      <c r="I137" s="33">
        <v>6</v>
      </c>
      <c r="J137" s="38">
        <v>4</v>
      </c>
      <c r="K137" s="32">
        <v>8</v>
      </c>
      <c r="L137" s="32">
        <v>0</v>
      </c>
      <c r="M137" s="33">
        <v>16</v>
      </c>
      <c r="N137" s="38">
        <v>4</v>
      </c>
      <c r="O137" s="32">
        <v>15</v>
      </c>
      <c r="P137" s="32">
        <v>0</v>
      </c>
      <c r="Q137" s="33">
        <v>10</v>
      </c>
    </row>
    <row r="138" spans="1:17" x14ac:dyDescent="0.2">
      <c r="A138" s="234"/>
      <c r="B138" s="38">
        <v>5</v>
      </c>
      <c r="C138" s="32">
        <v>2</v>
      </c>
      <c r="D138" s="32">
        <v>1</v>
      </c>
      <c r="E138" s="33">
        <v>11</v>
      </c>
      <c r="F138" s="38">
        <v>5</v>
      </c>
      <c r="G138" s="56">
        <v>12</v>
      </c>
      <c r="H138" s="56">
        <v>1</v>
      </c>
      <c r="I138" s="33">
        <v>4</v>
      </c>
      <c r="J138" s="38">
        <v>5</v>
      </c>
      <c r="K138" s="32">
        <v>2</v>
      </c>
      <c r="L138" s="32">
        <v>0</v>
      </c>
      <c r="M138" s="33">
        <v>8</v>
      </c>
      <c r="N138" s="38">
        <v>5</v>
      </c>
      <c r="O138" s="32">
        <v>28</v>
      </c>
      <c r="P138" s="32">
        <v>1</v>
      </c>
      <c r="Q138" s="33">
        <v>6</v>
      </c>
    </row>
    <row r="139" spans="1:17" x14ac:dyDescent="0.2">
      <c r="A139" s="234"/>
      <c r="B139" s="38">
        <v>6</v>
      </c>
      <c r="C139" s="32">
        <v>5</v>
      </c>
      <c r="D139" s="32">
        <v>0</v>
      </c>
      <c r="E139" s="33">
        <v>16</v>
      </c>
      <c r="F139" s="38">
        <v>6</v>
      </c>
      <c r="G139" s="56">
        <v>15</v>
      </c>
      <c r="H139" s="56">
        <v>0</v>
      </c>
      <c r="I139" s="33">
        <v>4</v>
      </c>
      <c r="J139" s="38">
        <v>6</v>
      </c>
      <c r="K139" s="32">
        <v>4</v>
      </c>
      <c r="L139" s="32">
        <v>0</v>
      </c>
      <c r="M139" s="33">
        <v>15</v>
      </c>
      <c r="N139" s="38">
        <v>6</v>
      </c>
      <c r="O139" s="32">
        <v>17</v>
      </c>
      <c r="P139" s="32">
        <v>0</v>
      </c>
      <c r="Q139" s="33">
        <v>6</v>
      </c>
    </row>
    <row r="140" spans="1:17" x14ac:dyDescent="0.2">
      <c r="A140" s="234"/>
      <c r="B140" s="38">
        <v>7</v>
      </c>
      <c r="C140" s="32">
        <v>4</v>
      </c>
      <c r="D140" s="32">
        <v>0</v>
      </c>
      <c r="E140" s="33">
        <v>13</v>
      </c>
      <c r="F140" s="38">
        <v>7</v>
      </c>
      <c r="G140" s="56">
        <v>12</v>
      </c>
      <c r="H140" s="56">
        <v>0</v>
      </c>
      <c r="I140" s="33">
        <v>0</v>
      </c>
      <c r="J140" s="38">
        <v>7</v>
      </c>
      <c r="K140" s="32">
        <v>1</v>
      </c>
      <c r="L140" s="32">
        <v>1</v>
      </c>
      <c r="M140" s="33">
        <v>6</v>
      </c>
      <c r="N140" s="38">
        <v>7</v>
      </c>
      <c r="O140" s="32">
        <v>16</v>
      </c>
      <c r="P140" s="32">
        <v>0</v>
      </c>
      <c r="Q140" s="33">
        <v>10</v>
      </c>
    </row>
    <row r="141" spans="1:17" x14ac:dyDescent="0.2">
      <c r="A141" s="234"/>
      <c r="B141" s="38">
        <v>8</v>
      </c>
      <c r="C141" s="32">
        <v>7</v>
      </c>
      <c r="D141" s="32">
        <v>0</v>
      </c>
      <c r="E141" s="33">
        <v>16</v>
      </c>
      <c r="F141" s="38">
        <v>8</v>
      </c>
      <c r="G141" s="56">
        <v>10</v>
      </c>
      <c r="H141" s="56">
        <v>0</v>
      </c>
      <c r="I141" s="33">
        <v>0</v>
      </c>
      <c r="J141" s="38">
        <v>8</v>
      </c>
      <c r="K141" s="32">
        <v>1</v>
      </c>
      <c r="L141" s="32">
        <v>0</v>
      </c>
      <c r="M141" s="33">
        <v>7</v>
      </c>
      <c r="N141" s="38">
        <v>8</v>
      </c>
      <c r="O141" s="32">
        <v>15</v>
      </c>
      <c r="P141" s="32">
        <v>1</v>
      </c>
      <c r="Q141" s="33">
        <v>6</v>
      </c>
    </row>
    <row r="142" spans="1:17" x14ac:dyDescent="0.2">
      <c r="A142" s="234"/>
      <c r="B142" s="38">
        <v>9</v>
      </c>
      <c r="C142" s="32">
        <v>8</v>
      </c>
      <c r="D142" s="32">
        <v>0</v>
      </c>
      <c r="E142" s="33">
        <v>16</v>
      </c>
      <c r="F142" s="38">
        <v>9</v>
      </c>
      <c r="G142" s="56">
        <v>14</v>
      </c>
      <c r="H142" s="56">
        <v>1</v>
      </c>
      <c r="I142" s="33">
        <v>2</v>
      </c>
      <c r="J142" s="38">
        <v>9</v>
      </c>
      <c r="K142" s="32">
        <v>1</v>
      </c>
      <c r="L142" s="32">
        <v>0</v>
      </c>
      <c r="M142" s="33">
        <v>7</v>
      </c>
      <c r="N142" s="38">
        <v>9</v>
      </c>
      <c r="O142" s="32">
        <v>6</v>
      </c>
      <c r="P142" s="32">
        <v>0</v>
      </c>
      <c r="Q142" s="67">
        <v>5</v>
      </c>
    </row>
    <row r="143" spans="1:17" x14ac:dyDescent="0.2">
      <c r="A143" s="234"/>
      <c r="B143" s="38">
        <v>10</v>
      </c>
      <c r="C143" s="32">
        <v>3</v>
      </c>
      <c r="D143" s="32">
        <v>1</v>
      </c>
      <c r="E143" s="33">
        <v>11</v>
      </c>
      <c r="F143" s="38">
        <v>10</v>
      </c>
      <c r="G143" s="56">
        <v>6</v>
      </c>
      <c r="H143" s="56">
        <v>0</v>
      </c>
      <c r="I143" s="33">
        <v>1</v>
      </c>
      <c r="J143" s="38">
        <v>10</v>
      </c>
      <c r="K143" s="32">
        <v>0</v>
      </c>
      <c r="L143" s="32">
        <v>1</v>
      </c>
      <c r="M143" s="33">
        <v>9</v>
      </c>
      <c r="N143" s="38">
        <v>10</v>
      </c>
      <c r="O143" s="32">
        <v>12</v>
      </c>
      <c r="P143" s="32">
        <v>0</v>
      </c>
      <c r="Q143" s="33">
        <v>6</v>
      </c>
    </row>
    <row r="144" spans="1:17" x14ac:dyDescent="0.2">
      <c r="A144" s="234"/>
      <c r="B144" s="38">
        <v>11</v>
      </c>
      <c r="C144" s="32">
        <v>1</v>
      </c>
      <c r="D144" s="32">
        <v>0</v>
      </c>
      <c r="E144" s="33">
        <v>5</v>
      </c>
      <c r="F144" s="38">
        <v>11</v>
      </c>
      <c r="G144" s="56">
        <v>7</v>
      </c>
      <c r="H144" s="56">
        <v>0</v>
      </c>
      <c r="I144" s="33">
        <v>1</v>
      </c>
      <c r="J144" s="38">
        <v>11</v>
      </c>
      <c r="K144" s="32">
        <v>3</v>
      </c>
      <c r="L144" s="32">
        <v>0</v>
      </c>
      <c r="M144" s="33">
        <v>14</v>
      </c>
      <c r="N144" s="38">
        <v>11</v>
      </c>
      <c r="O144" s="32">
        <v>22</v>
      </c>
      <c r="P144" s="32">
        <v>0</v>
      </c>
      <c r="Q144" s="33">
        <v>4</v>
      </c>
    </row>
    <row r="145" spans="1:17" x14ac:dyDescent="0.2">
      <c r="A145" s="234"/>
      <c r="B145" s="38">
        <v>12</v>
      </c>
      <c r="C145" s="32">
        <v>5</v>
      </c>
      <c r="D145" s="32">
        <v>1</v>
      </c>
      <c r="E145" s="33">
        <v>21</v>
      </c>
      <c r="F145" s="38">
        <v>12</v>
      </c>
      <c r="G145" s="56">
        <v>6</v>
      </c>
      <c r="H145" s="56">
        <v>0</v>
      </c>
      <c r="I145" s="33">
        <v>0</v>
      </c>
      <c r="J145" s="38">
        <v>12</v>
      </c>
      <c r="K145" s="32">
        <v>3</v>
      </c>
      <c r="L145" s="32">
        <v>0</v>
      </c>
      <c r="M145" s="33">
        <v>21</v>
      </c>
      <c r="N145" s="38">
        <v>12</v>
      </c>
      <c r="O145" s="32">
        <v>20</v>
      </c>
      <c r="P145" s="32">
        <v>0</v>
      </c>
      <c r="Q145" s="33">
        <v>4</v>
      </c>
    </row>
    <row r="146" spans="1:17" x14ac:dyDescent="0.2">
      <c r="A146" s="234"/>
      <c r="B146" s="38">
        <v>13</v>
      </c>
      <c r="C146" s="32">
        <v>4</v>
      </c>
      <c r="D146" s="32">
        <v>0</v>
      </c>
      <c r="E146" s="33">
        <v>8</v>
      </c>
      <c r="F146" s="38">
        <v>13</v>
      </c>
      <c r="G146" s="56">
        <v>13</v>
      </c>
      <c r="H146" s="56">
        <v>0</v>
      </c>
      <c r="I146" s="33">
        <v>3</v>
      </c>
      <c r="J146" s="38">
        <v>13</v>
      </c>
      <c r="K146" s="32">
        <v>4</v>
      </c>
      <c r="L146" s="32">
        <v>1</v>
      </c>
      <c r="M146" s="33">
        <v>35</v>
      </c>
      <c r="N146" s="38">
        <v>13</v>
      </c>
      <c r="O146" s="32">
        <v>12</v>
      </c>
      <c r="P146" s="32">
        <v>1</v>
      </c>
      <c r="Q146" s="33">
        <v>3</v>
      </c>
    </row>
    <row r="147" spans="1:17" x14ac:dyDescent="0.2">
      <c r="A147" s="234"/>
      <c r="B147" s="38">
        <v>14</v>
      </c>
      <c r="C147" s="32">
        <v>2</v>
      </c>
      <c r="D147" s="32">
        <v>1</v>
      </c>
      <c r="E147" s="33">
        <v>14</v>
      </c>
      <c r="F147" s="38">
        <v>14</v>
      </c>
      <c r="G147" s="56">
        <v>14</v>
      </c>
      <c r="H147" s="56">
        <v>0</v>
      </c>
      <c r="I147" s="33">
        <v>6</v>
      </c>
      <c r="J147" s="38">
        <v>14</v>
      </c>
      <c r="K147" s="32">
        <v>9</v>
      </c>
      <c r="L147" s="32">
        <v>0</v>
      </c>
      <c r="M147" s="33">
        <v>22</v>
      </c>
      <c r="N147" s="38">
        <v>14</v>
      </c>
      <c r="O147" s="32">
        <v>15</v>
      </c>
      <c r="P147" s="32">
        <v>0</v>
      </c>
      <c r="Q147" s="33">
        <v>5</v>
      </c>
    </row>
    <row r="148" spans="1:17" x14ac:dyDescent="0.2">
      <c r="A148" s="234"/>
      <c r="B148" s="38">
        <v>15</v>
      </c>
      <c r="C148" s="32">
        <v>2</v>
      </c>
      <c r="D148" s="32">
        <v>0</v>
      </c>
      <c r="E148" s="33">
        <v>13</v>
      </c>
      <c r="F148" s="38">
        <v>15</v>
      </c>
      <c r="G148" s="56">
        <v>10</v>
      </c>
      <c r="H148" s="56">
        <v>0</v>
      </c>
      <c r="I148" s="33">
        <v>2</v>
      </c>
      <c r="J148" s="38">
        <v>15</v>
      </c>
      <c r="K148" s="32">
        <v>8</v>
      </c>
      <c r="L148" s="32">
        <v>0</v>
      </c>
      <c r="M148" s="33">
        <v>8</v>
      </c>
      <c r="N148" s="38">
        <v>15</v>
      </c>
      <c r="O148" s="32">
        <v>7</v>
      </c>
      <c r="P148" s="32">
        <v>0</v>
      </c>
      <c r="Q148" s="33">
        <v>7</v>
      </c>
    </row>
    <row r="149" spans="1:17" x14ac:dyDescent="0.2">
      <c r="A149" s="234"/>
      <c r="B149" s="38">
        <v>16</v>
      </c>
      <c r="C149" s="32">
        <v>3</v>
      </c>
      <c r="D149" s="32">
        <v>0</v>
      </c>
      <c r="E149" s="33">
        <v>9</v>
      </c>
      <c r="F149" s="38">
        <v>16</v>
      </c>
      <c r="G149" s="56">
        <v>13</v>
      </c>
      <c r="H149" s="56">
        <v>0</v>
      </c>
      <c r="I149" s="33">
        <v>3</v>
      </c>
      <c r="J149" s="38">
        <v>16</v>
      </c>
      <c r="K149" s="32">
        <v>8</v>
      </c>
      <c r="L149" s="32">
        <v>0</v>
      </c>
      <c r="M149" s="33">
        <v>30</v>
      </c>
      <c r="N149" s="38">
        <v>16</v>
      </c>
      <c r="O149" s="32">
        <v>9</v>
      </c>
      <c r="P149" s="32">
        <v>0</v>
      </c>
      <c r="Q149" s="33">
        <v>5</v>
      </c>
    </row>
    <row r="150" spans="1:17" x14ac:dyDescent="0.2">
      <c r="A150" s="234"/>
      <c r="B150" s="38">
        <v>17</v>
      </c>
      <c r="C150" s="32">
        <v>4</v>
      </c>
      <c r="D150" s="32">
        <v>1</v>
      </c>
      <c r="E150" s="33">
        <v>15</v>
      </c>
      <c r="F150" s="38">
        <v>17</v>
      </c>
      <c r="G150" s="56">
        <v>7</v>
      </c>
      <c r="H150" s="56">
        <v>0</v>
      </c>
      <c r="I150" s="33">
        <v>0</v>
      </c>
      <c r="J150" s="38">
        <v>17</v>
      </c>
      <c r="K150" s="32">
        <v>7</v>
      </c>
      <c r="L150" s="32">
        <v>1</v>
      </c>
      <c r="M150" s="33">
        <v>19</v>
      </c>
      <c r="N150" s="38">
        <v>17</v>
      </c>
      <c r="O150" s="32">
        <v>10</v>
      </c>
      <c r="P150" s="32">
        <v>0</v>
      </c>
      <c r="Q150" s="33">
        <v>7</v>
      </c>
    </row>
    <row r="151" spans="1:17" x14ac:dyDescent="0.2">
      <c r="A151" s="234"/>
      <c r="B151" s="38">
        <v>18</v>
      </c>
      <c r="C151" s="32">
        <v>7</v>
      </c>
      <c r="D151" s="32">
        <v>0</v>
      </c>
      <c r="E151" s="33">
        <v>13</v>
      </c>
      <c r="F151" s="38">
        <v>18</v>
      </c>
      <c r="G151" s="56">
        <v>6</v>
      </c>
      <c r="H151" s="56">
        <v>0</v>
      </c>
      <c r="I151" s="33">
        <v>0</v>
      </c>
      <c r="J151" s="38">
        <v>18</v>
      </c>
      <c r="K151" s="32">
        <v>5</v>
      </c>
      <c r="L151" s="32">
        <v>0</v>
      </c>
      <c r="M151" s="33">
        <v>21</v>
      </c>
      <c r="N151" s="38">
        <v>18</v>
      </c>
      <c r="O151" s="32">
        <v>13</v>
      </c>
      <c r="P151" s="32">
        <v>0</v>
      </c>
      <c r="Q151" s="33">
        <v>2</v>
      </c>
    </row>
    <row r="152" spans="1:17" x14ac:dyDescent="0.2">
      <c r="A152" s="234"/>
      <c r="B152" s="38">
        <v>19</v>
      </c>
      <c r="C152" s="32">
        <v>3</v>
      </c>
      <c r="D152" s="32">
        <v>0</v>
      </c>
      <c r="E152" s="33">
        <v>8</v>
      </c>
      <c r="F152" s="38">
        <v>19</v>
      </c>
      <c r="G152" s="56">
        <v>17</v>
      </c>
      <c r="H152" s="56">
        <v>0</v>
      </c>
      <c r="I152" s="33">
        <v>3</v>
      </c>
      <c r="J152" s="38">
        <v>19</v>
      </c>
      <c r="K152" s="32">
        <v>5</v>
      </c>
      <c r="L152" s="32">
        <v>0</v>
      </c>
      <c r="M152" s="33">
        <v>23</v>
      </c>
      <c r="N152" s="38">
        <v>19</v>
      </c>
      <c r="O152" s="32">
        <v>11</v>
      </c>
      <c r="P152" s="32">
        <v>2</v>
      </c>
      <c r="Q152" s="33">
        <v>3</v>
      </c>
    </row>
    <row r="153" spans="1:17" x14ac:dyDescent="0.2">
      <c r="A153" s="234"/>
      <c r="B153" s="38">
        <v>20</v>
      </c>
      <c r="C153" s="32">
        <v>4</v>
      </c>
      <c r="D153" s="32">
        <v>0</v>
      </c>
      <c r="E153" s="33">
        <v>15</v>
      </c>
      <c r="F153" s="38">
        <v>20</v>
      </c>
      <c r="G153" s="56">
        <v>12</v>
      </c>
      <c r="H153" s="56">
        <v>0</v>
      </c>
      <c r="I153" s="33">
        <v>0</v>
      </c>
      <c r="J153" s="38">
        <v>20</v>
      </c>
      <c r="K153" s="32">
        <v>6</v>
      </c>
      <c r="L153" s="32">
        <v>0</v>
      </c>
      <c r="M153" s="33">
        <v>11</v>
      </c>
      <c r="N153" s="38">
        <v>20</v>
      </c>
      <c r="O153" s="32">
        <v>14</v>
      </c>
      <c r="P153" s="32">
        <v>1</v>
      </c>
      <c r="Q153" s="33">
        <v>10</v>
      </c>
    </row>
    <row r="154" spans="1:17" x14ac:dyDescent="0.2">
      <c r="A154" s="234"/>
      <c r="B154" s="38">
        <v>21</v>
      </c>
      <c r="C154" s="32">
        <v>8</v>
      </c>
      <c r="D154" s="32">
        <v>0</v>
      </c>
      <c r="E154" s="33">
        <v>20</v>
      </c>
      <c r="F154" s="38">
        <v>21</v>
      </c>
      <c r="G154" s="56">
        <v>15</v>
      </c>
      <c r="H154" s="56">
        <v>0</v>
      </c>
      <c r="I154" s="33">
        <v>3</v>
      </c>
      <c r="J154" s="38">
        <v>21</v>
      </c>
      <c r="K154" s="32">
        <v>6</v>
      </c>
      <c r="L154" s="32">
        <v>0</v>
      </c>
      <c r="M154" s="33">
        <v>29</v>
      </c>
      <c r="N154" s="38">
        <v>21</v>
      </c>
      <c r="O154" s="32">
        <v>12</v>
      </c>
      <c r="P154" s="32">
        <v>0</v>
      </c>
      <c r="Q154" s="33">
        <v>7</v>
      </c>
    </row>
    <row r="155" spans="1:17" x14ac:dyDescent="0.2">
      <c r="A155" s="234"/>
      <c r="B155" s="38">
        <v>22</v>
      </c>
      <c r="C155" s="32">
        <v>3</v>
      </c>
      <c r="D155" s="32">
        <v>0</v>
      </c>
      <c r="E155" s="33">
        <v>13</v>
      </c>
      <c r="F155" s="38">
        <v>22</v>
      </c>
      <c r="G155" s="56">
        <v>13</v>
      </c>
      <c r="H155" s="56">
        <v>1</v>
      </c>
      <c r="I155" s="33">
        <v>0</v>
      </c>
      <c r="J155" s="38">
        <v>22</v>
      </c>
      <c r="K155" s="32">
        <v>8</v>
      </c>
      <c r="L155" s="32">
        <v>0</v>
      </c>
      <c r="M155" s="33">
        <v>14</v>
      </c>
      <c r="N155" s="38">
        <v>22</v>
      </c>
      <c r="O155" s="32">
        <v>16</v>
      </c>
      <c r="P155" s="32">
        <v>0</v>
      </c>
      <c r="Q155" s="33">
        <v>5</v>
      </c>
    </row>
    <row r="156" spans="1:17" x14ac:dyDescent="0.2">
      <c r="A156" s="234"/>
      <c r="B156" s="38">
        <v>23</v>
      </c>
      <c r="C156" s="32">
        <v>2</v>
      </c>
      <c r="D156" s="32">
        <v>0</v>
      </c>
      <c r="E156" s="33">
        <v>10</v>
      </c>
      <c r="F156" s="38">
        <v>23</v>
      </c>
      <c r="G156" s="56">
        <v>10</v>
      </c>
      <c r="H156" s="56">
        <v>1</v>
      </c>
      <c r="I156" s="33">
        <v>4</v>
      </c>
      <c r="J156" s="38">
        <v>23</v>
      </c>
      <c r="K156" s="32">
        <v>5</v>
      </c>
      <c r="L156" s="32">
        <v>0</v>
      </c>
      <c r="M156" s="33">
        <v>13</v>
      </c>
      <c r="N156" s="38">
        <v>23</v>
      </c>
      <c r="O156" s="32">
        <v>19</v>
      </c>
      <c r="P156" s="32">
        <v>0</v>
      </c>
      <c r="Q156" s="33">
        <v>12</v>
      </c>
    </row>
    <row r="157" spans="1:17" x14ac:dyDescent="0.2">
      <c r="A157" s="218"/>
      <c r="B157" s="37">
        <v>24</v>
      </c>
      <c r="C157" s="30">
        <v>5</v>
      </c>
      <c r="D157" s="30">
        <v>0</v>
      </c>
      <c r="E157" s="31">
        <v>10</v>
      </c>
      <c r="F157" s="37">
        <v>24</v>
      </c>
      <c r="G157" s="72">
        <v>11</v>
      </c>
      <c r="H157" s="72">
        <v>0</v>
      </c>
      <c r="I157" s="31">
        <v>0</v>
      </c>
      <c r="J157" s="37">
        <v>24</v>
      </c>
      <c r="K157" s="30">
        <v>3</v>
      </c>
      <c r="L157" s="30">
        <v>1</v>
      </c>
      <c r="M157" s="31">
        <v>22</v>
      </c>
      <c r="N157" s="37">
        <v>24</v>
      </c>
      <c r="O157" s="30">
        <v>18</v>
      </c>
      <c r="P157" s="30">
        <v>0</v>
      </c>
      <c r="Q157" s="31">
        <v>25</v>
      </c>
    </row>
  </sheetData>
  <sheetProtection algorithmName="SHA-512" hashValue="9ngRyPV2gU1mRduaRufHuSIHacXA6WYpd70XBhHk4dfXFVKVLUGQmNPKNTNXYZLr6mL4JCoa2y/Oou4aA4ZKTA==" saltValue="lUy54gw6Va9KWkjihrUr2g==" spinCount="100000" sheet="1" objects="1" scenarios="1"/>
  <mergeCells count="7">
    <mergeCell ref="J4:M4"/>
    <mergeCell ref="N4:Q4"/>
    <mergeCell ref="A56:A109"/>
    <mergeCell ref="A110:A157"/>
    <mergeCell ref="A6:A55"/>
    <mergeCell ref="B4:E4"/>
    <mergeCell ref="F4:I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9"/>
  <sheetViews>
    <sheetView workbookViewId="0">
      <selection activeCell="M27" sqref="M27"/>
    </sheetView>
  </sheetViews>
  <sheetFormatPr baseColWidth="10" defaultColWidth="8.83203125" defaultRowHeight="15" x14ac:dyDescent="0.2"/>
  <cols>
    <col min="2" max="2" width="18.5" bestFit="1" customWidth="1"/>
    <col min="3" max="3" width="7.33203125" bestFit="1" customWidth="1"/>
    <col min="4" max="4" width="11.6640625" bestFit="1" customWidth="1"/>
    <col min="8" max="8" width="11.6640625" bestFit="1" customWidth="1"/>
  </cols>
  <sheetData>
    <row r="1" spans="1:10" x14ac:dyDescent="0.2">
      <c r="A1" s="1" t="s">
        <v>38</v>
      </c>
    </row>
    <row r="4" spans="1:10" x14ac:dyDescent="0.2">
      <c r="C4" s="236" t="s">
        <v>69</v>
      </c>
      <c r="D4" s="237"/>
      <c r="E4" s="237"/>
      <c r="F4" s="238"/>
      <c r="G4" s="236" t="s">
        <v>70</v>
      </c>
      <c r="H4" s="237"/>
      <c r="I4" s="237"/>
      <c r="J4" s="238"/>
    </row>
    <row r="5" spans="1:10" x14ac:dyDescent="0.2">
      <c r="C5" s="5" t="s">
        <v>71</v>
      </c>
      <c r="D5" s="6" t="s">
        <v>72</v>
      </c>
      <c r="E5" s="6" t="s">
        <v>73</v>
      </c>
      <c r="F5" s="7" t="s">
        <v>54</v>
      </c>
      <c r="G5" s="5" t="s">
        <v>71</v>
      </c>
      <c r="H5" s="6" t="s">
        <v>72</v>
      </c>
      <c r="I5" s="6" t="s">
        <v>73</v>
      </c>
      <c r="J5" s="7" t="s">
        <v>54</v>
      </c>
    </row>
    <row r="6" spans="1:10" x14ac:dyDescent="0.2">
      <c r="A6" s="192" t="s">
        <v>5</v>
      </c>
      <c r="B6" s="79" t="s">
        <v>2</v>
      </c>
      <c r="C6" s="38">
        <v>3</v>
      </c>
      <c r="D6" s="32">
        <v>44</v>
      </c>
      <c r="E6" s="32">
        <v>3</v>
      </c>
      <c r="F6" s="33">
        <v>50</v>
      </c>
      <c r="G6" s="38">
        <v>3</v>
      </c>
      <c r="H6" s="32">
        <v>48</v>
      </c>
      <c r="I6" s="32">
        <v>0</v>
      </c>
      <c r="J6" s="33">
        <f>SUM(G6:I6)</f>
        <v>51</v>
      </c>
    </row>
    <row r="7" spans="1:10" x14ac:dyDescent="0.2">
      <c r="A7" s="190"/>
      <c r="B7" s="80" t="s">
        <v>49</v>
      </c>
      <c r="C7" s="38">
        <v>35</v>
      </c>
      <c r="D7" s="32">
        <v>3</v>
      </c>
      <c r="E7" s="32">
        <v>12</v>
      </c>
      <c r="F7" s="33">
        <v>50</v>
      </c>
      <c r="G7" s="38">
        <v>43</v>
      </c>
      <c r="H7" s="32">
        <v>3</v>
      </c>
      <c r="I7" s="32">
        <v>10</v>
      </c>
      <c r="J7" s="33">
        <f t="shared" ref="J7:J9" si="0">SUM(G7:I7)</f>
        <v>56</v>
      </c>
    </row>
    <row r="8" spans="1:10" x14ac:dyDescent="0.2">
      <c r="A8" s="190"/>
      <c r="B8" s="81" t="s">
        <v>13</v>
      </c>
      <c r="C8" s="38">
        <v>4</v>
      </c>
      <c r="D8" s="32">
        <v>49</v>
      </c>
      <c r="E8" s="32">
        <v>3</v>
      </c>
      <c r="F8" s="33">
        <v>56</v>
      </c>
      <c r="G8" s="38">
        <v>5</v>
      </c>
      <c r="H8" s="32">
        <v>53</v>
      </c>
      <c r="I8" s="32">
        <v>5</v>
      </c>
      <c r="J8" s="33">
        <f t="shared" si="0"/>
        <v>63</v>
      </c>
    </row>
    <row r="9" spans="1:10" x14ac:dyDescent="0.2">
      <c r="A9" s="191"/>
      <c r="B9" s="82" t="s">
        <v>14</v>
      </c>
      <c r="C9" s="38">
        <v>16</v>
      </c>
      <c r="D9" s="32">
        <v>18</v>
      </c>
      <c r="E9" s="32">
        <v>25</v>
      </c>
      <c r="F9" s="33">
        <v>59</v>
      </c>
      <c r="G9" s="38">
        <v>15</v>
      </c>
      <c r="H9" s="32">
        <v>21</v>
      </c>
      <c r="I9" s="32">
        <v>25</v>
      </c>
      <c r="J9" s="33">
        <f t="shared" si="0"/>
        <v>61</v>
      </c>
    </row>
    <row r="10" spans="1:10" x14ac:dyDescent="0.2">
      <c r="C10" s="38"/>
      <c r="D10" s="32"/>
      <c r="E10" s="32"/>
      <c r="F10" s="33"/>
      <c r="G10" s="38"/>
      <c r="H10" s="32"/>
      <c r="I10" s="32"/>
      <c r="J10" s="33"/>
    </row>
    <row r="11" spans="1:10" x14ac:dyDescent="0.2">
      <c r="A11" s="192" t="s">
        <v>6</v>
      </c>
      <c r="B11" s="79" t="s">
        <v>2</v>
      </c>
      <c r="C11" s="38">
        <v>6</v>
      </c>
      <c r="D11" s="32">
        <v>43</v>
      </c>
      <c r="E11" s="32">
        <v>4</v>
      </c>
      <c r="F11" s="33">
        <v>53</v>
      </c>
      <c r="G11" s="38">
        <v>3</v>
      </c>
      <c r="H11" s="32">
        <v>51</v>
      </c>
      <c r="I11" s="32">
        <v>5</v>
      </c>
      <c r="J11" s="33">
        <f>SUM(G11:I11)</f>
        <v>59</v>
      </c>
    </row>
    <row r="12" spans="1:10" x14ac:dyDescent="0.2">
      <c r="A12" s="190"/>
      <c r="B12" s="80" t="s">
        <v>49</v>
      </c>
      <c r="C12" s="38">
        <v>34</v>
      </c>
      <c r="D12" s="32">
        <v>6</v>
      </c>
      <c r="E12" s="32">
        <v>15</v>
      </c>
      <c r="F12" s="33">
        <v>55</v>
      </c>
      <c r="G12" s="38">
        <v>31</v>
      </c>
      <c r="H12" s="32">
        <v>13</v>
      </c>
      <c r="I12" s="32">
        <v>11</v>
      </c>
      <c r="J12" s="33">
        <f t="shared" ref="J12:J14" si="1">SUM(G12:I12)</f>
        <v>55</v>
      </c>
    </row>
    <row r="13" spans="1:10" x14ac:dyDescent="0.2">
      <c r="A13" s="190"/>
      <c r="B13" s="83" t="s">
        <v>13</v>
      </c>
      <c r="C13" s="38">
        <v>6</v>
      </c>
      <c r="D13" s="32">
        <v>51</v>
      </c>
      <c r="E13" s="32">
        <v>4</v>
      </c>
      <c r="F13" s="33">
        <v>61</v>
      </c>
      <c r="G13" s="38">
        <v>2</v>
      </c>
      <c r="H13" s="32">
        <v>52</v>
      </c>
      <c r="I13" s="32">
        <v>4</v>
      </c>
      <c r="J13" s="33">
        <f t="shared" si="1"/>
        <v>58</v>
      </c>
    </row>
    <row r="14" spans="1:10" x14ac:dyDescent="0.2">
      <c r="A14" s="191"/>
      <c r="B14" s="82" t="s">
        <v>14</v>
      </c>
      <c r="C14" s="38">
        <v>34</v>
      </c>
      <c r="D14" s="32">
        <v>17</v>
      </c>
      <c r="E14" s="32">
        <v>12</v>
      </c>
      <c r="F14" s="33">
        <v>63</v>
      </c>
      <c r="G14" s="38">
        <v>22</v>
      </c>
      <c r="H14" s="32">
        <v>21</v>
      </c>
      <c r="I14" s="32">
        <v>13</v>
      </c>
      <c r="J14" s="33">
        <f t="shared" si="1"/>
        <v>56</v>
      </c>
    </row>
    <row r="15" spans="1:10" x14ac:dyDescent="0.2">
      <c r="C15" s="38"/>
      <c r="D15" s="32"/>
      <c r="E15" s="32"/>
      <c r="F15" s="33"/>
      <c r="G15" s="38"/>
      <c r="H15" s="32"/>
      <c r="I15" s="32"/>
      <c r="J15" s="33"/>
    </row>
    <row r="16" spans="1:10" x14ac:dyDescent="0.2">
      <c r="A16" s="192" t="s">
        <v>7</v>
      </c>
      <c r="B16" s="79" t="s">
        <v>2</v>
      </c>
      <c r="C16" s="38">
        <v>8</v>
      </c>
      <c r="D16" s="32">
        <v>50</v>
      </c>
      <c r="E16" s="32">
        <v>5</v>
      </c>
      <c r="F16" s="33">
        <f>SUM(C16:E16)</f>
        <v>63</v>
      </c>
      <c r="G16" s="38">
        <v>9</v>
      </c>
      <c r="H16" s="32">
        <v>52</v>
      </c>
      <c r="I16" s="32">
        <v>3</v>
      </c>
      <c r="J16" s="33">
        <f>SUM(G16:I16)</f>
        <v>64</v>
      </c>
    </row>
    <row r="17" spans="1:10" x14ac:dyDescent="0.2">
      <c r="A17" s="190"/>
      <c r="B17" s="80" t="s">
        <v>49</v>
      </c>
      <c r="C17" s="38">
        <v>46</v>
      </c>
      <c r="D17" s="32">
        <v>5</v>
      </c>
      <c r="E17" s="32">
        <v>11</v>
      </c>
      <c r="F17" s="33">
        <f t="shared" ref="F17:F19" si="2">SUM(C17:E17)</f>
        <v>62</v>
      </c>
      <c r="G17" s="38">
        <v>45</v>
      </c>
      <c r="H17" s="32">
        <v>8</v>
      </c>
      <c r="I17" s="32">
        <v>11</v>
      </c>
      <c r="J17" s="33">
        <f t="shared" ref="J17:J19" si="3">SUM(G17:I17)</f>
        <v>64</v>
      </c>
    </row>
    <row r="18" spans="1:10" x14ac:dyDescent="0.2">
      <c r="A18" s="190"/>
      <c r="B18" s="83" t="s">
        <v>13</v>
      </c>
      <c r="C18" s="38">
        <v>6</v>
      </c>
      <c r="D18" s="32">
        <v>55</v>
      </c>
      <c r="E18" s="32">
        <v>3</v>
      </c>
      <c r="F18" s="33">
        <f t="shared" si="2"/>
        <v>64</v>
      </c>
      <c r="G18" s="38">
        <v>5</v>
      </c>
      <c r="H18" s="32">
        <v>50</v>
      </c>
      <c r="I18" s="32">
        <v>5</v>
      </c>
      <c r="J18" s="33">
        <f t="shared" si="3"/>
        <v>60</v>
      </c>
    </row>
    <row r="19" spans="1:10" x14ac:dyDescent="0.2">
      <c r="A19" s="191"/>
      <c r="B19" s="82" t="s">
        <v>14</v>
      </c>
      <c r="C19" s="37">
        <v>40</v>
      </c>
      <c r="D19" s="30">
        <v>12</v>
      </c>
      <c r="E19" s="30">
        <v>12</v>
      </c>
      <c r="F19" s="31">
        <f t="shared" si="2"/>
        <v>64</v>
      </c>
      <c r="G19" s="37">
        <v>32</v>
      </c>
      <c r="H19" s="30">
        <v>14</v>
      </c>
      <c r="I19" s="30">
        <v>15</v>
      </c>
      <c r="J19" s="31">
        <f t="shared" si="3"/>
        <v>61</v>
      </c>
    </row>
  </sheetData>
  <sheetProtection algorithmName="SHA-512" hashValue="daNbsFIu4Qj4vmOZeF5trcg99vDJgfhahHYdO86DwmjdjI9MKiWe+GWYOUV9mCFc2xZ0SOxz91G8Z2N0L8nKqg==" saltValue="CdXufsS0wfUMrlKkA0CHlw==" spinCount="100000" sheet="1" objects="1" scenarios="1"/>
  <mergeCells count="5">
    <mergeCell ref="C4:F4"/>
    <mergeCell ref="G4:J4"/>
    <mergeCell ref="A6:A9"/>
    <mergeCell ref="A11:A14"/>
    <mergeCell ref="A16:A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"/>
  <sheetViews>
    <sheetView workbookViewId="0">
      <selection activeCell="Q18" sqref="Q18"/>
    </sheetView>
  </sheetViews>
  <sheetFormatPr baseColWidth="10" defaultColWidth="8.83203125" defaultRowHeight="15" x14ac:dyDescent="0.2"/>
  <sheetData>
    <row r="2" spans="2:2" x14ac:dyDescent="0.2">
      <c r="B2" s="1" t="s">
        <v>191</v>
      </c>
    </row>
  </sheetData>
  <sheetProtection algorithmName="SHA-512" hashValue="HkO0PM2VictqGaDTX2zwYH/HdkbKa2mFZsh6w88lSS+rY87zPS4cbqFhBAjKwR/7Ji3Oe93Uf1Pv8D2ljwFRXA==" saltValue="KmMVP59Y1ovYNPtLYDF5SA==" spinCount="100000" sheet="1" objects="1" scenarios="1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baseColWidth="10" defaultColWidth="8.83203125" defaultRowHeight="15" x14ac:dyDescent="0.2"/>
  <sheetData>
    <row r="1" spans="1:1" x14ac:dyDescent="0.2">
      <c r="A1" s="1" t="s">
        <v>192</v>
      </c>
    </row>
  </sheetData>
  <sheetProtection algorithmName="SHA-512" hashValue="j3bYG/Pftao7rNON7b9m87jO8dG2NqWe8NnQAsbbL8oZ3mFGx8T0WsqqOuKIf2dhQKQnSHT5h9tPnHgcd7LXeQ==" saltValue="ZIzcn0JQJd/XxAN6EG0a9g==" spinCount="100000" sheet="1" objects="1" scenarios="1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34"/>
  <sheetViews>
    <sheetView workbookViewId="0">
      <selection activeCell="I23" sqref="I23"/>
    </sheetView>
  </sheetViews>
  <sheetFormatPr baseColWidth="10" defaultColWidth="8.83203125" defaultRowHeight="15" x14ac:dyDescent="0.2"/>
  <sheetData>
    <row r="1" spans="1:5" x14ac:dyDescent="0.2">
      <c r="A1" s="1" t="s">
        <v>39</v>
      </c>
    </row>
    <row r="4" spans="1:5" x14ac:dyDescent="0.2">
      <c r="B4" s="76" t="s">
        <v>2</v>
      </c>
      <c r="C4" s="77" t="s">
        <v>74</v>
      </c>
      <c r="D4" s="84" t="s">
        <v>75</v>
      </c>
      <c r="E4" s="78" t="s">
        <v>76</v>
      </c>
    </row>
    <row r="5" spans="1:5" x14ac:dyDescent="0.2">
      <c r="A5" s="178" t="s">
        <v>5</v>
      </c>
      <c r="B5" s="36">
        <v>4895</v>
      </c>
      <c r="C5" s="57">
        <v>1397</v>
      </c>
      <c r="D5" s="28">
        <v>4367</v>
      </c>
      <c r="E5" s="57">
        <v>4389</v>
      </c>
    </row>
    <row r="6" spans="1:5" x14ac:dyDescent="0.2">
      <c r="A6" s="179"/>
      <c r="B6" s="38">
        <v>4194</v>
      </c>
      <c r="C6" s="85">
        <v>875</v>
      </c>
      <c r="D6" s="32">
        <v>5637</v>
      </c>
      <c r="E6" s="85">
        <v>4869</v>
      </c>
    </row>
    <row r="7" spans="1:5" x14ac:dyDescent="0.2">
      <c r="A7" s="179"/>
      <c r="B7" s="38">
        <v>2229</v>
      </c>
      <c r="C7" s="85">
        <v>491</v>
      </c>
      <c r="D7" s="32">
        <v>5418</v>
      </c>
      <c r="E7" s="85">
        <v>5458</v>
      </c>
    </row>
    <row r="8" spans="1:5" x14ac:dyDescent="0.2">
      <c r="A8" s="179"/>
      <c r="B8" s="38">
        <v>2837</v>
      </c>
      <c r="C8" s="85">
        <v>152</v>
      </c>
      <c r="D8" s="32">
        <v>5194</v>
      </c>
      <c r="E8" s="85">
        <v>4683</v>
      </c>
    </row>
    <row r="9" spans="1:5" x14ac:dyDescent="0.2">
      <c r="A9" s="179"/>
      <c r="B9" s="38">
        <v>4360</v>
      </c>
      <c r="C9" s="85">
        <v>228</v>
      </c>
      <c r="D9" s="32">
        <v>4102</v>
      </c>
      <c r="E9" s="85">
        <v>3912</v>
      </c>
    </row>
    <row r="10" spans="1:5" x14ac:dyDescent="0.2">
      <c r="A10" s="179"/>
      <c r="B10" s="38">
        <v>3833</v>
      </c>
      <c r="C10" s="85">
        <v>141</v>
      </c>
      <c r="D10" s="32">
        <v>2002</v>
      </c>
      <c r="E10" s="85">
        <v>4869</v>
      </c>
    </row>
    <row r="11" spans="1:5" x14ac:dyDescent="0.2">
      <c r="A11" s="179"/>
      <c r="B11" s="38">
        <v>4022</v>
      </c>
      <c r="C11" s="85">
        <v>164</v>
      </c>
      <c r="D11" s="32">
        <v>4073</v>
      </c>
      <c r="E11" s="85">
        <v>6525</v>
      </c>
    </row>
    <row r="12" spans="1:5" x14ac:dyDescent="0.2">
      <c r="A12" s="179"/>
      <c r="B12" s="38">
        <v>3314</v>
      </c>
      <c r="C12" s="85">
        <v>78</v>
      </c>
      <c r="D12" s="32">
        <v>3311</v>
      </c>
      <c r="E12" s="85">
        <v>4926</v>
      </c>
    </row>
    <row r="13" spans="1:5" x14ac:dyDescent="0.2">
      <c r="A13" s="179"/>
      <c r="B13" s="38">
        <v>4254</v>
      </c>
      <c r="C13" s="85">
        <v>183</v>
      </c>
      <c r="D13" s="32">
        <v>4134</v>
      </c>
      <c r="E13" s="85">
        <v>3753</v>
      </c>
    </row>
    <row r="14" spans="1:5" x14ac:dyDescent="0.2">
      <c r="A14" s="180"/>
      <c r="B14" s="37">
        <v>3273</v>
      </c>
      <c r="C14" s="86">
        <v>125</v>
      </c>
      <c r="D14" s="30">
        <v>6266</v>
      </c>
      <c r="E14" s="86">
        <v>4530</v>
      </c>
    </row>
    <row r="15" spans="1:5" x14ac:dyDescent="0.2">
      <c r="A15" s="178" t="s">
        <v>6</v>
      </c>
      <c r="B15" s="36">
        <v>2930</v>
      </c>
      <c r="C15" s="57">
        <v>133</v>
      </c>
      <c r="D15" s="28">
        <v>3509</v>
      </c>
      <c r="E15" s="57">
        <v>4181</v>
      </c>
    </row>
    <row r="16" spans="1:5" x14ac:dyDescent="0.2">
      <c r="A16" s="179"/>
      <c r="B16" s="38">
        <v>1847</v>
      </c>
      <c r="C16" s="85">
        <v>185</v>
      </c>
      <c r="D16" s="32">
        <v>3277</v>
      </c>
      <c r="E16" s="85">
        <v>3206</v>
      </c>
    </row>
    <row r="17" spans="1:5" x14ac:dyDescent="0.2">
      <c r="A17" s="179"/>
      <c r="B17" s="38">
        <v>3073</v>
      </c>
      <c r="C17" s="85">
        <v>134</v>
      </c>
      <c r="D17" s="32">
        <v>2411</v>
      </c>
      <c r="E17" s="85">
        <v>3191</v>
      </c>
    </row>
    <row r="18" spans="1:5" x14ac:dyDescent="0.2">
      <c r="A18" s="179"/>
      <c r="B18" s="38">
        <v>2557</v>
      </c>
      <c r="C18" s="85">
        <v>251</v>
      </c>
      <c r="D18" s="32">
        <v>4503</v>
      </c>
      <c r="E18" s="85">
        <v>2887</v>
      </c>
    </row>
    <row r="19" spans="1:5" x14ac:dyDescent="0.2">
      <c r="A19" s="179"/>
      <c r="B19" s="38">
        <v>4247</v>
      </c>
      <c r="C19" s="85">
        <v>161</v>
      </c>
      <c r="D19" s="32">
        <v>4591</v>
      </c>
      <c r="E19" s="85">
        <v>4246</v>
      </c>
    </row>
    <row r="20" spans="1:5" x14ac:dyDescent="0.2">
      <c r="A20" s="179"/>
      <c r="B20" s="38">
        <v>4213</v>
      </c>
      <c r="C20" s="85">
        <v>78</v>
      </c>
      <c r="D20" s="32">
        <v>3920</v>
      </c>
      <c r="E20" s="85">
        <v>2955</v>
      </c>
    </row>
    <row r="21" spans="1:5" x14ac:dyDescent="0.2">
      <c r="A21" s="179"/>
      <c r="B21" s="38">
        <v>2431</v>
      </c>
      <c r="C21" s="85">
        <v>185</v>
      </c>
      <c r="D21" s="32">
        <v>3323</v>
      </c>
      <c r="E21" s="85">
        <v>2416</v>
      </c>
    </row>
    <row r="22" spans="1:5" x14ac:dyDescent="0.2">
      <c r="A22" s="179"/>
      <c r="B22" s="38">
        <v>3561</v>
      </c>
      <c r="C22" s="85">
        <v>77</v>
      </c>
      <c r="D22" s="32">
        <v>3527</v>
      </c>
      <c r="E22" s="85">
        <v>2694</v>
      </c>
    </row>
    <row r="23" spans="1:5" x14ac:dyDescent="0.2">
      <c r="A23" s="179"/>
      <c r="B23" s="38">
        <v>5944</v>
      </c>
      <c r="C23" s="85">
        <v>115</v>
      </c>
      <c r="D23" s="32">
        <v>4052</v>
      </c>
      <c r="E23" s="85">
        <v>2375</v>
      </c>
    </row>
    <row r="24" spans="1:5" x14ac:dyDescent="0.2">
      <c r="A24" s="180"/>
      <c r="B24" s="37">
        <v>4777</v>
      </c>
      <c r="C24" s="86">
        <v>97</v>
      </c>
      <c r="D24" s="30">
        <v>3906</v>
      </c>
      <c r="E24" s="86">
        <v>919</v>
      </c>
    </row>
    <row r="25" spans="1:5" x14ac:dyDescent="0.2">
      <c r="A25" s="178" t="s">
        <v>7</v>
      </c>
      <c r="B25" s="36">
        <v>2166</v>
      </c>
      <c r="C25" s="57">
        <v>356</v>
      </c>
      <c r="D25" s="28">
        <v>4395</v>
      </c>
      <c r="E25" s="57">
        <v>5400</v>
      </c>
    </row>
    <row r="26" spans="1:5" x14ac:dyDescent="0.2">
      <c r="A26" s="179"/>
      <c r="B26" s="38">
        <v>2472</v>
      </c>
      <c r="C26" s="85">
        <v>171</v>
      </c>
      <c r="D26" s="32">
        <v>7342</v>
      </c>
      <c r="E26" s="85">
        <v>4090</v>
      </c>
    </row>
    <row r="27" spans="1:5" x14ac:dyDescent="0.2">
      <c r="A27" s="179"/>
      <c r="B27" s="38">
        <v>3214</v>
      </c>
      <c r="C27" s="85">
        <v>189</v>
      </c>
      <c r="D27" s="32">
        <v>4773</v>
      </c>
      <c r="E27" s="85">
        <v>4490</v>
      </c>
    </row>
    <row r="28" spans="1:5" x14ac:dyDescent="0.2">
      <c r="A28" s="179"/>
      <c r="B28" s="38">
        <v>5571</v>
      </c>
      <c r="C28" s="85">
        <v>173</v>
      </c>
      <c r="D28" s="32">
        <v>5348</v>
      </c>
      <c r="E28" s="85">
        <v>5206</v>
      </c>
    </row>
    <row r="29" spans="1:5" x14ac:dyDescent="0.2">
      <c r="A29" s="179"/>
      <c r="B29" s="38">
        <v>5612</v>
      </c>
      <c r="C29" s="85">
        <v>181</v>
      </c>
      <c r="D29" s="32">
        <v>3565</v>
      </c>
      <c r="E29" s="85">
        <v>4161</v>
      </c>
    </row>
    <row r="30" spans="1:5" x14ac:dyDescent="0.2">
      <c r="A30" s="179"/>
      <c r="B30" s="38">
        <v>5104</v>
      </c>
      <c r="C30" s="85">
        <v>223</v>
      </c>
      <c r="D30" s="32">
        <v>2378</v>
      </c>
      <c r="E30" s="85">
        <v>5754</v>
      </c>
    </row>
    <row r="31" spans="1:5" x14ac:dyDescent="0.2">
      <c r="A31" s="179"/>
      <c r="B31" s="38">
        <v>6083</v>
      </c>
      <c r="C31" s="85">
        <v>188</v>
      </c>
      <c r="D31" s="32">
        <v>3990</v>
      </c>
      <c r="E31" s="85">
        <v>4372</v>
      </c>
    </row>
    <row r="32" spans="1:5" x14ac:dyDescent="0.2">
      <c r="A32" s="179"/>
      <c r="B32" s="38">
        <v>5924</v>
      </c>
      <c r="C32" s="85">
        <v>208</v>
      </c>
      <c r="D32" s="32">
        <v>2600</v>
      </c>
      <c r="E32" s="85">
        <v>3732</v>
      </c>
    </row>
    <row r="33" spans="1:5" x14ac:dyDescent="0.2">
      <c r="A33" s="179"/>
      <c r="B33" s="38">
        <v>4258</v>
      </c>
      <c r="C33" s="85">
        <v>175</v>
      </c>
      <c r="D33" s="32">
        <v>2606</v>
      </c>
      <c r="E33" s="85">
        <v>3891</v>
      </c>
    </row>
    <row r="34" spans="1:5" x14ac:dyDescent="0.2">
      <c r="A34" s="180"/>
      <c r="B34" s="37">
        <v>7207</v>
      </c>
      <c r="C34" s="86">
        <v>124</v>
      </c>
      <c r="D34" s="30">
        <v>3034</v>
      </c>
      <c r="E34" s="86">
        <v>4335</v>
      </c>
    </row>
  </sheetData>
  <sheetProtection algorithmName="SHA-512" hashValue="6DBPAZkgJ3XV6nENY09k0QkHDFRKiN9Xg2kya3io8Eob2kjKi4Y9r90WAXRh+oVoje264xC3biSs3kV69HA7tw==" saltValue="ciVSenWxCohT83uzO+kbEg==" spinCount="100000" sheet="1" objects="1" scenarios="1"/>
  <mergeCells count="3">
    <mergeCell ref="A5:A14"/>
    <mergeCell ref="A15:A24"/>
    <mergeCell ref="A25:A3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1"/>
  <sheetViews>
    <sheetView workbookViewId="0">
      <selection activeCell="H25" sqref="H25"/>
    </sheetView>
  </sheetViews>
  <sheetFormatPr baseColWidth="10" defaultColWidth="8.83203125" defaultRowHeight="15" x14ac:dyDescent="0.2"/>
  <cols>
    <col min="2" max="2" width="22" bestFit="1" customWidth="1"/>
    <col min="3" max="3" width="22.6640625" bestFit="1" customWidth="1"/>
    <col min="4" max="4" width="15.5" bestFit="1" customWidth="1"/>
    <col min="5" max="5" width="22" bestFit="1" customWidth="1"/>
    <col min="6" max="6" width="22.6640625" bestFit="1" customWidth="1"/>
    <col min="7" max="7" width="15.5" bestFit="1" customWidth="1"/>
    <col min="8" max="8" width="22" bestFit="1" customWidth="1"/>
    <col min="9" max="9" width="22.6640625" bestFit="1" customWidth="1"/>
    <col min="10" max="10" width="15.5" bestFit="1" customWidth="1"/>
    <col min="11" max="11" width="22" bestFit="1" customWidth="1"/>
    <col min="12" max="12" width="22.6640625" bestFit="1" customWidth="1"/>
    <col min="13" max="13" width="15.5" bestFit="1" customWidth="1"/>
  </cols>
  <sheetData>
    <row r="1" spans="1:13" x14ac:dyDescent="0.2">
      <c r="A1" s="1" t="s">
        <v>40</v>
      </c>
    </row>
    <row r="4" spans="1:13" x14ac:dyDescent="0.2">
      <c r="B4" s="193" t="s">
        <v>2</v>
      </c>
      <c r="C4" s="193"/>
      <c r="D4" s="193"/>
      <c r="E4" s="219" t="s">
        <v>31</v>
      </c>
      <c r="F4" s="219"/>
      <c r="G4" s="219"/>
      <c r="H4" s="239" t="s">
        <v>46</v>
      </c>
      <c r="I4" s="239"/>
      <c r="J4" s="239"/>
      <c r="K4" s="240" t="s">
        <v>47</v>
      </c>
      <c r="L4" s="240"/>
      <c r="M4" s="240"/>
    </row>
    <row r="5" spans="1:13" x14ac:dyDescent="0.2">
      <c r="B5" s="57" t="s">
        <v>66</v>
      </c>
      <c r="C5" s="57" t="s">
        <v>67</v>
      </c>
      <c r="D5" s="57" t="s">
        <v>68</v>
      </c>
      <c r="E5" s="57" t="s">
        <v>66</v>
      </c>
      <c r="F5" s="57" t="s">
        <v>67</v>
      </c>
      <c r="G5" s="57" t="s">
        <v>68</v>
      </c>
      <c r="H5" s="57" t="s">
        <v>66</v>
      </c>
      <c r="I5" s="57" t="s">
        <v>67</v>
      </c>
      <c r="J5" s="57" t="s">
        <v>68</v>
      </c>
      <c r="K5" s="57" t="s">
        <v>66</v>
      </c>
      <c r="L5" s="57" t="s">
        <v>67</v>
      </c>
      <c r="M5" s="57" t="s">
        <v>68</v>
      </c>
    </row>
    <row r="6" spans="1:13" x14ac:dyDescent="0.2">
      <c r="A6" s="192" t="s">
        <v>5</v>
      </c>
      <c r="B6" s="62">
        <v>82</v>
      </c>
      <c r="C6" s="58">
        <v>25</v>
      </c>
      <c r="D6" s="59">
        <f t="shared" ref="D6:D11" si="0">SUM(B6:C6)</f>
        <v>107</v>
      </c>
      <c r="E6" s="62">
        <v>26</v>
      </c>
      <c r="F6" s="58">
        <v>81</v>
      </c>
      <c r="G6" s="59">
        <f t="shared" ref="G6:G11" si="1">SUM(E6:F6)</f>
        <v>107</v>
      </c>
      <c r="H6" s="62">
        <v>97</v>
      </c>
      <c r="I6" s="58">
        <v>15</v>
      </c>
      <c r="J6" s="59">
        <f t="shared" ref="J6:J11" si="2">SUM(H6:I6)</f>
        <v>112</v>
      </c>
      <c r="K6" s="62">
        <v>85</v>
      </c>
      <c r="L6" s="58">
        <v>27</v>
      </c>
      <c r="M6" s="59">
        <f t="shared" ref="M6:M11" si="3">SUM(K6:L6)</f>
        <v>112</v>
      </c>
    </row>
    <row r="7" spans="1:13" x14ac:dyDescent="0.2">
      <c r="A7" s="191"/>
      <c r="B7" s="63">
        <v>87</v>
      </c>
      <c r="C7" s="60">
        <v>24</v>
      </c>
      <c r="D7" s="61">
        <f t="shared" si="0"/>
        <v>111</v>
      </c>
      <c r="E7" s="63">
        <v>20</v>
      </c>
      <c r="F7" s="60">
        <v>82</v>
      </c>
      <c r="G7" s="61">
        <f t="shared" si="1"/>
        <v>102</v>
      </c>
      <c r="H7" s="63">
        <v>85</v>
      </c>
      <c r="I7" s="60">
        <v>25</v>
      </c>
      <c r="J7" s="61">
        <f t="shared" si="2"/>
        <v>110</v>
      </c>
      <c r="K7" s="63">
        <v>93</v>
      </c>
      <c r="L7" s="60">
        <v>26</v>
      </c>
      <c r="M7" s="61">
        <f t="shared" si="3"/>
        <v>119</v>
      </c>
    </row>
    <row r="8" spans="1:13" x14ac:dyDescent="0.2">
      <c r="A8" s="192" t="s">
        <v>6</v>
      </c>
      <c r="B8" s="62">
        <v>85</v>
      </c>
      <c r="C8" s="58">
        <v>29</v>
      </c>
      <c r="D8" s="59">
        <f t="shared" si="0"/>
        <v>114</v>
      </c>
      <c r="E8" s="62">
        <v>31</v>
      </c>
      <c r="F8" s="58">
        <v>74</v>
      </c>
      <c r="G8" s="59">
        <f t="shared" si="1"/>
        <v>105</v>
      </c>
      <c r="H8" s="62">
        <v>82</v>
      </c>
      <c r="I8" s="58">
        <v>21</v>
      </c>
      <c r="J8" s="59">
        <f t="shared" si="2"/>
        <v>103</v>
      </c>
      <c r="K8" s="62">
        <v>64</v>
      </c>
      <c r="L8" s="58">
        <v>42</v>
      </c>
      <c r="M8" s="59">
        <f t="shared" si="3"/>
        <v>106</v>
      </c>
    </row>
    <row r="9" spans="1:13" x14ac:dyDescent="0.2">
      <c r="A9" s="191"/>
      <c r="B9" s="63">
        <v>79</v>
      </c>
      <c r="C9" s="60">
        <v>28</v>
      </c>
      <c r="D9" s="61">
        <f t="shared" si="0"/>
        <v>107</v>
      </c>
      <c r="E9" s="63">
        <v>31</v>
      </c>
      <c r="F9" s="60">
        <v>74</v>
      </c>
      <c r="G9" s="61">
        <f t="shared" si="1"/>
        <v>105</v>
      </c>
      <c r="H9" s="63">
        <v>84</v>
      </c>
      <c r="I9" s="60">
        <v>20</v>
      </c>
      <c r="J9" s="61">
        <f t="shared" si="2"/>
        <v>104</v>
      </c>
      <c r="K9" s="63">
        <v>84</v>
      </c>
      <c r="L9" s="60">
        <v>27</v>
      </c>
      <c r="M9" s="61">
        <f t="shared" si="3"/>
        <v>111</v>
      </c>
    </row>
    <row r="10" spans="1:13" x14ac:dyDescent="0.2">
      <c r="A10" s="217" t="s">
        <v>7</v>
      </c>
      <c r="B10" s="73">
        <v>87</v>
      </c>
      <c r="C10" s="74">
        <v>21</v>
      </c>
      <c r="D10" s="75">
        <f t="shared" si="0"/>
        <v>108</v>
      </c>
      <c r="E10" s="73">
        <v>42</v>
      </c>
      <c r="F10" s="74">
        <v>71</v>
      </c>
      <c r="G10" s="75">
        <f t="shared" si="1"/>
        <v>113</v>
      </c>
      <c r="H10" s="73">
        <v>89</v>
      </c>
      <c r="I10" s="74">
        <v>11</v>
      </c>
      <c r="J10" s="75">
        <f t="shared" si="2"/>
        <v>100</v>
      </c>
      <c r="K10" s="73">
        <v>96</v>
      </c>
      <c r="L10" s="74">
        <v>17</v>
      </c>
      <c r="M10" s="75">
        <f t="shared" si="3"/>
        <v>113</v>
      </c>
    </row>
    <row r="11" spans="1:13" x14ac:dyDescent="0.2">
      <c r="A11" s="218"/>
      <c r="B11" s="63">
        <v>92</v>
      </c>
      <c r="C11" s="60">
        <v>28</v>
      </c>
      <c r="D11" s="61">
        <f t="shared" si="0"/>
        <v>120</v>
      </c>
      <c r="E11" s="63">
        <v>34</v>
      </c>
      <c r="F11" s="60">
        <v>76</v>
      </c>
      <c r="G11" s="61">
        <f t="shared" si="1"/>
        <v>110</v>
      </c>
      <c r="H11" s="63">
        <v>81</v>
      </c>
      <c r="I11" s="60">
        <v>23</v>
      </c>
      <c r="J11" s="61">
        <f t="shared" si="2"/>
        <v>104</v>
      </c>
      <c r="K11" s="63">
        <v>78</v>
      </c>
      <c r="L11" s="60">
        <v>32</v>
      </c>
      <c r="M11" s="61">
        <f t="shared" si="3"/>
        <v>110</v>
      </c>
    </row>
  </sheetData>
  <sheetProtection algorithmName="SHA-512" hashValue="a9WGaRWt8ykLuBpP4XYoRK6PHZ5d3IZhoxzD5Hb5Ted1apCOK0J1gB/5uRRngOCVTqQbXntnmS1ksxJZ4RuMhQ==" saltValue="PGmab/PU0iHAH4ZLF3nZuQ==" spinCount="100000" sheet="1" objects="1" scenarios="1"/>
  <mergeCells count="7">
    <mergeCell ref="A10:A11"/>
    <mergeCell ref="B4:D4"/>
    <mergeCell ref="E4:G4"/>
    <mergeCell ref="H4:J4"/>
    <mergeCell ref="K4:M4"/>
    <mergeCell ref="A6:A7"/>
    <mergeCell ref="A8:A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1"/>
  <sheetViews>
    <sheetView workbookViewId="0">
      <selection activeCell="I25" sqref="I25"/>
    </sheetView>
  </sheetViews>
  <sheetFormatPr baseColWidth="10" defaultColWidth="8.83203125" defaultRowHeight="15" x14ac:dyDescent="0.2"/>
  <sheetData>
    <row r="1" spans="1:7" x14ac:dyDescent="0.2">
      <c r="A1" s="1" t="s">
        <v>77</v>
      </c>
    </row>
    <row r="7" spans="1:7" x14ac:dyDescent="0.2">
      <c r="B7" s="193" t="s">
        <v>2</v>
      </c>
      <c r="C7" s="193"/>
      <c r="D7" s="239" t="s">
        <v>75</v>
      </c>
      <c r="E7" s="239"/>
      <c r="F7" s="240" t="s">
        <v>76</v>
      </c>
      <c r="G7" s="240"/>
    </row>
    <row r="8" spans="1:7" ht="17" x14ac:dyDescent="0.2">
      <c r="B8" s="90" t="s">
        <v>78</v>
      </c>
      <c r="C8" s="90" t="s">
        <v>79</v>
      </c>
      <c r="D8" s="90" t="s">
        <v>78</v>
      </c>
      <c r="E8" s="90" t="s">
        <v>79</v>
      </c>
      <c r="F8" s="90" t="s">
        <v>78</v>
      </c>
      <c r="G8" s="90" t="s">
        <v>79</v>
      </c>
    </row>
    <row r="9" spans="1:7" x14ac:dyDescent="0.2">
      <c r="A9" s="90" t="s">
        <v>5</v>
      </c>
      <c r="B9" s="91">
        <v>42</v>
      </c>
      <c r="C9" s="92">
        <v>50</v>
      </c>
      <c r="D9" s="93">
        <v>35</v>
      </c>
      <c r="E9" s="94">
        <v>50</v>
      </c>
      <c r="F9" s="93">
        <v>41</v>
      </c>
      <c r="G9" s="94">
        <v>52</v>
      </c>
    </row>
    <row r="10" spans="1:7" x14ac:dyDescent="0.2">
      <c r="A10" s="90" t="s">
        <v>6</v>
      </c>
      <c r="B10" s="93">
        <v>47</v>
      </c>
      <c r="C10" s="94">
        <v>50</v>
      </c>
      <c r="D10" s="93">
        <v>46</v>
      </c>
      <c r="E10" s="94">
        <v>50</v>
      </c>
      <c r="F10" s="93">
        <v>45</v>
      </c>
      <c r="G10" s="94">
        <v>52</v>
      </c>
    </row>
    <row r="11" spans="1:7" x14ac:dyDescent="0.2">
      <c r="A11" s="90" t="s">
        <v>7</v>
      </c>
      <c r="B11" s="93">
        <v>43</v>
      </c>
      <c r="C11" s="94">
        <v>50</v>
      </c>
      <c r="D11" s="93">
        <v>51</v>
      </c>
      <c r="E11" s="94">
        <v>54</v>
      </c>
      <c r="F11" s="93">
        <v>47</v>
      </c>
      <c r="G11" s="94">
        <v>56</v>
      </c>
    </row>
  </sheetData>
  <sheetProtection algorithmName="SHA-512" hashValue="HAgwQsaX1//O5kXfK+5SwvscKBybYDzcnyqEugfm3cVrOlEiKfS3CcKS5mzic2vxu+zCCUsKTOnP5YzmKdPFBA==" saltValue="vA3vlvz5MjJnL8f4pObOig==" spinCount="100000" sheet="1" objects="1" scenarios="1"/>
  <mergeCells count="3">
    <mergeCell ref="B7:C7"/>
    <mergeCell ref="D7:E7"/>
    <mergeCell ref="F7:G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65"/>
  <sheetViews>
    <sheetView workbookViewId="0">
      <selection activeCell="M69" sqref="M69"/>
    </sheetView>
  </sheetViews>
  <sheetFormatPr baseColWidth="10" defaultColWidth="8.83203125" defaultRowHeight="15" x14ac:dyDescent="0.2"/>
  <sheetData>
    <row r="1" spans="1:11" x14ac:dyDescent="0.2">
      <c r="A1" s="1" t="s">
        <v>41</v>
      </c>
    </row>
    <row r="2" spans="1:11" x14ac:dyDescent="0.2">
      <c r="A2" s="1"/>
    </row>
    <row r="3" spans="1:11" x14ac:dyDescent="0.2">
      <c r="A3" s="1"/>
      <c r="C3" s="244" t="s">
        <v>5</v>
      </c>
      <c r="D3" s="244"/>
      <c r="E3" s="244"/>
      <c r="F3" s="244" t="s">
        <v>6</v>
      </c>
      <c r="G3" s="244"/>
      <c r="H3" s="244"/>
      <c r="I3" s="244" t="s">
        <v>7</v>
      </c>
      <c r="J3" s="244"/>
      <c r="K3" s="244"/>
    </row>
    <row r="4" spans="1:11" x14ac:dyDescent="0.2">
      <c r="C4" s="87" t="s">
        <v>2</v>
      </c>
      <c r="D4" s="89" t="s">
        <v>76</v>
      </c>
      <c r="E4" s="88" t="s">
        <v>75</v>
      </c>
      <c r="F4" s="87" t="s">
        <v>2</v>
      </c>
      <c r="G4" s="89" t="s">
        <v>76</v>
      </c>
      <c r="H4" s="88" t="s">
        <v>75</v>
      </c>
      <c r="I4" s="87" t="s">
        <v>2</v>
      </c>
      <c r="J4" s="89" t="s">
        <v>76</v>
      </c>
      <c r="K4" s="88" t="s">
        <v>75</v>
      </c>
    </row>
    <row r="5" spans="1:11" x14ac:dyDescent="0.2">
      <c r="A5" t="s">
        <v>80</v>
      </c>
      <c r="B5" t="s">
        <v>81</v>
      </c>
      <c r="C5" s="34" t="s">
        <v>82</v>
      </c>
      <c r="D5" s="34" t="s">
        <v>82</v>
      </c>
      <c r="E5" s="34" t="s">
        <v>82</v>
      </c>
      <c r="F5" s="34" t="s">
        <v>82</v>
      </c>
      <c r="G5" s="34" t="s">
        <v>82</v>
      </c>
      <c r="H5" s="34" t="s">
        <v>82</v>
      </c>
      <c r="I5" s="34" t="s">
        <v>82</v>
      </c>
      <c r="J5" s="34" t="s">
        <v>82</v>
      </c>
      <c r="K5" s="34" t="s">
        <v>82</v>
      </c>
    </row>
    <row r="6" spans="1:11" x14ac:dyDescent="0.2">
      <c r="A6" s="242">
        <v>1</v>
      </c>
      <c r="B6" s="28" t="s">
        <v>83</v>
      </c>
      <c r="C6" s="36">
        <v>5143.5</v>
      </c>
      <c r="D6" s="28">
        <v>9839.75</v>
      </c>
      <c r="E6" s="29">
        <v>6082.5</v>
      </c>
      <c r="F6" s="36">
        <v>9029.25</v>
      </c>
      <c r="G6" s="28">
        <v>7627</v>
      </c>
      <c r="H6" s="29">
        <v>16383</v>
      </c>
      <c r="I6" s="36">
        <v>5745.75</v>
      </c>
      <c r="J6" s="28">
        <v>3847.25</v>
      </c>
      <c r="K6" s="29">
        <v>12966.5</v>
      </c>
    </row>
    <row r="7" spans="1:11" x14ac:dyDescent="0.2">
      <c r="A7" s="243"/>
      <c r="B7" s="30" t="s">
        <v>84</v>
      </c>
      <c r="C7" s="37">
        <v>964</v>
      </c>
      <c r="D7" s="30">
        <v>2161.75</v>
      </c>
      <c r="E7" s="31">
        <v>1390.25</v>
      </c>
      <c r="F7" s="37">
        <v>2147.75</v>
      </c>
      <c r="G7" s="30">
        <v>1929</v>
      </c>
      <c r="H7" s="31">
        <v>2975.75</v>
      </c>
      <c r="I7" s="37">
        <v>1230.75</v>
      </c>
      <c r="J7" s="30">
        <v>1143.25</v>
      </c>
      <c r="K7" s="31">
        <v>1833.25</v>
      </c>
    </row>
    <row r="8" spans="1:11" x14ac:dyDescent="0.2">
      <c r="A8" s="242">
        <v>2</v>
      </c>
      <c r="B8" s="28" t="s">
        <v>83</v>
      </c>
      <c r="C8" s="36">
        <v>4655</v>
      </c>
      <c r="D8" s="28">
        <v>7751</v>
      </c>
      <c r="E8" s="29">
        <v>4404.75</v>
      </c>
      <c r="F8" s="36">
        <v>12517.75</v>
      </c>
      <c r="G8" s="28">
        <v>6821.5</v>
      </c>
      <c r="H8" s="29">
        <v>12030.25</v>
      </c>
      <c r="I8" s="36">
        <v>8329.75</v>
      </c>
      <c r="J8" s="28">
        <v>3441.75</v>
      </c>
      <c r="K8" s="29">
        <v>8134</v>
      </c>
    </row>
    <row r="9" spans="1:11" x14ac:dyDescent="0.2">
      <c r="A9" s="243"/>
      <c r="B9" s="30" t="s">
        <v>84</v>
      </c>
      <c r="C9" s="37">
        <v>868.75</v>
      </c>
      <c r="D9" s="30">
        <v>1732.75</v>
      </c>
      <c r="E9" s="31">
        <v>1690.75</v>
      </c>
      <c r="F9" s="37">
        <v>3351</v>
      </c>
      <c r="G9" s="30">
        <v>2215.444</v>
      </c>
      <c r="H9" s="31">
        <v>1916.25</v>
      </c>
      <c r="I9" s="37">
        <v>1397</v>
      </c>
      <c r="J9" s="30">
        <v>1589</v>
      </c>
      <c r="K9" s="31">
        <v>1388.75</v>
      </c>
    </row>
    <row r="10" spans="1:11" x14ac:dyDescent="0.2">
      <c r="A10" s="242">
        <v>3</v>
      </c>
      <c r="B10" s="28" t="s">
        <v>83</v>
      </c>
      <c r="C10" s="36">
        <v>9888</v>
      </c>
      <c r="D10" s="28">
        <v>8035.75</v>
      </c>
      <c r="E10" s="29">
        <v>3467.5</v>
      </c>
      <c r="F10" s="36">
        <v>11762.5</v>
      </c>
      <c r="G10" s="28">
        <v>6922.5</v>
      </c>
      <c r="H10" s="29">
        <v>8845.5</v>
      </c>
      <c r="I10" s="36">
        <v>5321.25</v>
      </c>
      <c r="J10" s="28">
        <v>4626</v>
      </c>
      <c r="K10" s="29">
        <v>7811.25</v>
      </c>
    </row>
    <row r="11" spans="1:11" x14ac:dyDescent="0.2">
      <c r="A11" s="243"/>
      <c r="B11" s="30" t="s">
        <v>84</v>
      </c>
      <c r="C11" s="37">
        <v>4091</v>
      </c>
      <c r="D11" s="30">
        <v>1788.5</v>
      </c>
      <c r="E11" s="31">
        <v>1570.5</v>
      </c>
      <c r="F11" s="37">
        <v>3303.25</v>
      </c>
      <c r="G11" s="30">
        <v>2817.75</v>
      </c>
      <c r="H11" s="31">
        <v>1697.5</v>
      </c>
      <c r="I11" s="37">
        <v>1394.25</v>
      </c>
      <c r="J11" s="30">
        <v>1794.75</v>
      </c>
      <c r="K11" s="31">
        <v>696.5</v>
      </c>
    </row>
    <row r="12" spans="1:11" x14ac:dyDescent="0.2">
      <c r="A12" s="242">
        <v>4</v>
      </c>
      <c r="B12" s="28" t="s">
        <v>83</v>
      </c>
      <c r="C12" s="36">
        <v>8194</v>
      </c>
      <c r="D12" s="28">
        <v>5180.75</v>
      </c>
      <c r="E12" s="29">
        <v>2937.75</v>
      </c>
      <c r="F12" s="36">
        <v>8011</v>
      </c>
      <c r="G12" s="28">
        <v>8468.25</v>
      </c>
      <c r="H12" s="29">
        <v>10171</v>
      </c>
      <c r="I12" s="36">
        <v>8795.5</v>
      </c>
      <c r="J12" s="28">
        <v>3791.75</v>
      </c>
      <c r="K12" s="29">
        <v>6617</v>
      </c>
    </row>
    <row r="13" spans="1:11" x14ac:dyDescent="0.2">
      <c r="A13" s="243"/>
      <c r="B13" s="30" t="s">
        <v>84</v>
      </c>
      <c r="C13" s="37">
        <v>3168.25</v>
      </c>
      <c r="D13" s="30">
        <v>2436</v>
      </c>
      <c r="E13" s="31">
        <v>971.25</v>
      </c>
      <c r="F13" s="37">
        <v>1845</v>
      </c>
      <c r="G13" s="30">
        <v>1943.5</v>
      </c>
      <c r="H13" s="31">
        <v>2879.5</v>
      </c>
      <c r="I13" s="37">
        <v>1775.75</v>
      </c>
      <c r="J13" s="30">
        <v>1685.75</v>
      </c>
      <c r="K13" s="31">
        <v>878.5</v>
      </c>
    </row>
    <row r="14" spans="1:11" x14ac:dyDescent="0.2">
      <c r="A14" s="242">
        <v>5</v>
      </c>
      <c r="B14" s="28" t="s">
        <v>83</v>
      </c>
      <c r="C14" s="36">
        <v>14218.25</v>
      </c>
      <c r="D14" s="28">
        <v>7584</v>
      </c>
      <c r="E14" s="29">
        <v>3900.75</v>
      </c>
      <c r="F14" s="36">
        <v>8138.25</v>
      </c>
      <c r="G14" s="28">
        <v>7373.5</v>
      </c>
      <c r="H14" s="29">
        <v>11811.5</v>
      </c>
      <c r="I14" s="36">
        <v>9907.25</v>
      </c>
      <c r="J14" s="28">
        <v>14485.25</v>
      </c>
      <c r="K14" s="29">
        <v>8908.5</v>
      </c>
    </row>
    <row r="15" spans="1:11" x14ac:dyDescent="0.2">
      <c r="A15" s="243"/>
      <c r="B15" s="30" t="s">
        <v>84</v>
      </c>
      <c r="C15" s="37">
        <v>3579.25</v>
      </c>
      <c r="D15" s="30">
        <v>2959.75</v>
      </c>
      <c r="E15" s="31">
        <v>863.25</v>
      </c>
      <c r="F15" s="37">
        <v>1935</v>
      </c>
      <c r="G15" s="30">
        <v>2556</v>
      </c>
      <c r="H15" s="31">
        <v>2147</v>
      </c>
      <c r="I15" s="37">
        <v>1724.25</v>
      </c>
      <c r="J15" s="30">
        <v>2122.25</v>
      </c>
      <c r="K15" s="31">
        <v>1211.75</v>
      </c>
    </row>
    <row r="16" spans="1:11" x14ac:dyDescent="0.2">
      <c r="A16" s="242">
        <v>6</v>
      </c>
      <c r="B16" s="28" t="s">
        <v>83</v>
      </c>
      <c r="C16" s="36">
        <v>6711.5</v>
      </c>
      <c r="D16" s="28">
        <v>11023.25</v>
      </c>
      <c r="E16" s="29">
        <v>4432.25</v>
      </c>
      <c r="F16" s="36">
        <v>5692.25</v>
      </c>
      <c r="G16" s="28">
        <v>14407.5</v>
      </c>
      <c r="H16" s="29">
        <v>6881.25</v>
      </c>
      <c r="I16" s="36">
        <v>10490</v>
      </c>
      <c r="J16" s="28">
        <v>9323.25</v>
      </c>
      <c r="K16" s="29">
        <v>4676.75</v>
      </c>
    </row>
    <row r="17" spans="1:11" x14ac:dyDescent="0.2">
      <c r="A17" s="243"/>
      <c r="B17" s="30" t="s">
        <v>84</v>
      </c>
      <c r="C17" s="37">
        <v>2565.25</v>
      </c>
      <c r="D17" s="30">
        <v>3738</v>
      </c>
      <c r="E17" s="31">
        <v>1181.25</v>
      </c>
      <c r="F17" s="37">
        <v>1577.5</v>
      </c>
      <c r="G17" s="30">
        <v>2564.75</v>
      </c>
      <c r="H17" s="31">
        <v>1868</v>
      </c>
      <c r="I17" s="37">
        <v>1498.75</v>
      </c>
      <c r="J17" s="30">
        <v>1568.25</v>
      </c>
      <c r="K17" s="31">
        <v>776.75</v>
      </c>
    </row>
    <row r="18" spans="1:11" x14ac:dyDescent="0.2">
      <c r="A18" s="242">
        <v>7</v>
      </c>
      <c r="B18" s="28" t="s">
        <v>83</v>
      </c>
      <c r="C18" s="36">
        <v>11489</v>
      </c>
      <c r="D18" s="28">
        <v>5357.25</v>
      </c>
      <c r="E18" s="29">
        <v>2669.75</v>
      </c>
      <c r="F18" s="36">
        <v>5328.25</v>
      </c>
      <c r="G18" s="28">
        <v>9147</v>
      </c>
      <c r="H18" s="29">
        <v>9909.75</v>
      </c>
      <c r="I18" s="36">
        <v>5753.75</v>
      </c>
      <c r="J18" s="28">
        <v>5373.75</v>
      </c>
      <c r="K18" s="29">
        <v>6279</v>
      </c>
    </row>
    <row r="19" spans="1:11" x14ac:dyDescent="0.2">
      <c r="A19" s="243"/>
      <c r="B19" s="30" t="s">
        <v>84</v>
      </c>
      <c r="C19" s="37">
        <v>3109.75</v>
      </c>
      <c r="D19" s="30">
        <v>1586.5</v>
      </c>
      <c r="E19" s="31">
        <v>836</v>
      </c>
      <c r="F19" s="37">
        <v>1602.5</v>
      </c>
      <c r="G19" s="30">
        <v>1206</v>
      </c>
      <c r="H19" s="31">
        <v>2853.75</v>
      </c>
      <c r="I19" s="37">
        <v>1260.75</v>
      </c>
      <c r="J19" s="30">
        <v>1430.25</v>
      </c>
      <c r="K19" s="31">
        <v>735</v>
      </c>
    </row>
    <row r="20" spans="1:11" x14ac:dyDescent="0.2">
      <c r="A20" s="242">
        <v>8</v>
      </c>
      <c r="B20" s="28" t="s">
        <v>83</v>
      </c>
      <c r="C20" s="36">
        <v>8827</v>
      </c>
      <c r="D20" s="28">
        <v>4062.75</v>
      </c>
      <c r="E20" s="29">
        <v>5849</v>
      </c>
      <c r="F20" s="36">
        <v>11557.5</v>
      </c>
      <c r="G20" s="28">
        <v>9000.5</v>
      </c>
      <c r="H20" s="29">
        <v>6379.5</v>
      </c>
      <c r="I20" s="36">
        <v>4743.25</v>
      </c>
      <c r="J20" s="28">
        <v>5869.25</v>
      </c>
      <c r="K20" s="29">
        <v>4807.25</v>
      </c>
    </row>
    <row r="21" spans="1:11" x14ac:dyDescent="0.2">
      <c r="A21" s="243"/>
      <c r="B21" s="30" t="s">
        <v>84</v>
      </c>
      <c r="C21" s="37">
        <v>4679</v>
      </c>
      <c r="D21" s="30">
        <v>1693.25</v>
      </c>
      <c r="E21" s="31">
        <v>1431</v>
      </c>
      <c r="F21" s="37">
        <v>1593.5</v>
      </c>
      <c r="G21" s="30">
        <v>2998.5</v>
      </c>
      <c r="H21" s="31">
        <v>1413</v>
      </c>
      <c r="I21" s="37">
        <v>1542.5</v>
      </c>
      <c r="J21" s="30">
        <v>1124.5</v>
      </c>
      <c r="K21" s="31">
        <v>1108</v>
      </c>
    </row>
    <row r="22" spans="1:11" x14ac:dyDescent="0.2">
      <c r="A22" s="242">
        <v>9</v>
      </c>
      <c r="B22" s="28" t="s">
        <v>83</v>
      </c>
      <c r="C22" s="36">
        <v>7565.25</v>
      </c>
      <c r="D22" s="28">
        <v>3386</v>
      </c>
      <c r="E22" s="29">
        <v>4684.75</v>
      </c>
      <c r="F22" s="36">
        <v>9776.75</v>
      </c>
      <c r="G22" s="28">
        <v>6124.25</v>
      </c>
      <c r="H22" s="29">
        <v>7227.5</v>
      </c>
      <c r="I22" s="36">
        <v>3661</v>
      </c>
      <c r="J22" s="28">
        <v>5722.5</v>
      </c>
      <c r="K22" s="29">
        <v>4730.75</v>
      </c>
    </row>
    <row r="23" spans="1:11" x14ac:dyDescent="0.2">
      <c r="A23" s="243"/>
      <c r="B23" s="30" t="s">
        <v>84</v>
      </c>
      <c r="C23" s="37">
        <v>2527.25</v>
      </c>
      <c r="D23" s="30">
        <v>1140.75</v>
      </c>
      <c r="E23" s="31">
        <v>1579</v>
      </c>
      <c r="F23" s="37">
        <v>2229.25</v>
      </c>
      <c r="G23" s="30">
        <v>2363.25</v>
      </c>
      <c r="H23" s="31">
        <v>2697.75</v>
      </c>
      <c r="I23" s="37">
        <v>1568.75</v>
      </c>
      <c r="J23" s="30">
        <v>1192.25</v>
      </c>
      <c r="K23" s="31">
        <v>1269</v>
      </c>
    </row>
    <row r="24" spans="1:11" x14ac:dyDescent="0.2">
      <c r="A24" s="242">
        <v>10</v>
      </c>
      <c r="B24" s="28" t="s">
        <v>83</v>
      </c>
      <c r="C24" s="36">
        <v>4988.5</v>
      </c>
      <c r="D24" s="28">
        <v>3878.75</v>
      </c>
      <c r="E24" s="29">
        <v>4308.25</v>
      </c>
      <c r="F24" s="36">
        <v>7144.75</v>
      </c>
      <c r="G24" s="28">
        <v>6388.5</v>
      </c>
      <c r="H24" s="29">
        <v>8582.75</v>
      </c>
      <c r="I24" s="36">
        <v>6492.75</v>
      </c>
      <c r="J24" s="28">
        <v>11529.5</v>
      </c>
      <c r="K24" s="29">
        <v>8380.5</v>
      </c>
    </row>
    <row r="25" spans="1:11" x14ac:dyDescent="0.2">
      <c r="A25" s="243"/>
      <c r="B25" s="30" t="s">
        <v>84</v>
      </c>
      <c r="C25" s="37">
        <v>1322.75</v>
      </c>
      <c r="D25" s="30">
        <v>1254.25</v>
      </c>
      <c r="E25" s="31">
        <v>1076.5</v>
      </c>
      <c r="F25" s="37">
        <v>2582</v>
      </c>
      <c r="G25" s="30">
        <v>2147.25</v>
      </c>
      <c r="H25" s="31">
        <v>1288.5</v>
      </c>
      <c r="I25" s="37">
        <v>941.5</v>
      </c>
      <c r="J25" s="30">
        <v>2671.5</v>
      </c>
      <c r="K25" s="31">
        <v>1706</v>
      </c>
    </row>
    <row r="26" spans="1:11" x14ac:dyDescent="0.2">
      <c r="A26" s="241">
        <v>11</v>
      </c>
      <c r="B26" t="s">
        <v>83</v>
      </c>
      <c r="C26" s="38">
        <v>5554.5</v>
      </c>
      <c r="D26" s="32">
        <v>4328</v>
      </c>
      <c r="E26" s="33">
        <v>3734.25</v>
      </c>
      <c r="F26" s="38">
        <v>12357.75</v>
      </c>
      <c r="G26" s="32">
        <v>7685</v>
      </c>
      <c r="H26" s="33">
        <v>12385.5</v>
      </c>
      <c r="I26" s="38">
        <v>5032</v>
      </c>
      <c r="J26" s="32">
        <v>6985</v>
      </c>
      <c r="K26" s="33">
        <v>5419.75</v>
      </c>
    </row>
    <row r="27" spans="1:11" x14ac:dyDescent="0.2">
      <c r="A27" s="241"/>
      <c r="B27" t="s">
        <v>84</v>
      </c>
      <c r="C27" s="38">
        <v>1417.75</v>
      </c>
      <c r="D27" s="32">
        <v>1364</v>
      </c>
      <c r="E27" s="33">
        <v>1547.75</v>
      </c>
      <c r="F27" s="38">
        <v>1432.5</v>
      </c>
      <c r="G27" s="32">
        <v>1972.75</v>
      </c>
      <c r="H27" s="33">
        <v>1596</v>
      </c>
      <c r="I27" s="38">
        <v>912.77800000000002</v>
      </c>
      <c r="J27" s="32">
        <v>1651</v>
      </c>
      <c r="K27" s="33">
        <v>955.25</v>
      </c>
    </row>
    <row r="28" spans="1:11" x14ac:dyDescent="0.2">
      <c r="A28" s="242">
        <v>12</v>
      </c>
      <c r="B28" s="28" t="s">
        <v>83</v>
      </c>
      <c r="C28" s="36">
        <v>8596.5</v>
      </c>
      <c r="D28" s="28">
        <v>3335.5</v>
      </c>
      <c r="E28" s="29">
        <v>9462.5</v>
      </c>
      <c r="F28" s="36">
        <v>12394.5</v>
      </c>
      <c r="G28" s="28">
        <v>7395.75</v>
      </c>
      <c r="H28" s="29">
        <v>15793.75</v>
      </c>
      <c r="I28" s="36">
        <v>6015.5</v>
      </c>
      <c r="J28" s="28">
        <v>9775.5</v>
      </c>
      <c r="K28" s="29">
        <v>3104.25</v>
      </c>
    </row>
    <row r="29" spans="1:11" x14ac:dyDescent="0.2">
      <c r="A29" s="243"/>
      <c r="B29" s="30" t="s">
        <v>84</v>
      </c>
      <c r="C29" s="37">
        <v>2098</v>
      </c>
      <c r="D29" s="30">
        <v>1170.75</v>
      </c>
      <c r="E29" s="31">
        <v>2221.75</v>
      </c>
      <c r="F29" s="37">
        <v>1569.75</v>
      </c>
      <c r="G29" s="30">
        <v>934.77800000000002</v>
      </c>
      <c r="H29" s="31">
        <v>1390</v>
      </c>
      <c r="I29" s="37">
        <v>1289</v>
      </c>
      <c r="J29" s="30">
        <v>1771.5</v>
      </c>
      <c r="K29" s="31">
        <v>1004.25</v>
      </c>
    </row>
    <row r="30" spans="1:11" x14ac:dyDescent="0.2">
      <c r="A30" s="241">
        <v>13</v>
      </c>
      <c r="B30" t="s">
        <v>83</v>
      </c>
      <c r="C30" s="38">
        <v>3530.75</v>
      </c>
      <c r="D30" s="32">
        <v>2852.25</v>
      </c>
      <c r="E30" s="33">
        <v>12773</v>
      </c>
      <c r="F30" s="38">
        <v>6339</v>
      </c>
      <c r="G30" s="32">
        <v>4519.25</v>
      </c>
      <c r="H30" s="33">
        <v>14017</v>
      </c>
      <c r="I30" s="38">
        <v>6800.25</v>
      </c>
      <c r="J30" s="32">
        <v>5453.75</v>
      </c>
      <c r="K30" s="33">
        <v>4972.5</v>
      </c>
    </row>
    <row r="31" spans="1:11" x14ac:dyDescent="0.2">
      <c r="A31" s="241"/>
      <c r="B31" t="s">
        <v>84</v>
      </c>
      <c r="C31" s="38">
        <v>1412.25</v>
      </c>
      <c r="D31" s="32">
        <v>1451.75</v>
      </c>
      <c r="E31" s="33">
        <v>3188.25</v>
      </c>
      <c r="F31" s="38">
        <v>2119.25</v>
      </c>
      <c r="G31" s="32">
        <v>914</v>
      </c>
      <c r="H31" s="33">
        <v>1244.75</v>
      </c>
      <c r="I31" s="38">
        <v>2026.5</v>
      </c>
      <c r="J31" s="32">
        <v>1443</v>
      </c>
      <c r="K31" s="33">
        <v>1271</v>
      </c>
    </row>
    <row r="32" spans="1:11" x14ac:dyDescent="0.2">
      <c r="A32" s="242">
        <v>14</v>
      </c>
      <c r="B32" s="28" t="s">
        <v>83</v>
      </c>
      <c r="C32" s="36">
        <v>7568.25</v>
      </c>
      <c r="D32" s="28">
        <v>3350</v>
      </c>
      <c r="E32" s="29">
        <v>5054.25</v>
      </c>
      <c r="F32" s="36">
        <v>12066.75</v>
      </c>
      <c r="G32" s="28">
        <v>5578.25</v>
      </c>
      <c r="H32" s="29">
        <v>12250.75</v>
      </c>
      <c r="I32" s="36">
        <v>6299</v>
      </c>
      <c r="J32" s="28">
        <v>7381</v>
      </c>
      <c r="K32" s="29">
        <v>7056.75</v>
      </c>
    </row>
    <row r="33" spans="1:11" x14ac:dyDescent="0.2">
      <c r="A33" s="243"/>
      <c r="B33" s="30" t="s">
        <v>84</v>
      </c>
      <c r="C33" s="37">
        <v>1491.25</v>
      </c>
      <c r="D33" s="30">
        <v>1248</v>
      </c>
      <c r="E33" s="31">
        <v>1453.5</v>
      </c>
      <c r="F33" s="37">
        <v>1268.5</v>
      </c>
      <c r="G33" s="30">
        <v>1220</v>
      </c>
      <c r="H33" s="31">
        <v>1691.25</v>
      </c>
      <c r="I33" s="37">
        <v>1555.5</v>
      </c>
      <c r="J33" s="30">
        <v>1510.75</v>
      </c>
      <c r="K33" s="31">
        <v>1187</v>
      </c>
    </row>
    <row r="34" spans="1:11" x14ac:dyDescent="0.2">
      <c r="A34" s="241">
        <v>15</v>
      </c>
      <c r="B34" t="s">
        <v>83</v>
      </c>
      <c r="C34" s="38">
        <v>10758.75</v>
      </c>
      <c r="D34" s="32">
        <v>3852.75</v>
      </c>
      <c r="E34" s="33">
        <v>5867.5</v>
      </c>
      <c r="F34" s="38">
        <v>7661.5</v>
      </c>
      <c r="G34" s="32">
        <v>3849.5</v>
      </c>
      <c r="H34" s="33">
        <v>7492.75</v>
      </c>
      <c r="I34" s="38">
        <v>13166.5</v>
      </c>
      <c r="J34" s="32">
        <v>4504</v>
      </c>
      <c r="K34" s="33">
        <v>4307.5</v>
      </c>
    </row>
    <row r="35" spans="1:11" x14ac:dyDescent="0.2">
      <c r="A35" s="241"/>
      <c r="B35" t="s">
        <v>84</v>
      </c>
      <c r="C35" s="38">
        <v>2274.25</v>
      </c>
      <c r="D35" s="32">
        <v>1866.5</v>
      </c>
      <c r="E35" s="33">
        <v>2278</v>
      </c>
      <c r="F35" s="38">
        <v>1947.5</v>
      </c>
      <c r="G35" s="32">
        <v>942.75</v>
      </c>
      <c r="H35" s="33">
        <v>1573.5</v>
      </c>
      <c r="I35" s="38">
        <v>1245.25</v>
      </c>
      <c r="J35" s="32">
        <v>1073.75</v>
      </c>
      <c r="K35" s="33">
        <v>862.75</v>
      </c>
    </row>
    <row r="36" spans="1:11" x14ac:dyDescent="0.2">
      <c r="A36" s="242">
        <v>16</v>
      </c>
      <c r="B36" s="28" t="s">
        <v>83</v>
      </c>
      <c r="C36" s="36">
        <v>4867.25</v>
      </c>
      <c r="D36" s="28">
        <v>11244.75</v>
      </c>
      <c r="E36" s="29">
        <v>8136.75</v>
      </c>
      <c r="F36" s="36">
        <v>11144.75</v>
      </c>
      <c r="G36" s="28">
        <v>5048.25</v>
      </c>
      <c r="H36" s="29">
        <v>9727.25</v>
      </c>
      <c r="I36" s="36">
        <v>5036.75</v>
      </c>
      <c r="J36" s="28">
        <v>7456</v>
      </c>
      <c r="K36" s="29">
        <v>2042.25</v>
      </c>
    </row>
    <row r="37" spans="1:11" x14ac:dyDescent="0.2">
      <c r="A37" s="243"/>
      <c r="B37" s="30" t="s">
        <v>84</v>
      </c>
      <c r="C37" s="37">
        <v>883.5</v>
      </c>
      <c r="D37" s="30">
        <v>2688.75</v>
      </c>
      <c r="E37" s="31">
        <v>2242</v>
      </c>
      <c r="F37" s="37">
        <v>1865.25</v>
      </c>
      <c r="G37" s="30">
        <v>1512</v>
      </c>
      <c r="H37" s="31">
        <v>1386.25</v>
      </c>
      <c r="I37" s="37">
        <v>1303</v>
      </c>
      <c r="J37" s="30">
        <v>1282</v>
      </c>
      <c r="K37" s="31">
        <v>650.75</v>
      </c>
    </row>
    <row r="38" spans="1:11" x14ac:dyDescent="0.2">
      <c r="A38" s="241">
        <v>17</v>
      </c>
      <c r="B38" t="s">
        <v>83</v>
      </c>
      <c r="C38" s="38">
        <v>4296</v>
      </c>
      <c r="D38" s="32">
        <v>12129.75</v>
      </c>
      <c r="E38" s="33">
        <v>6296.25</v>
      </c>
      <c r="F38" s="38">
        <v>9926</v>
      </c>
      <c r="G38" s="32">
        <v>3733.75</v>
      </c>
      <c r="H38" s="33">
        <v>11027.75</v>
      </c>
      <c r="I38" s="38">
        <v>5058</v>
      </c>
      <c r="J38" s="32">
        <v>7628.25</v>
      </c>
      <c r="K38" s="33">
        <v>6277.75</v>
      </c>
    </row>
    <row r="39" spans="1:11" x14ac:dyDescent="0.2">
      <c r="A39" s="241"/>
      <c r="B39" t="s">
        <v>84</v>
      </c>
      <c r="C39" s="38">
        <v>871</v>
      </c>
      <c r="D39" s="32">
        <v>5021.25</v>
      </c>
      <c r="E39" s="33">
        <v>2754</v>
      </c>
      <c r="F39" s="38">
        <v>2665</v>
      </c>
      <c r="G39" s="32">
        <v>973</v>
      </c>
      <c r="H39" s="33">
        <v>1652</v>
      </c>
      <c r="I39" s="38">
        <v>1248</v>
      </c>
      <c r="J39" s="32">
        <v>1200.75</v>
      </c>
      <c r="K39" s="33">
        <v>833.5</v>
      </c>
    </row>
    <row r="40" spans="1:11" x14ac:dyDescent="0.2">
      <c r="A40" s="242">
        <v>18</v>
      </c>
      <c r="B40" s="28" t="s">
        <v>83</v>
      </c>
      <c r="C40" s="36">
        <v>6237.25</v>
      </c>
      <c r="D40" s="28">
        <v>13441.5</v>
      </c>
      <c r="E40" s="29">
        <v>3889.5</v>
      </c>
      <c r="F40" s="36">
        <v>5716.25</v>
      </c>
      <c r="G40" s="28">
        <v>4107.5</v>
      </c>
      <c r="H40" s="29">
        <v>8116.5</v>
      </c>
      <c r="I40" s="36">
        <v>3641.5</v>
      </c>
      <c r="J40" s="28">
        <v>11267.75</v>
      </c>
      <c r="K40" s="29">
        <v>5443.5</v>
      </c>
    </row>
    <row r="41" spans="1:11" x14ac:dyDescent="0.2">
      <c r="A41" s="243"/>
      <c r="B41" s="30" t="s">
        <v>84</v>
      </c>
      <c r="C41" s="37">
        <v>1169.5</v>
      </c>
      <c r="D41" s="30">
        <v>4174.25</v>
      </c>
      <c r="E41" s="31">
        <v>1072.5</v>
      </c>
      <c r="F41" s="37">
        <v>1690.75</v>
      </c>
      <c r="G41" s="30">
        <v>1242.556</v>
      </c>
      <c r="H41" s="31">
        <v>1816</v>
      </c>
      <c r="I41" s="37">
        <v>948.5</v>
      </c>
      <c r="J41" s="30">
        <v>1605.5</v>
      </c>
      <c r="K41" s="31">
        <v>895.75</v>
      </c>
    </row>
    <row r="42" spans="1:11" x14ac:dyDescent="0.2">
      <c r="A42" s="241">
        <v>19</v>
      </c>
      <c r="B42" t="s">
        <v>83</v>
      </c>
      <c r="C42" s="38">
        <v>3845.25</v>
      </c>
      <c r="D42" s="32">
        <v>6722.75</v>
      </c>
      <c r="E42" s="33">
        <v>4549.25</v>
      </c>
      <c r="F42" s="38">
        <v>6071.75</v>
      </c>
      <c r="G42" s="32">
        <v>3457</v>
      </c>
      <c r="H42" s="33">
        <v>11002</v>
      </c>
      <c r="I42" s="38">
        <v>7758.5</v>
      </c>
      <c r="J42" s="32">
        <v>10427.75</v>
      </c>
      <c r="K42" s="33">
        <v>3078.5</v>
      </c>
    </row>
    <row r="43" spans="1:11" x14ac:dyDescent="0.2">
      <c r="A43" s="241"/>
      <c r="B43" t="s">
        <v>84</v>
      </c>
      <c r="C43" s="38">
        <v>912.75</v>
      </c>
      <c r="D43" s="32">
        <v>2140.25</v>
      </c>
      <c r="E43" s="33">
        <v>881.75</v>
      </c>
      <c r="F43" s="38">
        <v>2120</v>
      </c>
      <c r="G43" s="32">
        <v>953.88900000000001</v>
      </c>
      <c r="H43" s="33">
        <v>1573.5</v>
      </c>
      <c r="I43" s="38">
        <v>1795.8889999999999</v>
      </c>
      <c r="J43" s="32">
        <v>2775.75</v>
      </c>
      <c r="K43" s="33">
        <v>993.5</v>
      </c>
    </row>
    <row r="44" spans="1:11" x14ac:dyDescent="0.2">
      <c r="A44" s="242">
        <v>20</v>
      </c>
      <c r="B44" s="28" t="s">
        <v>83</v>
      </c>
      <c r="C44" s="36">
        <v>6713.8329999999996</v>
      </c>
      <c r="D44" s="28">
        <v>8182.75</v>
      </c>
      <c r="E44" s="29">
        <v>3267</v>
      </c>
      <c r="F44" s="36">
        <v>7895.5</v>
      </c>
      <c r="G44" s="28">
        <v>5619</v>
      </c>
      <c r="H44" s="29">
        <v>13816</v>
      </c>
      <c r="I44" s="36">
        <v>5169</v>
      </c>
      <c r="J44" s="28">
        <v>3913</v>
      </c>
      <c r="K44" s="29">
        <v>5088</v>
      </c>
    </row>
    <row r="45" spans="1:11" x14ac:dyDescent="0.2">
      <c r="A45" s="243"/>
      <c r="B45" s="30" t="s">
        <v>84</v>
      </c>
      <c r="C45" s="37">
        <v>1074.5</v>
      </c>
      <c r="D45" s="30">
        <v>2295.25</v>
      </c>
      <c r="E45" s="31">
        <v>1691</v>
      </c>
      <c r="F45" s="37">
        <v>1339</v>
      </c>
      <c r="G45" s="30">
        <v>1012.75</v>
      </c>
      <c r="H45" s="31">
        <v>1595.5</v>
      </c>
      <c r="I45" s="37">
        <v>2120.5</v>
      </c>
      <c r="J45" s="30">
        <v>1734.25</v>
      </c>
      <c r="K45" s="31">
        <v>1266.5</v>
      </c>
    </row>
    <row r="46" spans="1:11" x14ac:dyDescent="0.2">
      <c r="A46" s="241">
        <v>21</v>
      </c>
      <c r="B46" t="s">
        <v>83</v>
      </c>
      <c r="C46" s="38">
        <v>8430.75</v>
      </c>
      <c r="D46" s="32">
        <v>8686.25</v>
      </c>
      <c r="E46" s="33">
        <v>3181</v>
      </c>
      <c r="F46" s="38">
        <v>5144.5</v>
      </c>
      <c r="G46" s="32">
        <v>3555.25</v>
      </c>
      <c r="H46" s="33">
        <v>4034.5</v>
      </c>
      <c r="I46" s="38">
        <v>5635.5</v>
      </c>
      <c r="J46" s="32">
        <v>7918.75</v>
      </c>
      <c r="K46" s="33">
        <v>3309</v>
      </c>
    </row>
    <row r="47" spans="1:11" x14ac:dyDescent="0.2">
      <c r="A47" s="241"/>
      <c r="B47" t="s">
        <v>84</v>
      </c>
      <c r="C47" s="38">
        <v>1819.75</v>
      </c>
      <c r="D47" s="32">
        <v>2335.5</v>
      </c>
      <c r="E47" s="33">
        <v>1423</v>
      </c>
      <c r="F47" s="38">
        <v>1795</v>
      </c>
      <c r="G47" s="32">
        <v>1188.25</v>
      </c>
      <c r="H47" s="33">
        <v>1365</v>
      </c>
      <c r="I47" s="38">
        <v>1728.75</v>
      </c>
      <c r="J47" s="32">
        <v>2683</v>
      </c>
      <c r="K47" s="33">
        <v>1397.25</v>
      </c>
    </row>
    <row r="48" spans="1:11" x14ac:dyDescent="0.2">
      <c r="A48" s="242">
        <v>22</v>
      </c>
      <c r="B48" s="28" t="s">
        <v>83</v>
      </c>
      <c r="C48" s="36">
        <v>3679.5</v>
      </c>
      <c r="D48" s="28">
        <v>6316.25</v>
      </c>
      <c r="E48" s="29">
        <v>12403</v>
      </c>
      <c r="F48" s="36">
        <v>8574.75</v>
      </c>
      <c r="G48" s="28">
        <v>8787.5</v>
      </c>
      <c r="H48" s="29">
        <v>5823.75</v>
      </c>
      <c r="I48" s="36">
        <v>5896.75</v>
      </c>
      <c r="J48" s="28">
        <v>6318</v>
      </c>
      <c r="K48" s="29">
        <v>7753.5</v>
      </c>
    </row>
    <row r="49" spans="1:11" x14ac:dyDescent="0.2">
      <c r="A49" s="243"/>
      <c r="B49" s="30" t="s">
        <v>84</v>
      </c>
      <c r="C49" s="37">
        <v>1069.5</v>
      </c>
      <c r="D49" s="30">
        <v>2456.75</v>
      </c>
      <c r="E49" s="31">
        <v>4722.25</v>
      </c>
      <c r="F49" s="37">
        <v>1956.25</v>
      </c>
      <c r="G49" s="30">
        <v>1888.75</v>
      </c>
      <c r="H49" s="31">
        <v>1473.5</v>
      </c>
      <c r="I49" s="37">
        <v>2011.75</v>
      </c>
      <c r="J49" s="30">
        <v>2484</v>
      </c>
      <c r="K49" s="31">
        <v>3053.25</v>
      </c>
    </row>
    <row r="50" spans="1:11" x14ac:dyDescent="0.2">
      <c r="A50" s="241">
        <v>23</v>
      </c>
      <c r="B50" t="s">
        <v>83</v>
      </c>
      <c r="C50" s="38">
        <v>7092.5</v>
      </c>
      <c r="D50" s="32">
        <v>9421</v>
      </c>
      <c r="E50" s="33">
        <v>12224.75</v>
      </c>
      <c r="F50" s="38">
        <v>6231</v>
      </c>
      <c r="G50" s="32">
        <v>7635.75</v>
      </c>
      <c r="H50" s="33">
        <v>6954.5</v>
      </c>
      <c r="I50" s="38">
        <v>11088.5</v>
      </c>
      <c r="J50" s="32">
        <v>15549.25</v>
      </c>
      <c r="K50" s="33">
        <v>13239.5</v>
      </c>
    </row>
    <row r="51" spans="1:11" x14ac:dyDescent="0.2">
      <c r="A51" s="241"/>
      <c r="B51" t="s">
        <v>84</v>
      </c>
      <c r="C51" s="38">
        <v>919.25</v>
      </c>
      <c r="D51" s="32">
        <v>2589.25</v>
      </c>
      <c r="E51" s="33">
        <v>3418.75</v>
      </c>
      <c r="F51" s="38">
        <v>1587</v>
      </c>
      <c r="G51" s="32">
        <v>2148.5</v>
      </c>
      <c r="H51" s="33">
        <v>874.5</v>
      </c>
      <c r="I51" s="38">
        <v>1750.75</v>
      </c>
      <c r="J51" s="32">
        <v>2508.5</v>
      </c>
      <c r="K51" s="33">
        <v>2773.5</v>
      </c>
    </row>
    <row r="52" spans="1:11" x14ac:dyDescent="0.2">
      <c r="A52" s="242">
        <v>24</v>
      </c>
      <c r="B52" s="28" t="s">
        <v>83</v>
      </c>
      <c r="C52" s="36">
        <v>3885</v>
      </c>
      <c r="D52" s="28">
        <v>8416.25</v>
      </c>
      <c r="E52" s="29">
        <v>6700.75</v>
      </c>
      <c r="F52" s="36">
        <v>5817.25</v>
      </c>
      <c r="G52" s="28">
        <v>8787.5</v>
      </c>
      <c r="H52" s="29">
        <v>4211.25</v>
      </c>
      <c r="I52" s="36">
        <v>10082.5</v>
      </c>
      <c r="J52" s="28">
        <v>14418.75</v>
      </c>
      <c r="K52" s="29">
        <v>5178.25</v>
      </c>
    </row>
    <row r="53" spans="1:11" x14ac:dyDescent="0.2">
      <c r="A53" s="243"/>
      <c r="B53" s="30" t="s">
        <v>84</v>
      </c>
      <c r="C53" s="37">
        <v>562</v>
      </c>
      <c r="D53" s="30">
        <v>2757.5</v>
      </c>
      <c r="E53" s="31">
        <v>1997.25</v>
      </c>
      <c r="F53" s="37">
        <v>2282.75</v>
      </c>
      <c r="G53" s="30">
        <v>2018.75</v>
      </c>
      <c r="H53" s="31">
        <v>830</v>
      </c>
      <c r="I53" s="37">
        <v>1723</v>
      </c>
      <c r="J53" s="30">
        <v>2705</v>
      </c>
      <c r="K53" s="31">
        <v>1422.5</v>
      </c>
    </row>
    <row r="54" spans="1:11" x14ac:dyDescent="0.2">
      <c r="A54" s="241">
        <v>25</v>
      </c>
      <c r="B54" t="s">
        <v>83</v>
      </c>
      <c r="C54" s="38">
        <v>2782.75</v>
      </c>
      <c r="D54" s="32">
        <v>7449.25</v>
      </c>
      <c r="E54" s="33">
        <v>6083</v>
      </c>
      <c r="F54" s="38">
        <v>7793.5</v>
      </c>
      <c r="G54" s="32">
        <v>13400.5</v>
      </c>
      <c r="H54" s="33">
        <v>2687.75</v>
      </c>
      <c r="I54" s="38">
        <v>5505.5</v>
      </c>
      <c r="J54" s="32">
        <v>8130.5</v>
      </c>
      <c r="K54" s="33">
        <v>8599</v>
      </c>
    </row>
    <row r="55" spans="1:11" x14ac:dyDescent="0.2">
      <c r="A55" s="241"/>
      <c r="B55" t="s">
        <v>84</v>
      </c>
      <c r="C55" s="38">
        <v>911.75</v>
      </c>
      <c r="D55" s="32">
        <v>2745.5</v>
      </c>
      <c r="E55" s="33">
        <v>1824.75</v>
      </c>
      <c r="F55" s="38">
        <v>2339</v>
      </c>
      <c r="G55" s="32">
        <v>2820.444</v>
      </c>
      <c r="H55" s="33">
        <v>884.55600000000004</v>
      </c>
      <c r="I55" s="38">
        <v>1655.75</v>
      </c>
      <c r="J55" s="32">
        <v>3445</v>
      </c>
      <c r="K55" s="33">
        <v>3580.25</v>
      </c>
    </row>
    <row r="56" spans="1:11" x14ac:dyDescent="0.2">
      <c r="A56" s="242">
        <v>26</v>
      </c>
      <c r="B56" s="28" t="s">
        <v>83</v>
      </c>
      <c r="C56" s="36">
        <v>3979.25</v>
      </c>
      <c r="D56" s="28">
        <v>9250.75</v>
      </c>
      <c r="E56" s="29">
        <v>8670.25</v>
      </c>
      <c r="F56" s="36">
        <v>12249</v>
      </c>
      <c r="G56" s="28">
        <v>7325.5</v>
      </c>
      <c r="H56" s="29">
        <v>3730.5</v>
      </c>
      <c r="I56" s="36">
        <v>6999.5</v>
      </c>
      <c r="J56" s="28">
        <v>12447.25</v>
      </c>
      <c r="K56" s="29">
        <v>10169.5</v>
      </c>
    </row>
    <row r="57" spans="1:11" x14ac:dyDescent="0.2">
      <c r="A57" s="243"/>
      <c r="B57" s="30" t="s">
        <v>84</v>
      </c>
      <c r="C57" s="37">
        <v>668</v>
      </c>
      <c r="D57" s="30">
        <v>2380</v>
      </c>
      <c r="E57" s="31">
        <v>2697.25</v>
      </c>
      <c r="F57" s="37">
        <v>3674.75</v>
      </c>
      <c r="G57" s="30">
        <v>1683.25</v>
      </c>
      <c r="H57" s="31">
        <v>920</v>
      </c>
      <c r="I57" s="37">
        <v>1530.75</v>
      </c>
      <c r="J57" s="30">
        <v>2032.5</v>
      </c>
      <c r="K57" s="31">
        <v>4272</v>
      </c>
    </row>
    <row r="58" spans="1:11" x14ac:dyDescent="0.2">
      <c r="A58" s="241">
        <v>27</v>
      </c>
      <c r="B58" t="s">
        <v>83</v>
      </c>
      <c r="C58" s="38">
        <v>2282.75</v>
      </c>
      <c r="D58" s="32">
        <v>8575.25</v>
      </c>
      <c r="E58" s="33">
        <v>7625.25</v>
      </c>
      <c r="F58" s="38">
        <v>8043.5</v>
      </c>
      <c r="G58" s="32">
        <v>11334.5</v>
      </c>
      <c r="H58" s="33">
        <v>3703.75</v>
      </c>
      <c r="I58" s="38">
        <v>5122.25</v>
      </c>
      <c r="J58" s="32">
        <v>7013</v>
      </c>
      <c r="K58" s="33">
        <v>4218</v>
      </c>
    </row>
    <row r="59" spans="1:11" x14ac:dyDescent="0.2">
      <c r="A59" s="241"/>
      <c r="B59" t="s">
        <v>84</v>
      </c>
      <c r="C59" s="38">
        <v>644.75</v>
      </c>
      <c r="D59" s="32">
        <v>1303.5</v>
      </c>
      <c r="E59" s="33">
        <v>2031.75</v>
      </c>
      <c r="F59" s="38">
        <v>2519.5</v>
      </c>
      <c r="G59" s="32">
        <v>2036</v>
      </c>
      <c r="H59" s="33">
        <v>952.75</v>
      </c>
      <c r="I59" s="38">
        <v>1675.75</v>
      </c>
      <c r="J59" s="32">
        <v>2221.25</v>
      </c>
      <c r="K59" s="33">
        <v>1098.75</v>
      </c>
    </row>
    <row r="60" spans="1:11" x14ac:dyDescent="0.2">
      <c r="A60" s="242">
        <v>28</v>
      </c>
      <c r="B60" s="28" t="s">
        <v>83</v>
      </c>
      <c r="C60" s="36">
        <v>6350.75</v>
      </c>
      <c r="D60" s="28">
        <v>10921.5</v>
      </c>
      <c r="E60" s="29">
        <v>9604.5</v>
      </c>
      <c r="F60" s="36">
        <v>8740.75</v>
      </c>
      <c r="G60" s="28">
        <v>12236.5</v>
      </c>
      <c r="H60" s="29">
        <v>4330.75</v>
      </c>
      <c r="I60" s="36">
        <v>3900</v>
      </c>
      <c r="J60" s="28">
        <v>7088.5</v>
      </c>
      <c r="K60" s="29">
        <v>13376.75</v>
      </c>
    </row>
    <row r="61" spans="1:11" x14ac:dyDescent="0.2">
      <c r="A61" s="243"/>
      <c r="B61" s="30" t="s">
        <v>84</v>
      </c>
      <c r="C61" s="37">
        <v>2287.5</v>
      </c>
      <c r="D61" s="30">
        <v>4086.5</v>
      </c>
      <c r="E61" s="31">
        <v>4043</v>
      </c>
      <c r="F61" s="37">
        <v>2675.75</v>
      </c>
      <c r="G61" s="30">
        <v>1450.75</v>
      </c>
      <c r="H61" s="31">
        <v>1321</v>
      </c>
      <c r="I61" s="37">
        <v>1454</v>
      </c>
      <c r="J61" s="30">
        <v>2588</v>
      </c>
      <c r="K61" s="31">
        <v>1371.25</v>
      </c>
    </row>
    <row r="62" spans="1:11" x14ac:dyDescent="0.2">
      <c r="A62" s="241">
        <v>29</v>
      </c>
      <c r="B62" t="s">
        <v>83</v>
      </c>
      <c r="C62" s="38">
        <v>8520.5</v>
      </c>
      <c r="D62" s="32">
        <v>12090.5</v>
      </c>
      <c r="E62" s="33">
        <v>12698</v>
      </c>
      <c r="F62" s="38">
        <v>3849.25</v>
      </c>
      <c r="G62" s="32">
        <v>9966.25</v>
      </c>
      <c r="H62" s="33">
        <v>4211.25</v>
      </c>
      <c r="I62" s="38">
        <v>10566.75</v>
      </c>
      <c r="J62" s="32">
        <v>9033.25</v>
      </c>
      <c r="K62" s="33">
        <v>4681.5</v>
      </c>
    </row>
    <row r="63" spans="1:11" x14ac:dyDescent="0.2">
      <c r="A63" s="241"/>
      <c r="B63" t="s">
        <v>84</v>
      </c>
      <c r="C63" s="38">
        <v>2514.5</v>
      </c>
      <c r="D63" s="32">
        <v>4635</v>
      </c>
      <c r="E63" s="33">
        <v>2022.25</v>
      </c>
      <c r="F63" s="38">
        <v>1150</v>
      </c>
      <c r="G63" s="32">
        <v>1701</v>
      </c>
      <c r="H63" s="33">
        <v>1066</v>
      </c>
      <c r="I63" s="38">
        <v>1008.75</v>
      </c>
      <c r="J63" s="32">
        <v>2454.25</v>
      </c>
      <c r="K63" s="33">
        <v>1578</v>
      </c>
    </row>
    <row r="64" spans="1:11" x14ac:dyDescent="0.2">
      <c r="A64" s="242">
        <v>30</v>
      </c>
      <c r="B64" s="28" t="s">
        <v>83</v>
      </c>
      <c r="C64" s="36">
        <v>5089.25</v>
      </c>
      <c r="D64" s="28">
        <v>4745.25</v>
      </c>
      <c r="E64" s="29">
        <v>6518.75</v>
      </c>
      <c r="F64" s="36">
        <v>4298.25</v>
      </c>
      <c r="G64" s="28">
        <v>16368</v>
      </c>
      <c r="H64" s="29">
        <v>4587.5</v>
      </c>
      <c r="I64" s="36">
        <v>4548.75</v>
      </c>
      <c r="J64" s="28">
        <v>9485.5</v>
      </c>
      <c r="K64" s="29">
        <v>7115.5</v>
      </c>
    </row>
    <row r="65" spans="1:11" x14ac:dyDescent="0.2">
      <c r="A65" s="243"/>
      <c r="B65" s="30" t="s">
        <v>84</v>
      </c>
      <c r="C65" s="37">
        <v>1554.75</v>
      </c>
      <c r="D65" s="30">
        <v>790.5</v>
      </c>
      <c r="E65" s="31">
        <v>2622</v>
      </c>
      <c r="F65" s="37">
        <v>1408.5</v>
      </c>
      <c r="G65" s="30">
        <v>3050.75</v>
      </c>
      <c r="H65" s="31">
        <v>1635.5</v>
      </c>
      <c r="I65" s="37">
        <v>1014.75</v>
      </c>
      <c r="J65" s="30">
        <v>2833.25</v>
      </c>
      <c r="K65" s="31">
        <v>1498.25</v>
      </c>
    </row>
  </sheetData>
  <sheetProtection algorithmName="SHA-512" hashValue="pxnEIhLVaJSpJT1wLSjZ4VgO/ZUxJyvl7s81Q3ajYRw24V3JRNZF9xAUtIwGbjeYOn980JMTufCEOJyYls/V2A==" saltValue="HzjS8WOuErt8Q8K2H/0kCA==" spinCount="100000" sheet="1" objects="1" scenarios="1"/>
  <mergeCells count="33">
    <mergeCell ref="A38:A39"/>
    <mergeCell ref="A40:A41"/>
    <mergeCell ref="A42:A43"/>
    <mergeCell ref="A44:A45"/>
    <mergeCell ref="A64:A6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C3:E3"/>
    <mergeCell ref="F3:H3"/>
    <mergeCell ref="I3:K3"/>
    <mergeCell ref="A6:A7"/>
    <mergeCell ref="A8:A9"/>
    <mergeCell ref="A10:A11"/>
    <mergeCell ref="A12:A13"/>
    <mergeCell ref="A14:A15"/>
    <mergeCell ref="A16:A17"/>
    <mergeCell ref="A18:A19"/>
    <mergeCell ref="A34:A35"/>
    <mergeCell ref="A36:A37"/>
    <mergeCell ref="A20:A21"/>
    <mergeCell ref="A22:A23"/>
    <mergeCell ref="A24:A25"/>
    <mergeCell ref="A26:A27"/>
    <mergeCell ref="A28:A29"/>
    <mergeCell ref="A30:A31"/>
    <mergeCell ref="A32:A3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8.83203125" defaultRowHeight="15" x14ac:dyDescent="0.2"/>
  <sheetData>
    <row r="1" spans="1:1" x14ac:dyDescent="0.2">
      <c r="A1" s="1" t="s">
        <v>179</v>
      </c>
    </row>
  </sheetData>
  <sheetProtection algorithmName="SHA-512" hashValue="Igyq53MpcejYf4q3iULPydjt5X4ayq156Oct+GNRXdbOy5gSlq3q0mV1qVJv1YyL0+mMICps+sEKQd4jhF2LVg==" saltValue="FOxIDiR5RWALnU80jNRGQ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>
      <selection activeCell="O7" sqref="O7"/>
    </sheetView>
  </sheetViews>
  <sheetFormatPr baseColWidth="10" defaultColWidth="8.83203125" defaultRowHeight="15" x14ac:dyDescent="0.2"/>
  <sheetData>
    <row r="1" spans="1:1" x14ac:dyDescent="0.2">
      <c r="A1" s="1" t="s">
        <v>180</v>
      </c>
    </row>
  </sheetData>
  <sheetProtection algorithmName="SHA-512" hashValue="0ZrQVzuu2RGvDy9+hRykWaVZrAzXiu21ltuo4y+9KjlS5JCMceyCNSMZdLftiahu5UtYUQZ289zZHN/OnqKQDw==" saltValue="hBG/jDBXoIr0yaiNaSxXgA==" spinCount="100000" sheet="1" objects="1" scenarios="1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1" x14ac:dyDescent="0.2">
      <c r="A1" s="1" t="s">
        <v>181</v>
      </c>
    </row>
  </sheetData>
  <sheetProtection algorithmName="SHA-512" hashValue="27ePfiLhDYqtfHBux7CDT8+SNbpaiCLmipuUXNVSsRtkVJn9pMwYv3uaU5ubRCBL56Yx/DdbMFwnvDykhmTFgA==" saltValue="AkvB2a64ttE4EXKgDzY1Ww==" spinCount="100000" sheet="1" objects="1" scenarios="1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O26"/>
  <sheetViews>
    <sheetView workbookViewId="0">
      <selection activeCell="Q33" sqref="Q33"/>
    </sheetView>
  </sheetViews>
  <sheetFormatPr baseColWidth="10" defaultColWidth="8.83203125" defaultRowHeight="15" x14ac:dyDescent="0.2"/>
  <cols>
    <col min="2" max="2" width="12.83203125" bestFit="1" customWidth="1"/>
    <col min="3" max="3" width="9.33203125" bestFit="1" customWidth="1"/>
    <col min="4" max="4" width="12.6640625" bestFit="1" customWidth="1"/>
    <col min="5" max="5" width="9.33203125" bestFit="1" customWidth="1"/>
    <col min="6" max="6" width="12.6640625" bestFit="1" customWidth="1"/>
    <col min="7" max="7" width="9.33203125" bestFit="1" customWidth="1"/>
    <col min="8" max="8" width="12.6640625" bestFit="1" customWidth="1"/>
    <col min="9" max="9" width="11.6640625" bestFit="1" customWidth="1"/>
    <col min="10" max="10" width="9.33203125" bestFit="1" customWidth="1"/>
    <col min="11" max="11" width="12.6640625" bestFit="1" customWidth="1"/>
    <col min="12" max="12" width="9.33203125" bestFit="1" customWidth="1"/>
    <col min="13" max="13" width="12.6640625" bestFit="1" customWidth="1"/>
    <col min="14" max="14" width="9.33203125" bestFit="1" customWidth="1"/>
    <col min="15" max="15" width="12.6640625" bestFit="1" customWidth="1"/>
  </cols>
  <sheetData>
    <row r="1" spans="1:15" x14ac:dyDescent="0.2">
      <c r="A1" s="1" t="s">
        <v>10</v>
      </c>
    </row>
    <row r="5" spans="1:15" x14ac:dyDescent="0.2">
      <c r="A5" t="s">
        <v>161</v>
      </c>
      <c r="C5" s="245" t="s">
        <v>170</v>
      </c>
      <c r="D5" s="246"/>
      <c r="E5" s="246"/>
      <c r="F5" s="246"/>
      <c r="G5" s="246"/>
      <c r="H5" s="247"/>
      <c r="J5" s="245" t="s">
        <v>171</v>
      </c>
      <c r="K5" s="246"/>
      <c r="L5" s="246"/>
      <c r="M5" s="246"/>
      <c r="N5" s="246"/>
      <c r="O5" s="247"/>
    </row>
    <row r="6" spans="1:15" x14ac:dyDescent="0.2">
      <c r="C6" s="245" t="s">
        <v>5</v>
      </c>
      <c r="D6" s="247"/>
      <c r="E6" s="245" t="s">
        <v>6</v>
      </c>
      <c r="F6" s="247"/>
      <c r="G6" s="245" t="s">
        <v>7</v>
      </c>
      <c r="H6" s="247"/>
      <c r="J6" s="245" t="s">
        <v>5</v>
      </c>
      <c r="K6" s="247"/>
      <c r="L6" s="245" t="s">
        <v>6</v>
      </c>
      <c r="M6" s="247"/>
      <c r="N6" s="245" t="s">
        <v>7</v>
      </c>
      <c r="O6" s="247"/>
    </row>
    <row r="7" spans="1:15" x14ac:dyDescent="0.2">
      <c r="B7" s="148" t="s">
        <v>162</v>
      </c>
      <c r="C7" s="122">
        <v>35754</v>
      </c>
      <c r="D7" s="122">
        <v>36636</v>
      </c>
      <c r="E7" s="122">
        <v>38817</v>
      </c>
      <c r="F7" s="122">
        <v>37287</v>
      </c>
      <c r="G7" s="122">
        <v>35712</v>
      </c>
      <c r="H7" s="122">
        <v>46904</v>
      </c>
      <c r="I7" s="143"/>
      <c r="J7" s="122">
        <v>75701</v>
      </c>
      <c r="K7" s="122">
        <v>73654</v>
      </c>
      <c r="L7" s="122">
        <v>73810</v>
      </c>
      <c r="M7" s="122">
        <v>73882</v>
      </c>
      <c r="N7" s="122">
        <v>69779</v>
      </c>
      <c r="O7" s="122">
        <v>75377</v>
      </c>
    </row>
    <row r="8" spans="1:15" ht="16" thickBot="1" x14ac:dyDescent="0.25">
      <c r="B8" s="149" t="s">
        <v>163</v>
      </c>
      <c r="C8" s="150">
        <v>61906</v>
      </c>
      <c r="D8" s="150">
        <v>65839</v>
      </c>
      <c r="E8" s="150">
        <v>66317</v>
      </c>
      <c r="F8" s="150">
        <v>65355</v>
      </c>
      <c r="G8" s="150">
        <v>67522</v>
      </c>
      <c r="H8" s="150">
        <v>63818</v>
      </c>
      <c r="I8" s="143"/>
      <c r="J8" s="150">
        <v>79330</v>
      </c>
      <c r="K8" s="150">
        <v>80525</v>
      </c>
      <c r="L8" s="150">
        <v>80705</v>
      </c>
      <c r="M8" s="150">
        <v>84061</v>
      </c>
      <c r="N8" s="150">
        <v>83867</v>
      </c>
      <c r="O8" s="150">
        <v>86314</v>
      </c>
    </row>
    <row r="9" spans="1:15" x14ac:dyDescent="0.2">
      <c r="B9" s="151" t="s">
        <v>164</v>
      </c>
      <c r="C9" s="152">
        <v>34620</v>
      </c>
      <c r="D9" s="152">
        <v>39050</v>
      </c>
      <c r="E9" s="152">
        <v>36796</v>
      </c>
      <c r="F9" s="152">
        <v>36409</v>
      </c>
      <c r="G9" s="152">
        <v>35210</v>
      </c>
      <c r="H9" s="152">
        <v>38832</v>
      </c>
      <c r="I9" s="143"/>
      <c r="J9" s="152">
        <v>69406</v>
      </c>
      <c r="K9" s="152">
        <v>82578</v>
      </c>
      <c r="L9" s="152">
        <v>100649</v>
      </c>
      <c r="M9" s="152">
        <v>79381</v>
      </c>
      <c r="N9" s="152">
        <v>75044</v>
      </c>
      <c r="O9" s="152">
        <v>96855</v>
      </c>
    </row>
    <row r="10" spans="1:15" ht="16" thickBot="1" x14ac:dyDescent="0.25">
      <c r="B10" s="153" t="s">
        <v>165</v>
      </c>
      <c r="C10" s="150">
        <v>56004</v>
      </c>
      <c r="D10" s="150">
        <v>60125</v>
      </c>
      <c r="E10" s="150">
        <v>56682</v>
      </c>
      <c r="F10" s="150">
        <v>57810</v>
      </c>
      <c r="G10" s="150">
        <v>57633</v>
      </c>
      <c r="H10" s="150">
        <v>54124</v>
      </c>
      <c r="I10" s="143"/>
      <c r="J10" s="150">
        <v>124173</v>
      </c>
      <c r="K10" s="150">
        <v>134744</v>
      </c>
      <c r="L10" s="150">
        <v>127470</v>
      </c>
      <c r="M10" s="150">
        <v>125756</v>
      </c>
      <c r="N10" s="150">
        <v>122161</v>
      </c>
      <c r="O10" s="150">
        <v>122916</v>
      </c>
    </row>
    <row r="11" spans="1:15" x14ac:dyDescent="0.2">
      <c r="B11" s="114" t="s">
        <v>166</v>
      </c>
      <c r="C11" s="147">
        <v>34726</v>
      </c>
      <c r="D11" s="147">
        <v>37165</v>
      </c>
      <c r="E11" s="147">
        <v>37785</v>
      </c>
      <c r="F11" s="147">
        <v>38016</v>
      </c>
      <c r="G11" s="147">
        <v>36444</v>
      </c>
      <c r="H11" s="147">
        <v>37419</v>
      </c>
      <c r="I11" s="143"/>
      <c r="J11" s="147">
        <v>72721</v>
      </c>
      <c r="K11" s="147">
        <v>82673</v>
      </c>
      <c r="L11" s="147">
        <v>74532</v>
      </c>
      <c r="M11" s="147">
        <v>70840</v>
      </c>
      <c r="N11" s="147">
        <v>73014</v>
      </c>
      <c r="O11" s="147">
        <v>75762</v>
      </c>
    </row>
    <row r="12" spans="1:15" x14ac:dyDescent="0.2">
      <c r="B12" s="114" t="s">
        <v>167</v>
      </c>
      <c r="C12" s="122">
        <v>63665</v>
      </c>
      <c r="D12" s="122">
        <v>79819</v>
      </c>
      <c r="E12" s="122">
        <v>65348</v>
      </c>
      <c r="F12" s="122">
        <v>63564</v>
      </c>
      <c r="G12" s="122">
        <v>66712</v>
      </c>
      <c r="H12" s="122">
        <v>61589</v>
      </c>
      <c r="I12" s="143"/>
      <c r="J12" s="122">
        <v>133775</v>
      </c>
      <c r="K12" s="122">
        <v>141642</v>
      </c>
      <c r="L12" s="122">
        <v>148721</v>
      </c>
      <c r="M12" s="122">
        <v>138721</v>
      </c>
      <c r="N12" s="122">
        <v>141059</v>
      </c>
      <c r="O12" s="122">
        <v>189364</v>
      </c>
    </row>
    <row r="13" spans="1:15" x14ac:dyDescent="0.2"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</row>
    <row r="14" spans="1:15" x14ac:dyDescent="0.2">
      <c r="A14" t="s">
        <v>168</v>
      </c>
      <c r="B14" s="143"/>
      <c r="C14" s="248"/>
      <c r="D14" s="249"/>
      <c r="E14" s="249"/>
      <c r="F14" s="249"/>
      <c r="G14" s="249"/>
      <c r="H14" s="250"/>
      <c r="I14" s="143"/>
      <c r="J14" s="248"/>
      <c r="K14" s="249"/>
      <c r="L14" s="249"/>
      <c r="M14" s="249"/>
      <c r="N14" s="249"/>
      <c r="O14" s="250"/>
    </row>
    <row r="15" spans="1:15" x14ac:dyDescent="0.2">
      <c r="B15" s="143"/>
      <c r="C15" s="245" t="s">
        <v>5</v>
      </c>
      <c r="D15" s="247"/>
      <c r="E15" s="245" t="s">
        <v>6</v>
      </c>
      <c r="F15" s="247"/>
      <c r="G15" s="245" t="s">
        <v>7</v>
      </c>
      <c r="H15" s="247"/>
      <c r="I15" s="143"/>
      <c r="J15" s="245" t="s">
        <v>5</v>
      </c>
      <c r="K15" s="247"/>
      <c r="L15" s="245" t="s">
        <v>6</v>
      </c>
      <c r="M15" s="247"/>
      <c r="N15" s="245" t="s">
        <v>7</v>
      </c>
      <c r="O15" s="247"/>
    </row>
    <row r="16" spans="1:15" x14ac:dyDescent="0.2">
      <c r="B16" s="148" t="s">
        <v>162</v>
      </c>
      <c r="C16" s="144">
        <f>AVERAGE(C7:D7,C9:D9,C11:D11)</f>
        <v>36325.166666666664</v>
      </c>
      <c r="D16" s="144">
        <v>36325.166666666664</v>
      </c>
      <c r="E16" s="144">
        <f>AVERAGE(E7:F7)</f>
        <v>38052</v>
      </c>
      <c r="F16" s="144">
        <v>38052</v>
      </c>
      <c r="G16" s="144">
        <f>AVERAGE(G7:H7)</f>
        <v>41308</v>
      </c>
      <c r="H16" s="144">
        <v>41308</v>
      </c>
      <c r="I16" s="143"/>
      <c r="J16" s="144">
        <f>AVERAGE(J7:K7)</f>
        <v>74677.5</v>
      </c>
      <c r="K16" s="144">
        <v>74677.5</v>
      </c>
      <c r="L16" s="144">
        <f>AVERAGE(L7:M7)</f>
        <v>73846</v>
      </c>
      <c r="M16" s="144">
        <v>73846</v>
      </c>
      <c r="N16" s="144">
        <f>AVERAGE(N7:O7)</f>
        <v>72578</v>
      </c>
      <c r="O16" s="144">
        <v>72578</v>
      </c>
    </row>
    <row r="17" spans="2:15" ht="16" thickBot="1" x14ac:dyDescent="0.25">
      <c r="B17" s="149" t="s">
        <v>163</v>
      </c>
      <c r="C17" s="155">
        <f>C8-C16</f>
        <v>25580.833333333336</v>
      </c>
      <c r="D17" s="155">
        <f>D8-D16</f>
        <v>29513.833333333336</v>
      </c>
      <c r="E17" s="155">
        <f>E8-E16</f>
        <v>28265</v>
      </c>
      <c r="F17" s="155">
        <f t="shared" ref="F17" si="0">F8-F16</f>
        <v>27303</v>
      </c>
      <c r="G17" s="155">
        <f>G8-G16</f>
        <v>26214</v>
      </c>
      <c r="H17" s="155">
        <f>H8-H16</f>
        <v>22510</v>
      </c>
      <c r="I17" s="143"/>
      <c r="J17" s="155">
        <f>J8-J16</f>
        <v>4652.5</v>
      </c>
      <c r="K17" s="155">
        <f t="shared" ref="K17:O17" si="1">K8-K16</f>
        <v>5847.5</v>
      </c>
      <c r="L17" s="155">
        <f t="shared" si="1"/>
        <v>6859</v>
      </c>
      <c r="M17" s="155">
        <f t="shared" si="1"/>
        <v>10215</v>
      </c>
      <c r="N17" s="155">
        <f t="shared" si="1"/>
        <v>11289</v>
      </c>
      <c r="O17" s="155">
        <f t="shared" si="1"/>
        <v>13736</v>
      </c>
    </row>
    <row r="18" spans="2:15" x14ac:dyDescent="0.2">
      <c r="B18" s="151" t="s">
        <v>164</v>
      </c>
      <c r="C18" s="156">
        <v>36325.166666666664</v>
      </c>
      <c r="D18" s="156">
        <v>36325.166666666664</v>
      </c>
      <c r="E18" s="156">
        <v>38052</v>
      </c>
      <c r="F18" s="156">
        <v>38052</v>
      </c>
      <c r="G18" s="156">
        <v>41308</v>
      </c>
      <c r="H18" s="156">
        <v>41308</v>
      </c>
      <c r="I18" s="143"/>
      <c r="J18" s="156">
        <v>74677.5</v>
      </c>
      <c r="K18" s="156">
        <v>74677.5</v>
      </c>
      <c r="L18" s="156">
        <v>73846</v>
      </c>
      <c r="M18" s="156">
        <v>73846</v>
      </c>
      <c r="N18" s="156">
        <v>72578</v>
      </c>
      <c r="O18" s="156">
        <v>72578</v>
      </c>
    </row>
    <row r="19" spans="2:15" ht="16" thickBot="1" x14ac:dyDescent="0.25">
      <c r="B19" s="153" t="s">
        <v>165</v>
      </c>
      <c r="C19" s="155">
        <f t="shared" ref="C19:H19" si="2">C10-C18</f>
        <v>19678.833333333336</v>
      </c>
      <c r="D19" s="155">
        <f t="shared" si="2"/>
        <v>23799.833333333336</v>
      </c>
      <c r="E19" s="155">
        <f t="shared" si="2"/>
        <v>18630</v>
      </c>
      <c r="F19" s="155">
        <f t="shared" si="2"/>
        <v>19758</v>
      </c>
      <c r="G19" s="155">
        <f t="shared" si="2"/>
        <v>16325</v>
      </c>
      <c r="H19" s="155">
        <f t="shared" si="2"/>
        <v>12816</v>
      </c>
      <c r="I19" s="143"/>
      <c r="J19" s="155">
        <f t="shared" ref="J19:O19" si="3">J10-J18</f>
        <v>49495.5</v>
      </c>
      <c r="K19" s="155">
        <f t="shared" si="3"/>
        <v>60066.5</v>
      </c>
      <c r="L19" s="155">
        <f t="shared" si="3"/>
        <v>53624</v>
      </c>
      <c r="M19" s="155">
        <f t="shared" si="3"/>
        <v>51910</v>
      </c>
      <c r="N19" s="155">
        <f t="shared" si="3"/>
        <v>49583</v>
      </c>
      <c r="O19" s="155">
        <f t="shared" si="3"/>
        <v>50338</v>
      </c>
    </row>
    <row r="20" spans="2:15" x14ac:dyDescent="0.2">
      <c r="B20" s="114" t="s">
        <v>166</v>
      </c>
      <c r="C20" s="154">
        <v>36325.166666666664</v>
      </c>
      <c r="D20" s="154">
        <v>36325.166666666664</v>
      </c>
      <c r="E20" s="154">
        <v>38052</v>
      </c>
      <c r="F20" s="154">
        <v>38052</v>
      </c>
      <c r="G20" s="154">
        <v>41308</v>
      </c>
      <c r="H20" s="154">
        <v>41308</v>
      </c>
      <c r="I20" s="143"/>
      <c r="J20" s="154">
        <v>74677.5</v>
      </c>
      <c r="K20" s="154">
        <v>74677.5</v>
      </c>
      <c r="L20" s="154">
        <v>73846</v>
      </c>
      <c r="M20" s="154">
        <v>73846</v>
      </c>
      <c r="N20" s="154">
        <v>72578</v>
      </c>
      <c r="O20" s="154">
        <v>72578</v>
      </c>
    </row>
    <row r="21" spans="2:15" x14ac:dyDescent="0.2">
      <c r="B21" s="114" t="s">
        <v>167</v>
      </c>
      <c r="C21" s="144">
        <f t="shared" ref="C21:H21" si="4">C12-C20</f>
        <v>27339.833333333336</v>
      </c>
      <c r="D21" s="144">
        <f t="shared" si="4"/>
        <v>43493.833333333336</v>
      </c>
      <c r="E21" s="144">
        <f>E12-E20</f>
        <v>27296</v>
      </c>
      <c r="F21" s="144">
        <f t="shared" si="4"/>
        <v>25512</v>
      </c>
      <c r="G21" s="144">
        <f t="shared" si="4"/>
        <v>25404</v>
      </c>
      <c r="H21" s="144">
        <f t="shared" si="4"/>
        <v>20281</v>
      </c>
      <c r="I21" s="143"/>
      <c r="J21" s="144">
        <f t="shared" ref="J21:O21" si="5">J12-J20</f>
        <v>59097.5</v>
      </c>
      <c r="K21" s="144">
        <f t="shared" si="5"/>
        <v>66964.5</v>
      </c>
      <c r="L21" s="144">
        <f t="shared" si="5"/>
        <v>74875</v>
      </c>
      <c r="M21" s="144">
        <f t="shared" si="5"/>
        <v>64875</v>
      </c>
      <c r="N21" s="144">
        <f t="shared" si="5"/>
        <v>68481</v>
      </c>
      <c r="O21" s="144">
        <f t="shared" si="5"/>
        <v>116786</v>
      </c>
    </row>
    <row r="22" spans="2:15" x14ac:dyDescent="0.2"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</row>
    <row r="23" spans="2:15" x14ac:dyDescent="0.2">
      <c r="B23" s="143"/>
      <c r="C23" s="145" t="s">
        <v>168</v>
      </c>
      <c r="D23" s="145" t="s">
        <v>169</v>
      </c>
      <c r="E23" s="145" t="s">
        <v>168</v>
      </c>
      <c r="F23" s="145" t="s">
        <v>169</v>
      </c>
      <c r="G23" s="145" t="s">
        <v>168</v>
      </c>
      <c r="H23" s="145" t="s">
        <v>169</v>
      </c>
      <c r="I23" s="146"/>
      <c r="J23" s="145" t="s">
        <v>168</v>
      </c>
      <c r="K23" s="145" t="s">
        <v>169</v>
      </c>
      <c r="L23" s="145" t="s">
        <v>168</v>
      </c>
      <c r="M23" s="145" t="s">
        <v>169</v>
      </c>
      <c r="N23" s="145" t="s">
        <v>168</v>
      </c>
      <c r="O23" s="145" t="s">
        <v>169</v>
      </c>
    </row>
    <row r="24" spans="2:15" ht="16" thickBot="1" x14ac:dyDescent="0.25">
      <c r="B24" s="157" t="s">
        <v>163</v>
      </c>
      <c r="C24" s="158">
        <f>AVERAGE(C17:D17)</f>
        <v>27547.333333333336</v>
      </c>
      <c r="D24" s="158">
        <v>1</v>
      </c>
      <c r="E24" s="158">
        <f>AVERAGE(E17:F17)</f>
        <v>27784</v>
      </c>
      <c r="F24" s="158">
        <v>1</v>
      </c>
      <c r="G24" s="158">
        <f>AVERAGE(G17:H17)</f>
        <v>24362</v>
      </c>
      <c r="H24" s="158">
        <v>1</v>
      </c>
      <c r="I24" s="161" t="s">
        <v>163</v>
      </c>
      <c r="J24" s="158">
        <f>AVERAGE(J17:K17)</f>
        <v>5250</v>
      </c>
      <c r="K24" s="158">
        <v>1</v>
      </c>
      <c r="L24" s="158">
        <f>AVERAGE(L17:M17)</f>
        <v>8537</v>
      </c>
      <c r="M24" s="158">
        <v>1</v>
      </c>
      <c r="N24" s="158">
        <f>AVERAGE(N17:O17)</f>
        <v>12512.5</v>
      </c>
      <c r="O24" s="158">
        <v>1</v>
      </c>
    </row>
    <row r="25" spans="2:15" ht="16" thickBot="1" x14ac:dyDescent="0.25">
      <c r="B25" s="159" t="s">
        <v>165</v>
      </c>
      <c r="C25" s="160">
        <f>AVERAGE(C19:D19)</f>
        <v>21739.333333333336</v>
      </c>
      <c r="D25" s="160">
        <f>C25/C24</f>
        <v>0.78916289538007311</v>
      </c>
      <c r="E25" s="160">
        <f>AVERAGE(E19:F19)</f>
        <v>19194</v>
      </c>
      <c r="F25" s="160">
        <f>E25/E24</f>
        <v>0.69082925424704866</v>
      </c>
      <c r="G25" s="160">
        <f>AVERAGE(G19:H19)</f>
        <v>14570.5</v>
      </c>
      <c r="H25" s="160">
        <f>G25/G24</f>
        <v>0.59808308020687961</v>
      </c>
      <c r="I25" s="162" t="s">
        <v>165</v>
      </c>
      <c r="J25" s="160">
        <f>AVERAGE(J19:K19)</f>
        <v>54781</v>
      </c>
      <c r="K25" s="160">
        <f>J25/J24</f>
        <v>10.434476190476191</v>
      </c>
      <c r="L25" s="160">
        <f>AVERAGE(L19:M19)</f>
        <v>52767</v>
      </c>
      <c r="M25" s="160">
        <f>L25/L24</f>
        <v>6.1809769239779779</v>
      </c>
      <c r="N25" s="160">
        <f>AVERAGE(N19:O19)</f>
        <v>49960.5</v>
      </c>
      <c r="O25" s="160">
        <f>N25/N24</f>
        <v>3.992847152847153</v>
      </c>
    </row>
    <row r="26" spans="2:15" ht="16" thickBot="1" x14ac:dyDescent="0.25">
      <c r="B26" s="164" t="s">
        <v>167</v>
      </c>
      <c r="C26" s="160">
        <f>AVERAGE(C21:D21)</f>
        <v>35416.833333333336</v>
      </c>
      <c r="D26" s="160">
        <f>C26/C24</f>
        <v>1.2856719343675129</v>
      </c>
      <c r="E26" s="160">
        <f>AVERAGE(E21:F21)</f>
        <v>26404</v>
      </c>
      <c r="F26" s="160">
        <f>E26/E24</f>
        <v>0.95033112582781454</v>
      </c>
      <c r="G26" s="160">
        <f>AVERAGE(G21:H21)</f>
        <v>22842.5</v>
      </c>
      <c r="H26" s="160">
        <f>G26/G24</f>
        <v>0.93762827354076017</v>
      </c>
      <c r="I26" s="163" t="s">
        <v>167</v>
      </c>
      <c r="J26" s="160">
        <f>AVERAGE(J21:K21)</f>
        <v>63031</v>
      </c>
      <c r="K26" s="160">
        <f>J26/J24</f>
        <v>12.005904761904763</v>
      </c>
      <c r="L26" s="160">
        <f>AVERAGE(L21:M21)</f>
        <v>69875</v>
      </c>
      <c r="M26" s="160">
        <f>L26/L24</f>
        <v>8.1849595876771701</v>
      </c>
      <c r="N26" s="160">
        <f>AVERAGE(N21:O21)</f>
        <v>92633.5</v>
      </c>
      <c r="O26" s="160">
        <f>N26/N24</f>
        <v>7.4032767232767229</v>
      </c>
    </row>
  </sheetData>
  <sheetProtection algorithmName="SHA-512" hashValue="Hoduhb1wggX/ULlTCMxZ1hTFklpVkVOeJMcwyjaDBnqJN8f6uTuZB+rZF4pqbQZh+R1gD9Bh4C6ighYZUgIybw==" saltValue="P0Ks6YoR3mC73wjht9yPCQ==" spinCount="100000" sheet="1" objects="1" scenarios="1"/>
  <mergeCells count="16">
    <mergeCell ref="N15:O15"/>
    <mergeCell ref="C6:D6"/>
    <mergeCell ref="E6:F6"/>
    <mergeCell ref="G6:H6"/>
    <mergeCell ref="J6:K6"/>
    <mergeCell ref="L6:M6"/>
    <mergeCell ref="C15:D15"/>
    <mergeCell ref="E15:F15"/>
    <mergeCell ref="G15:H15"/>
    <mergeCell ref="J15:K15"/>
    <mergeCell ref="L15:M15"/>
    <mergeCell ref="J5:O5"/>
    <mergeCell ref="C5:H5"/>
    <mergeCell ref="N6:O6"/>
    <mergeCell ref="C14:H14"/>
    <mergeCell ref="J14:O1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baseColWidth="10" defaultColWidth="8.83203125" defaultRowHeight="15" x14ac:dyDescent="0.2"/>
  <sheetData>
    <row r="1" spans="1:1" x14ac:dyDescent="0.2">
      <c r="A1" s="1" t="s">
        <v>182</v>
      </c>
    </row>
  </sheetData>
  <sheetProtection algorithmName="SHA-512" hashValue="a8nFPrJJgzGRSzCo7gVGCdoF7LrYIsvERGejSszFpEwHOT4+at+SoUxh4qShYYM4bsYIivno9roJqniwtNYWjA==" saltValue="59HVL+kfjcxolnKn2TnFYQ==" spinCount="100000" sheet="1" objects="1" scenarios="1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6"/>
  <sheetViews>
    <sheetView workbookViewId="0"/>
  </sheetViews>
  <sheetFormatPr baseColWidth="10" defaultColWidth="8.83203125" defaultRowHeight="15" x14ac:dyDescent="0.2"/>
  <sheetData>
    <row r="1" spans="1:8" x14ac:dyDescent="0.2">
      <c r="A1" s="1" t="s">
        <v>186</v>
      </c>
    </row>
    <row r="4" spans="1:8" x14ac:dyDescent="0.2">
      <c r="H4" t="s">
        <v>183</v>
      </c>
    </row>
    <row r="5" spans="1:8" x14ac:dyDescent="0.2">
      <c r="H5" t="s">
        <v>184</v>
      </c>
    </row>
    <row r="6" spans="1:8" x14ac:dyDescent="0.2">
      <c r="H6" t="s">
        <v>185</v>
      </c>
    </row>
  </sheetData>
  <sheetProtection algorithmName="SHA-512" hashValue="bXKhIKzZ42694Zo4DU0mI4hrhEJF/xQV/TMU8q2+i8qNQvrLC9Ms9laIlnjm6nEz5c32656TjuiG34KDCZuKpg==" saltValue="ngrK2oMi3QqnfwYi8LHyKA==" spinCount="100000" sheet="1" objects="1" scenarios="1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"/>
  <sheetViews>
    <sheetView workbookViewId="0"/>
  </sheetViews>
  <sheetFormatPr baseColWidth="10" defaultColWidth="8.83203125" defaultRowHeight="15" x14ac:dyDescent="0.2"/>
  <sheetData>
    <row r="1" spans="1:1" x14ac:dyDescent="0.2">
      <c r="A1" s="1" t="s">
        <v>187</v>
      </c>
    </row>
  </sheetData>
  <sheetProtection algorithmName="SHA-512" hashValue="pRtOAjhky17HgyK0eUUWb6nyuJWCQuasQTI+cVa9jp80Z6bNiSdWoXiwaAPqLt8J5o2XJyTlhQa5UEv0V6BLsA==" saltValue="/f+jEOvwD/Jdi04Nupp4Eg==" spinCount="100000" sheet="1" objects="1" scenarios="1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15"/>
  <sheetViews>
    <sheetView workbookViewId="0">
      <selection activeCell="H34" sqref="H34"/>
    </sheetView>
  </sheetViews>
  <sheetFormatPr baseColWidth="10" defaultColWidth="8.83203125" defaultRowHeight="15" x14ac:dyDescent="0.2"/>
  <cols>
    <col min="2" max="3" width="20.5" bestFit="1" customWidth="1"/>
    <col min="4" max="4" width="14.5" bestFit="1" customWidth="1"/>
    <col min="5" max="5" width="21" bestFit="1" customWidth="1"/>
    <col min="6" max="6" width="21.5" bestFit="1" customWidth="1"/>
    <col min="7" max="7" width="14.5" bestFit="1" customWidth="1"/>
    <col min="8" max="8" width="21" bestFit="1" customWidth="1"/>
    <col min="9" max="9" width="21.5" bestFit="1" customWidth="1"/>
    <col min="10" max="10" width="14.5" bestFit="1" customWidth="1"/>
    <col min="11" max="11" width="21" bestFit="1" customWidth="1"/>
    <col min="12" max="12" width="21.5" bestFit="1" customWidth="1"/>
    <col min="13" max="13" width="14.5" bestFit="1" customWidth="1"/>
  </cols>
  <sheetData>
    <row r="1" spans="1:13" x14ac:dyDescent="0.2">
      <c r="A1" s="1" t="s">
        <v>34</v>
      </c>
    </row>
    <row r="8" spans="1:13" x14ac:dyDescent="0.2">
      <c r="B8" s="193" t="s">
        <v>86</v>
      </c>
      <c r="C8" s="193"/>
      <c r="D8" s="193"/>
      <c r="E8" s="193" t="s">
        <v>85</v>
      </c>
      <c r="F8" s="193"/>
      <c r="G8" s="193"/>
      <c r="H8" s="194" t="s">
        <v>87</v>
      </c>
      <c r="I8" s="194"/>
      <c r="J8" s="194"/>
      <c r="K8" s="194" t="s">
        <v>88</v>
      </c>
      <c r="L8" s="194"/>
      <c r="M8" s="194"/>
    </row>
    <row r="9" spans="1:13" x14ac:dyDescent="0.2">
      <c r="B9" s="57" t="s">
        <v>17</v>
      </c>
      <c r="C9" s="57" t="s">
        <v>48</v>
      </c>
      <c r="D9" s="34" t="s">
        <v>18</v>
      </c>
      <c r="E9" s="57" t="s">
        <v>17</v>
      </c>
      <c r="F9" s="57" t="s">
        <v>48</v>
      </c>
      <c r="G9" s="57" t="s">
        <v>18</v>
      </c>
      <c r="H9" s="57" t="s">
        <v>17</v>
      </c>
      <c r="I9" s="57" t="s">
        <v>48</v>
      </c>
      <c r="J9" s="57" t="s">
        <v>18</v>
      </c>
      <c r="K9" s="57" t="s">
        <v>17</v>
      </c>
      <c r="L9" s="57" t="s">
        <v>48</v>
      </c>
      <c r="M9" s="57" t="s">
        <v>18</v>
      </c>
    </row>
    <row r="10" spans="1:13" x14ac:dyDescent="0.2">
      <c r="A10" s="192" t="s">
        <v>5</v>
      </c>
      <c r="B10" s="36">
        <v>150</v>
      </c>
      <c r="C10" s="28">
        <v>53</v>
      </c>
      <c r="D10" s="29">
        <f>SUM(B10:C10)</f>
        <v>203</v>
      </c>
      <c r="E10" s="28">
        <v>165</v>
      </c>
      <c r="F10" s="28">
        <v>52</v>
      </c>
      <c r="G10" s="29">
        <f>SUM(E10:F10)</f>
        <v>217</v>
      </c>
      <c r="H10" s="36">
        <v>66</v>
      </c>
      <c r="I10" s="28">
        <v>150</v>
      </c>
      <c r="J10" s="29">
        <f>SUM(H10:I10)</f>
        <v>216</v>
      </c>
      <c r="K10" s="28">
        <v>77</v>
      </c>
      <c r="L10" s="28">
        <v>125</v>
      </c>
      <c r="M10" s="29">
        <f>SUM(K10:L10)</f>
        <v>202</v>
      </c>
    </row>
    <row r="11" spans="1:13" x14ac:dyDescent="0.2">
      <c r="A11" s="191"/>
      <c r="B11" s="37">
        <v>172</v>
      </c>
      <c r="C11" s="30">
        <v>71</v>
      </c>
      <c r="D11" s="31">
        <f t="shared" ref="D11:D15" si="0">SUM(B11:C11)</f>
        <v>243</v>
      </c>
      <c r="E11" s="30">
        <v>185</v>
      </c>
      <c r="F11" s="30">
        <v>42</v>
      </c>
      <c r="G11" s="31">
        <f t="shared" ref="G11:G15" si="1">SUM(E11:F11)</f>
        <v>227</v>
      </c>
      <c r="H11" s="37">
        <v>60</v>
      </c>
      <c r="I11" s="30">
        <v>152</v>
      </c>
      <c r="J11" s="31">
        <f t="shared" ref="J11:J15" si="2">SUM(H11:I11)</f>
        <v>212</v>
      </c>
      <c r="K11" s="30">
        <v>47</v>
      </c>
      <c r="L11" s="30">
        <v>157</v>
      </c>
      <c r="M11" s="31">
        <f t="shared" ref="M11:M15" si="3">SUM(K11:L11)</f>
        <v>204</v>
      </c>
    </row>
    <row r="12" spans="1:13" x14ac:dyDescent="0.2">
      <c r="A12" s="192" t="s">
        <v>6</v>
      </c>
      <c r="B12" s="36">
        <v>150</v>
      </c>
      <c r="C12" s="28">
        <v>59</v>
      </c>
      <c r="D12" s="33">
        <f t="shared" si="0"/>
        <v>209</v>
      </c>
      <c r="E12" s="28">
        <v>183</v>
      </c>
      <c r="F12" s="28">
        <v>30</v>
      </c>
      <c r="G12" s="29">
        <f t="shared" si="1"/>
        <v>213</v>
      </c>
      <c r="H12" s="36">
        <v>68</v>
      </c>
      <c r="I12" s="28">
        <v>136</v>
      </c>
      <c r="J12" s="29">
        <f t="shared" si="2"/>
        <v>204</v>
      </c>
      <c r="K12" s="28">
        <v>73</v>
      </c>
      <c r="L12" s="28">
        <v>132</v>
      </c>
      <c r="M12" s="29">
        <f t="shared" si="3"/>
        <v>205</v>
      </c>
    </row>
    <row r="13" spans="1:13" x14ac:dyDescent="0.2">
      <c r="A13" s="191"/>
      <c r="B13" s="37">
        <v>123</v>
      </c>
      <c r="C13" s="30">
        <v>60</v>
      </c>
      <c r="D13" s="31">
        <f t="shared" si="0"/>
        <v>183</v>
      </c>
      <c r="E13" s="30">
        <v>181</v>
      </c>
      <c r="F13" s="30">
        <v>45</v>
      </c>
      <c r="G13" s="31">
        <f t="shared" si="1"/>
        <v>226</v>
      </c>
      <c r="H13" s="37">
        <v>70</v>
      </c>
      <c r="I13" s="30">
        <v>153</v>
      </c>
      <c r="J13" s="31">
        <f t="shared" si="2"/>
        <v>223</v>
      </c>
      <c r="K13" s="30">
        <v>81</v>
      </c>
      <c r="L13" s="30">
        <v>128</v>
      </c>
      <c r="M13" s="31">
        <f t="shared" si="3"/>
        <v>209</v>
      </c>
    </row>
    <row r="14" spans="1:13" x14ac:dyDescent="0.2">
      <c r="A14" s="192" t="s">
        <v>7</v>
      </c>
      <c r="B14" s="36">
        <v>150</v>
      </c>
      <c r="C14" s="28">
        <v>54</v>
      </c>
      <c r="D14" s="33">
        <f t="shared" si="0"/>
        <v>204</v>
      </c>
      <c r="E14" s="28">
        <v>177</v>
      </c>
      <c r="F14" s="28">
        <v>35</v>
      </c>
      <c r="G14" s="29">
        <f t="shared" si="1"/>
        <v>212</v>
      </c>
      <c r="H14" s="36">
        <v>65</v>
      </c>
      <c r="I14" s="28">
        <v>150</v>
      </c>
      <c r="J14" s="29">
        <f t="shared" si="2"/>
        <v>215</v>
      </c>
      <c r="K14" s="28">
        <v>52</v>
      </c>
      <c r="L14" s="28">
        <v>145</v>
      </c>
      <c r="M14" s="29">
        <f t="shared" si="3"/>
        <v>197</v>
      </c>
    </row>
    <row r="15" spans="1:13" x14ac:dyDescent="0.2">
      <c r="A15" s="191"/>
      <c r="B15" s="37">
        <v>184</v>
      </c>
      <c r="C15" s="30">
        <v>62</v>
      </c>
      <c r="D15" s="31">
        <f t="shared" si="0"/>
        <v>246</v>
      </c>
      <c r="E15" s="30">
        <v>180</v>
      </c>
      <c r="F15" s="30">
        <v>49</v>
      </c>
      <c r="G15" s="31">
        <f t="shared" si="1"/>
        <v>229</v>
      </c>
      <c r="H15" s="37">
        <v>62</v>
      </c>
      <c r="I15" s="30">
        <v>132</v>
      </c>
      <c r="J15" s="31">
        <f t="shared" si="2"/>
        <v>194</v>
      </c>
      <c r="K15" s="30">
        <v>70</v>
      </c>
      <c r="L15" s="30">
        <v>135</v>
      </c>
      <c r="M15" s="31">
        <f t="shared" si="3"/>
        <v>205</v>
      </c>
    </row>
  </sheetData>
  <sheetProtection algorithmName="SHA-512" hashValue="ZDYT2AjavyxasbGI+YAuvNZZRCp6h7fOZ11wCZ8X7+yCnk4hNfn51nSEtx6BoH7uoWUE+D2Grg8NqhgRo4RYyw==" saltValue="gE/OmMaxxNSACPXbbPcJOg==" spinCount="100000" sheet="1" objects="1" scenarios="1"/>
  <mergeCells count="7">
    <mergeCell ref="H8:J8"/>
    <mergeCell ref="K8:M8"/>
    <mergeCell ref="A10:A11"/>
    <mergeCell ref="A12:A13"/>
    <mergeCell ref="A14:A15"/>
    <mergeCell ref="B8:D8"/>
    <mergeCell ref="E8:G8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U12"/>
  <sheetViews>
    <sheetView workbookViewId="0">
      <selection activeCell="I25" sqref="I25"/>
    </sheetView>
  </sheetViews>
  <sheetFormatPr baseColWidth="10" defaultColWidth="8.83203125" defaultRowHeight="15" x14ac:dyDescent="0.2"/>
  <cols>
    <col min="1" max="1" width="21.83203125" customWidth="1"/>
    <col min="12" max="12" width="8" bestFit="1" customWidth="1"/>
  </cols>
  <sheetData>
    <row r="1" spans="1:21" x14ac:dyDescent="0.2">
      <c r="A1" s="1" t="s">
        <v>35</v>
      </c>
    </row>
    <row r="5" spans="1:21" x14ac:dyDescent="0.2">
      <c r="B5" s="193" t="s">
        <v>86</v>
      </c>
      <c r="C5" s="193"/>
      <c r="D5" s="193"/>
      <c r="E5" s="193"/>
      <c r="F5" s="193"/>
      <c r="G5" s="193" t="s">
        <v>90</v>
      </c>
      <c r="H5" s="193"/>
      <c r="I5" s="193"/>
      <c r="J5" s="193"/>
      <c r="K5" s="193"/>
      <c r="L5" s="194" t="s">
        <v>91</v>
      </c>
      <c r="M5" s="194"/>
      <c r="N5" s="194"/>
      <c r="O5" s="194"/>
      <c r="P5" s="194"/>
      <c r="Q5" s="194" t="s">
        <v>92</v>
      </c>
      <c r="R5" s="194"/>
      <c r="S5" s="194"/>
      <c r="T5" s="194"/>
      <c r="U5" s="194"/>
    </row>
    <row r="6" spans="1:21" x14ac:dyDescent="0.2">
      <c r="A6" s="34" t="s">
        <v>89</v>
      </c>
      <c r="B6" s="34" t="s">
        <v>50</v>
      </c>
      <c r="C6" s="34" t="s">
        <v>51</v>
      </c>
      <c r="D6" s="34" t="s">
        <v>52</v>
      </c>
      <c r="E6" s="34" t="s">
        <v>53</v>
      </c>
      <c r="F6" s="34" t="s">
        <v>54</v>
      </c>
      <c r="G6" s="98" t="s">
        <v>50</v>
      </c>
      <c r="H6" s="98" t="s">
        <v>51</v>
      </c>
      <c r="I6" s="98" t="s">
        <v>52</v>
      </c>
      <c r="J6" s="98" t="s">
        <v>53</v>
      </c>
      <c r="K6" s="98" t="s">
        <v>54</v>
      </c>
      <c r="L6" s="34" t="s">
        <v>50</v>
      </c>
      <c r="M6" s="34" t="s">
        <v>51</v>
      </c>
      <c r="N6" s="34" t="s">
        <v>52</v>
      </c>
      <c r="O6" s="34" t="s">
        <v>53</v>
      </c>
      <c r="P6" s="34" t="s">
        <v>54</v>
      </c>
      <c r="Q6" s="34" t="s">
        <v>50</v>
      </c>
      <c r="R6" s="34" t="s">
        <v>51</v>
      </c>
      <c r="S6" s="34" t="s">
        <v>52</v>
      </c>
      <c r="T6" s="34" t="s">
        <v>53</v>
      </c>
      <c r="U6" s="34" t="s">
        <v>54</v>
      </c>
    </row>
    <row r="7" spans="1:21" x14ac:dyDescent="0.2">
      <c r="A7" s="36" t="s">
        <v>5</v>
      </c>
      <c r="B7" s="62">
        <v>2</v>
      </c>
      <c r="C7" s="58">
        <v>17</v>
      </c>
      <c r="D7" s="58">
        <v>50</v>
      </c>
      <c r="E7" s="58">
        <v>42</v>
      </c>
      <c r="F7" s="59">
        <f>SUM(B7:E7)</f>
        <v>111</v>
      </c>
      <c r="G7" s="62">
        <v>1</v>
      </c>
      <c r="H7" s="58">
        <v>16</v>
      </c>
      <c r="I7" s="58">
        <v>57</v>
      </c>
      <c r="J7" s="58">
        <v>32</v>
      </c>
      <c r="K7" s="59">
        <f>SUM(G7:J7)</f>
        <v>106</v>
      </c>
      <c r="L7" s="62">
        <v>5</v>
      </c>
      <c r="M7" s="58">
        <v>16</v>
      </c>
      <c r="N7" s="58">
        <v>78</v>
      </c>
      <c r="O7" s="58">
        <v>11</v>
      </c>
      <c r="P7" s="59">
        <f>SUM(L7:O7)</f>
        <v>110</v>
      </c>
      <c r="Q7" s="58">
        <v>11</v>
      </c>
      <c r="R7" s="58">
        <v>24</v>
      </c>
      <c r="S7" s="58">
        <v>61</v>
      </c>
      <c r="T7" s="58">
        <v>5</v>
      </c>
      <c r="U7" s="59">
        <f>SUM(Q7:T7)</f>
        <v>101</v>
      </c>
    </row>
    <row r="8" spans="1:21" x14ac:dyDescent="0.2">
      <c r="A8" s="37"/>
      <c r="B8" s="63">
        <v>9</v>
      </c>
      <c r="C8" s="60">
        <v>16</v>
      </c>
      <c r="D8" s="60">
        <v>51</v>
      </c>
      <c r="E8" s="60">
        <v>26</v>
      </c>
      <c r="F8" s="61">
        <f>SUM(B8:E8)</f>
        <v>102</v>
      </c>
      <c r="G8" s="63">
        <v>11</v>
      </c>
      <c r="H8" s="60">
        <v>15</v>
      </c>
      <c r="I8" s="60">
        <v>64</v>
      </c>
      <c r="J8" s="60">
        <v>22</v>
      </c>
      <c r="K8" s="61">
        <f>SUM(G8:J8)</f>
        <v>112</v>
      </c>
      <c r="L8" s="63">
        <v>4</v>
      </c>
      <c r="M8" s="60">
        <v>19</v>
      </c>
      <c r="N8" s="60">
        <v>71</v>
      </c>
      <c r="O8" s="60">
        <v>7</v>
      </c>
      <c r="P8" s="61">
        <f>SUM(L8:O8)</f>
        <v>101</v>
      </c>
      <c r="Q8" s="60">
        <v>18</v>
      </c>
      <c r="R8" s="60">
        <v>28</v>
      </c>
      <c r="S8" s="60">
        <v>57</v>
      </c>
      <c r="T8" s="60">
        <v>12</v>
      </c>
      <c r="U8" s="61">
        <f>SUM(Q8:T8)</f>
        <v>115</v>
      </c>
    </row>
    <row r="9" spans="1:21" x14ac:dyDescent="0.2">
      <c r="A9" s="36" t="s">
        <v>6</v>
      </c>
      <c r="B9" s="62">
        <v>11</v>
      </c>
      <c r="C9" s="58">
        <v>20</v>
      </c>
      <c r="D9" s="58">
        <v>52</v>
      </c>
      <c r="E9" s="58">
        <v>33</v>
      </c>
      <c r="F9" s="59">
        <v>116</v>
      </c>
      <c r="G9" s="62">
        <v>10</v>
      </c>
      <c r="H9" s="58">
        <v>21</v>
      </c>
      <c r="I9" s="58">
        <v>50</v>
      </c>
      <c r="J9" s="58">
        <v>31</v>
      </c>
      <c r="K9" s="59">
        <v>112</v>
      </c>
      <c r="L9" s="62">
        <v>24</v>
      </c>
      <c r="M9" s="58">
        <v>36</v>
      </c>
      <c r="N9" s="58">
        <v>43</v>
      </c>
      <c r="O9" s="58">
        <v>9</v>
      </c>
      <c r="P9" s="59">
        <v>112</v>
      </c>
      <c r="Q9" s="58">
        <v>33</v>
      </c>
      <c r="R9" s="58">
        <v>33</v>
      </c>
      <c r="S9" s="58">
        <v>29</v>
      </c>
      <c r="T9" s="58">
        <v>16</v>
      </c>
      <c r="U9" s="59">
        <v>111</v>
      </c>
    </row>
    <row r="10" spans="1:21" x14ac:dyDescent="0.2">
      <c r="A10" s="37"/>
      <c r="B10" s="63">
        <v>16</v>
      </c>
      <c r="C10" s="60">
        <v>28</v>
      </c>
      <c r="D10" s="60">
        <v>43</v>
      </c>
      <c r="E10" s="60">
        <v>19</v>
      </c>
      <c r="F10" s="61">
        <v>106</v>
      </c>
      <c r="G10" s="63">
        <v>7</v>
      </c>
      <c r="H10" s="60">
        <v>34</v>
      </c>
      <c r="I10" s="60">
        <v>48</v>
      </c>
      <c r="J10" s="60">
        <v>30</v>
      </c>
      <c r="K10" s="61">
        <v>119</v>
      </c>
      <c r="L10" s="63">
        <v>29</v>
      </c>
      <c r="M10" s="60">
        <v>50</v>
      </c>
      <c r="N10" s="60">
        <v>33</v>
      </c>
      <c r="O10" s="60">
        <v>8</v>
      </c>
      <c r="P10" s="61">
        <v>120</v>
      </c>
      <c r="Q10" s="60">
        <v>29</v>
      </c>
      <c r="R10" s="60">
        <v>51</v>
      </c>
      <c r="S10" s="60">
        <v>41</v>
      </c>
      <c r="T10" s="60">
        <v>5</v>
      </c>
      <c r="U10" s="61">
        <v>126</v>
      </c>
    </row>
    <row r="11" spans="1:21" x14ac:dyDescent="0.2">
      <c r="A11" s="36" t="s">
        <v>7</v>
      </c>
      <c r="B11" s="62">
        <v>17</v>
      </c>
      <c r="C11" s="58">
        <v>13</v>
      </c>
      <c r="D11" s="58">
        <v>20</v>
      </c>
      <c r="E11" s="58">
        <v>60</v>
      </c>
      <c r="F11" s="59">
        <v>110</v>
      </c>
      <c r="G11" s="62">
        <v>9</v>
      </c>
      <c r="H11" s="58">
        <v>10</v>
      </c>
      <c r="I11" s="58">
        <v>30</v>
      </c>
      <c r="J11" s="58">
        <v>57</v>
      </c>
      <c r="K11" s="59">
        <v>106</v>
      </c>
      <c r="L11" s="62">
        <v>14</v>
      </c>
      <c r="M11" s="58">
        <v>34</v>
      </c>
      <c r="N11" s="58">
        <v>53</v>
      </c>
      <c r="O11" s="58">
        <v>16</v>
      </c>
      <c r="P11" s="59">
        <v>117</v>
      </c>
      <c r="Q11" s="58">
        <v>15</v>
      </c>
      <c r="R11" s="58">
        <v>26</v>
      </c>
      <c r="S11" s="58">
        <v>52</v>
      </c>
      <c r="T11" s="58">
        <v>18</v>
      </c>
      <c r="U11" s="59">
        <v>111</v>
      </c>
    </row>
    <row r="12" spans="1:21" x14ac:dyDescent="0.2">
      <c r="A12" s="37"/>
      <c r="B12" s="63">
        <v>5</v>
      </c>
      <c r="C12" s="60">
        <v>9</v>
      </c>
      <c r="D12" s="60">
        <v>37</v>
      </c>
      <c r="E12" s="60">
        <v>71</v>
      </c>
      <c r="F12" s="61">
        <v>122</v>
      </c>
      <c r="G12" s="63">
        <v>5</v>
      </c>
      <c r="H12" s="60">
        <v>9</v>
      </c>
      <c r="I12" s="60">
        <v>33</v>
      </c>
      <c r="J12" s="60">
        <v>76</v>
      </c>
      <c r="K12" s="61">
        <v>123</v>
      </c>
      <c r="L12" s="63">
        <v>18</v>
      </c>
      <c r="M12" s="60">
        <v>25</v>
      </c>
      <c r="N12" s="60">
        <v>53</v>
      </c>
      <c r="O12" s="60">
        <v>19</v>
      </c>
      <c r="P12" s="61">
        <v>115</v>
      </c>
      <c r="Q12" s="60">
        <v>13</v>
      </c>
      <c r="R12" s="60">
        <v>28</v>
      </c>
      <c r="S12" s="60">
        <v>62</v>
      </c>
      <c r="T12" s="60">
        <v>19</v>
      </c>
      <c r="U12" s="61">
        <v>122</v>
      </c>
    </row>
  </sheetData>
  <sheetProtection algorithmName="SHA-512" hashValue="T0eUrP7RS54mdfsPOaNuuyvyZHMoqVlrymfW1iw/tA0760tFBpgg9jQruyTdt2DALXC1P5fcwbFWKnH8ehzsRQ==" saltValue="497BN5WNvzLKxJmHZlhJDA==" spinCount="100000" sheet="1" objects="1" scenarios="1"/>
  <mergeCells count="4">
    <mergeCell ref="B5:F5"/>
    <mergeCell ref="G5:K5"/>
    <mergeCell ref="L5:P5"/>
    <mergeCell ref="Q5:U5"/>
  </mergeCells>
  <pageMargins left="0.7" right="0.7" top="0.75" bottom="0.75" header="0.3" footer="0.3"/>
  <pageSetup paperSize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M31"/>
  <sheetViews>
    <sheetView workbookViewId="0">
      <selection activeCell="H6" sqref="H6"/>
    </sheetView>
  </sheetViews>
  <sheetFormatPr baseColWidth="10" defaultColWidth="8.83203125" defaultRowHeight="15" x14ac:dyDescent="0.2"/>
  <cols>
    <col min="1" max="1" width="27.5" bestFit="1" customWidth="1"/>
    <col min="2" max="2" width="20.5" bestFit="1" customWidth="1"/>
    <col min="3" max="3" width="22.6640625" bestFit="1" customWidth="1"/>
    <col min="4" max="4" width="13.5" bestFit="1" customWidth="1"/>
    <col min="5" max="5" width="18" bestFit="1" customWidth="1"/>
    <col min="6" max="6" width="22.6640625" bestFit="1" customWidth="1"/>
    <col min="7" max="7" width="13.5" bestFit="1" customWidth="1"/>
    <col min="8" max="8" width="22" bestFit="1" customWidth="1"/>
    <col min="9" max="9" width="22.6640625" bestFit="1" customWidth="1"/>
    <col min="10" max="10" width="12.83203125" bestFit="1" customWidth="1"/>
    <col min="11" max="11" width="22" bestFit="1" customWidth="1"/>
    <col min="12" max="12" width="22.6640625" bestFit="1" customWidth="1"/>
    <col min="13" max="13" width="21.1640625" bestFit="1" customWidth="1"/>
    <col min="14" max="14" width="12.83203125" bestFit="1" customWidth="1"/>
    <col min="17" max="17" width="21.1640625" bestFit="1" customWidth="1"/>
  </cols>
  <sheetData>
    <row r="1" spans="1:13" x14ac:dyDescent="0.2">
      <c r="A1" s="1" t="s">
        <v>33</v>
      </c>
    </row>
    <row r="4" spans="1:13" x14ac:dyDescent="0.2">
      <c r="B4" s="193" t="s">
        <v>86</v>
      </c>
      <c r="C4" s="193"/>
      <c r="D4" s="193"/>
      <c r="E4" s="193" t="s">
        <v>90</v>
      </c>
      <c r="F4" s="193"/>
      <c r="G4" s="193"/>
      <c r="H4" s="194" t="s">
        <v>91</v>
      </c>
      <c r="I4" s="194"/>
      <c r="J4" s="194"/>
      <c r="K4" s="194" t="s">
        <v>92</v>
      </c>
      <c r="L4" s="194"/>
      <c r="M4" s="194"/>
    </row>
    <row r="5" spans="1:13" x14ac:dyDescent="0.2">
      <c r="B5" s="57" t="s">
        <v>66</v>
      </c>
      <c r="C5" s="36" t="s">
        <v>67</v>
      </c>
      <c r="D5" s="57" t="s">
        <v>44</v>
      </c>
      <c r="E5" s="28" t="s">
        <v>66</v>
      </c>
      <c r="F5" s="57" t="s">
        <v>67</v>
      </c>
      <c r="G5" s="28" t="s">
        <v>44</v>
      </c>
      <c r="H5" s="57" t="s">
        <v>66</v>
      </c>
      <c r="I5" s="28" t="s">
        <v>67</v>
      </c>
      <c r="J5" s="57" t="s">
        <v>57</v>
      </c>
      <c r="K5" s="28" t="s">
        <v>66</v>
      </c>
      <c r="L5" s="57" t="s">
        <v>67</v>
      </c>
      <c r="M5" s="29" t="s">
        <v>57</v>
      </c>
    </row>
    <row r="6" spans="1:13" x14ac:dyDescent="0.2">
      <c r="A6" s="36" t="s">
        <v>55</v>
      </c>
      <c r="B6" s="57">
        <v>189</v>
      </c>
      <c r="C6" s="36">
        <v>27</v>
      </c>
      <c r="D6" s="57">
        <v>216</v>
      </c>
      <c r="E6" s="28">
        <v>203</v>
      </c>
      <c r="F6" s="57">
        <v>27</v>
      </c>
      <c r="G6" s="28">
        <v>230</v>
      </c>
      <c r="H6" s="57">
        <v>168</v>
      </c>
      <c r="I6" s="28">
        <v>18</v>
      </c>
      <c r="J6" s="57">
        <v>195</v>
      </c>
      <c r="K6" s="28">
        <v>172</v>
      </c>
      <c r="L6" s="57">
        <v>35</v>
      </c>
      <c r="M6" s="29">
        <v>207</v>
      </c>
    </row>
    <row r="7" spans="1:13" x14ac:dyDescent="0.2">
      <c r="A7" s="38"/>
      <c r="B7" s="85">
        <v>171</v>
      </c>
      <c r="C7" s="38">
        <v>33</v>
      </c>
      <c r="D7" s="85">
        <v>204</v>
      </c>
      <c r="E7" s="32">
        <v>180</v>
      </c>
      <c r="F7" s="85">
        <v>55</v>
      </c>
      <c r="G7" s="32">
        <v>235</v>
      </c>
      <c r="H7" s="85">
        <v>183</v>
      </c>
      <c r="I7" s="32">
        <v>44</v>
      </c>
      <c r="J7" s="85">
        <v>227</v>
      </c>
      <c r="K7" s="32">
        <v>191</v>
      </c>
      <c r="L7" s="85">
        <v>37</v>
      </c>
      <c r="M7" s="33">
        <v>228</v>
      </c>
    </row>
    <row r="8" spans="1:13" x14ac:dyDescent="0.2">
      <c r="A8" s="37"/>
      <c r="B8" s="86">
        <v>195</v>
      </c>
      <c r="C8" s="37">
        <v>14</v>
      </c>
      <c r="D8" s="86">
        <v>209</v>
      </c>
      <c r="E8" s="30">
        <v>202</v>
      </c>
      <c r="F8" s="86">
        <v>1</v>
      </c>
      <c r="G8" s="30">
        <v>203</v>
      </c>
      <c r="H8" s="86">
        <v>203</v>
      </c>
      <c r="I8" s="30">
        <v>8</v>
      </c>
      <c r="J8" s="86">
        <v>211</v>
      </c>
      <c r="K8" s="30">
        <v>202</v>
      </c>
      <c r="L8" s="86">
        <v>11</v>
      </c>
      <c r="M8" s="31">
        <v>213</v>
      </c>
    </row>
    <row r="9" spans="1:13" x14ac:dyDescent="0.2">
      <c r="A9" s="36" t="s">
        <v>129</v>
      </c>
      <c r="B9" s="57">
        <v>40</v>
      </c>
      <c r="C9" s="36">
        <v>162</v>
      </c>
      <c r="D9" s="57">
        <v>202</v>
      </c>
      <c r="E9" s="28">
        <v>26</v>
      </c>
      <c r="F9" s="57">
        <v>205</v>
      </c>
      <c r="G9" s="28">
        <v>231</v>
      </c>
      <c r="H9" s="57">
        <v>8</v>
      </c>
      <c r="I9" s="28">
        <v>200</v>
      </c>
      <c r="J9" s="57">
        <v>208</v>
      </c>
      <c r="K9" s="28">
        <v>28</v>
      </c>
      <c r="L9" s="57">
        <v>167</v>
      </c>
      <c r="M9" s="29">
        <v>195</v>
      </c>
    </row>
    <row r="10" spans="1:13" x14ac:dyDescent="0.2">
      <c r="A10" s="38"/>
      <c r="B10" s="85">
        <v>18</v>
      </c>
      <c r="C10" s="38">
        <v>186</v>
      </c>
      <c r="D10" s="85">
        <v>204</v>
      </c>
      <c r="E10" s="32">
        <v>52</v>
      </c>
      <c r="F10" s="85">
        <v>183</v>
      </c>
      <c r="G10" s="32">
        <v>235</v>
      </c>
      <c r="H10" s="85">
        <v>44</v>
      </c>
      <c r="I10" s="32">
        <v>183</v>
      </c>
      <c r="J10" s="85">
        <v>227</v>
      </c>
      <c r="K10" s="32">
        <v>36</v>
      </c>
      <c r="L10" s="85">
        <v>192</v>
      </c>
      <c r="M10" s="33">
        <v>228</v>
      </c>
    </row>
    <row r="11" spans="1:13" x14ac:dyDescent="0.2">
      <c r="A11" s="37"/>
      <c r="B11" s="86">
        <v>3</v>
      </c>
      <c r="C11" s="37">
        <v>206</v>
      </c>
      <c r="D11" s="86">
        <v>209</v>
      </c>
      <c r="E11" s="30">
        <v>1</v>
      </c>
      <c r="F11" s="86">
        <v>202</v>
      </c>
      <c r="G11" s="30">
        <v>203</v>
      </c>
      <c r="H11" s="86">
        <v>2</v>
      </c>
      <c r="I11" s="30">
        <v>209</v>
      </c>
      <c r="J11" s="86">
        <v>211</v>
      </c>
      <c r="K11" s="30">
        <v>1</v>
      </c>
      <c r="L11" s="86">
        <v>212</v>
      </c>
      <c r="M11" s="31">
        <v>213</v>
      </c>
    </row>
    <row r="12" spans="1:13" x14ac:dyDescent="0.2">
      <c r="A12" s="36" t="s">
        <v>56</v>
      </c>
      <c r="B12" s="57">
        <v>49</v>
      </c>
      <c r="C12" s="36">
        <v>161</v>
      </c>
      <c r="D12" s="57">
        <v>210</v>
      </c>
      <c r="E12" s="28">
        <v>143</v>
      </c>
      <c r="F12" s="57">
        <v>153</v>
      </c>
      <c r="G12" s="28">
        <v>296</v>
      </c>
      <c r="H12" s="57">
        <v>78</v>
      </c>
      <c r="I12" s="28">
        <v>125</v>
      </c>
      <c r="J12" s="57">
        <v>203</v>
      </c>
      <c r="K12" s="28">
        <v>43</v>
      </c>
      <c r="L12" s="57">
        <v>118</v>
      </c>
      <c r="M12" s="29">
        <v>161</v>
      </c>
    </row>
    <row r="13" spans="1:13" x14ac:dyDescent="0.2">
      <c r="A13" s="38"/>
      <c r="B13" s="85">
        <v>15</v>
      </c>
      <c r="C13" s="38">
        <v>189</v>
      </c>
      <c r="D13" s="85">
        <v>204</v>
      </c>
      <c r="E13" s="32">
        <v>3</v>
      </c>
      <c r="F13" s="85">
        <v>232</v>
      </c>
      <c r="G13" s="32">
        <v>235</v>
      </c>
      <c r="H13" s="85">
        <v>0</v>
      </c>
      <c r="I13" s="32">
        <v>227</v>
      </c>
      <c r="J13" s="85">
        <v>227</v>
      </c>
      <c r="K13" s="32">
        <v>1</v>
      </c>
      <c r="L13" s="85">
        <v>227</v>
      </c>
      <c r="M13" s="33">
        <v>228</v>
      </c>
    </row>
    <row r="14" spans="1:13" x14ac:dyDescent="0.2">
      <c r="A14" s="37"/>
      <c r="B14" s="86">
        <v>33</v>
      </c>
      <c r="C14" s="37">
        <v>176</v>
      </c>
      <c r="D14" s="86">
        <v>209</v>
      </c>
      <c r="E14" s="30">
        <v>0</v>
      </c>
      <c r="F14" s="86">
        <v>203</v>
      </c>
      <c r="G14" s="30">
        <v>203</v>
      </c>
      <c r="H14" s="86">
        <v>6</v>
      </c>
      <c r="I14" s="30">
        <v>205</v>
      </c>
      <c r="J14" s="86">
        <v>211</v>
      </c>
      <c r="K14" s="30">
        <v>10</v>
      </c>
      <c r="L14" s="86">
        <v>203</v>
      </c>
      <c r="M14" s="31">
        <v>213</v>
      </c>
    </row>
    <row r="22" spans="6:10" x14ac:dyDescent="0.2">
      <c r="F22" s="96"/>
      <c r="G22" s="96"/>
      <c r="H22" s="96"/>
      <c r="I22" s="96"/>
      <c r="J22" s="96"/>
    </row>
    <row r="23" spans="6:10" x14ac:dyDescent="0.2">
      <c r="F23" s="97"/>
      <c r="G23" s="95"/>
      <c r="H23" s="95"/>
      <c r="I23" s="95"/>
      <c r="J23" s="95"/>
    </row>
    <row r="24" spans="6:10" x14ac:dyDescent="0.2">
      <c r="F24" s="97"/>
      <c r="G24" s="95"/>
      <c r="H24" s="95"/>
      <c r="I24" s="95"/>
      <c r="J24" s="95"/>
    </row>
    <row r="25" spans="6:10" x14ac:dyDescent="0.2">
      <c r="F25" s="97"/>
      <c r="G25" s="95"/>
      <c r="H25" s="95"/>
      <c r="I25" s="95"/>
      <c r="J25" s="95"/>
    </row>
    <row r="28" spans="6:10" x14ac:dyDescent="0.2">
      <c r="F28" s="96"/>
      <c r="G28" s="96"/>
      <c r="H28" s="96"/>
      <c r="I28" s="96"/>
      <c r="J28" s="96"/>
    </row>
    <row r="29" spans="6:10" x14ac:dyDescent="0.2">
      <c r="F29" s="97"/>
      <c r="G29" s="95"/>
      <c r="H29" s="95"/>
      <c r="I29" s="95"/>
      <c r="J29" s="95"/>
    </row>
    <row r="30" spans="6:10" x14ac:dyDescent="0.2">
      <c r="F30" s="97"/>
      <c r="G30" s="95"/>
      <c r="H30" s="95"/>
      <c r="I30" s="95"/>
      <c r="J30" s="95"/>
    </row>
    <row r="31" spans="6:10" x14ac:dyDescent="0.2">
      <c r="F31" s="97"/>
      <c r="G31" s="95"/>
      <c r="H31" s="95"/>
      <c r="I31" s="95"/>
      <c r="J31" s="95"/>
    </row>
  </sheetData>
  <sheetProtection algorithmName="SHA-512" hashValue="jxPtY0AXoEFzwSsrC3x3ghdjxNVDWLkxTG3brAZregLJM4aelTF59+s+ITvaiw715wOjVdProS9zefgCbPCRFQ==" saltValue="i8/uwCafFno8shqVYVFFHQ==" spinCount="100000" sheet="1" objects="1" scenarios="1"/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Y141"/>
  <sheetViews>
    <sheetView workbookViewId="0">
      <selection activeCell="X6" sqref="X6:Y139"/>
    </sheetView>
  </sheetViews>
  <sheetFormatPr baseColWidth="10" defaultColWidth="8.83203125" defaultRowHeight="15" x14ac:dyDescent="0.2"/>
  <sheetData>
    <row r="1" spans="1:25" x14ac:dyDescent="0.2">
      <c r="A1" s="52" t="s">
        <v>158</v>
      </c>
    </row>
    <row r="2" spans="1:25" x14ac:dyDescent="0.2">
      <c r="A2" s="53"/>
    </row>
    <row r="3" spans="1:25" x14ac:dyDescent="0.2">
      <c r="A3" s="53"/>
      <c r="B3" s="205" t="s">
        <v>28</v>
      </c>
      <c r="C3" s="206"/>
      <c r="D3" s="206"/>
      <c r="E3" s="206"/>
      <c r="F3" s="206"/>
      <c r="G3" s="207"/>
      <c r="H3" s="254" t="s">
        <v>2</v>
      </c>
      <c r="I3" s="255"/>
      <c r="J3" s="255"/>
      <c r="K3" s="255"/>
      <c r="L3" s="255"/>
      <c r="M3" s="256"/>
      <c r="N3" s="257" t="s">
        <v>160</v>
      </c>
      <c r="O3" s="258"/>
      <c r="P3" s="258"/>
      <c r="Q3" s="258"/>
      <c r="R3" s="258"/>
      <c r="S3" s="259"/>
      <c r="T3" s="251" t="s">
        <v>159</v>
      </c>
      <c r="U3" s="252"/>
      <c r="V3" s="252"/>
      <c r="W3" s="252"/>
      <c r="X3" s="252"/>
      <c r="Y3" s="253"/>
    </row>
    <row r="4" spans="1:25" x14ac:dyDescent="0.2">
      <c r="A4" s="54"/>
      <c r="B4" s="208" t="s">
        <v>5</v>
      </c>
      <c r="C4" s="208"/>
      <c r="D4" s="208" t="s">
        <v>6</v>
      </c>
      <c r="E4" s="208"/>
      <c r="F4" s="209" t="s">
        <v>7</v>
      </c>
      <c r="G4" s="208"/>
      <c r="H4" s="208" t="s">
        <v>5</v>
      </c>
      <c r="I4" s="208"/>
      <c r="J4" s="209" t="s">
        <v>6</v>
      </c>
      <c r="K4" s="208"/>
      <c r="L4" s="208" t="s">
        <v>7</v>
      </c>
      <c r="M4" s="208"/>
      <c r="N4" s="208" t="s">
        <v>5</v>
      </c>
      <c r="O4" s="208"/>
      <c r="P4" s="208" t="s">
        <v>6</v>
      </c>
      <c r="Q4" s="208"/>
      <c r="R4" s="208" t="s">
        <v>7</v>
      </c>
      <c r="S4" s="208"/>
      <c r="T4" s="208" t="s">
        <v>5</v>
      </c>
      <c r="U4" s="208"/>
      <c r="V4" s="208" t="s">
        <v>6</v>
      </c>
      <c r="W4" s="208"/>
      <c r="X4" s="208" t="s">
        <v>7</v>
      </c>
      <c r="Y4" s="208"/>
    </row>
    <row r="5" spans="1:25" x14ac:dyDescent="0.2">
      <c r="A5" s="54" t="s">
        <v>27</v>
      </c>
      <c r="B5" s="50" t="s">
        <v>29</v>
      </c>
      <c r="C5" s="50" t="s">
        <v>30</v>
      </c>
      <c r="D5" s="50" t="s">
        <v>29</v>
      </c>
      <c r="E5" s="50" t="s">
        <v>30</v>
      </c>
      <c r="F5" s="51" t="s">
        <v>29</v>
      </c>
      <c r="G5" s="50" t="s">
        <v>30</v>
      </c>
      <c r="H5" s="50" t="s">
        <v>29</v>
      </c>
      <c r="I5" s="50" t="s">
        <v>30</v>
      </c>
      <c r="J5" s="51" t="s">
        <v>29</v>
      </c>
      <c r="K5" s="50" t="s">
        <v>30</v>
      </c>
      <c r="L5" s="50" t="s">
        <v>29</v>
      </c>
      <c r="M5" s="50" t="s">
        <v>30</v>
      </c>
      <c r="N5" s="50" t="s">
        <v>29</v>
      </c>
      <c r="O5" s="50" t="s">
        <v>30</v>
      </c>
      <c r="P5" s="50" t="s">
        <v>29</v>
      </c>
      <c r="Q5" s="50" t="s">
        <v>30</v>
      </c>
      <c r="R5" s="50" t="s">
        <v>29</v>
      </c>
      <c r="S5" s="50" t="s">
        <v>30</v>
      </c>
      <c r="T5" s="50" t="s">
        <v>29</v>
      </c>
      <c r="U5" s="50" t="s">
        <v>30</v>
      </c>
      <c r="V5" s="50" t="s">
        <v>29</v>
      </c>
      <c r="W5" s="50" t="s">
        <v>30</v>
      </c>
      <c r="X5" s="50" t="s">
        <v>29</v>
      </c>
      <c r="Y5" s="50" t="s">
        <v>30</v>
      </c>
    </row>
    <row r="6" spans="1:25" x14ac:dyDescent="0.2">
      <c r="A6" s="55">
        <v>0</v>
      </c>
      <c r="B6" s="47">
        <v>98</v>
      </c>
      <c r="C6" s="49">
        <v>99</v>
      </c>
      <c r="D6" s="47">
        <v>99</v>
      </c>
      <c r="E6" s="49">
        <v>110</v>
      </c>
      <c r="F6" s="48">
        <v>99</v>
      </c>
      <c r="G6" s="49">
        <v>97</v>
      </c>
      <c r="H6" s="131">
        <v>102</v>
      </c>
      <c r="I6" s="132">
        <v>101</v>
      </c>
      <c r="J6" s="131">
        <v>104</v>
      </c>
      <c r="K6" s="133">
        <v>112</v>
      </c>
      <c r="L6" s="132">
        <v>95</v>
      </c>
      <c r="M6" s="133">
        <v>97</v>
      </c>
      <c r="N6" s="140">
        <v>102</v>
      </c>
      <c r="O6" s="141">
        <v>102</v>
      </c>
      <c r="P6" s="140">
        <v>99</v>
      </c>
      <c r="Q6" s="142">
        <v>106</v>
      </c>
      <c r="R6" s="141">
        <v>100</v>
      </c>
      <c r="S6" s="141">
        <v>100</v>
      </c>
      <c r="T6" s="140">
        <v>105</v>
      </c>
      <c r="U6" s="142">
        <v>108</v>
      </c>
      <c r="V6" s="141">
        <v>97</v>
      </c>
      <c r="W6" s="141">
        <v>109</v>
      </c>
      <c r="X6" s="140">
        <v>102</v>
      </c>
      <c r="Y6" s="142">
        <v>102</v>
      </c>
    </row>
    <row r="7" spans="1:25" x14ac:dyDescent="0.2">
      <c r="A7" s="55">
        <v>0.5</v>
      </c>
      <c r="B7" s="47">
        <v>90</v>
      </c>
      <c r="C7" s="49">
        <v>92</v>
      </c>
      <c r="D7" s="47">
        <v>95</v>
      </c>
      <c r="E7" s="49">
        <v>102</v>
      </c>
      <c r="F7" s="48">
        <v>97</v>
      </c>
      <c r="G7" s="49">
        <v>95</v>
      </c>
      <c r="H7" s="134">
        <v>91</v>
      </c>
      <c r="I7" s="135">
        <v>91</v>
      </c>
      <c r="J7" s="134">
        <v>96</v>
      </c>
      <c r="K7" s="136">
        <v>103</v>
      </c>
      <c r="L7" s="135">
        <v>89</v>
      </c>
      <c r="M7" s="136">
        <v>88</v>
      </c>
      <c r="N7" s="47">
        <v>93</v>
      </c>
      <c r="O7" s="48">
        <v>94</v>
      </c>
      <c r="P7" s="47">
        <v>92</v>
      </c>
      <c r="Q7" s="49">
        <v>97</v>
      </c>
      <c r="R7" s="48">
        <v>92</v>
      </c>
      <c r="S7" s="48">
        <v>93</v>
      </c>
      <c r="T7" s="47">
        <v>94</v>
      </c>
      <c r="U7" s="49">
        <v>97</v>
      </c>
      <c r="V7" s="48">
        <v>90</v>
      </c>
      <c r="W7" s="48">
        <v>102</v>
      </c>
      <c r="X7" s="47">
        <v>93</v>
      </c>
      <c r="Y7" s="49">
        <v>92</v>
      </c>
    </row>
    <row r="8" spans="1:25" x14ac:dyDescent="0.2">
      <c r="A8" s="55">
        <v>1</v>
      </c>
      <c r="B8" s="47">
        <v>87</v>
      </c>
      <c r="C8" s="49">
        <v>89</v>
      </c>
      <c r="D8" s="47">
        <v>91</v>
      </c>
      <c r="E8" s="49">
        <v>98</v>
      </c>
      <c r="F8" s="48">
        <v>95</v>
      </c>
      <c r="G8" s="49">
        <v>93</v>
      </c>
      <c r="H8" s="134">
        <v>85</v>
      </c>
      <c r="I8" s="135">
        <v>83</v>
      </c>
      <c r="J8" s="134">
        <v>88</v>
      </c>
      <c r="K8" s="136">
        <v>94</v>
      </c>
      <c r="L8" s="135">
        <v>86</v>
      </c>
      <c r="M8" s="136">
        <v>85</v>
      </c>
      <c r="N8" s="47">
        <v>85</v>
      </c>
      <c r="O8" s="48">
        <v>86</v>
      </c>
      <c r="P8" s="47">
        <v>85</v>
      </c>
      <c r="Q8" s="49">
        <v>89</v>
      </c>
      <c r="R8" s="48">
        <v>87</v>
      </c>
      <c r="S8" s="48">
        <v>88</v>
      </c>
      <c r="T8" s="47">
        <v>91</v>
      </c>
      <c r="U8" s="49">
        <v>93</v>
      </c>
      <c r="V8" s="48">
        <v>86</v>
      </c>
      <c r="W8" s="48">
        <v>96</v>
      </c>
      <c r="X8" s="47">
        <v>88</v>
      </c>
      <c r="Y8" s="49">
        <v>87</v>
      </c>
    </row>
    <row r="9" spans="1:25" x14ac:dyDescent="0.2">
      <c r="A9" s="55">
        <v>1.5</v>
      </c>
      <c r="B9" s="47">
        <v>88</v>
      </c>
      <c r="C9" s="49">
        <v>89</v>
      </c>
      <c r="D9" s="47">
        <v>91</v>
      </c>
      <c r="E9" s="49">
        <v>97</v>
      </c>
      <c r="F9" s="48">
        <v>93</v>
      </c>
      <c r="G9" s="49">
        <v>91</v>
      </c>
      <c r="H9" s="134">
        <v>80</v>
      </c>
      <c r="I9" s="135">
        <v>77</v>
      </c>
      <c r="J9" s="134">
        <v>83</v>
      </c>
      <c r="K9" s="136">
        <v>90</v>
      </c>
      <c r="L9" s="135">
        <v>82</v>
      </c>
      <c r="M9" s="136">
        <v>83</v>
      </c>
      <c r="N9" s="47">
        <v>80</v>
      </c>
      <c r="O9" s="48">
        <v>80</v>
      </c>
      <c r="P9" s="47">
        <v>80</v>
      </c>
      <c r="Q9" s="49">
        <v>85</v>
      </c>
      <c r="R9" s="48">
        <v>83</v>
      </c>
      <c r="S9" s="48">
        <v>84</v>
      </c>
      <c r="T9" s="47">
        <v>90</v>
      </c>
      <c r="U9" s="49">
        <v>90</v>
      </c>
      <c r="V9" s="48">
        <v>85</v>
      </c>
      <c r="W9" s="48">
        <v>96</v>
      </c>
      <c r="X9" s="47">
        <v>85</v>
      </c>
      <c r="Y9" s="49">
        <v>84</v>
      </c>
    </row>
    <row r="10" spans="1:25" x14ac:dyDescent="0.2">
      <c r="A10" s="55">
        <v>2</v>
      </c>
      <c r="B10" s="47">
        <v>87</v>
      </c>
      <c r="C10" s="49">
        <v>88</v>
      </c>
      <c r="D10" s="47">
        <v>90</v>
      </c>
      <c r="E10" s="49">
        <v>96</v>
      </c>
      <c r="F10" s="48">
        <v>91</v>
      </c>
      <c r="G10" s="49">
        <v>89</v>
      </c>
      <c r="H10" s="134">
        <v>77</v>
      </c>
      <c r="I10" s="135">
        <v>74</v>
      </c>
      <c r="J10" s="134">
        <v>80</v>
      </c>
      <c r="K10" s="136">
        <v>86</v>
      </c>
      <c r="L10" s="135">
        <v>79</v>
      </c>
      <c r="M10" s="136">
        <v>80</v>
      </c>
      <c r="N10" s="47">
        <v>76</v>
      </c>
      <c r="O10" s="48">
        <v>76</v>
      </c>
      <c r="P10" s="47">
        <v>77</v>
      </c>
      <c r="Q10" s="49">
        <v>81</v>
      </c>
      <c r="R10" s="48">
        <v>80</v>
      </c>
      <c r="S10" s="48">
        <v>80</v>
      </c>
      <c r="T10" s="47">
        <v>88</v>
      </c>
      <c r="U10" s="49">
        <v>89</v>
      </c>
      <c r="V10" s="48">
        <v>84</v>
      </c>
      <c r="W10" s="48">
        <v>95</v>
      </c>
      <c r="X10" s="47">
        <v>84</v>
      </c>
      <c r="Y10" s="49">
        <v>84</v>
      </c>
    </row>
    <row r="11" spans="1:25" x14ac:dyDescent="0.2">
      <c r="A11" s="55">
        <v>2.5</v>
      </c>
      <c r="B11" s="47">
        <v>86</v>
      </c>
      <c r="C11" s="49">
        <v>87</v>
      </c>
      <c r="D11" s="47">
        <v>89</v>
      </c>
      <c r="E11" s="49">
        <v>95</v>
      </c>
      <c r="F11" s="48">
        <v>91</v>
      </c>
      <c r="G11" s="49">
        <v>89</v>
      </c>
      <c r="H11" s="134">
        <v>75</v>
      </c>
      <c r="I11" s="135">
        <v>72</v>
      </c>
      <c r="J11" s="134">
        <v>78</v>
      </c>
      <c r="K11" s="136">
        <v>84</v>
      </c>
      <c r="L11" s="135">
        <v>78</v>
      </c>
      <c r="M11" s="136">
        <v>79</v>
      </c>
      <c r="N11" s="47">
        <v>74</v>
      </c>
      <c r="O11" s="48">
        <v>73</v>
      </c>
      <c r="P11" s="47">
        <v>76</v>
      </c>
      <c r="Q11" s="49">
        <v>80</v>
      </c>
      <c r="R11" s="48">
        <v>78</v>
      </c>
      <c r="S11" s="48">
        <v>78</v>
      </c>
      <c r="T11" s="47">
        <v>87</v>
      </c>
      <c r="U11" s="49">
        <v>87</v>
      </c>
      <c r="V11" s="48">
        <v>84</v>
      </c>
      <c r="W11" s="48">
        <v>94</v>
      </c>
      <c r="X11" s="47">
        <v>84</v>
      </c>
      <c r="Y11" s="49">
        <v>84</v>
      </c>
    </row>
    <row r="12" spans="1:25" x14ac:dyDescent="0.2">
      <c r="A12" s="55">
        <v>3</v>
      </c>
      <c r="B12" s="47">
        <v>86</v>
      </c>
      <c r="C12" s="49">
        <v>87</v>
      </c>
      <c r="D12" s="47">
        <v>90</v>
      </c>
      <c r="E12" s="49">
        <v>95</v>
      </c>
      <c r="F12" s="48">
        <v>92</v>
      </c>
      <c r="G12" s="49">
        <v>90</v>
      </c>
      <c r="H12" s="134">
        <v>74</v>
      </c>
      <c r="I12" s="135">
        <v>70</v>
      </c>
      <c r="J12" s="134">
        <v>77</v>
      </c>
      <c r="K12" s="136">
        <v>83</v>
      </c>
      <c r="L12" s="135">
        <v>76</v>
      </c>
      <c r="M12" s="136">
        <v>77</v>
      </c>
      <c r="N12" s="47">
        <v>73</v>
      </c>
      <c r="O12" s="48">
        <v>72</v>
      </c>
      <c r="P12" s="47">
        <v>74</v>
      </c>
      <c r="Q12" s="49">
        <v>78</v>
      </c>
      <c r="R12" s="48">
        <v>76</v>
      </c>
      <c r="S12" s="48">
        <v>76</v>
      </c>
      <c r="T12" s="47">
        <v>87</v>
      </c>
      <c r="U12" s="49">
        <v>87</v>
      </c>
      <c r="V12" s="48">
        <v>84</v>
      </c>
      <c r="W12" s="48">
        <v>95</v>
      </c>
      <c r="X12" s="47">
        <v>86</v>
      </c>
      <c r="Y12" s="49">
        <v>85</v>
      </c>
    </row>
    <row r="13" spans="1:25" x14ac:dyDescent="0.2">
      <c r="A13" s="55">
        <v>3.5</v>
      </c>
      <c r="B13" s="47">
        <v>86</v>
      </c>
      <c r="C13" s="49">
        <v>86</v>
      </c>
      <c r="D13" s="47">
        <v>91</v>
      </c>
      <c r="E13" s="49">
        <v>96</v>
      </c>
      <c r="F13" s="48">
        <v>93</v>
      </c>
      <c r="G13" s="49">
        <v>91</v>
      </c>
      <c r="H13" s="134">
        <v>72</v>
      </c>
      <c r="I13" s="135">
        <v>68</v>
      </c>
      <c r="J13" s="134">
        <v>75</v>
      </c>
      <c r="K13" s="136">
        <v>81</v>
      </c>
      <c r="L13" s="135">
        <v>74</v>
      </c>
      <c r="M13" s="136">
        <v>74</v>
      </c>
      <c r="N13" s="47">
        <v>72</v>
      </c>
      <c r="O13" s="48">
        <v>71</v>
      </c>
      <c r="P13" s="47">
        <v>72</v>
      </c>
      <c r="Q13" s="49">
        <v>76</v>
      </c>
      <c r="R13" s="48">
        <v>74</v>
      </c>
      <c r="S13" s="48">
        <v>74</v>
      </c>
      <c r="T13" s="47">
        <v>87</v>
      </c>
      <c r="U13" s="49">
        <v>87</v>
      </c>
      <c r="V13" s="48">
        <v>85</v>
      </c>
      <c r="W13" s="48">
        <v>96</v>
      </c>
      <c r="X13" s="47">
        <v>87</v>
      </c>
      <c r="Y13" s="49">
        <v>85</v>
      </c>
    </row>
    <row r="14" spans="1:25" x14ac:dyDescent="0.2">
      <c r="A14" s="55">
        <v>4</v>
      </c>
      <c r="B14" s="47">
        <v>87</v>
      </c>
      <c r="C14" s="49">
        <v>87</v>
      </c>
      <c r="D14" s="47">
        <v>92</v>
      </c>
      <c r="E14" s="49">
        <v>98</v>
      </c>
      <c r="F14" s="48">
        <v>93</v>
      </c>
      <c r="G14" s="49">
        <v>91</v>
      </c>
      <c r="H14" s="134">
        <v>70</v>
      </c>
      <c r="I14" s="135">
        <v>66</v>
      </c>
      <c r="J14" s="134">
        <v>73</v>
      </c>
      <c r="K14" s="136">
        <v>79</v>
      </c>
      <c r="L14" s="135">
        <v>72</v>
      </c>
      <c r="M14" s="136">
        <v>71</v>
      </c>
      <c r="N14" s="47">
        <v>71</v>
      </c>
      <c r="O14" s="48">
        <v>69</v>
      </c>
      <c r="P14" s="47">
        <v>71</v>
      </c>
      <c r="Q14" s="49">
        <v>75</v>
      </c>
      <c r="R14" s="48">
        <v>71</v>
      </c>
      <c r="S14" s="48">
        <v>72</v>
      </c>
      <c r="T14" s="47">
        <v>87</v>
      </c>
      <c r="U14" s="49">
        <v>87</v>
      </c>
      <c r="V14" s="48">
        <v>86</v>
      </c>
      <c r="W14" s="48">
        <v>97</v>
      </c>
      <c r="X14" s="47">
        <v>88</v>
      </c>
      <c r="Y14" s="49">
        <v>86</v>
      </c>
    </row>
    <row r="15" spans="1:25" x14ac:dyDescent="0.2">
      <c r="A15" s="55">
        <v>4.5</v>
      </c>
      <c r="B15" s="47">
        <v>87</v>
      </c>
      <c r="C15" s="49">
        <v>87</v>
      </c>
      <c r="D15" s="47">
        <v>93</v>
      </c>
      <c r="E15" s="49">
        <v>98</v>
      </c>
      <c r="F15" s="48">
        <v>94</v>
      </c>
      <c r="G15" s="49">
        <v>92</v>
      </c>
      <c r="H15" s="134">
        <v>68</v>
      </c>
      <c r="I15" s="135">
        <v>64</v>
      </c>
      <c r="J15" s="134">
        <v>71</v>
      </c>
      <c r="K15" s="136">
        <v>77</v>
      </c>
      <c r="L15" s="135">
        <v>70</v>
      </c>
      <c r="M15" s="136">
        <v>69</v>
      </c>
      <c r="N15" s="47">
        <v>69</v>
      </c>
      <c r="O15" s="48">
        <v>68</v>
      </c>
      <c r="P15" s="47">
        <v>69</v>
      </c>
      <c r="Q15" s="49">
        <v>72</v>
      </c>
      <c r="R15" s="48">
        <v>70</v>
      </c>
      <c r="S15" s="48">
        <v>69</v>
      </c>
      <c r="T15" s="47">
        <v>87</v>
      </c>
      <c r="U15" s="49">
        <v>87</v>
      </c>
      <c r="V15" s="48">
        <v>86</v>
      </c>
      <c r="W15" s="48">
        <v>98</v>
      </c>
      <c r="X15" s="47">
        <v>88</v>
      </c>
      <c r="Y15" s="49">
        <v>86</v>
      </c>
    </row>
    <row r="16" spans="1:25" x14ac:dyDescent="0.2">
      <c r="A16" s="55">
        <v>5</v>
      </c>
      <c r="B16" s="47">
        <v>87</v>
      </c>
      <c r="C16" s="49">
        <v>87</v>
      </c>
      <c r="D16" s="47">
        <v>94</v>
      </c>
      <c r="E16" s="49">
        <v>99</v>
      </c>
      <c r="F16" s="48">
        <v>95</v>
      </c>
      <c r="G16" s="49">
        <v>92</v>
      </c>
      <c r="H16" s="134">
        <v>67</v>
      </c>
      <c r="I16" s="135">
        <v>62</v>
      </c>
      <c r="J16" s="134">
        <v>69</v>
      </c>
      <c r="K16" s="136">
        <v>74</v>
      </c>
      <c r="L16" s="135">
        <v>67</v>
      </c>
      <c r="M16" s="136">
        <v>66</v>
      </c>
      <c r="N16" s="47">
        <v>68</v>
      </c>
      <c r="O16" s="48">
        <v>66</v>
      </c>
      <c r="P16" s="47">
        <v>66</v>
      </c>
      <c r="Q16" s="49">
        <v>71</v>
      </c>
      <c r="R16" s="48">
        <v>68</v>
      </c>
      <c r="S16" s="48">
        <v>67</v>
      </c>
      <c r="T16" s="47">
        <v>86</v>
      </c>
      <c r="U16" s="49">
        <v>86</v>
      </c>
      <c r="V16" s="48">
        <v>87</v>
      </c>
      <c r="W16" s="48">
        <v>98</v>
      </c>
      <c r="X16" s="47">
        <v>89</v>
      </c>
      <c r="Y16" s="49">
        <v>87</v>
      </c>
    </row>
    <row r="17" spans="1:25" x14ac:dyDescent="0.2">
      <c r="A17" s="55">
        <v>5.5</v>
      </c>
      <c r="B17" s="47">
        <v>87</v>
      </c>
      <c r="C17" s="49">
        <v>87</v>
      </c>
      <c r="D17" s="47">
        <v>94</v>
      </c>
      <c r="E17" s="49">
        <v>99</v>
      </c>
      <c r="F17" s="48">
        <v>96</v>
      </c>
      <c r="G17" s="49">
        <v>93</v>
      </c>
      <c r="H17" s="134">
        <v>65</v>
      </c>
      <c r="I17" s="135">
        <v>60</v>
      </c>
      <c r="J17" s="134">
        <v>68</v>
      </c>
      <c r="K17" s="136">
        <v>72</v>
      </c>
      <c r="L17" s="135">
        <v>65</v>
      </c>
      <c r="M17" s="136">
        <v>64</v>
      </c>
      <c r="N17" s="47">
        <v>67</v>
      </c>
      <c r="O17" s="48">
        <v>65</v>
      </c>
      <c r="P17" s="47">
        <v>65</v>
      </c>
      <c r="Q17" s="49">
        <v>69</v>
      </c>
      <c r="R17" s="48">
        <v>66</v>
      </c>
      <c r="S17" s="48">
        <v>65</v>
      </c>
      <c r="T17" s="47">
        <v>87</v>
      </c>
      <c r="U17" s="49">
        <v>86</v>
      </c>
      <c r="V17" s="48">
        <v>87</v>
      </c>
      <c r="W17" s="48">
        <v>98</v>
      </c>
      <c r="X17" s="47">
        <v>90</v>
      </c>
      <c r="Y17" s="49">
        <v>87</v>
      </c>
    </row>
    <row r="18" spans="1:25" x14ac:dyDescent="0.2">
      <c r="A18" s="55">
        <v>6</v>
      </c>
      <c r="B18" s="47">
        <v>87</v>
      </c>
      <c r="C18" s="49">
        <v>88</v>
      </c>
      <c r="D18" s="47">
        <v>95</v>
      </c>
      <c r="E18" s="49">
        <v>100</v>
      </c>
      <c r="F18" s="48">
        <v>97</v>
      </c>
      <c r="G18" s="49">
        <v>94</v>
      </c>
      <c r="H18" s="134">
        <v>63</v>
      </c>
      <c r="I18" s="135">
        <v>58</v>
      </c>
      <c r="J18" s="134">
        <v>66</v>
      </c>
      <c r="K18" s="136">
        <v>71</v>
      </c>
      <c r="L18" s="135">
        <v>64</v>
      </c>
      <c r="M18" s="136">
        <v>63</v>
      </c>
      <c r="N18" s="47">
        <v>66</v>
      </c>
      <c r="O18" s="48">
        <v>64</v>
      </c>
      <c r="P18" s="47">
        <v>63</v>
      </c>
      <c r="Q18" s="49">
        <v>67</v>
      </c>
      <c r="R18" s="48">
        <v>64</v>
      </c>
      <c r="S18" s="48">
        <v>64</v>
      </c>
      <c r="T18" s="47">
        <v>86</v>
      </c>
      <c r="U18" s="49">
        <v>86</v>
      </c>
      <c r="V18" s="48">
        <v>87</v>
      </c>
      <c r="W18" s="48">
        <v>98</v>
      </c>
      <c r="X18" s="47">
        <v>91</v>
      </c>
      <c r="Y18" s="49">
        <v>88</v>
      </c>
    </row>
    <row r="19" spans="1:25" x14ac:dyDescent="0.2">
      <c r="A19" s="55">
        <v>6.5</v>
      </c>
      <c r="B19" s="47">
        <v>87</v>
      </c>
      <c r="C19" s="49">
        <v>88</v>
      </c>
      <c r="D19" s="47">
        <v>95</v>
      </c>
      <c r="E19" s="49">
        <v>100</v>
      </c>
      <c r="F19" s="48">
        <v>98</v>
      </c>
      <c r="G19" s="49">
        <v>95</v>
      </c>
      <c r="H19" s="134">
        <v>62</v>
      </c>
      <c r="I19" s="135">
        <v>56</v>
      </c>
      <c r="J19" s="134">
        <v>65</v>
      </c>
      <c r="K19" s="136">
        <v>69</v>
      </c>
      <c r="L19" s="135">
        <v>63</v>
      </c>
      <c r="M19" s="136">
        <v>62</v>
      </c>
      <c r="N19" s="47">
        <v>64</v>
      </c>
      <c r="O19" s="48">
        <v>63</v>
      </c>
      <c r="P19" s="47">
        <v>62</v>
      </c>
      <c r="Q19" s="49">
        <v>66</v>
      </c>
      <c r="R19" s="48">
        <v>63</v>
      </c>
      <c r="S19" s="48">
        <v>63</v>
      </c>
      <c r="T19" s="47">
        <v>86</v>
      </c>
      <c r="U19" s="49">
        <v>86</v>
      </c>
      <c r="V19" s="48">
        <v>88</v>
      </c>
      <c r="W19" s="48">
        <v>99</v>
      </c>
      <c r="X19" s="47">
        <v>92</v>
      </c>
      <c r="Y19" s="49">
        <v>88</v>
      </c>
    </row>
    <row r="20" spans="1:25" x14ac:dyDescent="0.2">
      <c r="A20" s="55">
        <v>7</v>
      </c>
      <c r="B20" s="47">
        <v>87</v>
      </c>
      <c r="C20" s="49">
        <v>88</v>
      </c>
      <c r="D20" s="47">
        <v>96</v>
      </c>
      <c r="E20" s="49">
        <v>101</v>
      </c>
      <c r="F20" s="48">
        <v>99</v>
      </c>
      <c r="G20" s="49">
        <v>96</v>
      </c>
      <c r="H20" s="134">
        <v>60</v>
      </c>
      <c r="I20" s="135">
        <v>55</v>
      </c>
      <c r="J20" s="134">
        <v>65</v>
      </c>
      <c r="K20" s="136">
        <v>69</v>
      </c>
      <c r="L20" s="135">
        <v>62</v>
      </c>
      <c r="M20" s="136">
        <v>61</v>
      </c>
      <c r="N20" s="47">
        <v>63</v>
      </c>
      <c r="O20" s="48">
        <v>62</v>
      </c>
      <c r="P20" s="47">
        <v>60</v>
      </c>
      <c r="Q20" s="49">
        <v>64</v>
      </c>
      <c r="R20" s="48">
        <v>62</v>
      </c>
      <c r="S20" s="48">
        <v>62</v>
      </c>
      <c r="T20" s="47">
        <v>85</v>
      </c>
      <c r="U20" s="49">
        <v>86</v>
      </c>
      <c r="V20" s="48">
        <v>88</v>
      </c>
      <c r="W20" s="48">
        <v>99</v>
      </c>
      <c r="X20" s="47">
        <v>93</v>
      </c>
      <c r="Y20" s="49">
        <v>89</v>
      </c>
    </row>
    <row r="21" spans="1:25" x14ac:dyDescent="0.2">
      <c r="A21" s="55">
        <v>7.5</v>
      </c>
      <c r="B21" s="47">
        <v>87</v>
      </c>
      <c r="C21" s="49">
        <v>88</v>
      </c>
      <c r="D21" s="47">
        <v>96</v>
      </c>
      <c r="E21" s="49">
        <v>102</v>
      </c>
      <c r="F21" s="48">
        <v>100</v>
      </c>
      <c r="G21" s="49">
        <v>96</v>
      </c>
      <c r="H21" s="134">
        <v>59</v>
      </c>
      <c r="I21" s="135">
        <v>54</v>
      </c>
      <c r="J21" s="134">
        <v>63</v>
      </c>
      <c r="K21" s="136">
        <v>68</v>
      </c>
      <c r="L21" s="135">
        <v>61</v>
      </c>
      <c r="M21" s="136">
        <v>60</v>
      </c>
      <c r="N21" s="47">
        <v>62</v>
      </c>
      <c r="O21" s="48">
        <v>61</v>
      </c>
      <c r="P21" s="47">
        <v>59</v>
      </c>
      <c r="Q21" s="49">
        <v>63</v>
      </c>
      <c r="R21" s="48">
        <v>61</v>
      </c>
      <c r="S21" s="48">
        <v>61</v>
      </c>
      <c r="T21" s="47">
        <v>85</v>
      </c>
      <c r="U21" s="49">
        <v>85</v>
      </c>
      <c r="V21" s="48">
        <v>89</v>
      </c>
      <c r="W21" s="48">
        <v>99</v>
      </c>
      <c r="X21" s="47">
        <v>93</v>
      </c>
      <c r="Y21" s="49">
        <v>89</v>
      </c>
    </row>
    <row r="22" spans="1:25" x14ac:dyDescent="0.2">
      <c r="A22" s="55">
        <v>8</v>
      </c>
      <c r="B22" s="47">
        <v>87</v>
      </c>
      <c r="C22" s="49">
        <v>87</v>
      </c>
      <c r="D22" s="47">
        <v>97</v>
      </c>
      <c r="E22" s="49">
        <v>102</v>
      </c>
      <c r="F22" s="48">
        <v>100</v>
      </c>
      <c r="G22" s="49">
        <v>97</v>
      </c>
      <c r="H22" s="134">
        <v>58</v>
      </c>
      <c r="I22" s="135">
        <v>53</v>
      </c>
      <c r="J22" s="134">
        <v>63</v>
      </c>
      <c r="K22" s="136">
        <v>67</v>
      </c>
      <c r="L22" s="135">
        <v>61</v>
      </c>
      <c r="M22" s="136">
        <v>59</v>
      </c>
      <c r="N22" s="47">
        <v>61</v>
      </c>
      <c r="O22" s="48">
        <v>60</v>
      </c>
      <c r="P22" s="47">
        <v>58</v>
      </c>
      <c r="Q22" s="49">
        <v>62</v>
      </c>
      <c r="R22" s="48">
        <v>60</v>
      </c>
      <c r="S22" s="48">
        <v>61</v>
      </c>
      <c r="T22" s="47">
        <v>85</v>
      </c>
      <c r="U22" s="49">
        <v>85</v>
      </c>
      <c r="V22" s="48">
        <v>89</v>
      </c>
      <c r="W22" s="48">
        <v>99</v>
      </c>
      <c r="X22" s="47">
        <v>93</v>
      </c>
      <c r="Y22" s="49">
        <v>89</v>
      </c>
    </row>
    <row r="23" spans="1:25" x14ac:dyDescent="0.2">
      <c r="A23" s="55">
        <v>8.5</v>
      </c>
      <c r="B23" s="47">
        <v>86</v>
      </c>
      <c r="C23" s="49">
        <v>87</v>
      </c>
      <c r="D23" s="47">
        <v>97</v>
      </c>
      <c r="E23" s="49">
        <v>103</v>
      </c>
      <c r="F23" s="48">
        <v>101</v>
      </c>
      <c r="G23" s="49">
        <v>97</v>
      </c>
      <c r="H23" s="134">
        <v>57</v>
      </c>
      <c r="I23" s="135">
        <v>52</v>
      </c>
      <c r="J23" s="134">
        <v>62</v>
      </c>
      <c r="K23" s="136">
        <v>67</v>
      </c>
      <c r="L23" s="135">
        <v>61</v>
      </c>
      <c r="M23" s="136">
        <v>59</v>
      </c>
      <c r="N23" s="47">
        <v>60</v>
      </c>
      <c r="O23" s="48">
        <v>59</v>
      </c>
      <c r="P23" s="47">
        <v>57</v>
      </c>
      <c r="Q23" s="49">
        <v>61</v>
      </c>
      <c r="R23" s="48">
        <v>60</v>
      </c>
      <c r="S23" s="48">
        <v>60</v>
      </c>
      <c r="T23" s="47">
        <v>85</v>
      </c>
      <c r="U23" s="49">
        <v>85</v>
      </c>
      <c r="V23" s="48">
        <v>90</v>
      </c>
      <c r="W23" s="48">
        <v>100</v>
      </c>
      <c r="X23" s="47">
        <v>94</v>
      </c>
      <c r="Y23" s="49">
        <v>90</v>
      </c>
    </row>
    <row r="24" spans="1:25" x14ac:dyDescent="0.2">
      <c r="A24" s="55">
        <v>9</v>
      </c>
      <c r="B24" s="47">
        <v>86</v>
      </c>
      <c r="C24" s="49">
        <v>87</v>
      </c>
      <c r="D24" s="47">
        <v>97</v>
      </c>
      <c r="E24" s="49">
        <v>102</v>
      </c>
      <c r="F24" s="48">
        <v>101</v>
      </c>
      <c r="G24" s="49">
        <v>98</v>
      </c>
      <c r="H24" s="134">
        <v>56</v>
      </c>
      <c r="I24" s="135">
        <v>51</v>
      </c>
      <c r="J24" s="134">
        <v>62</v>
      </c>
      <c r="K24" s="136">
        <v>66</v>
      </c>
      <c r="L24" s="135">
        <v>61</v>
      </c>
      <c r="M24" s="136">
        <v>59</v>
      </c>
      <c r="N24" s="47">
        <v>59</v>
      </c>
      <c r="O24" s="48">
        <v>58</v>
      </c>
      <c r="P24" s="47">
        <v>56</v>
      </c>
      <c r="Q24" s="49">
        <v>61</v>
      </c>
      <c r="R24" s="48">
        <v>60</v>
      </c>
      <c r="S24" s="48">
        <v>60</v>
      </c>
      <c r="T24" s="47">
        <v>84</v>
      </c>
      <c r="U24" s="49">
        <v>84</v>
      </c>
      <c r="V24" s="48">
        <v>90</v>
      </c>
      <c r="W24" s="48">
        <v>100</v>
      </c>
      <c r="X24" s="47">
        <v>94</v>
      </c>
      <c r="Y24" s="49">
        <v>90</v>
      </c>
    </row>
    <row r="25" spans="1:25" x14ac:dyDescent="0.2">
      <c r="A25" s="55">
        <v>9.5</v>
      </c>
      <c r="B25" s="47">
        <v>86</v>
      </c>
      <c r="C25" s="49">
        <v>87</v>
      </c>
      <c r="D25" s="47">
        <v>98</v>
      </c>
      <c r="E25" s="49">
        <v>103</v>
      </c>
      <c r="F25" s="48">
        <v>101</v>
      </c>
      <c r="G25" s="49">
        <v>98</v>
      </c>
      <c r="H25" s="134">
        <v>55</v>
      </c>
      <c r="I25" s="135">
        <v>51</v>
      </c>
      <c r="J25" s="134">
        <v>61</v>
      </c>
      <c r="K25" s="136">
        <v>66</v>
      </c>
      <c r="L25" s="135">
        <v>61</v>
      </c>
      <c r="M25" s="136">
        <v>59</v>
      </c>
      <c r="N25" s="47">
        <v>59</v>
      </c>
      <c r="O25" s="48">
        <v>57</v>
      </c>
      <c r="P25" s="47">
        <v>56</v>
      </c>
      <c r="Q25" s="49">
        <v>60</v>
      </c>
      <c r="R25" s="48">
        <v>60</v>
      </c>
      <c r="S25" s="48">
        <v>60</v>
      </c>
      <c r="T25" s="47">
        <v>83</v>
      </c>
      <c r="U25" s="49">
        <v>83</v>
      </c>
      <c r="V25" s="48">
        <v>89</v>
      </c>
      <c r="W25" s="48">
        <v>99</v>
      </c>
      <c r="X25" s="47">
        <v>94</v>
      </c>
      <c r="Y25" s="49">
        <v>89</v>
      </c>
    </row>
    <row r="26" spans="1:25" x14ac:dyDescent="0.2">
      <c r="A26" s="55">
        <v>10</v>
      </c>
      <c r="B26" s="47">
        <v>85</v>
      </c>
      <c r="C26" s="49">
        <v>86</v>
      </c>
      <c r="D26" s="47">
        <v>98</v>
      </c>
      <c r="E26" s="49">
        <v>103</v>
      </c>
      <c r="F26" s="48">
        <v>102</v>
      </c>
      <c r="G26" s="49">
        <v>99</v>
      </c>
      <c r="H26" s="134">
        <v>55</v>
      </c>
      <c r="I26" s="135">
        <v>50</v>
      </c>
      <c r="J26" s="134">
        <v>61</v>
      </c>
      <c r="K26" s="136">
        <v>65</v>
      </c>
      <c r="L26" s="135">
        <v>61</v>
      </c>
      <c r="M26" s="136">
        <v>59</v>
      </c>
      <c r="N26" s="47">
        <v>58</v>
      </c>
      <c r="O26" s="48">
        <v>56</v>
      </c>
      <c r="P26" s="47">
        <v>55</v>
      </c>
      <c r="Q26" s="49">
        <v>59</v>
      </c>
      <c r="R26" s="48">
        <v>60</v>
      </c>
      <c r="S26" s="48">
        <v>61</v>
      </c>
      <c r="T26" s="47">
        <v>82</v>
      </c>
      <c r="U26" s="49">
        <v>83</v>
      </c>
      <c r="V26" s="48">
        <v>89</v>
      </c>
      <c r="W26" s="48">
        <v>99</v>
      </c>
      <c r="X26" s="47">
        <v>95</v>
      </c>
      <c r="Y26" s="49">
        <v>89</v>
      </c>
    </row>
    <row r="27" spans="1:25" x14ac:dyDescent="0.2">
      <c r="A27" s="55">
        <v>10.5</v>
      </c>
      <c r="B27" s="47">
        <v>84</v>
      </c>
      <c r="C27" s="49">
        <v>85</v>
      </c>
      <c r="D27" s="47">
        <v>97</v>
      </c>
      <c r="E27" s="49">
        <v>103</v>
      </c>
      <c r="F27" s="48">
        <v>103</v>
      </c>
      <c r="G27" s="49">
        <v>100</v>
      </c>
      <c r="H27" s="134">
        <v>54</v>
      </c>
      <c r="I27" s="135">
        <v>49</v>
      </c>
      <c r="J27" s="134">
        <v>60</v>
      </c>
      <c r="K27" s="136">
        <v>65</v>
      </c>
      <c r="L27" s="135">
        <v>62</v>
      </c>
      <c r="M27" s="136">
        <v>60</v>
      </c>
      <c r="N27" s="47">
        <v>57</v>
      </c>
      <c r="O27" s="48">
        <v>56</v>
      </c>
      <c r="P27" s="47">
        <v>54</v>
      </c>
      <c r="Q27" s="49">
        <v>59</v>
      </c>
      <c r="R27" s="48">
        <v>60</v>
      </c>
      <c r="S27" s="48">
        <v>60</v>
      </c>
      <c r="T27" s="47">
        <v>82</v>
      </c>
      <c r="U27" s="49">
        <v>82</v>
      </c>
      <c r="V27" s="48">
        <v>89</v>
      </c>
      <c r="W27" s="48">
        <v>99</v>
      </c>
      <c r="X27" s="47">
        <v>95</v>
      </c>
      <c r="Y27" s="49">
        <v>90</v>
      </c>
    </row>
    <row r="28" spans="1:25" x14ac:dyDescent="0.2">
      <c r="A28" s="55">
        <v>11</v>
      </c>
      <c r="B28" s="47">
        <v>84</v>
      </c>
      <c r="C28" s="49">
        <v>85</v>
      </c>
      <c r="D28" s="47">
        <v>98</v>
      </c>
      <c r="E28" s="49">
        <v>103</v>
      </c>
      <c r="F28" s="48">
        <v>103</v>
      </c>
      <c r="G28" s="49">
        <v>100</v>
      </c>
      <c r="H28" s="134">
        <v>53</v>
      </c>
      <c r="I28" s="135">
        <v>49</v>
      </c>
      <c r="J28" s="134">
        <v>60</v>
      </c>
      <c r="K28" s="136">
        <v>65</v>
      </c>
      <c r="L28" s="135">
        <v>62</v>
      </c>
      <c r="M28" s="136">
        <v>61</v>
      </c>
      <c r="N28" s="47">
        <v>56</v>
      </c>
      <c r="O28" s="48">
        <v>55</v>
      </c>
      <c r="P28" s="47">
        <v>54</v>
      </c>
      <c r="Q28" s="49">
        <v>58</v>
      </c>
      <c r="R28" s="48">
        <v>60</v>
      </c>
      <c r="S28" s="48">
        <v>61</v>
      </c>
      <c r="T28" s="47">
        <v>81</v>
      </c>
      <c r="U28" s="49">
        <v>81</v>
      </c>
      <c r="V28" s="48">
        <v>89</v>
      </c>
      <c r="W28" s="48">
        <v>98</v>
      </c>
      <c r="X28" s="47">
        <v>94</v>
      </c>
      <c r="Y28" s="49">
        <v>89</v>
      </c>
    </row>
    <row r="29" spans="1:25" x14ac:dyDescent="0.2">
      <c r="A29" s="55">
        <v>11.5</v>
      </c>
      <c r="B29" s="47">
        <v>83</v>
      </c>
      <c r="C29" s="49">
        <v>84</v>
      </c>
      <c r="D29" s="47">
        <v>97</v>
      </c>
      <c r="E29" s="49">
        <v>103</v>
      </c>
      <c r="F29" s="48">
        <v>103</v>
      </c>
      <c r="G29" s="49">
        <v>100</v>
      </c>
      <c r="H29" s="134">
        <v>52</v>
      </c>
      <c r="I29" s="135">
        <v>48</v>
      </c>
      <c r="J29" s="134">
        <v>60</v>
      </c>
      <c r="K29" s="136">
        <v>65</v>
      </c>
      <c r="L29" s="135">
        <v>63</v>
      </c>
      <c r="M29" s="136">
        <v>61</v>
      </c>
      <c r="N29" s="47">
        <v>56</v>
      </c>
      <c r="O29" s="48">
        <v>54</v>
      </c>
      <c r="P29" s="47">
        <v>54</v>
      </c>
      <c r="Q29" s="49">
        <v>58</v>
      </c>
      <c r="R29" s="48">
        <v>61</v>
      </c>
      <c r="S29" s="48">
        <v>62</v>
      </c>
      <c r="T29" s="47">
        <v>80</v>
      </c>
      <c r="U29" s="49">
        <v>80</v>
      </c>
      <c r="V29" s="48">
        <v>89</v>
      </c>
      <c r="W29" s="48">
        <v>98</v>
      </c>
      <c r="X29" s="47">
        <v>94</v>
      </c>
      <c r="Y29" s="49">
        <v>89</v>
      </c>
    </row>
    <row r="30" spans="1:25" x14ac:dyDescent="0.2">
      <c r="A30" s="55">
        <v>12</v>
      </c>
      <c r="B30" s="47">
        <v>82</v>
      </c>
      <c r="C30" s="49">
        <v>83</v>
      </c>
      <c r="D30" s="47">
        <v>97</v>
      </c>
      <c r="E30" s="49">
        <v>103</v>
      </c>
      <c r="F30" s="48">
        <v>103</v>
      </c>
      <c r="G30" s="49">
        <v>100</v>
      </c>
      <c r="H30" s="134">
        <v>52</v>
      </c>
      <c r="I30" s="135">
        <v>48</v>
      </c>
      <c r="J30" s="134">
        <v>60</v>
      </c>
      <c r="K30" s="136">
        <v>65</v>
      </c>
      <c r="L30" s="135">
        <v>64</v>
      </c>
      <c r="M30" s="136">
        <v>62</v>
      </c>
      <c r="N30" s="47">
        <v>55</v>
      </c>
      <c r="O30" s="48">
        <v>54</v>
      </c>
      <c r="P30" s="47">
        <v>53</v>
      </c>
      <c r="Q30" s="49">
        <v>58</v>
      </c>
      <c r="R30" s="48">
        <v>62</v>
      </c>
      <c r="S30" s="48">
        <v>62</v>
      </c>
      <c r="T30" s="47">
        <v>79</v>
      </c>
      <c r="U30" s="49">
        <v>79</v>
      </c>
      <c r="V30" s="48">
        <v>88</v>
      </c>
      <c r="W30" s="48">
        <v>97</v>
      </c>
      <c r="X30" s="47">
        <v>94</v>
      </c>
      <c r="Y30" s="49">
        <v>89</v>
      </c>
    </row>
    <row r="31" spans="1:25" x14ac:dyDescent="0.2">
      <c r="A31" s="55">
        <v>12.5</v>
      </c>
      <c r="B31" s="47">
        <v>81</v>
      </c>
      <c r="C31" s="49">
        <v>82</v>
      </c>
      <c r="D31" s="47">
        <v>97</v>
      </c>
      <c r="E31" s="49">
        <v>102</v>
      </c>
      <c r="F31" s="48">
        <v>104</v>
      </c>
      <c r="G31" s="49">
        <v>100</v>
      </c>
      <c r="H31" s="134">
        <v>51</v>
      </c>
      <c r="I31" s="135">
        <v>48</v>
      </c>
      <c r="J31" s="134">
        <v>60</v>
      </c>
      <c r="K31" s="136">
        <v>65</v>
      </c>
      <c r="L31" s="135">
        <v>65</v>
      </c>
      <c r="M31" s="136">
        <v>63</v>
      </c>
      <c r="N31" s="47">
        <v>54</v>
      </c>
      <c r="O31" s="48">
        <v>53</v>
      </c>
      <c r="P31" s="47">
        <v>53</v>
      </c>
      <c r="Q31" s="49">
        <v>57</v>
      </c>
      <c r="R31" s="48">
        <v>63</v>
      </c>
      <c r="S31" s="48">
        <v>64</v>
      </c>
      <c r="T31" s="47">
        <v>78</v>
      </c>
      <c r="U31" s="49">
        <v>78</v>
      </c>
      <c r="V31" s="48">
        <v>88</v>
      </c>
      <c r="W31" s="48">
        <v>96</v>
      </c>
      <c r="X31" s="47">
        <v>94</v>
      </c>
      <c r="Y31" s="49">
        <v>89</v>
      </c>
    </row>
    <row r="32" spans="1:25" x14ac:dyDescent="0.2">
      <c r="A32" s="55">
        <v>13</v>
      </c>
      <c r="B32" s="47">
        <v>80</v>
      </c>
      <c r="C32" s="49">
        <v>81</v>
      </c>
      <c r="D32" s="47">
        <v>97</v>
      </c>
      <c r="E32" s="49">
        <v>102</v>
      </c>
      <c r="F32" s="48">
        <v>104</v>
      </c>
      <c r="G32" s="49">
        <v>100</v>
      </c>
      <c r="H32" s="134">
        <v>51</v>
      </c>
      <c r="I32" s="135">
        <v>47</v>
      </c>
      <c r="J32" s="134">
        <v>60</v>
      </c>
      <c r="K32" s="136">
        <v>65</v>
      </c>
      <c r="L32" s="135">
        <v>66</v>
      </c>
      <c r="M32" s="136">
        <v>65</v>
      </c>
      <c r="N32" s="47">
        <v>54</v>
      </c>
      <c r="O32" s="48">
        <v>52</v>
      </c>
      <c r="P32" s="47">
        <v>53</v>
      </c>
      <c r="Q32" s="49">
        <v>57</v>
      </c>
      <c r="R32" s="48">
        <v>65</v>
      </c>
      <c r="S32" s="48">
        <v>64</v>
      </c>
      <c r="T32" s="47">
        <v>77</v>
      </c>
      <c r="U32" s="49">
        <v>77</v>
      </c>
      <c r="V32" s="48">
        <v>87</v>
      </c>
      <c r="W32" s="48">
        <v>95</v>
      </c>
      <c r="X32" s="47">
        <v>94</v>
      </c>
      <c r="Y32" s="49">
        <v>88</v>
      </c>
    </row>
    <row r="33" spans="1:25" x14ac:dyDescent="0.2">
      <c r="A33" s="55">
        <v>13.5</v>
      </c>
      <c r="B33" s="47">
        <v>79</v>
      </c>
      <c r="C33" s="49">
        <v>80</v>
      </c>
      <c r="D33" s="47">
        <v>97</v>
      </c>
      <c r="E33" s="49">
        <v>102</v>
      </c>
      <c r="F33" s="48">
        <v>104</v>
      </c>
      <c r="G33" s="49">
        <v>100</v>
      </c>
      <c r="H33" s="134">
        <v>50</v>
      </c>
      <c r="I33" s="135">
        <v>47</v>
      </c>
      <c r="J33" s="134">
        <v>60</v>
      </c>
      <c r="K33" s="136">
        <v>65</v>
      </c>
      <c r="L33" s="135">
        <v>67</v>
      </c>
      <c r="M33" s="136">
        <v>66</v>
      </c>
      <c r="N33" s="47">
        <v>53</v>
      </c>
      <c r="O33" s="48">
        <v>51</v>
      </c>
      <c r="P33" s="47">
        <v>52</v>
      </c>
      <c r="Q33" s="49">
        <v>57</v>
      </c>
      <c r="R33" s="48">
        <v>66</v>
      </c>
      <c r="S33" s="48">
        <v>66</v>
      </c>
      <c r="T33" s="47">
        <v>76</v>
      </c>
      <c r="U33" s="49">
        <v>76</v>
      </c>
      <c r="V33" s="48">
        <v>87</v>
      </c>
      <c r="W33" s="48">
        <v>94</v>
      </c>
      <c r="X33" s="47">
        <v>93</v>
      </c>
      <c r="Y33" s="49">
        <v>88</v>
      </c>
    </row>
    <row r="34" spans="1:25" x14ac:dyDescent="0.2">
      <c r="A34" s="55">
        <v>14</v>
      </c>
      <c r="B34" s="47">
        <v>78</v>
      </c>
      <c r="C34" s="49">
        <v>80</v>
      </c>
      <c r="D34" s="47">
        <v>96</v>
      </c>
      <c r="E34" s="49">
        <v>101</v>
      </c>
      <c r="F34" s="48">
        <v>104</v>
      </c>
      <c r="G34" s="49">
        <v>99</v>
      </c>
      <c r="H34" s="134">
        <v>49</v>
      </c>
      <c r="I34" s="135">
        <v>47</v>
      </c>
      <c r="J34" s="134">
        <v>60</v>
      </c>
      <c r="K34" s="136">
        <v>65</v>
      </c>
      <c r="L34" s="135">
        <v>68</v>
      </c>
      <c r="M34" s="136">
        <v>67</v>
      </c>
      <c r="N34" s="47">
        <v>53</v>
      </c>
      <c r="O34" s="48">
        <v>51</v>
      </c>
      <c r="P34" s="47">
        <v>52</v>
      </c>
      <c r="Q34" s="49">
        <v>57</v>
      </c>
      <c r="R34" s="48">
        <v>67</v>
      </c>
      <c r="S34" s="48">
        <v>66</v>
      </c>
      <c r="T34" s="47">
        <v>75</v>
      </c>
      <c r="U34" s="49">
        <v>75</v>
      </c>
      <c r="V34" s="48">
        <v>86</v>
      </c>
      <c r="W34" s="48">
        <v>94</v>
      </c>
      <c r="X34" s="47">
        <v>93</v>
      </c>
      <c r="Y34" s="49">
        <v>87</v>
      </c>
    </row>
    <row r="35" spans="1:25" x14ac:dyDescent="0.2">
      <c r="A35" s="55">
        <v>14.5</v>
      </c>
      <c r="B35" s="47">
        <v>77</v>
      </c>
      <c r="C35" s="49">
        <v>78</v>
      </c>
      <c r="D35" s="47">
        <v>96</v>
      </c>
      <c r="E35" s="49">
        <v>101</v>
      </c>
      <c r="F35" s="48">
        <v>105</v>
      </c>
      <c r="G35" s="49">
        <v>100</v>
      </c>
      <c r="H35" s="134">
        <v>49</v>
      </c>
      <c r="I35" s="135">
        <v>47</v>
      </c>
      <c r="J35" s="134">
        <v>60</v>
      </c>
      <c r="K35" s="136">
        <v>65</v>
      </c>
      <c r="L35" s="135">
        <v>69</v>
      </c>
      <c r="M35" s="136">
        <v>68</v>
      </c>
      <c r="N35" s="47">
        <v>53</v>
      </c>
      <c r="O35" s="48">
        <v>51</v>
      </c>
      <c r="P35" s="47">
        <v>52</v>
      </c>
      <c r="Q35" s="49">
        <v>57</v>
      </c>
      <c r="R35" s="48">
        <v>67</v>
      </c>
      <c r="S35" s="48">
        <v>67</v>
      </c>
      <c r="T35" s="47">
        <v>74</v>
      </c>
      <c r="U35" s="49">
        <v>74</v>
      </c>
      <c r="V35" s="48">
        <v>85</v>
      </c>
      <c r="W35" s="48">
        <v>93</v>
      </c>
      <c r="X35" s="47">
        <v>94</v>
      </c>
      <c r="Y35" s="49">
        <v>86</v>
      </c>
    </row>
    <row r="36" spans="1:25" x14ac:dyDescent="0.2">
      <c r="A36" s="55">
        <v>15</v>
      </c>
      <c r="B36" s="47">
        <v>76</v>
      </c>
      <c r="C36" s="49">
        <v>78</v>
      </c>
      <c r="D36" s="47">
        <v>95</v>
      </c>
      <c r="E36" s="49">
        <v>100</v>
      </c>
      <c r="F36" s="48">
        <v>104</v>
      </c>
      <c r="G36" s="49">
        <v>100</v>
      </c>
      <c r="H36" s="134">
        <v>49</v>
      </c>
      <c r="I36" s="135">
        <v>47</v>
      </c>
      <c r="J36" s="134">
        <v>60</v>
      </c>
      <c r="K36" s="136">
        <v>65</v>
      </c>
      <c r="L36" s="135">
        <v>71</v>
      </c>
      <c r="M36" s="136">
        <v>70</v>
      </c>
      <c r="N36" s="47">
        <v>52</v>
      </c>
      <c r="O36" s="48">
        <v>50</v>
      </c>
      <c r="P36" s="47">
        <v>52</v>
      </c>
      <c r="Q36" s="49">
        <v>57</v>
      </c>
      <c r="R36" s="48">
        <v>69</v>
      </c>
      <c r="S36" s="48">
        <v>68</v>
      </c>
      <c r="T36" s="47">
        <v>73</v>
      </c>
      <c r="U36" s="49">
        <v>74</v>
      </c>
      <c r="V36" s="48">
        <v>84</v>
      </c>
      <c r="W36" s="48">
        <v>92</v>
      </c>
      <c r="X36" s="47">
        <v>92</v>
      </c>
      <c r="Y36" s="49">
        <v>85</v>
      </c>
    </row>
    <row r="37" spans="1:25" x14ac:dyDescent="0.2">
      <c r="A37" s="55">
        <v>15.5</v>
      </c>
      <c r="B37" s="47">
        <v>75</v>
      </c>
      <c r="C37" s="49">
        <v>77</v>
      </c>
      <c r="D37" s="47">
        <v>94</v>
      </c>
      <c r="E37" s="49">
        <v>100</v>
      </c>
      <c r="F37" s="48">
        <v>104</v>
      </c>
      <c r="G37" s="49">
        <v>100</v>
      </c>
      <c r="H37" s="134">
        <v>49</v>
      </c>
      <c r="I37" s="135">
        <v>47</v>
      </c>
      <c r="J37" s="134">
        <v>60</v>
      </c>
      <c r="K37" s="136">
        <v>65</v>
      </c>
      <c r="L37" s="135">
        <v>72</v>
      </c>
      <c r="M37" s="136">
        <v>71</v>
      </c>
      <c r="N37" s="47">
        <v>52</v>
      </c>
      <c r="O37" s="48">
        <v>50</v>
      </c>
      <c r="P37" s="47">
        <v>52</v>
      </c>
      <c r="Q37" s="49">
        <v>56</v>
      </c>
      <c r="R37" s="48">
        <v>70</v>
      </c>
      <c r="S37" s="48">
        <v>69</v>
      </c>
      <c r="T37" s="47">
        <v>72</v>
      </c>
      <c r="U37" s="49">
        <v>73</v>
      </c>
      <c r="V37" s="48">
        <v>83</v>
      </c>
      <c r="W37" s="48">
        <v>91</v>
      </c>
      <c r="X37" s="47">
        <v>91</v>
      </c>
      <c r="Y37" s="49">
        <v>85</v>
      </c>
    </row>
    <row r="38" spans="1:25" x14ac:dyDescent="0.2">
      <c r="A38" s="55">
        <v>16</v>
      </c>
      <c r="B38" s="47">
        <v>74</v>
      </c>
      <c r="C38" s="49">
        <v>77</v>
      </c>
      <c r="D38" s="47">
        <v>93</v>
      </c>
      <c r="E38" s="49">
        <v>99</v>
      </c>
      <c r="F38" s="48">
        <v>104</v>
      </c>
      <c r="G38" s="49">
        <v>99</v>
      </c>
      <c r="H38" s="134">
        <v>49</v>
      </c>
      <c r="I38" s="135">
        <v>47</v>
      </c>
      <c r="J38" s="134">
        <v>60</v>
      </c>
      <c r="K38" s="136">
        <v>65</v>
      </c>
      <c r="L38" s="135">
        <v>73</v>
      </c>
      <c r="M38" s="136">
        <v>72</v>
      </c>
      <c r="N38" s="47">
        <v>51</v>
      </c>
      <c r="O38" s="48">
        <v>49</v>
      </c>
      <c r="P38" s="47">
        <v>52</v>
      </c>
      <c r="Q38" s="49">
        <v>56</v>
      </c>
      <c r="R38" s="48">
        <v>71</v>
      </c>
      <c r="S38" s="48">
        <v>70</v>
      </c>
      <c r="T38" s="47">
        <v>71</v>
      </c>
      <c r="U38" s="49">
        <v>71</v>
      </c>
      <c r="V38" s="48">
        <v>82</v>
      </c>
      <c r="W38" s="48">
        <v>90</v>
      </c>
      <c r="X38" s="47">
        <v>91</v>
      </c>
      <c r="Y38" s="49">
        <v>85</v>
      </c>
    </row>
    <row r="39" spans="1:25" x14ac:dyDescent="0.2">
      <c r="A39" s="55">
        <v>16.5</v>
      </c>
      <c r="B39" s="47">
        <v>74</v>
      </c>
      <c r="C39" s="49">
        <v>76</v>
      </c>
      <c r="D39" s="47">
        <v>93</v>
      </c>
      <c r="E39" s="49">
        <v>98</v>
      </c>
      <c r="F39" s="48">
        <v>104</v>
      </c>
      <c r="G39" s="49">
        <v>100</v>
      </c>
      <c r="H39" s="134">
        <v>48</v>
      </c>
      <c r="I39" s="135">
        <v>47</v>
      </c>
      <c r="J39" s="134">
        <v>60</v>
      </c>
      <c r="K39" s="136">
        <v>66</v>
      </c>
      <c r="L39" s="135">
        <v>74</v>
      </c>
      <c r="M39" s="136">
        <v>73</v>
      </c>
      <c r="N39" s="47">
        <v>51</v>
      </c>
      <c r="O39" s="48">
        <v>49</v>
      </c>
      <c r="P39" s="47">
        <v>52</v>
      </c>
      <c r="Q39" s="49">
        <v>56</v>
      </c>
      <c r="R39" s="48">
        <v>72</v>
      </c>
      <c r="S39" s="48">
        <v>71</v>
      </c>
      <c r="T39" s="47">
        <v>71</v>
      </c>
      <c r="U39" s="49">
        <v>71</v>
      </c>
      <c r="V39" s="48">
        <v>81</v>
      </c>
      <c r="W39" s="48">
        <v>90</v>
      </c>
      <c r="X39" s="47">
        <v>90</v>
      </c>
      <c r="Y39" s="49">
        <v>84</v>
      </c>
    </row>
    <row r="40" spans="1:25" x14ac:dyDescent="0.2">
      <c r="A40" s="55">
        <v>17</v>
      </c>
      <c r="B40" s="47">
        <v>73</v>
      </c>
      <c r="C40" s="49">
        <v>76</v>
      </c>
      <c r="D40" s="47">
        <v>93</v>
      </c>
      <c r="E40" s="49">
        <v>98</v>
      </c>
      <c r="F40" s="48">
        <v>104</v>
      </c>
      <c r="G40" s="49">
        <v>100</v>
      </c>
      <c r="H40" s="134">
        <v>48</v>
      </c>
      <c r="I40" s="135">
        <v>47</v>
      </c>
      <c r="J40" s="134">
        <v>60</v>
      </c>
      <c r="K40" s="136">
        <v>66</v>
      </c>
      <c r="L40" s="135">
        <v>75</v>
      </c>
      <c r="M40" s="136">
        <v>74</v>
      </c>
      <c r="N40" s="47">
        <v>51</v>
      </c>
      <c r="O40" s="48">
        <v>49</v>
      </c>
      <c r="P40" s="47">
        <v>52</v>
      </c>
      <c r="Q40" s="49">
        <v>56</v>
      </c>
      <c r="R40" s="48">
        <v>72</v>
      </c>
      <c r="S40" s="48">
        <v>72</v>
      </c>
      <c r="T40" s="47">
        <v>70</v>
      </c>
      <c r="U40" s="49">
        <v>70</v>
      </c>
      <c r="V40" s="48">
        <v>81</v>
      </c>
      <c r="W40" s="48">
        <v>89</v>
      </c>
      <c r="X40" s="47">
        <v>90</v>
      </c>
      <c r="Y40" s="49">
        <v>83</v>
      </c>
    </row>
    <row r="41" spans="1:25" x14ac:dyDescent="0.2">
      <c r="A41" s="55">
        <v>17.5</v>
      </c>
      <c r="B41" s="47">
        <v>72</v>
      </c>
      <c r="C41" s="49">
        <v>75</v>
      </c>
      <c r="D41" s="47">
        <v>92</v>
      </c>
      <c r="E41" s="49">
        <v>97</v>
      </c>
      <c r="F41" s="48">
        <v>104</v>
      </c>
      <c r="G41" s="49">
        <v>100</v>
      </c>
      <c r="H41" s="134">
        <v>48</v>
      </c>
      <c r="I41" s="135">
        <v>47</v>
      </c>
      <c r="J41" s="134">
        <v>60</v>
      </c>
      <c r="K41" s="136">
        <v>67</v>
      </c>
      <c r="L41" s="135">
        <v>76</v>
      </c>
      <c r="M41" s="136">
        <v>75</v>
      </c>
      <c r="N41" s="47">
        <v>51</v>
      </c>
      <c r="O41" s="48">
        <v>48</v>
      </c>
      <c r="P41" s="47">
        <v>52</v>
      </c>
      <c r="Q41" s="49">
        <v>56</v>
      </c>
      <c r="R41" s="48">
        <v>73</v>
      </c>
      <c r="S41" s="48">
        <v>72</v>
      </c>
      <c r="T41" s="47">
        <v>69</v>
      </c>
      <c r="U41" s="49">
        <v>70</v>
      </c>
      <c r="V41" s="48">
        <v>80</v>
      </c>
      <c r="W41" s="48">
        <v>87</v>
      </c>
      <c r="X41" s="47">
        <v>89</v>
      </c>
      <c r="Y41" s="49">
        <v>83</v>
      </c>
    </row>
    <row r="42" spans="1:25" x14ac:dyDescent="0.2">
      <c r="A42" s="55">
        <v>18</v>
      </c>
      <c r="B42" s="47">
        <v>72</v>
      </c>
      <c r="C42" s="49">
        <v>75</v>
      </c>
      <c r="D42" s="47">
        <v>91</v>
      </c>
      <c r="E42" s="49">
        <v>96</v>
      </c>
      <c r="F42" s="48">
        <v>105</v>
      </c>
      <c r="G42" s="49">
        <v>100</v>
      </c>
      <c r="H42" s="134">
        <v>48</v>
      </c>
      <c r="I42" s="135">
        <v>47</v>
      </c>
      <c r="J42" s="134">
        <v>60</v>
      </c>
      <c r="K42" s="136">
        <v>67</v>
      </c>
      <c r="L42" s="135">
        <v>77</v>
      </c>
      <c r="M42" s="136">
        <v>75</v>
      </c>
      <c r="N42" s="47">
        <v>51</v>
      </c>
      <c r="O42" s="48">
        <v>48</v>
      </c>
      <c r="P42" s="47">
        <v>52</v>
      </c>
      <c r="Q42" s="49">
        <v>57</v>
      </c>
      <c r="R42" s="48">
        <v>73</v>
      </c>
      <c r="S42" s="48">
        <v>72</v>
      </c>
      <c r="T42" s="47">
        <v>68</v>
      </c>
      <c r="U42" s="49">
        <v>69</v>
      </c>
      <c r="V42" s="48">
        <v>78</v>
      </c>
      <c r="W42" s="48">
        <v>87</v>
      </c>
      <c r="X42" s="47">
        <v>89</v>
      </c>
      <c r="Y42" s="49">
        <v>83</v>
      </c>
    </row>
    <row r="43" spans="1:25" x14ac:dyDescent="0.2">
      <c r="A43" s="55">
        <v>18.5</v>
      </c>
      <c r="B43" s="47">
        <v>71</v>
      </c>
      <c r="C43" s="49">
        <v>74</v>
      </c>
      <c r="D43" s="47">
        <v>91</v>
      </c>
      <c r="E43" s="49">
        <v>95</v>
      </c>
      <c r="F43" s="48">
        <v>105</v>
      </c>
      <c r="G43" s="49">
        <v>101</v>
      </c>
      <c r="H43" s="134">
        <v>48</v>
      </c>
      <c r="I43" s="135">
        <v>47</v>
      </c>
      <c r="J43" s="134">
        <v>61</v>
      </c>
      <c r="K43" s="136">
        <v>67</v>
      </c>
      <c r="L43" s="135">
        <v>77</v>
      </c>
      <c r="M43" s="136">
        <v>76</v>
      </c>
      <c r="N43" s="47">
        <v>50</v>
      </c>
      <c r="O43" s="48">
        <v>48</v>
      </c>
      <c r="P43" s="47">
        <v>52</v>
      </c>
      <c r="Q43" s="49">
        <v>57</v>
      </c>
      <c r="R43" s="48">
        <v>74</v>
      </c>
      <c r="S43" s="48">
        <v>73</v>
      </c>
      <c r="T43" s="47">
        <v>68</v>
      </c>
      <c r="U43" s="49">
        <v>68</v>
      </c>
      <c r="V43" s="48">
        <v>78</v>
      </c>
      <c r="W43" s="48">
        <v>86</v>
      </c>
      <c r="X43" s="47">
        <v>89</v>
      </c>
      <c r="Y43" s="49">
        <v>84</v>
      </c>
    </row>
    <row r="44" spans="1:25" x14ac:dyDescent="0.2">
      <c r="A44" s="55">
        <v>19</v>
      </c>
      <c r="B44" s="47">
        <v>70</v>
      </c>
      <c r="C44" s="49">
        <v>74</v>
      </c>
      <c r="D44" s="47">
        <v>90</v>
      </c>
      <c r="E44" s="49">
        <v>95</v>
      </c>
      <c r="F44" s="48">
        <v>104</v>
      </c>
      <c r="G44" s="49">
        <v>101</v>
      </c>
      <c r="H44" s="134">
        <v>48</v>
      </c>
      <c r="I44" s="135">
        <v>47</v>
      </c>
      <c r="J44" s="134">
        <v>61</v>
      </c>
      <c r="K44" s="136">
        <v>67</v>
      </c>
      <c r="L44" s="135">
        <v>78</v>
      </c>
      <c r="M44" s="136">
        <v>76</v>
      </c>
      <c r="N44" s="47">
        <v>50</v>
      </c>
      <c r="O44" s="48">
        <v>48</v>
      </c>
      <c r="P44" s="47">
        <v>52</v>
      </c>
      <c r="Q44" s="49">
        <v>57</v>
      </c>
      <c r="R44" s="48">
        <v>74</v>
      </c>
      <c r="S44" s="48">
        <v>73</v>
      </c>
      <c r="T44" s="47">
        <v>67</v>
      </c>
      <c r="U44" s="49">
        <v>68</v>
      </c>
      <c r="V44" s="48">
        <v>77</v>
      </c>
      <c r="W44" s="48">
        <v>85</v>
      </c>
      <c r="X44" s="47">
        <v>89</v>
      </c>
      <c r="Y44" s="49">
        <v>83</v>
      </c>
    </row>
    <row r="45" spans="1:25" x14ac:dyDescent="0.2">
      <c r="A45" s="55">
        <v>19.5</v>
      </c>
      <c r="B45" s="47">
        <v>70</v>
      </c>
      <c r="C45" s="49">
        <v>73</v>
      </c>
      <c r="D45" s="47">
        <v>91</v>
      </c>
      <c r="E45" s="49">
        <v>96</v>
      </c>
      <c r="F45" s="48">
        <v>104</v>
      </c>
      <c r="G45" s="49">
        <v>101</v>
      </c>
      <c r="H45" s="134">
        <v>48</v>
      </c>
      <c r="I45" s="135">
        <v>47</v>
      </c>
      <c r="J45" s="134">
        <v>61</v>
      </c>
      <c r="K45" s="136">
        <v>68</v>
      </c>
      <c r="L45" s="135">
        <v>78</v>
      </c>
      <c r="M45" s="136">
        <v>76</v>
      </c>
      <c r="N45" s="47">
        <v>51</v>
      </c>
      <c r="O45" s="48">
        <v>48</v>
      </c>
      <c r="P45" s="47">
        <v>53</v>
      </c>
      <c r="Q45" s="49">
        <v>57</v>
      </c>
      <c r="R45" s="48">
        <v>75</v>
      </c>
      <c r="S45" s="48">
        <v>73</v>
      </c>
      <c r="T45" s="47">
        <v>66</v>
      </c>
      <c r="U45" s="49">
        <v>67</v>
      </c>
      <c r="V45" s="48">
        <v>77</v>
      </c>
      <c r="W45" s="48">
        <v>84</v>
      </c>
      <c r="X45" s="47">
        <v>88</v>
      </c>
      <c r="Y45" s="49">
        <v>83</v>
      </c>
    </row>
    <row r="46" spans="1:25" x14ac:dyDescent="0.2">
      <c r="A46" s="55">
        <v>20</v>
      </c>
      <c r="B46" s="47">
        <v>69</v>
      </c>
      <c r="C46" s="49">
        <v>72</v>
      </c>
      <c r="D46" s="47">
        <v>89</v>
      </c>
      <c r="E46" s="49">
        <v>94</v>
      </c>
      <c r="F46" s="48">
        <v>105</v>
      </c>
      <c r="G46" s="49">
        <v>101</v>
      </c>
      <c r="H46" s="134">
        <v>48</v>
      </c>
      <c r="I46" s="135">
        <v>47</v>
      </c>
      <c r="J46" s="134">
        <v>62</v>
      </c>
      <c r="K46" s="136">
        <v>68</v>
      </c>
      <c r="L46" s="135">
        <v>78</v>
      </c>
      <c r="M46" s="136">
        <v>76</v>
      </c>
      <c r="N46" s="47">
        <v>50</v>
      </c>
      <c r="O46" s="48">
        <v>48</v>
      </c>
      <c r="P46" s="47">
        <v>53</v>
      </c>
      <c r="Q46" s="49">
        <v>57</v>
      </c>
      <c r="R46" s="48">
        <v>75</v>
      </c>
      <c r="S46" s="48">
        <v>73</v>
      </c>
      <c r="T46" s="47">
        <v>65</v>
      </c>
      <c r="U46" s="49">
        <v>66</v>
      </c>
      <c r="V46" s="48">
        <v>76</v>
      </c>
      <c r="W46" s="48">
        <v>83</v>
      </c>
      <c r="X46" s="47">
        <v>88</v>
      </c>
      <c r="Y46" s="49">
        <v>82</v>
      </c>
    </row>
    <row r="47" spans="1:25" x14ac:dyDescent="0.2">
      <c r="A47" s="55">
        <v>20.5</v>
      </c>
      <c r="B47" s="47">
        <v>68</v>
      </c>
      <c r="C47" s="49">
        <v>71</v>
      </c>
      <c r="D47" s="47">
        <v>89</v>
      </c>
      <c r="E47" s="49">
        <v>93</v>
      </c>
      <c r="F47" s="48">
        <v>104</v>
      </c>
      <c r="G47" s="49">
        <v>100</v>
      </c>
      <c r="H47" s="134">
        <v>48</v>
      </c>
      <c r="I47" s="135">
        <v>47</v>
      </c>
      <c r="J47" s="134">
        <v>62</v>
      </c>
      <c r="K47" s="136">
        <v>69</v>
      </c>
      <c r="L47" s="135">
        <v>77</v>
      </c>
      <c r="M47" s="136">
        <v>76</v>
      </c>
      <c r="N47" s="47">
        <v>50</v>
      </c>
      <c r="O47" s="48">
        <v>48</v>
      </c>
      <c r="P47" s="47">
        <v>53</v>
      </c>
      <c r="Q47" s="49">
        <v>58</v>
      </c>
      <c r="R47" s="48">
        <v>75</v>
      </c>
      <c r="S47" s="48">
        <v>73</v>
      </c>
      <c r="T47" s="47">
        <v>65</v>
      </c>
      <c r="U47" s="49">
        <v>65</v>
      </c>
      <c r="V47" s="48">
        <v>76</v>
      </c>
      <c r="W47" s="48">
        <v>83</v>
      </c>
      <c r="X47" s="47">
        <v>88</v>
      </c>
      <c r="Y47" s="49">
        <v>82</v>
      </c>
    </row>
    <row r="48" spans="1:25" x14ac:dyDescent="0.2">
      <c r="A48" s="55">
        <v>21</v>
      </c>
      <c r="B48" s="47">
        <v>67</v>
      </c>
      <c r="C48" s="49">
        <v>71</v>
      </c>
      <c r="D48" s="47">
        <v>88</v>
      </c>
      <c r="E48" s="49">
        <v>93</v>
      </c>
      <c r="F48" s="48">
        <v>105</v>
      </c>
      <c r="G48" s="49">
        <v>101</v>
      </c>
      <c r="H48" s="134">
        <v>48</v>
      </c>
      <c r="I48" s="135">
        <v>47</v>
      </c>
      <c r="J48" s="134">
        <v>62</v>
      </c>
      <c r="K48" s="136">
        <v>70</v>
      </c>
      <c r="L48" s="135">
        <v>77</v>
      </c>
      <c r="M48" s="136">
        <v>74</v>
      </c>
      <c r="N48" s="47">
        <v>50</v>
      </c>
      <c r="O48" s="48">
        <v>48</v>
      </c>
      <c r="P48" s="47">
        <v>54</v>
      </c>
      <c r="Q48" s="49">
        <v>58</v>
      </c>
      <c r="R48" s="48">
        <v>75</v>
      </c>
      <c r="S48" s="48">
        <v>72</v>
      </c>
      <c r="T48" s="47">
        <v>64</v>
      </c>
      <c r="U48" s="49">
        <v>65</v>
      </c>
      <c r="V48" s="48">
        <v>73</v>
      </c>
      <c r="W48" s="48">
        <v>82</v>
      </c>
      <c r="X48" s="47">
        <v>87</v>
      </c>
      <c r="Y48" s="49">
        <v>82</v>
      </c>
    </row>
    <row r="49" spans="1:25" x14ac:dyDescent="0.2">
      <c r="A49" s="55">
        <v>21.5</v>
      </c>
      <c r="B49" s="47">
        <v>67</v>
      </c>
      <c r="C49" s="49">
        <v>70</v>
      </c>
      <c r="D49" s="47">
        <v>87</v>
      </c>
      <c r="E49" s="49">
        <v>91</v>
      </c>
      <c r="F49" s="48">
        <v>104</v>
      </c>
      <c r="G49" s="49">
        <v>101</v>
      </c>
      <c r="H49" s="134">
        <v>48</v>
      </c>
      <c r="I49" s="135">
        <v>47</v>
      </c>
      <c r="J49" s="134">
        <v>63</v>
      </c>
      <c r="K49" s="136">
        <v>70</v>
      </c>
      <c r="L49" s="135">
        <v>77</v>
      </c>
      <c r="M49" s="136">
        <v>73</v>
      </c>
      <c r="N49" s="47">
        <v>50</v>
      </c>
      <c r="O49" s="48">
        <v>48</v>
      </c>
      <c r="P49" s="47">
        <v>54</v>
      </c>
      <c r="Q49" s="49">
        <v>58</v>
      </c>
      <c r="R49" s="48">
        <v>74</v>
      </c>
      <c r="S49" s="48">
        <v>72</v>
      </c>
      <c r="T49" s="47">
        <v>64</v>
      </c>
      <c r="U49" s="49">
        <v>65</v>
      </c>
      <c r="V49" s="48">
        <v>73</v>
      </c>
      <c r="W49" s="48">
        <v>81</v>
      </c>
      <c r="X49" s="47">
        <v>87</v>
      </c>
      <c r="Y49" s="49">
        <v>82</v>
      </c>
    </row>
    <row r="50" spans="1:25" x14ac:dyDescent="0.2">
      <c r="A50" s="55">
        <v>22</v>
      </c>
      <c r="B50" s="47">
        <v>66</v>
      </c>
      <c r="C50" s="49">
        <v>70</v>
      </c>
      <c r="D50" s="47">
        <v>87</v>
      </c>
      <c r="E50" s="49">
        <v>91</v>
      </c>
      <c r="F50" s="48">
        <v>105</v>
      </c>
      <c r="G50" s="49">
        <v>101</v>
      </c>
      <c r="H50" s="134">
        <v>48</v>
      </c>
      <c r="I50" s="135">
        <v>47</v>
      </c>
      <c r="J50" s="134">
        <v>63</v>
      </c>
      <c r="K50" s="136">
        <v>71</v>
      </c>
      <c r="L50" s="135">
        <v>76</v>
      </c>
      <c r="M50" s="136">
        <v>71</v>
      </c>
      <c r="N50" s="47">
        <v>50</v>
      </c>
      <c r="O50" s="48">
        <v>48</v>
      </c>
      <c r="P50" s="47">
        <v>54</v>
      </c>
      <c r="Q50" s="49">
        <v>58</v>
      </c>
      <c r="R50" s="48">
        <v>73</v>
      </c>
      <c r="S50" s="48">
        <v>71</v>
      </c>
      <c r="T50" s="47">
        <v>63</v>
      </c>
      <c r="U50" s="49">
        <v>64</v>
      </c>
      <c r="V50" s="48">
        <v>72</v>
      </c>
      <c r="W50" s="48">
        <v>80</v>
      </c>
      <c r="X50" s="47">
        <v>87</v>
      </c>
      <c r="Y50" s="49">
        <v>80</v>
      </c>
    </row>
    <row r="51" spans="1:25" x14ac:dyDescent="0.2">
      <c r="A51" s="55">
        <v>22.5</v>
      </c>
      <c r="B51" s="47">
        <v>66</v>
      </c>
      <c r="C51" s="49">
        <v>69</v>
      </c>
      <c r="D51" s="47">
        <v>86</v>
      </c>
      <c r="E51" s="49">
        <v>90</v>
      </c>
      <c r="F51" s="48">
        <v>105</v>
      </c>
      <c r="G51" s="49">
        <v>101</v>
      </c>
      <c r="H51" s="134">
        <v>48</v>
      </c>
      <c r="I51" s="135">
        <v>47</v>
      </c>
      <c r="J51" s="134">
        <v>64</v>
      </c>
      <c r="K51" s="136">
        <v>72</v>
      </c>
      <c r="L51" s="135">
        <v>74</v>
      </c>
      <c r="M51" s="136">
        <v>69</v>
      </c>
      <c r="N51" s="47">
        <v>50</v>
      </c>
      <c r="O51" s="48">
        <v>47</v>
      </c>
      <c r="P51" s="47">
        <v>54</v>
      </c>
      <c r="Q51" s="49">
        <v>59</v>
      </c>
      <c r="R51" s="48">
        <v>72</v>
      </c>
      <c r="S51" s="48">
        <v>69</v>
      </c>
      <c r="T51" s="47">
        <v>63</v>
      </c>
      <c r="U51" s="49">
        <v>63</v>
      </c>
      <c r="V51" s="48">
        <v>71</v>
      </c>
      <c r="W51" s="48">
        <v>79</v>
      </c>
      <c r="X51" s="47">
        <v>86</v>
      </c>
      <c r="Y51" s="49">
        <v>80</v>
      </c>
    </row>
    <row r="52" spans="1:25" x14ac:dyDescent="0.2">
      <c r="A52" s="55">
        <v>23</v>
      </c>
      <c r="B52" s="47">
        <v>65</v>
      </c>
      <c r="C52" s="49">
        <v>68</v>
      </c>
      <c r="D52" s="47">
        <v>85</v>
      </c>
      <c r="E52" s="49">
        <v>89</v>
      </c>
      <c r="F52" s="48">
        <v>105</v>
      </c>
      <c r="G52" s="49">
        <v>101</v>
      </c>
      <c r="H52" s="134">
        <v>48</v>
      </c>
      <c r="I52" s="135">
        <v>47</v>
      </c>
      <c r="J52" s="134">
        <v>64</v>
      </c>
      <c r="K52" s="136">
        <v>72</v>
      </c>
      <c r="L52" s="135">
        <v>72</v>
      </c>
      <c r="M52" s="136">
        <v>66</v>
      </c>
      <c r="N52" s="47">
        <v>50</v>
      </c>
      <c r="O52" s="48">
        <v>47</v>
      </c>
      <c r="P52" s="47">
        <v>54</v>
      </c>
      <c r="Q52" s="49">
        <v>59</v>
      </c>
      <c r="R52" s="48">
        <v>70</v>
      </c>
      <c r="S52" s="48">
        <v>67</v>
      </c>
      <c r="T52" s="47">
        <v>62</v>
      </c>
      <c r="U52" s="49">
        <v>62</v>
      </c>
      <c r="V52" s="48">
        <v>71</v>
      </c>
      <c r="W52" s="48">
        <v>78</v>
      </c>
      <c r="X52" s="47">
        <v>86</v>
      </c>
      <c r="Y52" s="49">
        <v>79</v>
      </c>
    </row>
    <row r="53" spans="1:25" x14ac:dyDescent="0.2">
      <c r="A53" s="55">
        <v>23.5</v>
      </c>
      <c r="B53" s="47">
        <v>65</v>
      </c>
      <c r="C53" s="49">
        <v>68</v>
      </c>
      <c r="D53" s="47">
        <v>85</v>
      </c>
      <c r="E53" s="49">
        <v>88</v>
      </c>
      <c r="F53" s="48">
        <v>105</v>
      </c>
      <c r="G53" s="49">
        <v>102</v>
      </c>
      <c r="H53" s="134">
        <v>48</v>
      </c>
      <c r="I53" s="135">
        <v>47</v>
      </c>
      <c r="J53" s="134">
        <v>64</v>
      </c>
      <c r="K53" s="136">
        <v>73</v>
      </c>
      <c r="L53" s="135">
        <v>70</v>
      </c>
      <c r="M53" s="136">
        <v>63</v>
      </c>
      <c r="N53" s="47">
        <v>50</v>
      </c>
      <c r="O53" s="48">
        <v>47</v>
      </c>
      <c r="P53" s="47">
        <v>54</v>
      </c>
      <c r="Q53" s="49">
        <v>59</v>
      </c>
      <c r="R53" s="48">
        <v>68</v>
      </c>
      <c r="S53" s="48">
        <v>65</v>
      </c>
      <c r="T53" s="47">
        <v>62</v>
      </c>
      <c r="U53" s="49">
        <v>61</v>
      </c>
      <c r="V53" s="48">
        <v>70</v>
      </c>
      <c r="W53" s="48">
        <v>77</v>
      </c>
      <c r="X53" s="47">
        <v>85</v>
      </c>
      <c r="Y53" s="49">
        <v>79</v>
      </c>
    </row>
    <row r="54" spans="1:25" x14ac:dyDescent="0.2">
      <c r="A54" s="55">
        <v>24</v>
      </c>
      <c r="B54" s="47">
        <v>64</v>
      </c>
      <c r="C54" s="49">
        <v>68</v>
      </c>
      <c r="D54" s="47">
        <v>84</v>
      </c>
      <c r="E54" s="49">
        <v>88</v>
      </c>
      <c r="F54" s="48">
        <v>104</v>
      </c>
      <c r="G54" s="49">
        <v>101</v>
      </c>
      <c r="H54" s="134">
        <v>48</v>
      </c>
      <c r="I54" s="135">
        <v>47</v>
      </c>
      <c r="J54" s="134">
        <v>65</v>
      </c>
      <c r="K54" s="136">
        <v>73</v>
      </c>
      <c r="L54" s="135">
        <v>66</v>
      </c>
      <c r="M54" s="136">
        <v>60</v>
      </c>
      <c r="N54" s="47">
        <v>50</v>
      </c>
      <c r="O54" s="48">
        <v>47</v>
      </c>
      <c r="P54" s="47">
        <v>55</v>
      </c>
      <c r="Q54" s="49">
        <v>59</v>
      </c>
      <c r="R54" s="48">
        <v>65</v>
      </c>
      <c r="S54" s="48">
        <v>63</v>
      </c>
      <c r="T54" s="47">
        <v>61</v>
      </c>
      <c r="U54" s="49">
        <v>60</v>
      </c>
      <c r="V54" s="48">
        <v>70</v>
      </c>
      <c r="W54" s="48">
        <v>76</v>
      </c>
      <c r="X54" s="47">
        <v>85</v>
      </c>
      <c r="Y54" s="49">
        <v>78</v>
      </c>
    </row>
    <row r="55" spans="1:25" x14ac:dyDescent="0.2">
      <c r="A55" s="55">
        <v>24.5</v>
      </c>
      <c r="B55" s="47">
        <v>64</v>
      </c>
      <c r="C55" s="49">
        <v>67</v>
      </c>
      <c r="D55" s="47">
        <v>84</v>
      </c>
      <c r="E55" s="49">
        <v>88</v>
      </c>
      <c r="F55" s="48">
        <v>104</v>
      </c>
      <c r="G55" s="49">
        <v>100</v>
      </c>
      <c r="H55" s="134">
        <v>48</v>
      </c>
      <c r="I55" s="135">
        <v>46</v>
      </c>
      <c r="J55" s="134">
        <v>65</v>
      </c>
      <c r="K55" s="136">
        <v>73</v>
      </c>
      <c r="L55" s="135">
        <v>63</v>
      </c>
      <c r="M55" s="136">
        <v>56</v>
      </c>
      <c r="N55" s="47">
        <v>50</v>
      </c>
      <c r="O55" s="48">
        <v>47</v>
      </c>
      <c r="P55" s="47">
        <v>55</v>
      </c>
      <c r="Q55" s="49">
        <v>59</v>
      </c>
      <c r="R55" s="48">
        <v>63</v>
      </c>
      <c r="S55" s="48">
        <v>61</v>
      </c>
      <c r="T55" s="47">
        <v>60</v>
      </c>
      <c r="U55" s="49">
        <v>60</v>
      </c>
      <c r="V55" s="48">
        <v>70</v>
      </c>
      <c r="W55" s="48">
        <v>76</v>
      </c>
      <c r="X55" s="47">
        <v>84</v>
      </c>
      <c r="Y55" s="49">
        <v>78</v>
      </c>
    </row>
    <row r="56" spans="1:25" x14ac:dyDescent="0.2">
      <c r="A56" s="55">
        <v>25</v>
      </c>
      <c r="B56" s="47">
        <v>63</v>
      </c>
      <c r="C56" s="49">
        <v>67</v>
      </c>
      <c r="D56" s="47">
        <v>83</v>
      </c>
      <c r="E56" s="49">
        <v>87</v>
      </c>
      <c r="F56" s="48">
        <v>104</v>
      </c>
      <c r="G56" s="49">
        <v>100</v>
      </c>
      <c r="H56" s="134">
        <v>47</v>
      </c>
      <c r="I56" s="135">
        <v>46</v>
      </c>
      <c r="J56" s="134">
        <v>65</v>
      </c>
      <c r="K56" s="136">
        <v>74</v>
      </c>
      <c r="L56" s="135">
        <v>60</v>
      </c>
      <c r="M56" s="136">
        <v>52</v>
      </c>
      <c r="N56" s="47">
        <v>50</v>
      </c>
      <c r="O56" s="48">
        <v>47</v>
      </c>
      <c r="P56" s="47">
        <v>55</v>
      </c>
      <c r="Q56" s="49">
        <v>59</v>
      </c>
      <c r="R56" s="48">
        <v>60</v>
      </c>
      <c r="S56" s="48">
        <v>58</v>
      </c>
      <c r="T56" s="47">
        <v>60</v>
      </c>
      <c r="U56" s="49">
        <v>60</v>
      </c>
      <c r="V56" s="48">
        <v>69</v>
      </c>
      <c r="W56" s="48">
        <v>75</v>
      </c>
      <c r="X56" s="47">
        <v>84</v>
      </c>
      <c r="Y56" s="49">
        <v>77</v>
      </c>
    </row>
    <row r="57" spans="1:25" x14ac:dyDescent="0.2">
      <c r="A57" s="55">
        <v>25.5</v>
      </c>
      <c r="B57" s="47">
        <v>62</v>
      </c>
      <c r="C57" s="49">
        <v>66</v>
      </c>
      <c r="D57" s="47">
        <v>82</v>
      </c>
      <c r="E57" s="49">
        <v>87</v>
      </c>
      <c r="F57" s="48">
        <v>104</v>
      </c>
      <c r="G57" s="49">
        <v>100</v>
      </c>
      <c r="H57" s="134">
        <v>47</v>
      </c>
      <c r="I57" s="135">
        <v>45</v>
      </c>
      <c r="J57" s="134">
        <v>66</v>
      </c>
      <c r="K57" s="136">
        <v>74</v>
      </c>
      <c r="L57" s="135">
        <v>56</v>
      </c>
      <c r="M57" s="136">
        <v>49</v>
      </c>
      <c r="N57" s="47">
        <v>50</v>
      </c>
      <c r="O57" s="48">
        <v>47</v>
      </c>
      <c r="P57" s="47">
        <v>55</v>
      </c>
      <c r="Q57" s="49">
        <v>59</v>
      </c>
      <c r="R57" s="48">
        <v>57</v>
      </c>
      <c r="S57" s="48">
        <v>55</v>
      </c>
      <c r="T57" s="47">
        <v>59</v>
      </c>
      <c r="U57" s="49">
        <v>60</v>
      </c>
      <c r="V57" s="48">
        <v>68</v>
      </c>
      <c r="W57" s="48">
        <v>73</v>
      </c>
      <c r="X57" s="47">
        <v>83</v>
      </c>
      <c r="Y57" s="49">
        <v>76</v>
      </c>
    </row>
    <row r="58" spans="1:25" x14ac:dyDescent="0.2">
      <c r="A58" s="55">
        <v>26</v>
      </c>
      <c r="B58" s="47">
        <v>62</v>
      </c>
      <c r="C58" s="49">
        <v>65</v>
      </c>
      <c r="D58" s="47">
        <v>83</v>
      </c>
      <c r="E58" s="49">
        <v>86</v>
      </c>
      <c r="F58" s="48">
        <v>103</v>
      </c>
      <c r="G58" s="49">
        <v>100</v>
      </c>
      <c r="H58" s="134">
        <v>47</v>
      </c>
      <c r="I58" s="135">
        <v>44</v>
      </c>
      <c r="J58" s="134">
        <v>66</v>
      </c>
      <c r="K58" s="136">
        <v>74</v>
      </c>
      <c r="L58" s="135">
        <v>53</v>
      </c>
      <c r="M58" s="136">
        <v>45</v>
      </c>
      <c r="N58" s="47">
        <v>50</v>
      </c>
      <c r="O58" s="48">
        <v>46</v>
      </c>
      <c r="P58" s="47">
        <v>56</v>
      </c>
      <c r="Q58" s="49">
        <v>60</v>
      </c>
      <c r="R58" s="48">
        <v>54</v>
      </c>
      <c r="S58" s="48">
        <v>52</v>
      </c>
      <c r="T58" s="47">
        <v>59</v>
      </c>
      <c r="U58" s="49">
        <v>59</v>
      </c>
      <c r="V58" s="48">
        <v>67</v>
      </c>
      <c r="W58" s="48">
        <v>73</v>
      </c>
      <c r="X58" s="47">
        <v>82</v>
      </c>
      <c r="Y58" s="49">
        <v>75</v>
      </c>
    </row>
    <row r="59" spans="1:25" x14ac:dyDescent="0.2">
      <c r="A59" s="55">
        <v>26.5</v>
      </c>
      <c r="B59" s="47">
        <v>62</v>
      </c>
      <c r="C59" s="49">
        <v>65</v>
      </c>
      <c r="D59" s="47">
        <v>82</v>
      </c>
      <c r="E59" s="49">
        <v>86</v>
      </c>
      <c r="F59" s="48">
        <v>103</v>
      </c>
      <c r="G59" s="49">
        <v>100</v>
      </c>
      <c r="H59" s="134">
        <v>46</v>
      </c>
      <c r="I59" s="135">
        <v>44</v>
      </c>
      <c r="J59" s="134">
        <v>66</v>
      </c>
      <c r="K59" s="136">
        <v>74</v>
      </c>
      <c r="L59" s="135">
        <v>49</v>
      </c>
      <c r="M59" s="136">
        <v>41</v>
      </c>
      <c r="N59" s="47">
        <v>50</v>
      </c>
      <c r="O59" s="48">
        <v>46</v>
      </c>
      <c r="P59" s="47">
        <v>56</v>
      </c>
      <c r="Q59" s="49">
        <v>60</v>
      </c>
      <c r="R59" s="48">
        <v>51</v>
      </c>
      <c r="S59" s="48">
        <v>49</v>
      </c>
      <c r="T59" s="47">
        <v>58</v>
      </c>
      <c r="U59" s="49">
        <v>58</v>
      </c>
      <c r="V59" s="48">
        <v>66</v>
      </c>
      <c r="W59" s="48">
        <v>72</v>
      </c>
      <c r="X59" s="47">
        <v>81</v>
      </c>
      <c r="Y59" s="49">
        <v>74</v>
      </c>
    </row>
    <row r="60" spans="1:25" x14ac:dyDescent="0.2">
      <c r="A60" s="55">
        <v>27</v>
      </c>
      <c r="B60" s="47">
        <v>61</v>
      </c>
      <c r="C60" s="49">
        <v>64</v>
      </c>
      <c r="D60" s="47">
        <v>82</v>
      </c>
      <c r="E60" s="49">
        <v>85</v>
      </c>
      <c r="F60" s="48">
        <v>103</v>
      </c>
      <c r="G60" s="49">
        <v>99</v>
      </c>
      <c r="H60" s="134">
        <v>46</v>
      </c>
      <c r="I60" s="135">
        <v>43</v>
      </c>
      <c r="J60" s="134">
        <v>66</v>
      </c>
      <c r="K60" s="136">
        <v>74</v>
      </c>
      <c r="L60" s="135">
        <v>45</v>
      </c>
      <c r="M60" s="136">
        <v>38</v>
      </c>
      <c r="N60" s="47">
        <v>49</v>
      </c>
      <c r="O60" s="48">
        <v>45</v>
      </c>
      <c r="P60" s="47">
        <v>56</v>
      </c>
      <c r="Q60" s="49">
        <v>59</v>
      </c>
      <c r="R60" s="48">
        <v>47</v>
      </c>
      <c r="S60" s="48">
        <v>46</v>
      </c>
      <c r="T60" s="47">
        <v>57</v>
      </c>
      <c r="U60" s="49">
        <v>57</v>
      </c>
      <c r="V60" s="48">
        <v>66</v>
      </c>
      <c r="W60" s="48">
        <v>72</v>
      </c>
      <c r="X60" s="47">
        <v>81</v>
      </c>
      <c r="Y60" s="49">
        <v>74</v>
      </c>
    </row>
    <row r="61" spans="1:25" x14ac:dyDescent="0.2">
      <c r="A61" s="55">
        <v>27.5</v>
      </c>
      <c r="B61" s="47">
        <v>60</v>
      </c>
      <c r="C61" s="49">
        <v>64</v>
      </c>
      <c r="D61" s="47">
        <v>81</v>
      </c>
      <c r="E61" s="49">
        <v>84</v>
      </c>
      <c r="F61" s="48">
        <v>102</v>
      </c>
      <c r="G61" s="49">
        <v>99</v>
      </c>
      <c r="H61" s="134">
        <v>45</v>
      </c>
      <c r="I61" s="135">
        <v>42</v>
      </c>
      <c r="J61" s="134">
        <v>66</v>
      </c>
      <c r="K61" s="136">
        <v>74</v>
      </c>
      <c r="L61" s="135">
        <v>41</v>
      </c>
      <c r="M61" s="136">
        <v>35</v>
      </c>
      <c r="N61" s="47">
        <v>49</v>
      </c>
      <c r="O61" s="48">
        <v>45</v>
      </c>
      <c r="P61" s="47">
        <v>56</v>
      </c>
      <c r="Q61" s="49">
        <v>59</v>
      </c>
      <c r="R61" s="48">
        <v>44</v>
      </c>
      <c r="S61" s="48">
        <v>43</v>
      </c>
      <c r="T61" s="47">
        <v>57</v>
      </c>
      <c r="U61" s="49">
        <v>57</v>
      </c>
      <c r="V61" s="48">
        <v>65</v>
      </c>
      <c r="W61" s="48">
        <v>71</v>
      </c>
      <c r="X61" s="47">
        <v>81</v>
      </c>
      <c r="Y61" s="49">
        <v>73</v>
      </c>
    </row>
    <row r="62" spans="1:25" x14ac:dyDescent="0.2">
      <c r="A62" s="55">
        <v>28</v>
      </c>
      <c r="B62" s="47">
        <v>60</v>
      </c>
      <c r="C62" s="49">
        <v>63</v>
      </c>
      <c r="D62" s="47">
        <v>81</v>
      </c>
      <c r="E62" s="49">
        <v>84</v>
      </c>
      <c r="F62" s="48">
        <v>102</v>
      </c>
      <c r="G62" s="49">
        <v>99</v>
      </c>
      <c r="H62" s="134">
        <v>44</v>
      </c>
      <c r="I62" s="135">
        <v>41</v>
      </c>
      <c r="J62" s="134">
        <v>66</v>
      </c>
      <c r="K62" s="136">
        <v>73</v>
      </c>
      <c r="L62" s="135">
        <v>37</v>
      </c>
      <c r="M62" s="136">
        <v>32</v>
      </c>
      <c r="N62" s="47">
        <v>48</v>
      </c>
      <c r="O62" s="48">
        <v>44</v>
      </c>
      <c r="P62" s="47">
        <v>55</v>
      </c>
      <c r="Q62" s="49">
        <v>59</v>
      </c>
      <c r="R62" s="48">
        <v>40</v>
      </c>
      <c r="S62" s="48">
        <v>41</v>
      </c>
      <c r="T62" s="47">
        <v>57</v>
      </c>
      <c r="U62" s="49">
        <v>57</v>
      </c>
      <c r="V62" s="48">
        <v>65</v>
      </c>
      <c r="W62" s="48">
        <v>70</v>
      </c>
      <c r="X62" s="47">
        <v>80</v>
      </c>
      <c r="Y62" s="49">
        <v>73</v>
      </c>
    </row>
    <row r="63" spans="1:25" x14ac:dyDescent="0.2">
      <c r="A63" s="55">
        <v>28.5</v>
      </c>
      <c r="B63" s="47">
        <v>60</v>
      </c>
      <c r="C63" s="49">
        <v>63</v>
      </c>
      <c r="D63" s="47">
        <v>80</v>
      </c>
      <c r="E63" s="49">
        <v>84</v>
      </c>
      <c r="F63" s="48">
        <v>102</v>
      </c>
      <c r="G63" s="49">
        <v>99</v>
      </c>
      <c r="H63" s="134">
        <v>44</v>
      </c>
      <c r="I63" s="135">
        <v>39</v>
      </c>
      <c r="J63" s="134">
        <v>66</v>
      </c>
      <c r="K63" s="136">
        <v>73</v>
      </c>
      <c r="L63" s="135">
        <v>34</v>
      </c>
      <c r="M63" s="136">
        <v>29</v>
      </c>
      <c r="N63" s="47">
        <v>47</v>
      </c>
      <c r="O63" s="48">
        <v>43</v>
      </c>
      <c r="P63" s="47">
        <v>55</v>
      </c>
      <c r="Q63" s="49">
        <v>59</v>
      </c>
      <c r="R63" s="48">
        <v>38</v>
      </c>
      <c r="S63" s="48">
        <v>38</v>
      </c>
      <c r="T63" s="47">
        <v>56</v>
      </c>
      <c r="U63" s="49">
        <v>56</v>
      </c>
      <c r="V63" s="48">
        <v>64</v>
      </c>
      <c r="W63" s="48">
        <v>70</v>
      </c>
      <c r="X63" s="47">
        <v>78</v>
      </c>
      <c r="Y63" s="49">
        <v>72</v>
      </c>
    </row>
    <row r="64" spans="1:25" x14ac:dyDescent="0.2">
      <c r="A64" s="55">
        <v>29</v>
      </c>
      <c r="B64" s="47">
        <v>59</v>
      </c>
      <c r="C64" s="49">
        <v>62</v>
      </c>
      <c r="D64" s="47">
        <v>80</v>
      </c>
      <c r="E64" s="49">
        <v>83</v>
      </c>
      <c r="F64" s="48">
        <v>101</v>
      </c>
      <c r="G64" s="49">
        <v>98</v>
      </c>
      <c r="H64" s="134">
        <v>43</v>
      </c>
      <c r="I64" s="135">
        <v>38</v>
      </c>
      <c r="J64" s="134">
        <v>65</v>
      </c>
      <c r="K64" s="136">
        <v>72</v>
      </c>
      <c r="L64" s="135">
        <v>31</v>
      </c>
      <c r="M64" s="136">
        <v>26</v>
      </c>
      <c r="N64" s="47">
        <v>46</v>
      </c>
      <c r="O64" s="48">
        <v>42</v>
      </c>
      <c r="P64" s="47">
        <v>55</v>
      </c>
      <c r="Q64" s="49">
        <v>59</v>
      </c>
      <c r="R64" s="48">
        <v>34</v>
      </c>
      <c r="S64" s="48">
        <v>35</v>
      </c>
      <c r="T64" s="47">
        <v>56</v>
      </c>
      <c r="U64" s="49">
        <v>55</v>
      </c>
      <c r="V64" s="48">
        <v>64</v>
      </c>
      <c r="W64" s="48">
        <v>69</v>
      </c>
      <c r="X64" s="47">
        <v>77</v>
      </c>
      <c r="Y64" s="49">
        <v>71</v>
      </c>
    </row>
    <row r="65" spans="1:25" x14ac:dyDescent="0.2">
      <c r="A65" s="55">
        <v>29.5</v>
      </c>
      <c r="B65" s="47">
        <v>59</v>
      </c>
      <c r="C65" s="49">
        <v>62</v>
      </c>
      <c r="D65" s="47">
        <v>80</v>
      </c>
      <c r="E65" s="49">
        <v>83</v>
      </c>
      <c r="F65" s="48">
        <v>101</v>
      </c>
      <c r="G65" s="49">
        <v>98</v>
      </c>
      <c r="H65" s="134">
        <v>42</v>
      </c>
      <c r="I65" s="135">
        <v>36</v>
      </c>
      <c r="J65" s="134">
        <v>64</v>
      </c>
      <c r="K65" s="136">
        <v>71</v>
      </c>
      <c r="L65" s="135">
        <v>28</v>
      </c>
      <c r="M65" s="136">
        <v>24</v>
      </c>
      <c r="N65" s="47">
        <v>45</v>
      </c>
      <c r="O65" s="48">
        <v>41</v>
      </c>
      <c r="P65" s="47">
        <v>55</v>
      </c>
      <c r="Q65" s="49">
        <v>59</v>
      </c>
      <c r="R65" s="48">
        <v>32</v>
      </c>
      <c r="S65" s="48">
        <v>32</v>
      </c>
      <c r="T65" s="47">
        <v>55</v>
      </c>
      <c r="U65" s="49">
        <v>55</v>
      </c>
      <c r="V65" s="48">
        <v>63</v>
      </c>
      <c r="W65" s="48">
        <v>69</v>
      </c>
      <c r="X65" s="47">
        <v>77</v>
      </c>
      <c r="Y65" s="49">
        <v>71</v>
      </c>
    </row>
    <row r="66" spans="1:25" x14ac:dyDescent="0.2">
      <c r="A66" s="55">
        <v>30</v>
      </c>
      <c r="B66" s="47">
        <v>58</v>
      </c>
      <c r="C66" s="49">
        <v>61</v>
      </c>
      <c r="D66" s="47">
        <v>80</v>
      </c>
      <c r="E66" s="49">
        <v>83</v>
      </c>
      <c r="F66" s="48">
        <v>101</v>
      </c>
      <c r="G66" s="49">
        <v>97</v>
      </c>
      <c r="H66" s="134">
        <v>41</v>
      </c>
      <c r="I66" s="135">
        <v>35</v>
      </c>
      <c r="J66" s="134">
        <v>64</v>
      </c>
      <c r="K66" s="136">
        <v>71</v>
      </c>
      <c r="L66" s="135">
        <v>26</v>
      </c>
      <c r="M66" s="136">
        <v>22</v>
      </c>
      <c r="N66" s="47">
        <v>44</v>
      </c>
      <c r="O66" s="48">
        <v>40</v>
      </c>
      <c r="P66" s="47">
        <v>54</v>
      </c>
      <c r="Q66" s="49">
        <v>58</v>
      </c>
      <c r="R66" s="48">
        <v>29</v>
      </c>
      <c r="S66" s="48">
        <v>30</v>
      </c>
      <c r="T66" s="47">
        <v>55</v>
      </c>
      <c r="U66" s="49">
        <v>55</v>
      </c>
      <c r="V66" s="48">
        <v>63</v>
      </c>
      <c r="W66" s="48">
        <v>68</v>
      </c>
      <c r="X66" s="47">
        <v>76</v>
      </c>
      <c r="Y66" s="49">
        <v>71</v>
      </c>
    </row>
    <row r="67" spans="1:25" x14ac:dyDescent="0.2">
      <c r="A67" s="55">
        <v>30.5</v>
      </c>
      <c r="B67" s="47">
        <v>58</v>
      </c>
      <c r="C67" s="49">
        <v>61</v>
      </c>
      <c r="D67" s="47">
        <v>79</v>
      </c>
      <c r="E67" s="49">
        <v>82</v>
      </c>
      <c r="F67" s="48">
        <v>101</v>
      </c>
      <c r="G67" s="49">
        <v>97</v>
      </c>
      <c r="H67" s="134">
        <v>39</v>
      </c>
      <c r="I67" s="135">
        <v>33</v>
      </c>
      <c r="J67" s="134">
        <v>63</v>
      </c>
      <c r="K67" s="136">
        <v>69</v>
      </c>
      <c r="L67" s="135">
        <v>24</v>
      </c>
      <c r="M67" s="136">
        <v>20</v>
      </c>
      <c r="N67" s="47">
        <v>42</v>
      </c>
      <c r="O67" s="48">
        <v>38</v>
      </c>
      <c r="P67" s="47">
        <v>54</v>
      </c>
      <c r="Q67" s="49">
        <v>57</v>
      </c>
      <c r="R67" s="48">
        <v>27</v>
      </c>
      <c r="S67" s="48">
        <v>28</v>
      </c>
      <c r="T67" s="47">
        <v>55</v>
      </c>
      <c r="U67" s="49">
        <v>54</v>
      </c>
      <c r="V67" s="48">
        <v>62</v>
      </c>
      <c r="W67" s="48">
        <v>68</v>
      </c>
      <c r="X67" s="47">
        <v>76</v>
      </c>
      <c r="Y67" s="49">
        <v>70</v>
      </c>
    </row>
    <row r="68" spans="1:25" x14ac:dyDescent="0.2">
      <c r="A68" s="55">
        <v>31</v>
      </c>
      <c r="B68" s="47">
        <v>58</v>
      </c>
      <c r="C68" s="49">
        <v>61</v>
      </c>
      <c r="D68" s="47">
        <v>79</v>
      </c>
      <c r="E68" s="49">
        <v>82</v>
      </c>
      <c r="F68" s="48">
        <v>100</v>
      </c>
      <c r="G68" s="49">
        <v>97</v>
      </c>
      <c r="H68" s="134">
        <v>38</v>
      </c>
      <c r="I68" s="135">
        <v>32</v>
      </c>
      <c r="J68" s="134">
        <v>61</v>
      </c>
      <c r="K68" s="136">
        <v>68</v>
      </c>
      <c r="L68" s="135">
        <v>22</v>
      </c>
      <c r="M68" s="136">
        <v>19</v>
      </c>
      <c r="N68" s="47">
        <v>40</v>
      </c>
      <c r="O68" s="48">
        <v>37</v>
      </c>
      <c r="P68" s="47">
        <v>52</v>
      </c>
      <c r="Q68" s="49">
        <v>56</v>
      </c>
      <c r="R68" s="48">
        <v>25</v>
      </c>
      <c r="S68" s="48">
        <v>26</v>
      </c>
      <c r="T68" s="47">
        <v>54</v>
      </c>
      <c r="U68" s="49">
        <v>54</v>
      </c>
      <c r="V68" s="48">
        <v>61</v>
      </c>
      <c r="W68" s="48">
        <v>68</v>
      </c>
      <c r="X68" s="47">
        <v>76</v>
      </c>
      <c r="Y68" s="49">
        <v>70</v>
      </c>
    </row>
    <row r="69" spans="1:25" x14ac:dyDescent="0.2">
      <c r="A69" s="55">
        <v>31.5</v>
      </c>
      <c r="B69" s="47">
        <v>57</v>
      </c>
      <c r="C69" s="49">
        <v>61</v>
      </c>
      <c r="D69" s="47">
        <v>79</v>
      </c>
      <c r="E69" s="49">
        <v>82</v>
      </c>
      <c r="F69" s="48">
        <v>100</v>
      </c>
      <c r="G69" s="49">
        <v>97</v>
      </c>
      <c r="H69" s="134">
        <v>37</v>
      </c>
      <c r="I69" s="135">
        <v>30</v>
      </c>
      <c r="J69" s="134">
        <v>60</v>
      </c>
      <c r="K69" s="136">
        <v>67</v>
      </c>
      <c r="L69" s="135">
        <v>20</v>
      </c>
      <c r="M69" s="136">
        <v>17</v>
      </c>
      <c r="N69" s="47">
        <v>39</v>
      </c>
      <c r="O69" s="48">
        <v>35</v>
      </c>
      <c r="P69" s="47">
        <v>51</v>
      </c>
      <c r="Q69" s="49">
        <v>55</v>
      </c>
      <c r="R69" s="48">
        <v>23</v>
      </c>
      <c r="S69" s="48">
        <v>24</v>
      </c>
      <c r="T69" s="47">
        <v>54</v>
      </c>
      <c r="U69" s="49">
        <v>54</v>
      </c>
      <c r="V69" s="48">
        <v>62</v>
      </c>
      <c r="W69" s="48">
        <v>67</v>
      </c>
      <c r="X69" s="47">
        <v>75</v>
      </c>
      <c r="Y69" s="49">
        <v>69</v>
      </c>
    </row>
    <row r="70" spans="1:25" x14ac:dyDescent="0.2">
      <c r="A70" s="55">
        <v>32</v>
      </c>
      <c r="B70" s="47">
        <v>58</v>
      </c>
      <c r="C70" s="49">
        <v>61</v>
      </c>
      <c r="D70" s="47">
        <v>78</v>
      </c>
      <c r="E70" s="49">
        <v>81</v>
      </c>
      <c r="F70" s="48">
        <v>100</v>
      </c>
      <c r="G70" s="49">
        <v>97</v>
      </c>
      <c r="H70" s="134">
        <v>35</v>
      </c>
      <c r="I70" s="135">
        <v>29</v>
      </c>
      <c r="J70" s="134">
        <v>58</v>
      </c>
      <c r="K70" s="136">
        <v>65</v>
      </c>
      <c r="L70" s="135">
        <v>18</v>
      </c>
      <c r="M70" s="136">
        <v>16</v>
      </c>
      <c r="N70" s="47">
        <v>37</v>
      </c>
      <c r="O70" s="48">
        <v>34</v>
      </c>
      <c r="P70" s="47">
        <v>50</v>
      </c>
      <c r="Q70" s="49">
        <v>53</v>
      </c>
      <c r="R70" s="48">
        <v>21</v>
      </c>
      <c r="S70" s="48">
        <v>22</v>
      </c>
      <c r="T70" s="47">
        <v>54</v>
      </c>
      <c r="U70" s="49">
        <v>54</v>
      </c>
      <c r="V70" s="48">
        <v>61</v>
      </c>
      <c r="W70" s="48">
        <v>67</v>
      </c>
      <c r="X70" s="47">
        <v>76</v>
      </c>
      <c r="Y70" s="49">
        <v>70</v>
      </c>
    </row>
    <row r="71" spans="1:25" x14ac:dyDescent="0.2">
      <c r="A71" s="55">
        <v>32.5</v>
      </c>
      <c r="B71" s="47">
        <v>57</v>
      </c>
      <c r="C71" s="49">
        <v>61</v>
      </c>
      <c r="D71" s="47">
        <v>78</v>
      </c>
      <c r="E71" s="49">
        <v>81</v>
      </c>
      <c r="F71" s="48">
        <v>99</v>
      </c>
      <c r="G71" s="49">
        <v>97</v>
      </c>
      <c r="H71" s="134">
        <v>34</v>
      </c>
      <c r="I71" s="135">
        <v>27</v>
      </c>
      <c r="J71" s="134">
        <v>56</v>
      </c>
      <c r="K71" s="136">
        <v>63</v>
      </c>
      <c r="L71" s="135">
        <v>16</v>
      </c>
      <c r="M71" s="136">
        <v>14</v>
      </c>
      <c r="N71" s="47">
        <v>35</v>
      </c>
      <c r="O71" s="48">
        <v>32</v>
      </c>
      <c r="P71" s="47">
        <v>48</v>
      </c>
      <c r="Q71" s="49">
        <v>52</v>
      </c>
      <c r="R71" s="48">
        <v>19</v>
      </c>
      <c r="S71" s="48">
        <v>20</v>
      </c>
      <c r="T71" s="47">
        <v>54</v>
      </c>
      <c r="U71" s="49">
        <v>54</v>
      </c>
      <c r="V71" s="48">
        <v>61</v>
      </c>
      <c r="W71" s="48">
        <v>66</v>
      </c>
      <c r="X71" s="47">
        <v>75</v>
      </c>
      <c r="Y71" s="49">
        <v>69</v>
      </c>
    </row>
    <row r="72" spans="1:25" x14ac:dyDescent="0.2">
      <c r="A72" s="55">
        <v>33</v>
      </c>
      <c r="B72" s="47">
        <v>57</v>
      </c>
      <c r="C72" s="49">
        <v>61</v>
      </c>
      <c r="D72" s="47">
        <v>78</v>
      </c>
      <c r="E72" s="49">
        <v>81</v>
      </c>
      <c r="F72" s="48">
        <v>100</v>
      </c>
      <c r="G72" s="49">
        <v>97</v>
      </c>
      <c r="H72" s="134">
        <v>33</v>
      </c>
      <c r="I72" s="135">
        <v>26</v>
      </c>
      <c r="J72" s="134">
        <v>53</v>
      </c>
      <c r="K72" s="136">
        <v>61</v>
      </c>
      <c r="L72" s="135">
        <v>15</v>
      </c>
      <c r="M72" s="136">
        <v>13</v>
      </c>
      <c r="N72" s="47">
        <v>34</v>
      </c>
      <c r="O72" s="48">
        <v>30</v>
      </c>
      <c r="P72" s="47">
        <v>46</v>
      </c>
      <c r="Q72" s="49">
        <v>50</v>
      </c>
      <c r="R72" s="48">
        <v>17</v>
      </c>
      <c r="S72" s="48">
        <v>19</v>
      </c>
      <c r="T72" s="47">
        <v>54</v>
      </c>
      <c r="U72" s="49">
        <v>53</v>
      </c>
      <c r="V72" s="48">
        <v>60</v>
      </c>
      <c r="W72" s="48">
        <v>66</v>
      </c>
      <c r="X72" s="47">
        <v>75</v>
      </c>
      <c r="Y72" s="49">
        <v>69</v>
      </c>
    </row>
    <row r="73" spans="1:25" x14ac:dyDescent="0.2">
      <c r="A73" s="55">
        <v>33.5</v>
      </c>
      <c r="B73" s="47">
        <v>57</v>
      </c>
      <c r="C73" s="49">
        <v>61</v>
      </c>
      <c r="D73" s="47">
        <v>78</v>
      </c>
      <c r="E73" s="49">
        <v>81</v>
      </c>
      <c r="F73" s="48">
        <v>99</v>
      </c>
      <c r="G73" s="49">
        <v>96</v>
      </c>
      <c r="H73" s="134">
        <v>31</v>
      </c>
      <c r="I73" s="135">
        <v>24</v>
      </c>
      <c r="J73" s="134">
        <v>51</v>
      </c>
      <c r="K73" s="136">
        <v>58</v>
      </c>
      <c r="L73" s="135">
        <v>14</v>
      </c>
      <c r="M73" s="136">
        <v>12</v>
      </c>
      <c r="N73" s="47">
        <v>32</v>
      </c>
      <c r="O73" s="48">
        <v>28</v>
      </c>
      <c r="P73" s="47">
        <v>44</v>
      </c>
      <c r="Q73" s="49">
        <v>49</v>
      </c>
      <c r="R73" s="48">
        <v>16</v>
      </c>
      <c r="S73" s="48">
        <v>17</v>
      </c>
      <c r="T73" s="47">
        <v>54</v>
      </c>
      <c r="U73" s="49">
        <v>53</v>
      </c>
      <c r="V73" s="48">
        <v>60</v>
      </c>
      <c r="W73" s="48">
        <v>65</v>
      </c>
      <c r="X73" s="47">
        <v>74</v>
      </c>
      <c r="Y73" s="49">
        <v>68</v>
      </c>
    </row>
    <row r="74" spans="1:25" x14ac:dyDescent="0.2">
      <c r="A74" s="55">
        <v>34</v>
      </c>
      <c r="B74" s="47">
        <v>57</v>
      </c>
      <c r="C74" s="49">
        <v>60</v>
      </c>
      <c r="D74" s="47">
        <v>78</v>
      </c>
      <c r="E74" s="49">
        <v>81</v>
      </c>
      <c r="F74" s="48">
        <v>100</v>
      </c>
      <c r="G74" s="49">
        <v>96</v>
      </c>
      <c r="H74" s="134">
        <v>30</v>
      </c>
      <c r="I74" s="135">
        <v>22</v>
      </c>
      <c r="J74" s="134">
        <v>48</v>
      </c>
      <c r="K74" s="136">
        <v>56</v>
      </c>
      <c r="L74" s="135">
        <v>13</v>
      </c>
      <c r="M74" s="136">
        <v>11</v>
      </c>
      <c r="N74" s="47">
        <v>30</v>
      </c>
      <c r="O74" s="48">
        <v>26</v>
      </c>
      <c r="P74" s="47">
        <v>43</v>
      </c>
      <c r="Q74" s="49">
        <v>47</v>
      </c>
      <c r="R74" s="48">
        <v>14</v>
      </c>
      <c r="S74" s="48">
        <v>16</v>
      </c>
      <c r="T74" s="47">
        <v>53</v>
      </c>
      <c r="U74" s="49">
        <v>53</v>
      </c>
      <c r="V74" s="48">
        <v>60</v>
      </c>
      <c r="W74" s="48">
        <v>65</v>
      </c>
      <c r="X74" s="47">
        <v>74</v>
      </c>
      <c r="Y74" s="49">
        <v>68</v>
      </c>
    </row>
    <row r="75" spans="1:25" x14ac:dyDescent="0.2">
      <c r="A75" s="55">
        <v>34.5</v>
      </c>
      <c r="B75" s="47">
        <v>57</v>
      </c>
      <c r="C75" s="49">
        <v>60</v>
      </c>
      <c r="D75" s="47">
        <v>78</v>
      </c>
      <c r="E75" s="49">
        <v>81</v>
      </c>
      <c r="F75" s="48">
        <v>99</v>
      </c>
      <c r="G75" s="49">
        <v>96</v>
      </c>
      <c r="H75" s="134">
        <v>28</v>
      </c>
      <c r="I75" s="135">
        <v>21</v>
      </c>
      <c r="J75" s="134">
        <v>46</v>
      </c>
      <c r="K75" s="136">
        <v>53</v>
      </c>
      <c r="L75" s="135">
        <v>12</v>
      </c>
      <c r="M75" s="136">
        <v>11</v>
      </c>
      <c r="N75" s="47">
        <v>29</v>
      </c>
      <c r="O75" s="48">
        <v>25</v>
      </c>
      <c r="P75" s="47">
        <v>41</v>
      </c>
      <c r="Q75" s="49">
        <v>46</v>
      </c>
      <c r="R75" s="48">
        <v>12</v>
      </c>
      <c r="S75" s="48">
        <v>15</v>
      </c>
      <c r="T75" s="47">
        <v>53</v>
      </c>
      <c r="U75" s="49">
        <v>53</v>
      </c>
      <c r="V75" s="48">
        <v>59</v>
      </c>
      <c r="W75" s="48">
        <v>65</v>
      </c>
      <c r="X75" s="47">
        <v>73</v>
      </c>
      <c r="Y75" s="49">
        <v>68</v>
      </c>
    </row>
    <row r="76" spans="1:25" x14ac:dyDescent="0.2">
      <c r="A76" s="55">
        <v>35</v>
      </c>
      <c r="B76" s="47">
        <v>57</v>
      </c>
      <c r="C76" s="49">
        <v>60</v>
      </c>
      <c r="D76" s="47">
        <v>78</v>
      </c>
      <c r="E76" s="49">
        <v>80</v>
      </c>
      <c r="F76" s="48">
        <v>99</v>
      </c>
      <c r="G76" s="49">
        <v>96</v>
      </c>
      <c r="H76" s="134">
        <v>26</v>
      </c>
      <c r="I76" s="135">
        <v>19</v>
      </c>
      <c r="J76" s="134">
        <v>43</v>
      </c>
      <c r="K76" s="136">
        <v>50</v>
      </c>
      <c r="L76" s="135">
        <v>11</v>
      </c>
      <c r="M76" s="136">
        <v>10</v>
      </c>
      <c r="N76" s="47">
        <v>27</v>
      </c>
      <c r="O76" s="48">
        <v>23</v>
      </c>
      <c r="P76" s="47">
        <v>39</v>
      </c>
      <c r="Q76" s="49">
        <v>44</v>
      </c>
      <c r="R76" s="48">
        <v>11</v>
      </c>
      <c r="S76" s="48">
        <v>14</v>
      </c>
      <c r="T76" s="47">
        <v>53</v>
      </c>
      <c r="U76" s="49">
        <v>53</v>
      </c>
      <c r="V76" s="48">
        <v>59</v>
      </c>
      <c r="W76" s="48">
        <v>65</v>
      </c>
      <c r="X76" s="47">
        <v>73</v>
      </c>
      <c r="Y76" s="49">
        <v>68</v>
      </c>
    </row>
    <row r="77" spans="1:25" x14ac:dyDescent="0.2">
      <c r="A77" s="55">
        <v>35.5</v>
      </c>
      <c r="B77" s="47">
        <v>57</v>
      </c>
      <c r="C77" s="49">
        <v>60</v>
      </c>
      <c r="D77" s="47">
        <v>78</v>
      </c>
      <c r="E77" s="49">
        <v>81</v>
      </c>
      <c r="F77" s="48">
        <v>99</v>
      </c>
      <c r="G77" s="49">
        <v>96</v>
      </c>
      <c r="H77" s="134">
        <v>25</v>
      </c>
      <c r="I77" s="135">
        <v>17</v>
      </c>
      <c r="J77" s="134">
        <v>41</v>
      </c>
      <c r="K77" s="136">
        <v>47</v>
      </c>
      <c r="L77" s="135">
        <v>10</v>
      </c>
      <c r="M77" s="136">
        <v>9</v>
      </c>
      <c r="N77" s="47">
        <v>26</v>
      </c>
      <c r="O77" s="48">
        <v>21</v>
      </c>
      <c r="P77" s="47">
        <v>37</v>
      </c>
      <c r="Q77" s="49">
        <v>42</v>
      </c>
      <c r="R77" s="48">
        <v>10</v>
      </c>
      <c r="S77" s="48">
        <v>12</v>
      </c>
      <c r="T77" s="47">
        <v>53</v>
      </c>
      <c r="U77" s="49">
        <v>52</v>
      </c>
      <c r="V77" s="48">
        <v>58</v>
      </c>
      <c r="W77" s="48">
        <v>64</v>
      </c>
      <c r="X77" s="47">
        <v>73</v>
      </c>
      <c r="Y77" s="49">
        <v>67</v>
      </c>
    </row>
    <row r="78" spans="1:25" x14ac:dyDescent="0.2">
      <c r="A78" s="55">
        <v>36</v>
      </c>
      <c r="B78" s="47">
        <v>56</v>
      </c>
      <c r="C78" s="49">
        <v>60</v>
      </c>
      <c r="D78" s="47">
        <v>78</v>
      </c>
      <c r="E78" s="49">
        <v>81</v>
      </c>
      <c r="F78" s="48">
        <v>99</v>
      </c>
      <c r="G78" s="49">
        <v>96</v>
      </c>
      <c r="H78" s="134">
        <v>23</v>
      </c>
      <c r="I78" s="135">
        <v>16</v>
      </c>
      <c r="J78" s="134">
        <v>38</v>
      </c>
      <c r="K78" s="136">
        <v>44</v>
      </c>
      <c r="L78" s="135">
        <v>9</v>
      </c>
      <c r="M78" s="136">
        <v>9</v>
      </c>
      <c r="N78" s="47">
        <v>24</v>
      </c>
      <c r="O78" s="48">
        <v>20</v>
      </c>
      <c r="P78" s="47">
        <v>35</v>
      </c>
      <c r="Q78" s="49">
        <v>40</v>
      </c>
      <c r="R78" s="48">
        <v>9</v>
      </c>
      <c r="S78" s="48">
        <v>11</v>
      </c>
      <c r="T78" s="47">
        <v>53</v>
      </c>
      <c r="U78" s="49">
        <v>53</v>
      </c>
      <c r="V78" s="48">
        <v>58</v>
      </c>
      <c r="W78" s="48">
        <v>64</v>
      </c>
      <c r="X78" s="47">
        <v>72</v>
      </c>
      <c r="Y78" s="49">
        <v>67</v>
      </c>
    </row>
    <row r="79" spans="1:25" x14ac:dyDescent="0.2">
      <c r="A79" s="55">
        <v>36.5</v>
      </c>
      <c r="B79" s="47">
        <v>57</v>
      </c>
      <c r="C79" s="49">
        <v>60</v>
      </c>
      <c r="D79" s="47">
        <v>78</v>
      </c>
      <c r="E79" s="49">
        <v>81</v>
      </c>
      <c r="F79" s="48">
        <v>99</v>
      </c>
      <c r="G79" s="49">
        <v>96</v>
      </c>
      <c r="H79" s="134">
        <v>22</v>
      </c>
      <c r="I79" s="135">
        <v>14</v>
      </c>
      <c r="J79" s="134">
        <v>35</v>
      </c>
      <c r="K79" s="136">
        <v>41</v>
      </c>
      <c r="L79" s="135">
        <v>8</v>
      </c>
      <c r="M79" s="136">
        <v>8</v>
      </c>
      <c r="N79" s="47">
        <v>23</v>
      </c>
      <c r="O79" s="48">
        <v>18</v>
      </c>
      <c r="P79" s="47">
        <v>33</v>
      </c>
      <c r="Q79" s="49">
        <v>38</v>
      </c>
      <c r="R79" s="48">
        <v>8</v>
      </c>
      <c r="S79" s="48">
        <v>10</v>
      </c>
      <c r="T79" s="47">
        <v>53</v>
      </c>
      <c r="U79" s="49">
        <v>53</v>
      </c>
      <c r="V79" s="48">
        <v>58</v>
      </c>
      <c r="W79" s="48">
        <v>64</v>
      </c>
      <c r="X79" s="47">
        <v>73</v>
      </c>
      <c r="Y79" s="49">
        <v>67</v>
      </c>
    </row>
    <row r="80" spans="1:25" x14ac:dyDescent="0.2">
      <c r="A80" s="55">
        <v>37</v>
      </c>
      <c r="B80" s="47">
        <v>57</v>
      </c>
      <c r="C80" s="49">
        <v>60</v>
      </c>
      <c r="D80" s="47">
        <v>78</v>
      </c>
      <c r="E80" s="49">
        <v>80</v>
      </c>
      <c r="F80" s="48">
        <v>100</v>
      </c>
      <c r="G80" s="49">
        <v>96</v>
      </c>
      <c r="H80" s="134">
        <v>20</v>
      </c>
      <c r="I80" s="135">
        <v>13</v>
      </c>
      <c r="J80" s="134">
        <v>33</v>
      </c>
      <c r="K80" s="136">
        <v>38</v>
      </c>
      <c r="L80" s="135">
        <v>8</v>
      </c>
      <c r="M80" s="136">
        <v>7</v>
      </c>
      <c r="N80" s="47">
        <v>22</v>
      </c>
      <c r="O80" s="48">
        <v>16</v>
      </c>
      <c r="P80" s="47">
        <v>31</v>
      </c>
      <c r="Q80" s="49">
        <v>36</v>
      </c>
      <c r="R80" s="48">
        <v>7</v>
      </c>
      <c r="S80" s="48">
        <v>9</v>
      </c>
      <c r="T80" s="47">
        <v>53</v>
      </c>
      <c r="U80" s="49">
        <v>52</v>
      </c>
      <c r="V80" s="48">
        <v>58</v>
      </c>
      <c r="W80" s="48">
        <v>63</v>
      </c>
      <c r="X80" s="47">
        <v>73</v>
      </c>
      <c r="Y80" s="49">
        <v>67</v>
      </c>
    </row>
    <row r="81" spans="1:25" x14ac:dyDescent="0.2">
      <c r="A81" s="55">
        <v>37.5</v>
      </c>
      <c r="B81" s="47">
        <v>56</v>
      </c>
      <c r="C81" s="49">
        <v>60</v>
      </c>
      <c r="D81" s="47">
        <v>78</v>
      </c>
      <c r="E81" s="49">
        <v>80</v>
      </c>
      <c r="F81" s="48">
        <v>99</v>
      </c>
      <c r="G81" s="49">
        <v>96</v>
      </c>
      <c r="H81" s="134">
        <v>18</v>
      </c>
      <c r="I81" s="135">
        <v>12</v>
      </c>
      <c r="J81" s="134">
        <v>31</v>
      </c>
      <c r="K81" s="136">
        <v>35</v>
      </c>
      <c r="L81" s="135">
        <v>7</v>
      </c>
      <c r="M81" s="136">
        <v>7</v>
      </c>
      <c r="N81" s="47">
        <v>21</v>
      </c>
      <c r="O81" s="48">
        <v>15</v>
      </c>
      <c r="P81" s="47">
        <v>29</v>
      </c>
      <c r="Q81" s="49">
        <v>34</v>
      </c>
      <c r="R81" s="48">
        <v>7</v>
      </c>
      <c r="S81" s="48">
        <v>8</v>
      </c>
      <c r="T81" s="47">
        <v>53</v>
      </c>
      <c r="U81" s="49">
        <v>52</v>
      </c>
      <c r="V81" s="48">
        <v>57</v>
      </c>
      <c r="W81" s="48">
        <v>63</v>
      </c>
      <c r="X81" s="47">
        <v>72</v>
      </c>
      <c r="Y81" s="49">
        <v>66</v>
      </c>
    </row>
    <row r="82" spans="1:25" x14ac:dyDescent="0.2">
      <c r="A82" s="55">
        <v>38</v>
      </c>
      <c r="B82" s="47">
        <v>56</v>
      </c>
      <c r="C82" s="49">
        <v>60</v>
      </c>
      <c r="D82" s="47">
        <v>78</v>
      </c>
      <c r="E82" s="49">
        <v>80</v>
      </c>
      <c r="F82" s="48">
        <v>100</v>
      </c>
      <c r="G82" s="49">
        <v>97</v>
      </c>
      <c r="H82" s="134">
        <v>17</v>
      </c>
      <c r="I82" s="135">
        <v>11</v>
      </c>
      <c r="J82" s="134">
        <v>29</v>
      </c>
      <c r="K82" s="136">
        <v>32</v>
      </c>
      <c r="L82" s="135">
        <v>6</v>
      </c>
      <c r="M82" s="136">
        <v>6</v>
      </c>
      <c r="N82" s="47">
        <v>19</v>
      </c>
      <c r="O82" s="48">
        <v>13</v>
      </c>
      <c r="P82" s="47">
        <v>27</v>
      </c>
      <c r="Q82" s="49">
        <v>33</v>
      </c>
      <c r="R82" s="48">
        <v>6</v>
      </c>
      <c r="S82" s="48">
        <v>8</v>
      </c>
      <c r="T82" s="47">
        <v>53</v>
      </c>
      <c r="U82" s="49">
        <v>53</v>
      </c>
      <c r="V82" s="48">
        <v>57</v>
      </c>
      <c r="W82" s="48">
        <v>62</v>
      </c>
      <c r="X82" s="47">
        <v>71</v>
      </c>
      <c r="Y82" s="49">
        <v>66</v>
      </c>
    </row>
    <row r="83" spans="1:25" x14ac:dyDescent="0.2">
      <c r="A83" s="55">
        <v>38.5</v>
      </c>
      <c r="B83" s="47">
        <v>57</v>
      </c>
      <c r="C83" s="49">
        <v>60</v>
      </c>
      <c r="D83" s="47">
        <v>78</v>
      </c>
      <c r="E83" s="49">
        <v>81</v>
      </c>
      <c r="F83" s="48">
        <v>100</v>
      </c>
      <c r="G83" s="49">
        <v>97</v>
      </c>
      <c r="H83" s="134">
        <v>15</v>
      </c>
      <c r="I83" s="135">
        <v>9</v>
      </c>
      <c r="J83" s="134">
        <v>27</v>
      </c>
      <c r="K83" s="136">
        <v>29</v>
      </c>
      <c r="L83" s="135">
        <v>6</v>
      </c>
      <c r="M83" s="136">
        <v>6</v>
      </c>
      <c r="N83" s="47">
        <v>18</v>
      </c>
      <c r="O83" s="48">
        <v>12</v>
      </c>
      <c r="P83" s="47">
        <v>26</v>
      </c>
      <c r="Q83" s="49">
        <v>31</v>
      </c>
      <c r="R83" s="48">
        <v>5</v>
      </c>
      <c r="S83" s="48">
        <v>7</v>
      </c>
      <c r="T83" s="47">
        <v>53</v>
      </c>
      <c r="U83" s="49">
        <v>52</v>
      </c>
      <c r="V83" s="48">
        <v>57</v>
      </c>
      <c r="W83" s="48">
        <v>62</v>
      </c>
      <c r="X83" s="47">
        <v>71</v>
      </c>
      <c r="Y83" s="49">
        <v>66</v>
      </c>
    </row>
    <row r="84" spans="1:25" x14ac:dyDescent="0.2">
      <c r="A84" s="55">
        <v>39</v>
      </c>
      <c r="B84" s="47">
        <v>57</v>
      </c>
      <c r="C84" s="49">
        <v>60</v>
      </c>
      <c r="D84" s="47">
        <v>78</v>
      </c>
      <c r="E84" s="49">
        <v>80</v>
      </c>
      <c r="F84" s="48">
        <v>100</v>
      </c>
      <c r="G84" s="49">
        <v>97</v>
      </c>
      <c r="H84" s="134">
        <v>14</v>
      </c>
      <c r="I84" s="135">
        <v>8</v>
      </c>
      <c r="J84" s="134">
        <v>25</v>
      </c>
      <c r="K84" s="136">
        <v>26</v>
      </c>
      <c r="L84" s="135">
        <v>5</v>
      </c>
      <c r="M84" s="136">
        <v>5</v>
      </c>
      <c r="N84" s="47">
        <v>17</v>
      </c>
      <c r="O84" s="48">
        <v>11</v>
      </c>
      <c r="P84" s="47">
        <v>24</v>
      </c>
      <c r="Q84" s="49">
        <v>29</v>
      </c>
      <c r="R84" s="48">
        <v>5</v>
      </c>
      <c r="S84" s="48">
        <v>6</v>
      </c>
      <c r="T84" s="47">
        <v>53</v>
      </c>
      <c r="U84" s="49">
        <v>52</v>
      </c>
      <c r="V84" s="48">
        <v>56</v>
      </c>
      <c r="W84" s="48">
        <v>62</v>
      </c>
      <c r="X84" s="47">
        <v>71</v>
      </c>
      <c r="Y84" s="49">
        <v>66</v>
      </c>
    </row>
    <row r="85" spans="1:25" x14ac:dyDescent="0.2">
      <c r="A85" s="55">
        <v>39.5</v>
      </c>
      <c r="B85" s="47">
        <v>57</v>
      </c>
      <c r="C85" s="49">
        <v>60</v>
      </c>
      <c r="D85" s="47">
        <v>78</v>
      </c>
      <c r="E85" s="49">
        <v>80</v>
      </c>
      <c r="F85" s="48">
        <v>100</v>
      </c>
      <c r="G85" s="49">
        <v>98</v>
      </c>
      <c r="H85" s="134">
        <v>12</v>
      </c>
      <c r="I85" s="135">
        <v>7</v>
      </c>
      <c r="J85" s="134">
        <v>24</v>
      </c>
      <c r="K85" s="136">
        <v>24</v>
      </c>
      <c r="L85" s="135">
        <v>5</v>
      </c>
      <c r="M85" s="136">
        <v>5</v>
      </c>
      <c r="N85" s="47">
        <v>15</v>
      </c>
      <c r="O85" s="48">
        <v>10</v>
      </c>
      <c r="P85" s="47">
        <v>22</v>
      </c>
      <c r="Q85" s="49">
        <v>27</v>
      </c>
      <c r="R85" s="48">
        <v>4</v>
      </c>
      <c r="S85" s="48">
        <v>6</v>
      </c>
      <c r="T85" s="47">
        <v>52</v>
      </c>
      <c r="U85" s="49">
        <v>52</v>
      </c>
      <c r="V85" s="48">
        <v>56</v>
      </c>
      <c r="W85" s="48">
        <v>61</v>
      </c>
      <c r="X85" s="47">
        <v>71</v>
      </c>
      <c r="Y85" s="49">
        <v>66</v>
      </c>
    </row>
    <row r="86" spans="1:25" x14ac:dyDescent="0.2">
      <c r="A86" s="55">
        <v>40</v>
      </c>
      <c r="B86" s="47">
        <v>57</v>
      </c>
      <c r="C86" s="49">
        <v>60</v>
      </c>
      <c r="D86" s="47">
        <v>78</v>
      </c>
      <c r="E86" s="49">
        <v>80</v>
      </c>
      <c r="F86" s="48">
        <v>100</v>
      </c>
      <c r="G86" s="49">
        <v>98</v>
      </c>
      <c r="H86" s="134">
        <v>11</v>
      </c>
      <c r="I86" s="135">
        <v>6</v>
      </c>
      <c r="J86" s="134">
        <v>23</v>
      </c>
      <c r="K86" s="136">
        <v>21</v>
      </c>
      <c r="L86" s="135">
        <v>4</v>
      </c>
      <c r="M86" s="136">
        <v>4</v>
      </c>
      <c r="N86" s="47">
        <v>14</v>
      </c>
      <c r="O86" s="48">
        <v>9</v>
      </c>
      <c r="P86" s="47">
        <v>21</v>
      </c>
      <c r="Q86" s="49">
        <v>26</v>
      </c>
      <c r="R86" s="48">
        <v>4</v>
      </c>
      <c r="S86" s="48">
        <v>5</v>
      </c>
      <c r="T86" s="47">
        <v>53</v>
      </c>
      <c r="U86" s="49">
        <v>52</v>
      </c>
      <c r="V86" s="48">
        <v>55</v>
      </c>
      <c r="W86" s="48">
        <v>61</v>
      </c>
      <c r="X86" s="47">
        <v>71</v>
      </c>
      <c r="Y86" s="49">
        <v>66</v>
      </c>
    </row>
    <row r="87" spans="1:25" x14ac:dyDescent="0.2">
      <c r="A87" s="55">
        <v>40.5</v>
      </c>
      <c r="B87" s="47">
        <v>57</v>
      </c>
      <c r="C87" s="49">
        <v>60</v>
      </c>
      <c r="D87" s="47">
        <v>78</v>
      </c>
      <c r="E87" s="49">
        <v>81</v>
      </c>
      <c r="F87" s="48">
        <v>100</v>
      </c>
      <c r="G87" s="49">
        <v>99</v>
      </c>
      <c r="H87" s="134">
        <v>10</v>
      </c>
      <c r="I87" s="135">
        <v>6</v>
      </c>
      <c r="J87" s="134">
        <v>22</v>
      </c>
      <c r="K87" s="136">
        <v>19</v>
      </c>
      <c r="L87" s="135">
        <v>4</v>
      </c>
      <c r="M87" s="136">
        <v>4</v>
      </c>
      <c r="N87" s="47">
        <v>13</v>
      </c>
      <c r="O87" s="48">
        <v>8</v>
      </c>
      <c r="P87" s="47">
        <v>19</v>
      </c>
      <c r="Q87" s="49">
        <v>24</v>
      </c>
      <c r="R87" s="48">
        <v>4</v>
      </c>
      <c r="S87" s="48">
        <v>5</v>
      </c>
      <c r="T87" s="47">
        <v>53</v>
      </c>
      <c r="U87" s="49">
        <v>52</v>
      </c>
      <c r="V87" s="48">
        <v>55</v>
      </c>
      <c r="W87" s="48">
        <v>60</v>
      </c>
      <c r="X87" s="47">
        <v>71</v>
      </c>
      <c r="Y87" s="49">
        <v>66</v>
      </c>
    </row>
    <row r="88" spans="1:25" x14ac:dyDescent="0.2">
      <c r="A88" s="55">
        <v>41</v>
      </c>
      <c r="B88" s="47">
        <v>57</v>
      </c>
      <c r="C88" s="49">
        <v>60</v>
      </c>
      <c r="D88" s="47">
        <v>78</v>
      </c>
      <c r="E88" s="49">
        <v>81</v>
      </c>
      <c r="F88" s="48">
        <v>100</v>
      </c>
      <c r="G88" s="49">
        <v>98</v>
      </c>
      <c r="H88" s="134">
        <v>9</v>
      </c>
      <c r="I88" s="135">
        <v>5</v>
      </c>
      <c r="J88" s="134">
        <v>21</v>
      </c>
      <c r="K88" s="136">
        <v>17</v>
      </c>
      <c r="L88" s="135">
        <v>4</v>
      </c>
      <c r="M88" s="136">
        <v>4</v>
      </c>
      <c r="N88" s="47">
        <v>12</v>
      </c>
      <c r="O88" s="48">
        <v>7</v>
      </c>
      <c r="P88" s="47">
        <v>18</v>
      </c>
      <c r="Q88" s="49">
        <v>23</v>
      </c>
      <c r="R88" s="48">
        <v>3</v>
      </c>
      <c r="S88" s="48">
        <v>5</v>
      </c>
      <c r="T88" s="47">
        <v>52</v>
      </c>
      <c r="U88" s="49">
        <v>52</v>
      </c>
      <c r="V88" s="48">
        <v>55</v>
      </c>
      <c r="W88" s="48">
        <v>60</v>
      </c>
      <c r="X88" s="47">
        <v>70</v>
      </c>
      <c r="Y88" s="49">
        <v>66</v>
      </c>
    </row>
    <row r="89" spans="1:25" x14ac:dyDescent="0.2">
      <c r="A89" s="55">
        <v>41.5</v>
      </c>
      <c r="B89" s="47">
        <v>57</v>
      </c>
      <c r="C89" s="49">
        <v>60</v>
      </c>
      <c r="D89" s="47">
        <v>78</v>
      </c>
      <c r="E89" s="49">
        <v>81</v>
      </c>
      <c r="F89" s="48">
        <v>100</v>
      </c>
      <c r="G89" s="49">
        <v>98</v>
      </c>
      <c r="H89" s="134">
        <v>7</v>
      </c>
      <c r="I89" s="135">
        <v>4</v>
      </c>
      <c r="J89" s="134">
        <v>20</v>
      </c>
      <c r="K89" s="136">
        <v>16</v>
      </c>
      <c r="L89" s="135">
        <v>3</v>
      </c>
      <c r="M89" s="136">
        <v>3</v>
      </c>
      <c r="N89" s="47">
        <v>11</v>
      </c>
      <c r="O89" s="48">
        <v>6</v>
      </c>
      <c r="P89" s="47">
        <v>17</v>
      </c>
      <c r="Q89" s="49">
        <v>21</v>
      </c>
      <c r="R89" s="48">
        <v>3</v>
      </c>
      <c r="S89" s="48">
        <v>4</v>
      </c>
      <c r="T89" s="47">
        <v>53</v>
      </c>
      <c r="U89" s="49">
        <v>52</v>
      </c>
      <c r="V89" s="48">
        <v>54</v>
      </c>
      <c r="W89" s="48">
        <v>60</v>
      </c>
      <c r="X89" s="47">
        <v>70</v>
      </c>
      <c r="Y89" s="49">
        <v>66</v>
      </c>
    </row>
    <row r="90" spans="1:25" x14ac:dyDescent="0.2">
      <c r="A90" s="55">
        <v>42</v>
      </c>
      <c r="B90" s="47">
        <v>57</v>
      </c>
      <c r="C90" s="49">
        <v>60</v>
      </c>
      <c r="D90" s="47">
        <v>79</v>
      </c>
      <c r="E90" s="49">
        <v>81</v>
      </c>
      <c r="F90" s="48">
        <v>100</v>
      </c>
      <c r="G90" s="49">
        <v>98</v>
      </c>
      <c r="H90" s="134">
        <v>6</v>
      </c>
      <c r="I90" s="135">
        <v>4</v>
      </c>
      <c r="J90" s="134">
        <v>19</v>
      </c>
      <c r="K90" s="136">
        <v>14</v>
      </c>
      <c r="L90" s="135">
        <v>3</v>
      </c>
      <c r="M90" s="136">
        <v>3</v>
      </c>
      <c r="N90" s="47">
        <v>9</v>
      </c>
      <c r="O90" s="48">
        <v>5</v>
      </c>
      <c r="P90" s="47">
        <v>16</v>
      </c>
      <c r="Q90" s="49">
        <v>20</v>
      </c>
      <c r="R90" s="48">
        <v>3</v>
      </c>
      <c r="S90" s="48">
        <v>4</v>
      </c>
      <c r="T90" s="47">
        <v>53</v>
      </c>
      <c r="U90" s="49">
        <v>52</v>
      </c>
      <c r="V90" s="48">
        <v>54</v>
      </c>
      <c r="W90" s="48">
        <v>60</v>
      </c>
      <c r="X90" s="47">
        <v>70</v>
      </c>
      <c r="Y90" s="49">
        <v>66</v>
      </c>
    </row>
    <row r="91" spans="1:25" x14ac:dyDescent="0.2">
      <c r="A91" s="55">
        <v>42.5</v>
      </c>
      <c r="B91" s="47">
        <v>57</v>
      </c>
      <c r="C91" s="49">
        <v>61</v>
      </c>
      <c r="D91" s="47">
        <v>79</v>
      </c>
      <c r="E91" s="49">
        <v>81</v>
      </c>
      <c r="F91" s="48">
        <v>101</v>
      </c>
      <c r="G91" s="49">
        <v>98</v>
      </c>
      <c r="H91" s="134">
        <v>6</v>
      </c>
      <c r="I91" s="135">
        <v>3</v>
      </c>
      <c r="J91" s="134">
        <v>18</v>
      </c>
      <c r="K91" s="136">
        <v>12</v>
      </c>
      <c r="L91" s="135">
        <v>3</v>
      </c>
      <c r="M91" s="136">
        <v>3</v>
      </c>
      <c r="N91" s="47">
        <v>8</v>
      </c>
      <c r="O91" s="48">
        <v>4</v>
      </c>
      <c r="P91" s="47">
        <v>15</v>
      </c>
      <c r="Q91" s="49">
        <v>18</v>
      </c>
      <c r="R91" s="48">
        <v>3</v>
      </c>
      <c r="S91" s="48">
        <v>4</v>
      </c>
      <c r="T91" s="47">
        <v>53</v>
      </c>
      <c r="U91" s="49">
        <v>52</v>
      </c>
      <c r="V91" s="48">
        <v>54</v>
      </c>
      <c r="W91" s="48">
        <v>60</v>
      </c>
      <c r="X91" s="47">
        <v>70</v>
      </c>
      <c r="Y91" s="49">
        <v>66</v>
      </c>
    </row>
    <row r="92" spans="1:25" x14ac:dyDescent="0.2">
      <c r="A92" s="55">
        <v>43</v>
      </c>
      <c r="B92" s="47">
        <v>57</v>
      </c>
      <c r="C92" s="49">
        <v>61</v>
      </c>
      <c r="D92" s="47">
        <v>79</v>
      </c>
      <c r="E92" s="49">
        <v>81</v>
      </c>
      <c r="F92" s="48">
        <v>100</v>
      </c>
      <c r="G92" s="49">
        <v>98</v>
      </c>
      <c r="H92" s="134">
        <v>5</v>
      </c>
      <c r="I92" s="135">
        <v>3</v>
      </c>
      <c r="J92" s="134">
        <v>17</v>
      </c>
      <c r="K92" s="136">
        <v>11</v>
      </c>
      <c r="L92" s="135">
        <v>3</v>
      </c>
      <c r="M92" s="136">
        <v>3</v>
      </c>
      <c r="N92" s="47">
        <v>7</v>
      </c>
      <c r="O92" s="48">
        <v>4</v>
      </c>
      <c r="P92" s="47">
        <v>14</v>
      </c>
      <c r="Q92" s="49">
        <v>16</v>
      </c>
      <c r="R92" s="48">
        <v>3</v>
      </c>
      <c r="S92" s="48">
        <v>4</v>
      </c>
      <c r="T92" s="47">
        <v>53</v>
      </c>
      <c r="U92" s="49">
        <v>52</v>
      </c>
      <c r="V92" s="48">
        <v>54</v>
      </c>
      <c r="W92" s="48">
        <v>59</v>
      </c>
      <c r="X92" s="47">
        <v>70</v>
      </c>
      <c r="Y92" s="49">
        <v>66</v>
      </c>
    </row>
    <row r="93" spans="1:25" x14ac:dyDescent="0.2">
      <c r="A93" s="55">
        <v>43.5</v>
      </c>
      <c r="B93" s="47">
        <v>57</v>
      </c>
      <c r="C93" s="49">
        <v>61</v>
      </c>
      <c r="D93" s="47">
        <v>79</v>
      </c>
      <c r="E93" s="49">
        <v>80</v>
      </c>
      <c r="F93" s="48">
        <v>100</v>
      </c>
      <c r="G93" s="49">
        <v>99</v>
      </c>
      <c r="H93" s="134">
        <v>4</v>
      </c>
      <c r="I93" s="135">
        <v>2</v>
      </c>
      <c r="J93" s="134">
        <v>16</v>
      </c>
      <c r="K93" s="136">
        <v>10</v>
      </c>
      <c r="L93" s="135">
        <v>3</v>
      </c>
      <c r="M93" s="136">
        <v>3</v>
      </c>
      <c r="N93" s="47">
        <v>7</v>
      </c>
      <c r="O93" s="48">
        <v>3</v>
      </c>
      <c r="P93" s="47">
        <v>13</v>
      </c>
      <c r="Q93" s="49">
        <v>15</v>
      </c>
      <c r="R93" s="48">
        <v>3</v>
      </c>
      <c r="S93" s="48">
        <v>4</v>
      </c>
      <c r="T93" s="47">
        <v>53</v>
      </c>
      <c r="U93" s="49">
        <v>52</v>
      </c>
      <c r="V93" s="48">
        <v>53</v>
      </c>
      <c r="W93" s="48">
        <v>59</v>
      </c>
      <c r="X93" s="47">
        <v>70</v>
      </c>
      <c r="Y93" s="49">
        <v>66</v>
      </c>
    </row>
    <row r="94" spans="1:25" x14ac:dyDescent="0.2">
      <c r="A94" s="55">
        <v>44</v>
      </c>
      <c r="B94" s="47">
        <v>57</v>
      </c>
      <c r="C94" s="49">
        <v>60</v>
      </c>
      <c r="D94" s="47">
        <v>79</v>
      </c>
      <c r="E94" s="49">
        <v>81</v>
      </c>
      <c r="F94" s="48">
        <v>100</v>
      </c>
      <c r="G94" s="49">
        <v>99</v>
      </c>
      <c r="H94" s="134">
        <v>4</v>
      </c>
      <c r="I94" s="135">
        <v>2</v>
      </c>
      <c r="J94" s="134">
        <v>15</v>
      </c>
      <c r="K94" s="136">
        <v>9</v>
      </c>
      <c r="L94" s="135">
        <v>3</v>
      </c>
      <c r="M94" s="136">
        <v>3</v>
      </c>
      <c r="N94" s="47">
        <v>6</v>
      </c>
      <c r="O94" s="48">
        <v>3</v>
      </c>
      <c r="P94" s="47">
        <v>13</v>
      </c>
      <c r="Q94" s="49">
        <v>13</v>
      </c>
      <c r="R94" s="48">
        <v>3</v>
      </c>
      <c r="S94" s="48">
        <v>4</v>
      </c>
      <c r="T94" s="47">
        <v>52</v>
      </c>
      <c r="U94" s="49">
        <v>52</v>
      </c>
      <c r="V94" s="48">
        <v>53</v>
      </c>
      <c r="W94" s="48">
        <v>59</v>
      </c>
      <c r="X94" s="47">
        <v>70</v>
      </c>
      <c r="Y94" s="49">
        <v>66</v>
      </c>
    </row>
    <row r="95" spans="1:25" x14ac:dyDescent="0.2">
      <c r="A95" s="55">
        <v>44.5</v>
      </c>
      <c r="B95" s="47">
        <v>57</v>
      </c>
      <c r="C95" s="49">
        <v>61</v>
      </c>
      <c r="D95" s="47">
        <v>79</v>
      </c>
      <c r="E95" s="49">
        <v>81</v>
      </c>
      <c r="F95" s="48">
        <v>101</v>
      </c>
      <c r="G95" s="49">
        <v>98</v>
      </c>
      <c r="H95" s="134">
        <v>3</v>
      </c>
      <c r="I95" s="135">
        <v>2</v>
      </c>
      <c r="J95" s="134">
        <v>15</v>
      </c>
      <c r="K95" s="136">
        <v>8</v>
      </c>
      <c r="L95" s="135">
        <v>3</v>
      </c>
      <c r="M95" s="136">
        <v>2</v>
      </c>
      <c r="N95" s="47">
        <v>5</v>
      </c>
      <c r="O95" s="48">
        <v>2</v>
      </c>
      <c r="P95" s="47">
        <v>12</v>
      </c>
      <c r="Q95" s="49">
        <v>12</v>
      </c>
      <c r="R95" s="48">
        <v>3</v>
      </c>
      <c r="S95" s="48">
        <v>4</v>
      </c>
      <c r="T95" s="47">
        <v>53</v>
      </c>
      <c r="U95" s="49">
        <v>52</v>
      </c>
      <c r="V95" s="48">
        <v>53</v>
      </c>
      <c r="W95" s="48">
        <v>59</v>
      </c>
      <c r="X95" s="47">
        <v>70</v>
      </c>
      <c r="Y95" s="49">
        <v>66</v>
      </c>
    </row>
    <row r="96" spans="1:25" x14ac:dyDescent="0.2">
      <c r="A96" s="55">
        <v>45</v>
      </c>
      <c r="B96" s="47">
        <v>57</v>
      </c>
      <c r="C96" s="49">
        <v>61</v>
      </c>
      <c r="D96" s="47">
        <v>79</v>
      </c>
      <c r="E96" s="49">
        <v>81</v>
      </c>
      <c r="F96" s="48">
        <v>100</v>
      </c>
      <c r="G96" s="49">
        <v>99</v>
      </c>
      <c r="H96" s="134">
        <v>3</v>
      </c>
      <c r="I96" s="135">
        <v>2</v>
      </c>
      <c r="J96" s="134">
        <v>14</v>
      </c>
      <c r="K96" s="136">
        <v>7</v>
      </c>
      <c r="L96" s="135">
        <v>3</v>
      </c>
      <c r="M96" s="136">
        <v>2</v>
      </c>
      <c r="N96" s="47">
        <v>5</v>
      </c>
      <c r="O96" s="48">
        <v>2</v>
      </c>
      <c r="P96" s="47">
        <v>12</v>
      </c>
      <c r="Q96" s="49">
        <v>11</v>
      </c>
      <c r="R96" s="48">
        <v>2</v>
      </c>
      <c r="S96" s="48">
        <v>4</v>
      </c>
      <c r="T96" s="47">
        <v>52</v>
      </c>
      <c r="U96" s="49">
        <v>52</v>
      </c>
      <c r="V96" s="48">
        <v>53</v>
      </c>
      <c r="W96" s="48">
        <v>58</v>
      </c>
      <c r="X96" s="47">
        <v>70</v>
      </c>
      <c r="Y96" s="49">
        <v>66</v>
      </c>
    </row>
    <row r="97" spans="1:25" x14ac:dyDescent="0.2">
      <c r="A97" s="55">
        <v>45.5</v>
      </c>
      <c r="B97" s="47">
        <v>57</v>
      </c>
      <c r="C97" s="49">
        <v>60</v>
      </c>
      <c r="D97" s="47">
        <v>79</v>
      </c>
      <c r="E97" s="49">
        <v>81</v>
      </c>
      <c r="F97" s="48">
        <v>101</v>
      </c>
      <c r="G97" s="49">
        <v>99</v>
      </c>
      <c r="H97" s="134">
        <v>3</v>
      </c>
      <c r="I97" s="135">
        <v>2</v>
      </c>
      <c r="J97" s="134">
        <v>13</v>
      </c>
      <c r="K97" s="136">
        <v>6</v>
      </c>
      <c r="L97" s="135">
        <v>2</v>
      </c>
      <c r="M97" s="136">
        <v>2</v>
      </c>
      <c r="N97" s="47">
        <v>4</v>
      </c>
      <c r="O97" s="48">
        <v>1</v>
      </c>
      <c r="P97" s="47">
        <v>11</v>
      </c>
      <c r="Q97" s="49">
        <v>10</v>
      </c>
      <c r="R97" s="48">
        <v>2</v>
      </c>
      <c r="S97" s="48">
        <v>3</v>
      </c>
      <c r="T97" s="47">
        <v>52</v>
      </c>
      <c r="U97" s="49">
        <v>52</v>
      </c>
      <c r="V97" s="48">
        <v>53</v>
      </c>
      <c r="W97" s="48">
        <v>58</v>
      </c>
      <c r="X97" s="47">
        <v>70</v>
      </c>
      <c r="Y97" s="49">
        <v>66</v>
      </c>
    </row>
    <row r="98" spans="1:25" x14ac:dyDescent="0.2">
      <c r="A98" s="55">
        <v>46</v>
      </c>
      <c r="B98" s="47">
        <v>57</v>
      </c>
      <c r="C98" s="49">
        <v>60</v>
      </c>
      <c r="D98" s="47">
        <v>79</v>
      </c>
      <c r="E98" s="49">
        <v>81</v>
      </c>
      <c r="F98" s="48">
        <v>101</v>
      </c>
      <c r="G98" s="49">
        <v>99</v>
      </c>
      <c r="H98" s="134">
        <v>3</v>
      </c>
      <c r="I98" s="135">
        <v>2</v>
      </c>
      <c r="J98" s="134">
        <v>12</v>
      </c>
      <c r="K98" s="136">
        <v>6</v>
      </c>
      <c r="L98" s="135">
        <v>2</v>
      </c>
      <c r="M98" s="136">
        <v>2</v>
      </c>
      <c r="N98" s="47">
        <v>4</v>
      </c>
      <c r="O98" s="48">
        <v>1</v>
      </c>
      <c r="P98" s="47">
        <v>11</v>
      </c>
      <c r="Q98" s="49">
        <v>9</v>
      </c>
      <c r="R98" s="48">
        <v>2</v>
      </c>
      <c r="S98" s="48">
        <v>3</v>
      </c>
      <c r="T98" s="47">
        <v>52</v>
      </c>
      <c r="U98" s="49">
        <v>52</v>
      </c>
      <c r="V98" s="48">
        <v>53</v>
      </c>
      <c r="W98" s="48">
        <v>58</v>
      </c>
      <c r="X98" s="47">
        <v>70</v>
      </c>
      <c r="Y98" s="49">
        <v>66</v>
      </c>
    </row>
    <row r="99" spans="1:25" x14ac:dyDescent="0.2">
      <c r="A99" s="55">
        <v>46.5</v>
      </c>
      <c r="B99" s="47">
        <v>57</v>
      </c>
      <c r="C99" s="49">
        <v>61</v>
      </c>
      <c r="D99" s="47">
        <v>79</v>
      </c>
      <c r="E99" s="49">
        <v>81</v>
      </c>
      <c r="F99" s="48">
        <v>101</v>
      </c>
      <c r="G99" s="49">
        <v>99</v>
      </c>
      <c r="H99" s="134">
        <v>2</v>
      </c>
      <c r="I99" s="135">
        <v>1</v>
      </c>
      <c r="J99" s="134">
        <v>12</v>
      </c>
      <c r="K99" s="136">
        <v>5</v>
      </c>
      <c r="L99" s="135">
        <v>2</v>
      </c>
      <c r="M99" s="136">
        <v>2</v>
      </c>
      <c r="N99" s="47">
        <v>4</v>
      </c>
      <c r="O99" s="48">
        <v>1</v>
      </c>
      <c r="P99" s="47">
        <v>10</v>
      </c>
      <c r="Q99" s="49">
        <v>8</v>
      </c>
      <c r="R99" s="48">
        <v>2</v>
      </c>
      <c r="S99" s="48">
        <v>3</v>
      </c>
      <c r="T99" s="47">
        <v>52</v>
      </c>
      <c r="U99" s="49">
        <v>52</v>
      </c>
      <c r="V99" s="48">
        <v>53</v>
      </c>
      <c r="W99" s="48">
        <v>58</v>
      </c>
      <c r="X99" s="47">
        <v>70</v>
      </c>
      <c r="Y99" s="49">
        <v>66</v>
      </c>
    </row>
    <row r="100" spans="1:25" x14ac:dyDescent="0.2">
      <c r="A100" s="55">
        <v>47</v>
      </c>
      <c r="B100" s="47">
        <v>57</v>
      </c>
      <c r="C100" s="49">
        <v>61</v>
      </c>
      <c r="D100" s="47">
        <v>79</v>
      </c>
      <c r="E100" s="49">
        <v>81</v>
      </c>
      <c r="F100" s="48">
        <v>100</v>
      </c>
      <c r="G100" s="49">
        <v>99</v>
      </c>
      <c r="H100" s="134">
        <v>2</v>
      </c>
      <c r="I100" s="135">
        <v>1</v>
      </c>
      <c r="J100" s="134">
        <v>11</v>
      </c>
      <c r="K100" s="136">
        <v>5</v>
      </c>
      <c r="L100" s="135">
        <v>2</v>
      </c>
      <c r="M100" s="136">
        <v>2</v>
      </c>
      <c r="N100" s="47">
        <v>4</v>
      </c>
      <c r="O100" s="48">
        <v>0</v>
      </c>
      <c r="P100" s="47">
        <v>10</v>
      </c>
      <c r="Q100" s="49">
        <v>8</v>
      </c>
      <c r="R100" s="48">
        <v>2</v>
      </c>
      <c r="S100" s="48">
        <v>3</v>
      </c>
      <c r="T100" s="47">
        <v>52</v>
      </c>
      <c r="U100" s="49">
        <v>52</v>
      </c>
      <c r="V100" s="48">
        <v>52</v>
      </c>
      <c r="W100" s="48">
        <v>58</v>
      </c>
      <c r="X100" s="47">
        <v>70</v>
      </c>
      <c r="Y100" s="49">
        <v>66</v>
      </c>
    </row>
    <row r="101" spans="1:25" x14ac:dyDescent="0.2">
      <c r="A101" s="55">
        <v>47.5</v>
      </c>
      <c r="B101" s="47">
        <v>57</v>
      </c>
      <c r="C101" s="49">
        <v>61</v>
      </c>
      <c r="D101" s="47">
        <v>80</v>
      </c>
      <c r="E101" s="49">
        <v>81</v>
      </c>
      <c r="F101" s="48">
        <v>100</v>
      </c>
      <c r="G101" s="49">
        <v>99</v>
      </c>
      <c r="H101" s="134">
        <v>2</v>
      </c>
      <c r="I101" s="135">
        <v>1</v>
      </c>
      <c r="J101" s="134">
        <v>10</v>
      </c>
      <c r="K101" s="136">
        <v>4</v>
      </c>
      <c r="L101" s="135">
        <v>2</v>
      </c>
      <c r="M101" s="136">
        <v>2</v>
      </c>
      <c r="N101" s="47">
        <v>4</v>
      </c>
      <c r="O101" s="48">
        <v>0</v>
      </c>
      <c r="P101" s="47">
        <v>9</v>
      </c>
      <c r="Q101" s="49">
        <v>7</v>
      </c>
      <c r="R101" s="48">
        <v>2</v>
      </c>
      <c r="S101" s="48">
        <v>3</v>
      </c>
      <c r="T101" s="47">
        <v>52</v>
      </c>
      <c r="U101" s="49">
        <v>51</v>
      </c>
      <c r="V101" s="48">
        <v>52</v>
      </c>
      <c r="W101" s="48">
        <v>58</v>
      </c>
      <c r="X101" s="47">
        <v>70</v>
      </c>
      <c r="Y101" s="49">
        <v>66</v>
      </c>
    </row>
    <row r="102" spans="1:25" x14ac:dyDescent="0.2">
      <c r="A102" s="55">
        <v>48</v>
      </c>
      <c r="B102" s="47">
        <v>57</v>
      </c>
      <c r="C102" s="49">
        <v>61</v>
      </c>
      <c r="D102" s="47">
        <v>81</v>
      </c>
      <c r="E102" s="49">
        <v>82</v>
      </c>
      <c r="F102" s="48">
        <v>101</v>
      </c>
      <c r="G102" s="49">
        <v>98</v>
      </c>
      <c r="H102" s="134">
        <v>2</v>
      </c>
      <c r="I102" s="135">
        <v>1</v>
      </c>
      <c r="J102" s="134">
        <v>9</v>
      </c>
      <c r="K102" s="136">
        <v>4</v>
      </c>
      <c r="L102" s="135">
        <v>2</v>
      </c>
      <c r="M102" s="136">
        <v>2</v>
      </c>
      <c r="N102" s="47">
        <v>4</v>
      </c>
      <c r="O102" s="48">
        <v>0</v>
      </c>
      <c r="P102" s="47">
        <v>8</v>
      </c>
      <c r="Q102" s="49">
        <v>6</v>
      </c>
      <c r="R102" s="48">
        <v>2</v>
      </c>
      <c r="S102" s="48">
        <v>3</v>
      </c>
      <c r="T102" s="47">
        <v>52</v>
      </c>
      <c r="U102" s="49">
        <v>52</v>
      </c>
      <c r="V102" s="48">
        <v>53</v>
      </c>
      <c r="W102" s="48">
        <v>59</v>
      </c>
      <c r="X102" s="47">
        <v>70</v>
      </c>
      <c r="Y102" s="49">
        <v>66</v>
      </c>
    </row>
    <row r="103" spans="1:25" x14ac:dyDescent="0.2">
      <c r="A103" s="55">
        <v>48.5</v>
      </c>
      <c r="B103" s="47">
        <v>57</v>
      </c>
      <c r="C103" s="49">
        <v>61</v>
      </c>
      <c r="D103" s="47">
        <v>79</v>
      </c>
      <c r="E103" s="49">
        <v>80</v>
      </c>
      <c r="F103" s="48">
        <v>101</v>
      </c>
      <c r="G103" s="49">
        <v>99</v>
      </c>
      <c r="H103" s="134">
        <v>2</v>
      </c>
      <c r="I103" s="135">
        <v>1</v>
      </c>
      <c r="J103" s="134">
        <v>9</v>
      </c>
      <c r="K103" s="136">
        <v>4</v>
      </c>
      <c r="L103" s="135">
        <v>2</v>
      </c>
      <c r="M103" s="136">
        <v>2</v>
      </c>
      <c r="N103" s="47">
        <v>3</v>
      </c>
      <c r="O103" s="48">
        <v>0</v>
      </c>
      <c r="P103" s="47">
        <v>8</v>
      </c>
      <c r="Q103" s="49">
        <v>6</v>
      </c>
      <c r="R103" s="48">
        <v>2</v>
      </c>
      <c r="S103" s="48">
        <v>3</v>
      </c>
      <c r="T103" s="47">
        <v>52</v>
      </c>
      <c r="U103" s="49">
        <v>52</v>
      </c>
      <c r="V103" s="48">
        <v>52</v>
      </c>
      <c r="W103" s="48">
        <v>58</v>
      </c>
      <c r="X103" s="47">
        <v>70</v>
      </c>
      <c r="Y103" s="49">
        <v>66</v>
      </c>
    </row>
    <row r="104" spans="1:25" x14ac:dyDescent="0.2">
      <c r="A104" s="55">
        <v>49</v>
      </c>
      <c r="B104" s="47">
        <v>57</v>
      </c>
      <c r="C104" s="49">
        <v>61</v>
      </c>
      <c r="D104" s="47">
        <v>80</v>
      </c>
      <c r="E104" s="49">
        <v>80</v>
      </c>
      <c r="F104" s="48">
        <v>100</v>
      </c>
      <c r="G104" s="49">
        <v>99</v>
      </c>
      <c r="H104" s="134">
        <v>2</v>
      </c>
      <c r="I104" s="135">
        <v>1</v>
      </c>
      <c r="J104" s="134">
        <v>9</v>
      </c>
      <c r="K104" s="136">
        <v>4</v>
      </c>
      <c r="L104" s="135">
        <v>2</v>
      </c>
      <c r="M104" s="136">
        <v>2</v>
      </c>
      <c r="N104" s="47">
        <v>3</v>
      </c>
      <c r="O104" s="48">
        <v>0</v>
      </c>
      <c r="P104" s="47">
        <v>8</v>
      </c>
      <c r="Q104" s="49">
        <v>5</v>
      </c>
      <c r="R104" s="48">
        <v>2</v>
      </c>
      <c r="S104" s="48">
        <v>3</v>
      </c>
      <c r="T104" s="47">
        <v>52</v>
      </c>
      <c r="U104" s="49">
        <v>51</v>
      </c>
      <c r="V104" s="48">
        <v>52</v>
      </c>
      <c r="W104" s="48">
        <v>58</v>
      </c>
      <c r="X104" s="47">
        <v>70</v>
      </c>
      <c r="Y104" s="49">
        <v>67</v>
      </c>
    </row>
    <row r="105" spans="1:25" x14ac:dyDescent="0.2">
      <c r="A105" s="55">
        <v>49.5</v>
      </c>
      <c r="B105" s="47">
        <v>57</v>
      </c>
      <c r="C105" s="49">
        <v>61</v>
      </c>
      <c r="D105" s="47">
        <v>79</v>
      </c>
      <c r="E105" s="49">
        <v>80</v>
      </c>
      <c r="F105" s="48">
        <v>100</v>
      </c>
      <c r="G105" s="49">
        <v>99</v>
      </c>
      <c r="H105" s="134">
        <v>2</v>
      </c>
      <c r="I105" s="135">
        <v>1</v>
      </c>
      <c r="J105" s="134">
        <v>8</v>
      </c>
      <c r="K105" s="136">
        <v>3</v>
      </c>
      <c r="L105" s="135">
        <v>2</v>
      </c>
      <c r="M105" s="136">
        <v>2</v>
      </c>
      <c r="N105" s="47">
        <v>3</v>
      </c>
      <c r="O105" s="48">
        <v>-1</v>
      </c>
      <c r="P105" s="47">
        <v>7</v>
      </c>
      <c r="Q105" s="49">
        <v>5</v>
      </c>
      <c r="R105" s="48">
        <v>2</v>
      </c>
      <c r="S105" s="48">
        <v>3</v>
      </c>
      <c r="T105" s="47">
        <v>52</v>
      </c>
      <c r="U105" s="49">
        <v>52</v>
      </c>
      <c r="V105" s="48">
        <v>52</v>
      </c>
      <c r="W105" s="48">
        <v>58</v>
      </c>
      <c r="X105" s="47">
        <v>71</v>
      </c>
      <c r="Y105" s="49">
        <v>67</v>
      </c>
    </row>
    <row r="106" spans="1:25" x14ac:dyDescent="0.2">
      <c r="A106" s="55">
        <v>50</v>
      </c>
      <c r="B106" s="47">
        <v>57</v>
      </c>
      <c r="C106" s="49">
        <v>61</v>
      </c>
      <c r="D106" s="47">
        <v>79</v>
      </c>
      <c r="E106" s="49">
        <v>80</v>
      </c>
      <c r="F106" s="48">
        <v>100</v>
      </c>
      <c r="G106" s="49">
        <v>99</v>
      </c>
      <c r="H106" s="134">
        <v>1</v>
      </c>
      <c r="I106" s="135">
        <v>1</v>
      </c>
      <c r="J106" s="134">
        <v>7</v>
      </c>
      <c r="K106" s="136">
        <v>3</v>
      </c>
      <c r="L106" s="135">
        <v>2</v>
      </c>
      <c r="M106" s="136">
        <v>2</v>
      </c>
      <c r="N106" s="47">
        <v>3</v>
      </c>
      <c r="O106" s="48">
        <v>-1</v>
      </c>
      <c r="P106" s="47">
        <v>7</v>
      </c>
      <c r="Q106" s="49">
        <v>5</v>
      </c>
      <c r="R106" s="48">
        <v>2</v>
      </c>
      <c r="S106" s="48">
        <v>3</v>
      </c>
      <c r="T106" s="47">
        <v>52</v>
      </c>
      <c r="U106" s="49">
        <v>52</v>
      </c>
      <c r="V106" s="48">
        <v>52</v>
      </c>
      <c r="W106" s="48">
        <v>58</v>
      </c>
      <c r="X106" s="47">
        <v>71</v>
      </c>
      <c r="Y106" s="49">
        <v>67</v>
      </c>
    </row>
    <row r="107" spans="1:25" x14ac:dyDescent="0.2">
      <c r="A107" s="55">
        <v>50.5</v>
      </c>
      <c r="B107" s="47">
        <v>57</v>
      </c>
      <c r="C107" s="49">
        <v>61</v>
      </c>
      <c r="D107" s="47">
        <v>79</v>
      </c>
      <c r="E107" s="49">
        <v>81</v>
      </c>
      <c r="F107" s="48">
        <v>100</v>
      </c>
      <c r="G107" s="49">
        <v>99</v>
      </c>
      <c r="H107" s="134">
        <v>1</v>
      </c>
      <c r="I107" s="135">
        <v>1</v>
      </c>
      <c r="J107" s="134">
        <v>7</v>
      </c>
      <c r="K107" s="136">
        <v>3</v>
      </c>
      <c r="L107" s="135">
        <v>2</v>
      </c>
      <c r="M107" s="136">
        <v>2</v>
      </c>
      <c r="N107" s="47">
        <v>3</v>
      </c>
      <c r="O107" s="48">
        <v>-1</v>
      </c>
      <c r="P107" s="47">
        <v>6</v>
      </c>
      <c r="Q107" s="49">
        <v>4</v>
      </c>
      <c r="R107" s="48">
        <v>2</v>
      </c>
      <c r="S107" s="48">
        <v>3</v>
      </c>
      <c r="T107" s="47">
        <v>51</v>
      </c>
      <c r="U107" s="49">
        <v>52</v>
      </c>
      <c r="V107" s="48">
        <v>52</v>
      </c>
      <c r="W107" s="48">
        <v>58</v>
      </c>
      <c r="X107" s="47">
        <v>71</v>
      </c>
      <c r="Y107" s="49">
        <v>67</v>
      </c>
    </row>
    <row r="108" spans="1:25" x14ac:dyDescent="0.2">
      <c r="A108" s="55">
        <v>51</v>
      </c>
      <c r="B108" s="47">
        <v>57</v>
      </c>
      <c r="C108" s="49">
        <v>61</v>
      </c>
      <c r="D108" s="47">
        <v>79</v>
      </c>
      <c r="E108" s="49">
        <v>80</v>
      </c>
      <c r="F108" s="48">
        <v>100</v>
      </c>
      <c r="G108" s="49">
        <v>99</v>
      </c>
      <c r="H108" s="134">
        <v>1</v>
      </c>
      <c r="I108" s="135">
        <v>1</v>
      </c>
      <c r="J108" s="134">
        <v>6</v>
      </c>
      <c r="K108" s="136">
        <v>3</v>
      </c>
      <c r="L108" s="135">
        <v>2</v>
      </c>
      <c r="M108" s="136">
        <v>2</v>
      </c>
      <c r="N108" s="47">
        <v>3</v>
      </c>
      <c r="O108" s="48">
        <v>-1</v>
      </c>
      <c r="P108" s="47">
        <v>6</v>
      </c>
      <c r="Q108" s="49">
        <v>4</v>
      </c>
      <c r="R108" s="48">
        <v>2</v>
      </c>
      <c r="S108" s="48">
        <v>3</v>
      </c>
      <c r="T108" s="47">
        <v>51</v>
      </c>
      <c r="U108" s="49">
        <v>51</v>
      </c>
      <c r="V108" s="48">
        <v>52</v>
      </c>
      <c r="W108" s="48">
        <v>58</v>
      </c>
      <c r="X108" s="47">
        <v>71</v>
      </c>
      <c r="Y108" s="49">
        <v>68</v>
      </c>
    </row>
    <row r="109" spans="1:25" x14ac:dyDescent="0.2">
      <c r="A109" s="55">
        <v>51.5</v>
      </c>
      <c r="B109" s="47">
        <v>57</v>
      </c>
      <c r="C109" s="49">
        <v>61</v>
      </c>
      <c r="D109" s="47">
        <v>79</v>
      </c>
      <c r="E109" s="49">
        <v>81</v>
      </c>
      <c r="F109" s="48">
        <v>101</v>
      </c>
      <c r="G109" s="49">
        <v>98</v>
      </c>
      <c r="H109" s="134">
        <v>1</v>
      </c>
      <c r="I109" s="135">
        <v>1</v>
      </c>
      <c r="J109" s="134">
        <v>6</v>
      </c>
      <c r="K109" s="136">
        <v>3</v>
      </c>
      <c r="L109" s="135">
        <v>2</v>
      </c>
      <c r="M109" s="136">
        <v>2</v>
      </c>
      <c r="N109" s="47">
        <v>3</v>
      </c>
      <c r="O109" s="48">
        <v>-1</v>
      </c>
      <c r="P109" s="47">
        <v>5</v>
      </c>
      <c r="Q109" s="49">
        <v>4</v>
      </c>
      <c r="R109" s="48">
        <v>2</v>
      </c>
      <c r="S109" s="48">
        <v>3</v>
      </c>
      <c r="T109" s="47">
        <v>51</v>
      </c>
      <c r="U109" s="49">
        <v>51</v>
      </c>
      <c r="V109" s="48">
        <v>52</v>
      </c>
      <c r="W109" s="48">
        <v>58</v>
      </c>
      <c r="X109" s="47">
        <v>72</v>
      </c>
      <c r="Y109" s="49">
        <v>68</v>
      </c>
    </row>
    <row r="110" spans="1:25" x14ac:dyDescent="0.2">
      <c r="A110" s="55">
        <v>52</v>
      </c>
      <c r="B110" s="47">
        <v>57</v>
      </c>
      <c r="C110" s="49">
        <v>61</v>
      </c>
      <c r="D110" s="47">
        <v>79</v>
      </c>
      <c r="E110" s="49">
        <v>80</v>
      </c>
      <c r="F110" s="48">
        <v>101</v>
      </c>
      <c r="G110" s="49">
        <v>99</v>
      </c>
      <c r="H110" s="134">
        <v>1</v>
      </c>
      <c r="I110" s="135">
        <v>1</v>
      </c>
      <c r="J110" s="134">
        <v>5</v>
      </c>
      <c r="K110" s="136">
        <v>3</v>
      </c>
      <c r="L110" s="135">
        <v>2</v>
      </c>
      <c r="M110" s="136">
        <v>1</v>
      </c>
      <c r="N110" s="47">
        <v>3</v>
      </c>
      <c r="O110" s="48">
        <v>-1</v>
      </c>
      <c r="P110" s="47">
        <v>5</v>
      </c>
      <c r="Q110" s="49">
        <v>4</v>
      </c>
      <c r="R110" s="48">
        <v>2</v>
      </c>
      <c r="S110" s="48">
        <v>3</v>
      </c>
      <c r="T110" s="47">
        <v>51</v>
      </c>
      <c r="U110" s="49">
        <v>51</v>
      </c>
      <c r="V110" s="48">
        <v>52</v>
      </c>
      <c r="W110" s="48">
        <v>58</v>
      </c>
      <c r="X110" s="47">
        <v>72</v>
      </c>
      <c r="Y110" s="49">
        <v>68</v>
      </c>
    </row>
    <row r="111" spans="1:25" x14ac:dyDescent="0.2">
      <c r="A111" s="55">
        <v>52.5</v>
      </c>
      <c r="B111" s="47">
        <v>57</v>
      </c>
      <c r="C111" s="49">
        <v>61</v>
      </c>
      <c r="D111" s="47">
        <v>78</v>
      </c>
      <c r="E111" s="49">
        <v>80</v>
      </c>
      <c r="F111" s="48">
        <v>100</v>
      </c>
      <c r="G111" s="49">
        <v>98</v>
      </c>
      <c r="H111" s="134">
        <v>1</v>
      </c>
      <c r="I111" s="135">
        <v>1</v>
      </c>
      <c r="J111" s="134">
        <v>5</v>
      </c>
      <c r="K111" s="136">
        <v>3</v>
      </c>
      <c r="L111" s="135">
        <v>2</v>
      </c>
      <c r="M111" s="136">
        <v>1</v>
      </c>
      <c r="N111" s="47">
        <v>3</v>
      </c>
      <c r="O111" s="48">
        <v>-1</v>
      </c>
      <c r="P111" s="47">
        <v>5</v>
      </c>
      <c r="Q111" s="49">
        <v>4</v>
      </c>
      <c r="R111" s="48">
        <v>2</v>
      </c>
      <c r="S111" s="48">
        <v>3</v>
      </c>
      <c r="T111" s="47">
        <v>51</v>
      </c>
      <c r="U111" s="49">
        <v>51</v>
      </c>
      <c r="V111" s="48">
        <v>52</v>
      </c>
      <c r="W111" s="48">
        <v>58</v>
      </c>
      <c r="X111" s="47">
        <v>72</v>
      </c>
      <c r="Y111" s="49">
        <v>68</v>
      </c>
    </row>
    <row r="112" spans="1:25" x14ac:dyDescent="0.2">
      <c r="A112" s="55">
        <v>53</v>
      </c>
      <c r="B112" s="47">
        <v>57</v>
      </c>
      <c r="C112" s="49">
        <v>61</v>
      </c>
      <c r="D112" s="47">
        <v>78</v>
      </c>
      <c r="E112" s="49">
        <v>80</v>
      </c>
      <c r="F112" s="48">
        <v>100</v>
      </c>
      <c r="G112" s="49">
        <v>98</v>
      </c>
      <c r="H112" s="134">
        <v>1</v>
      </c>
      <c r="I112" s="135">
        <v>1</v>
      </c>
      <c r="J112" s="134">
        <v>4</v>
      </c>
      <c r="K112" s="136">
        <v>3</v>
      </c>
      <c r="L112" s="135">
        <v>2</v>
      </c>
      <c r="M112" s="136">
        <v>1</v>
      </c>
      <c r="N112" s="47">
        <v>3</v>
      </c>
      <c r="O112" s="48">
        <v>-1</v>
      </c>
      <c r="P112" s="47">
        <v>5</v>
      </c>
      <c r="Q112" s="49">
        <v>4</v>
      </c>
      <c r="R112" s="48">
        <v>2</v>
      </c>
      <c r="S112" s="48">
        <v>3</v>
      </c>
      <c r="T112" s="47">
        <v>51</v>
      </c>
      <c r="U112" s="49">
        <v>51</v>
      </c>
      <c r="V112" s="48">
        <v>52</v>
      </c>
      <c r="W112" s="48">
        <v>58</v>
      </c>
      <c r="X112" s="47">
        <v>72</v>
      </c>
      <c r="Y112" s="49">
        <v>68</v>
      </c>
    </row>
    <row r="113" spans="1:25" x14ac:dyDescent="0.2">
      <c r="A113" s="55">
        <v>53.5</v>
      </c>
      <c r="B113" s="47">
        <v>57</v>
      </c>
      <c r="C113" s="49">
        <v>61</v>
      </c>
      <c r="D113" s="47">
        <v>79</v>
      </c>
      <c r="E113" s="49">
        <v>80</v>
      </c>
      <c r="F113" s="48">
        <v>101</v>
      </c>
      <c r="G113" s="49">
        <v>98</v>
      </c>
      <c r="H113" s="134">
        <v>1</v>
      </c>
      <c r="I113" s="135">
        <v>1</v>
      </c>
      <c r="J113" s="134">
        <v>4</v>
      </c>
      <c r="K113" s="136">
        <v>3</v>
      </c>
      <c r="L113" s="135">
        <v>2</v>
      </c>
      <c r="M113" s="136">
        <v>1</v>
      </c>
      <c r="N113" s="47">
        <v>3</v>
      </c>
      <c r="O113" s="48">
        <v>-1</v>
      </c>
      <c r="P113" s="47">
        <v>4</v>
      </c>
      <c r="Q113" s="49">
        <v>3</v>
      </c>
      <c r="R113" s="48">
        <v>2</v>
      </c>
      <c r="S113" s="48">
        <v>3</v>
      </c>
      <c r="T113" s="47">
        <v>51</v>
      </c>
      <c r="U113" s="49">
        <v>51</v>
      </c>
      <c r="V113" s="48">
        <v>52</v>
      </c>
      <c r="W113" s="48">
        <v>58</v>
      </c>
      <c r="X113" s="47">
        <v>72</v>
      </c>
      <c r="Y113" s="49">
        <v>69</v>
      </c>
    </row>
    <row r="114" spans="1:25" x14ac:dyDescent="0.2">
      <c r="A114" s="55">
        <v>54</v>
      </c>
      <c r="B114" s="47">
        <v>57</v>
      </c>
      <c r="C114" s="49">
        <v>61</v>
      </c>
      <c r="D114" s="47">
        <v>79</v>
      </c>
      <c r="E114" s="49">
        <v>80</v>
      </c>
      <c r="F114" s="48">
        <v>100</v>
      </c>
      <c r="G114" s="49">
        <v>98</v>
      </c>
      <c r="H114" s="134">
        <v>1</v>
      </c>
      <c r="I114" s="135">
        <v>1</v>
      </c>
      <c r="J114" s="134">
        <v>3</v>
      </c>
      <c r="K114" s="136">
        <v>3</v>
      </c>
      <c r="L114" s="135">
        <v>2</v>
      </c>
      <c r="M114" s="136">
        <v>1</v>
      </c>
      <c r="N114" s="47">
        <v>3</v>
      </c>
      <c r="O114" s="48">
        <v>-1</v>
      </c>
      <c r="P114" s="47">
        <v>4</v>
      </c>
      <c r="Q114" s="49">
        <v>3</v>
      </c>
      <c r="R114" s="48">
        <v>2</v>
      </c>
      <c r="S114" s="48">
        <v>3</v>
      </c>
      <c r="T114" s="47">
        <v>51</v>
      </c>
      <c r="U114" s="49">
        <v>51</v>
      </c>
      <c r="V114" s="48">
        <v>52</v>
      </c>
      <c r="W114" s="48">
        <v>58</v>
      </c>
      <c r="X114" s="47">
        <v>73</v>
      </c>
      <c r="Y114" s="49">
        <v>69</v>
      </c>
    </row>
    <row r="115" spans="1:25" x14ac:dyDescent="0.2">
      <c r="A115" s="55">
        <v>54.5</v>
      </c>
      <c r="B115" s="47">
        <v>57</v>
      </c>
      <c r="C115" s="49">
        <v>61</v>
      </c>
      <c r="D115" s="47">
        <v>78</v>
      </c>
      <c r="E115" s="49">
        <v>81</v>
      </c>
      <c r="F115" s="48">
        <v>100</v>
      </c>
      <c r="G115" s="49">
        <v>99</v>
      </c>
      <c r="H115" s="134">
        <v>1</v>
      </c>
      <c r="I115" s="135">
        <v>1</v>
      </c>
      <c r="J115" s="134">
        <v>3</v>
      </c>
      <c r="K115" s="136">
        <v>2</v>
      </c>
      <c r="L115" s="135">
        <v>2</v>
      </c>
      <c r="M115" s="136">
        <v>1</v>
      </c>
      <c r="N115" s="47">
        <v>3</v>
      </c>
      <c r="O115" s="48">
        <v>-1</v>
      </c>
      <c r="P115" s="47">
        <v>4</v>
      </c>
      <c r="Q115" s="49">
        <v>3</v>
      </c>
      <c r="R115" s="48">
        <v>1</v>
      </c>
      <c r="S115" s="48">
        <v>3</v>
      </c>
      <c r="T115" s="47">
        <v>50</v>
      </c>
      <c r="U115" s="49">
        <v>51</v>
      </c>
      <c r="V115" s="48">
        <v>52</v>
      </c>
      <c r="W115" s="48">
        <v>58</v>
      </c>
      <c r="X115" s="47">
        <v>73</v>
      </c>
      <c r="Y115" s="49">
        <v>69</v>
      </c>
    </row>
    <row r="116" spans="1:25" x14ac:dyDescent="0.2">
      <c r="A116" s="55">
        <v>55</v>
      </c>
      <c r="B116" s="47">
        <v>57</v>
      </c>
      <c r="C116" s="49">
        <v>62</v>
      </c>
      <c r="D116" s="47">
        <v>78</v>
      </c>
      <c r="E116" s="49">
        <v>80</v>
      </c>
      <c r="F116" s="48">
        <v>100</v>
      </c>
      <c r="G116" s="49">
        <v>98</v>
      </c>
      <c r="H116" s="134">
        <v>1</v>
      </c>
      <c r="I116" s="135">
        <v>1</v>
      </c>
      <c r="J116" s="134">
        <v>3</v>
      </c>
      <c r="K116" s="136">
        <v>2</v>
      </c>
      <c r="L116" s="135">
        <v>1</v>
      </c>
      <c r="M116" s="136">
        <v>1</v>
      </c>
      <c r="N116" s="47">
        <v>3</v>
      </c>
      <c r="O116" s="48">
        <v>-1</v>
      </c>
      <c r="P116" s="47">
        <v>4</v>
      </c>
      <c r="Q116" s="49">
        <v>3</v>
      </c>
      <c r="R116" s="48">
        <v>1</v>
      </c>
      <c r="S116" s="48">
        <v>3</v>
      </c>
      <c r="T116" s="47">
        <v>50</v>
      </c>
      <c r="U116" s="49">
        <v>51</v>
      </c>
      <c r="V116" s="48">
        <v>52</v>
      </c>
      <c r="W116" s="48">
        <v>59</v>
      </c>
      <c r="X116" s="47">
        <v>73</v>
      </c>
      <c r="Y116" s="49">
        <v>70</v>
      </c>
    </row>
    <row r="117" spans="1:25" x14ac:dyDescent="0.2">
      <c r="A117" s="55">
        <v>55.5</v>
      </c>
      <c r="B117" s="47">
        <v>57</v>
      </c>
      <c r="C117" s="49">
        <v>61</v>
      </c>
      <c r="D117" s="47">
        <v>78</v>
      </c>
      <c r="E117" s="49">
        <v>80</v>
      </c>
      <c r="F117" s="48">
        <v>100</v>
      </c>
      <c r="G117" s="49">
        <v>98</v>
      </c>
      <c r="H117" s="134">
        <v>1</v>
      </c>
      <c r="I117" s="135">
        <v>1</v>
      </c>
      <c r="J117" s="134">
        <v>3</v>
      </c>
      <c r="K117" s="136">
        <v>2</v>
      </c>
      <c r="L117" s="135">
        <v>1</v>
      </c>
      <c r="M117" s="136">
        <v>1</v>
      </c>
      <c r="N117" s="47">
        <v>3</v>
      </c>
      <c r="O117" s="48">
        <v>-1</v>
      </c>
      <c r="P117" s="47">
        <v>4</v>
      </c>
      <c r="Q117" s="49">
        <v>3</v>
      </c>
      <c r="R117" s="48">
        <v>1</v>
      </c>
      <c r="S117" s="48">
        <v>3</v>
      </c>
      <c r="T117" s="47">
        <v>50</v>
      </c>
      <c r="U117" s="49">
        <v>50</v>
      </c>
      <c r="V117" s="48">
        <v>52</v>
      </c>
      <c r="W117" s="48">
        <v>59</v>
      </c>
      <c r="X117" s="47">
        <v>73</v>
      </c>
      <c r="Y117" s="49">
        <v>70</v>
      </c>
    </row>
    <row r="118" spans="1:25" x14ac:dyDescent="0.2">
      <c r="A118" s="55">
        <v>56</v>
      </c>
      <c r="B118" s="47">
        <v>57</v>
      </c>
      <c r="C118" s="49">
        <v>61</v>
      </c>
      <c r="D118" s="47">
        <v>79</v>
      </c>
      <c r="E118" s="49">
        <v>80</v>
      </c>
      <c r="F118" s="48">
        <v>100</v>
      </c>
      <c r="G118" s="49">
        <v>98</v>
      </c>
      <c r="H118" s="134">
        <v>1</v>
      </c>
      <c r="I118" s="135">
        <v>1</v>
      </c>
      <c r="J118" s="134">
        <v>3</v>
      </c>
      <c r="K118" s="136">
        <v>2</v>
      </c>
      <c r="L118" s="135">
        <v>1</v>
      </c>
      <c r="M118" s="136">
        <v>1</v>
      </c>
      <c r="N118" s="47">
        <v>3</v>
      </c>
      <c r="O118" s="48">
        <v>-1</v>
      </c>
      <c r="P118" s="47">
        <v>4</v>
      </c>
      <c r="Q118" s="49">
        <v>3</v>
      </c>
      <c r="R118" s="48">
        <v>1</v>
      </c>
      <c r="S118" s="48">
        <v>3</v>
      </c>
      <c r="T118" s="47">
        <v>50</v>
      </c>
      <c r="U118" s="49">
        <v>50</v>
      </c>
      <c r="V118" s="48">
        <v>53</v>
      </c>
      <c r="W118" s="48">
        <v>59</v>
      </c>
      <c r="X118" s="47">
        <v>74</v>
      </c>
      <c r="Y118" s="49">
        <v>70</v>
      </c>
    </row>
    <row r="119" spans="1:25" x14ac:dyDescent="0.2">
      <c r="A119" s="55">
        <v>56.5</v>
      </c>
      <c r="B119" s="47">
        <v>57</v>
      </c>
      <c r="C119" s="49">
        <v>61</v>
      </c>
      <c r="D119" s="47">
        <v>77</v>
      </c>
      <c r="E119" s="49">
        <v>80</v>
      </c>
      <c r="F119" s="48">
        <v>100</v>
      </c>
      <c r="G119" s="49">
        <v>99</v>
      </c>
      <c r="H119" s="134">
        <v>1</v>
      </c>
      <c r="I119" s="135">
        <v>1</v>
      </c>
      <c r="J119" s="134">
        <v>3</v>
      </c>
      <c r="K119" s="136">
        <v>2</v>
      </c>
      <c r="L119" s="135">
        <v>1</v>
      </c>
      <c r="M119" s="136">
        <v>1</v>
      </c>
      <c r="N119" s="47">
        <v>3</v>
      </c>
      <c r="O119" s="48">
        <v>-1</v>
      </c>
      <c r="P119" s="47">
        <v>3</v>
      </c>
      <c r="Q119" s="49">
        <v>3</v>
      </c>
      <c r="R119" s="48">
        <v>1</v>
      </c>
      <c r="S119" s="48">
        <v>3</v>
      </c>
      <c r="T119" s="47">
        <v>50</v>
      </c>
      <c r="U119" s="49">
        <v>50</v>
      </c>
      <c r="V119" s="48">
        <v>53</v>
      </c>
      <c r="W119" s="48">
        <v>59</v>
      </c>
      <c r="X119" s="47">
        <v>74</v>
      </c>
      <c r="Y119" s="49">
        <v>70</v>
      </c>
    </row>
    <row r="120" spans="1:25" x14ac:dyDescent="0.2">
      <c r="A120" s="55">
        <v>57</v>
      </c>
      <c r="B120" s="47">
        <v>57</v>
      </c>
      <c r="C120" s="49">
        <v>61</v>
      </c>
      <c r="D120" s="47">
        <v>78</v>
      </c>
      <c r="E120" s="49">
        <v>80</v>
      </c>
      <c r="F120" s="48">
        <v>100</v>
      </c>
      <c r="G120" s="49">
        <v>98</v>
      </c>
      <c r="H120" s="134">
        <v>1</v>
      </c>
      <c r="I120" s="135">
        <v>1</v>
      </c>
      <c r="J120" s="134">
        <v>3</v>
      </c>
      <c r="K120" s="136">
        <v>2</v>
      </c>
      <c r="L120" s="135">
        <v>1</v>
      </c>
      <c r="M120" s="136">
        <v>1</v>
      </c>
      <c r="N120" s="47">
        <v>2</v>
      </c>
      <c r="O120" s="48">
        <v>-1</v>
      </c>
      <c r="P120" s="47">
        <v>3</v>
      </c>
      <c r="Q120" s="49">
        <v>3</v>
      </c>
      <c r="R120" s="48">
        <v>1</v>
      </c>
      <c r="S120" s="48">
        <v>3</v>
      </c>
      <c r="T120" s="47">
        <v>50</v>
      </c>
      <c r="U120" s="49">
        <v>50</v>
      </c>
      <c r="V120" s="48">
        <v>53</v>
      </c>
      <c r="W120" s="48">
        <v>59</v>
      </c>
      <c r="X120" s="47">
        <v>74</v>
      </c>
      <c r="Y120" s="49">
        <v>71</v>
      </c>
    </row>
    <row r="121" spans="1:25" x14ac:dyDescent="0.2">
      <c r="A121" s="55">
        <v>57.5</v>
      </c>
      <c r="B121" s="47">
        <v>58</v>
      </c>
      <c r="C121" s="49">
        <v>61</v>
      </c>
      <c r="D121" s="47">
        <v>78</v>
      </c>
      <c r="E121" s="49">
        <v>80</v>
      </c>
      <c r="F121" s="48">
        <v>100</v>
      </c>
      <c r="G121" s="49">
        <v>98</v>
      </c>
      <c r="H121" s="134">
        <v>1</v>
      </c>
      <c r="I121" s="135">
        <v>1</v>
      </c>
      <c r="J121" s="134">
        <v>3</v>
      </c>
      <c r="K121" s="136">
        <v>2</v>
      </c>
      <c r="L121" s="135">
        <v>1</v>
      </c>
      <c r="M121" s="136">
        <v>1</v>
      </c>
      <c r="N121" s="47">
        <v>2</v>
      </c>
      <c r="O121" s="48">
        <v>-1</v>
      </c>
      <c r="P121" s="47">
        <v>3</v>
      </c>
      <c r="Q121" s="49">
        <v>3</v>
      </c>
      <c r="R121" s="48">
        <v>1</v>
      </c>
      <c r="S121" s="48">
        <v>2</v>
      </c>
      <c r="T121" s="47">
        <v>49</v>
      </c>
      <c r="U121" s="49">
        <v>50</v>
      </c>
      <c r="V121" s="48">
        <v>53</v>
      </c>
      <c r="W121" s="48">
        <v>59</v>
      </c>
      <c r="X121" s="47">
        <v>75</v>
      </c>
      <c r="Y121" s="49">
        <v>71</v>
      </c>
    </row>
    <row r="122" spans="1:25" x14ac:dyDescent="0.2">
      <c r="A122" s="55">
        <v>58</v>
      </c>
      <c r="B122" s="47">
        <v>57</v>
      </c>
      <c r="C122" s="49">
        <v>61</v>
      </c>
      <c r="D122" s="47">
        <v>78</v>
      </c>
      <c r="E122" s="49">
        <v>80</v>
      </c>
      <c r="F122" s="48">
        <v>100</v>
      </c>
      <c r="G122" s="49">
        <v>99</v>
      </c>
      <c r="H122" s="134">
        <v>1</v>
      </c>
      <c r="I122" s="135">
        <v>1</v>
      </c>
      <c r="J122" s="134">
        <v>2</v>
      </c>
      <c r="K122" s="136">
        <v>2</v>
      </c>
      <c r="L122" s="135">
        <v>1</v>
      </c>
      <c r="M122" s="136">
        <v>1</v>
      </c>
      <c r="N122" s="47">
        <v>2</v>
      </c>
      <c r="O122" s="48">
        <v>-1</v>
      </c>
      <c r="P122" s="47">
        <v>3</v>
      </c>
      <c r="Q122" s="49">
        <v>3</v>
      </c>
      <c r="R122" s="48">
        <v>1</v>
      </c>
      <c r="S122" s="48">
        <v>2</v>
      </c>
      <c r="T122" s="47">
        <v>49</v>
      </c>
      <c r="U122" s="49">
        <v>50</v>
      </c>
      <c r="V122" s="48">
        <v>53</v>
      </c>
      <c r="W122" s="48">
        <v>59</v>
      </c>
      <c r="X122" s="47">
        <v>75</v>
      </c>
      <c r="Y122" s="49">
        <v>72</v>
      </c>
    </row>
    <row r="123" spans="1:25" x14ac:dyDescent="0.2">
      <c r="A123" s="55">
        <v>58.5</v>
      </c>
      <c r="B123" s="47">
        <v>57</v>
      </c>
      <c r="C123" s="49">
        <v>62</v>
      </c>
      <c r="D123" s="47">
        <v>77</v>
      </c>
      <c r="E123" s="49">
        <v>80</v>
      </c>
      <c r="F123" s="48">
        <v>100</v>
      </c>
      <c r="G123" s="49">
        <v>99</v>
      </c>
      <c r="H123" s="134">
        <v>1</v>
      </c>
      <c r="I123" s="135">
        <v>0</v>
      </c>
      <c r="J123" s="134">
        <v>2</v>
      </c>
      <c r="K123" s="136">
        <v>2</v>
      </c>
      <c r="L123" s="135">
        <v>1</v>
      </c>
      <c r="M123" s="136">
        <v>1</v>
      </c>
      <c r="N123" s="47">
        <v>2</v>
      </c>
      <c r="O123" s="48">
        <v>-1</v>
      </c>
      <c r="P123" s="47">
        <v>3</v>
      </c>
      <c r="Q123" s="49">
        <v>2</v>
      </c>
      <c r="R123" s="48">
        <v>1</v>
      </c>
      <c r="S123" s="48">
        <v>2</v>
      </c>
      <c r="T123" s="47">
        <v>49</v>
      </c>
      <c r="U123" s="49">
        <v>50</v>
      </c>
      <c r="V123" s="48">
        <v>53</v>
      </c>
      <c r="W123" s="48">
        <v>59</v>
      </c>
      <c r="X123" s="47">
        <v>75</v>
      </c>
      <c r="Y123" s="49">
        <v>72</v>
      </c>
    </row>
    <row r="124" spans="1:25" x14ac:dyDescent="0.2">
      <c r="A124" s="55">
        <v>59</v>
      </c>
      <c r="B124" s="47">
        <v>57</v>
      </c>
      <c r="C124" s="49">
        <v>61</v>
      </c>
      <c r="D124" s="47">
        <v>77</v>
      </c>
      <c r="E124" s="49">
        <v>80</v>
      </c>
      <c r="F124" s="48">
        <v>100</v>
      </c>
      <c r="G124" s="49">
        <v>99</v>
      </c>
      <c r="H124" s="134">
        <v>1</v>
      </c>
      <c r="I124" s="135">
        <v>0</v>
      </c>
      <c r="J124" s="134">
        <v>2</v>
      </c>
      <c r="K124" s="136">
        <v>2</v>
      </c>
      <c r="L124" s="135">
        <v>1</v>
      </c>
      <c r="M124" s="136">
        <v>1</v>
      </c>
      <c r="N124" s="47">
        <v>2</v>
      </c>
      <c r="O124" s="48">
        <v>-1</v>
      </c>
      <c r="P124" s="47">
        <v>3</v>
      </c>
      <c r="Q124" s="49">
        <v>2</v>
      </c>
      <c r="R124" s="48">
        <v>1</v>
      </c>
      <c r="S124" s="48">
        <v>2</v>
      </c>
      <c r="T124" s="47">
        <v>49</v>
      </c>
      <c r="U124" s="49">
        <v>49</v>
      </c>
      <c r="V124" s="48">
        <v>53</v>
      </c>
      <c r="W124" s="48">
        <v>60</v>
      </c>
      <c r="X124" s="47">
        <v>75</v>
      </c>
      <c r="Y124" s="49">
        <v>72</v>
      </c>
    </row>
    <row r="125" spans="1:25" x14ac:dyDescent="0.2">
      <c r="A125" s="55">
        <v>59.5</v>
      </c>
      <c r="B125" s="47">
        <v>57</v>
      </c>
      <c r="C125" s="49">
        <v>61</v>
      </c>
      <c r="D125" s="47">
        <v>77</v>
      </c>
      <c r="E125" s="49">
        <v>80</v>
      </c>
      <c r="F125" s="48">
        <v>100</v>
      </c>
      <c r="G125" s="49">
        <v>99</v>
      </c>
      <c r="H125" s="134">
        <v>1</v>
      </c>
      <c r="I125" s="135">
        <v>0</v>
      </c>
      <c r="J125" s="134">
        <v>2</v>
      </c>
      <c r="K125" s="136">
        <v>2</v>
      </c>
      <c r="L125" s="135">
        <v>1</v>
      </c>
      <c r="M125" s="136">
        <v>1</v>
      </c>
      <c r="N125" s="47">
        <v>2</v>
      </c>
      <c r="O125" s="48">
        <v>-2</v>
      </c>
      <c r="P125" s="47">
        <v>3</v>
      </c>
      <c r="Q125" s="49">
        <v>2</v>
      </c>
      <c r="R125" s="48">
        <v>1</v>
      </c>
      <c r="S125" s="48">
        <v>2</v>
      </c>
      <c r="T125" s="47">
        <v>49</v>
      </c>
      <c r="U125" s="49">
        <v>49</v>
      </c>
      <c r="V125" s="48">
        <v>53</v>
      </c>
      <c r="W125" s="48">
        <v>60</v>
      </c>
      <c r="X125" s="47">
        <v>76</v>
      </c>
      <c r="Y125" s="49">
        <v>73</v>
      </c>
    </row>
    <row r="126" spans="1:25" x14ac:dyDescent="0.2">
      <c r="A126" s="55">
        <v>60</v>
      </c>
      <c r="B126" s="47">
        <v>58</v>
      </c>
      <c r="C126" s="49">
        <v>62</v>
      </c>
      <c r="D126" s="47">
        <v>77</v>
      </c>
      <c r="E126" s="49">
        <v>79</v>
      </c>
      <c r="F126" s="48">
        <v>99</v>
      </c>
      <c r="G126" s="49">
        <v>99</v>
      </c>
      <c r="H126" s="134">
        <v>1</v>
      </c>
      <c r="I126" s="135">
        <v>0</v>
      </c>
      <c r="J126" s="134">
        <v>2</v>
      </c>
      <c r="K126" s="136">
        <v>2</v>
      </c>
      <c r="L126" s="135">
        <v>1</v>
      </c>
      <c r="M126" s="136">
        <v>1</v>
      </c>
      <c r="N126" s="47">
        <v>2</v>
      </c>
      <c r="O126" s="48">
        <v>-2</v>
      </c>
      <c r="P126" s="47">
        <v>3</v>
      </c>
      <c r="Q126" s="49">
        <v>2</v>
      </c>
      <c r="R126" s="48">
        <v>1</v>
      </c>
      <c r="S126" s="48">
        <v>2</v>
      </c>
      <c r="T126" s="47">
        <v>49</v>
      </c>
      <c r="U126" s="49">
        <v>49</v>
      </c>
      <c r="V126" s="48">
        <v>53</v>
      </c>
      <c r="W126" s="48">
        <v>60</v>
      </c>
      <c r="X126" s="47">
        <v>76</v>
      </c>
      <c r="Y126" s="49">
        <v>73</v>
      </c>
    </row>
    <row r="127" spans="1:25" x14ac:dyDescent="0.2">
      <c r="A127" s="55">
        <v>60.5</v>
      </c>
      <c r="B127" s="47">
        <v>57</v>
      </c>
      <c r="C127" s="49">
        <v>62</v>
      </c>
      <c r="D127" s="47">
        <v>77</v>
      </c>
      <c r="E127" s="49">
        <v>79</v>
      </c>
      <c r="F127" s="48">
        <v>100</v>
      </c>
      <c r="G127" s="49">
        <v>98</v>
      </c>
      <c r="H127" s="134">
        <v>1</v>
      </c>
      <c r="I127" s="135">
        <v>0</v>
      </c>
      <c r="J127" s="134">
        <v>2</v>
      </c>
      <c r="K127" s="136">
        <v>2</v>
      </c>
      <c r="L127" s="135">
        <v>1</v>
      </c>
      <c r="M127" s="136">
        <v>1</v>
      </c>
      <c r="N127" s="47">
        <v>2</v>
      </c>
      <c r="O127" s="48">
        <v>-2</v>
      </c>
      <c r="P127" s="47">
        <v>3</v>
      </c>
      <c r="Q127" s="49">
        <v>2</v>
      </c>
      <c r="R127" s="48">
        <v>1</v>
      </c>
      <c r="S127" s="48">
        <v>2</v>
      </c>
      <c r="T127" s="47">
        <v>49</v>
      </c>
      <c r="U127" s="49">
        <v>49</v>
      </c>
      <c r="V127" s="48">
        <v>54</v>
      </c>
      <c r="W127" s="48">
        <v>60</v>
      </c>
      <c r="X127" s="47">
        <v>76</v>
      </c>
      <c r="Y127" s="49">
        <v>73</v>
      </c>
    </row>
    <row r="128" spans="1:25" x14ac:dyDescent="0.2">
      <c r="A128" s="55">
        <v>61</v>
      </c>
      <c r="B128" s="47">
        <v>57</v>
      </c>
      <c r="C128" s="49">
        <v>62</v>
      </c>
      <c r="D128" s="47">
        <v>76</v>
      </c>
      <c r="E128" s="49">
        <v>80</v>
      </c>
      <c r="F128" s="48">
        <v>100</v>
      </c>
      <c r="G128" s="49">
        <v>99</v>
      </c>
      <c r="H128" s="134">
        <v>1</v>
      </c>
      <c r="I128" s="135">
        <v>0</v>
      </c>
      <c r="J128" s="134">
        <v>2</v>
      </c>
      <c r="K128" s="136">
        <v>2</v>
      </c>
      <c r="L128" s="135">
        <v>1</v>
      </c>
      <c r="M128" s="136">
        <v>1</v>
      </c>
      <c r="N128" s="47">
        <v>2</v>
      </c>
      <c r="O128" s="48">
        <v>-2</v>
      </c>
      <c r="P128" s="47">
        <v>3</v>
      </c>
      <c r="Q128" s="49">
        <v>2</v>
      </c>
      <c r="R128" s="48">
        <v>1</v>
      </c>
      <c r="S128" s="48">
        <v>2</v>
      </c>
      <c r="T128" s="47">
        <v>48</v>
      </c>
      <c r="U128" s="49">
        <v>49</v>
      </c>
      <c r="V128" s="48">
        <v>54</v>
      </c>
      <c r="W128" s="48">
        <v>61</v>
      </c>
      <c r="X128" s="47">
        <v>77</v>
      </c>
      <c r="Y128" s="49">
        <v>74</v>
      </c>
    </row>
    <row r="129" spans="1:25" x14ac:dyDescent="0.2">
      <c r="A129" s="55">
        <v>61.5</v>
      </c>
      <c r="B129" s="47">
        <v>57</v>
      </c>
      <c r="C129" s="49">
        <v>62</v>
      </c>
      <c r="D129" s="47">
        <v>77</v>
      </c>
      <c r="E129" s="49">
        <v>80</v>
      </c>
      <c r="F129" s="48">
        <v>100</v>
      </c>
      <c r="G129" s="49">
        <v>99</v>
      </c>
      <c r="H129" s="134">
        <v>1</v>
      </c>
      <c r="I129" s="135">
        <v>0</v>
      </c>
      <c r="J129" s="134">
        <v>2</v>
      </c>
      <c r="K129" s="136">
        <v>1</v>
      </c>
      <c r="L129" s="135">
        <v>1</v>
      </c>
      <c r="M129" s="136">
        <v>1</v>
      </c>
      <c r="N129" s="47">
        <v>2</v>
      </c>
      <c r="O129" s="48">
        <v>-2</v>
      </c>
      <c r="P129" s="47">
        <v>3</v>
      </c>
      <c r="Q129" s="49">
        <v>2</v>
      </c>
      <c r="R129" s="48">
        <v>1</v>
      </c>
      <c r="S129" s="48">
        <v>2</v>
      </c>
      <c r="T129" s="47">
        <v>48</v>
      </c>
      <c r="U129" s="49">
        <v>49</v>
      </c>
      <c r="V129" s="48">
        <v>54</v>
      </c>
      <c r="W129" s="48">
        <v>61</v>
      </c>
      <c r="X129" s="47">
        <v>77</v>
      </c>
      <c r="Y129" s="49">
        <v>74</v>
      </c>
    </row>
    <row r="130" spans="1:25" x14ac:dyDescent="0.2">
      <c r="A130" s="55">
        <v>62</v>
      </c>
      <c r="B130" s="47">
        <v>58</v>
      </c>
      <c r="C130" s="49">
        <v>61</v>
      </c>
      <c r="D130" s="47">
        <v>76</v>
      </c>
      <c r="E130" s="49">
        <v>80</v>
      </c>
      <c r="F130" s="48">
        <v>100</v>
      </c>
      <c r="G130" s="49">
        <v>99</v>
      </c>
      <c r="H130" s="134">
        <v>0</v>
      </c>
      <c r="I130" s="135">
        <v>0</v>
      </c>
      <c r="J130" s="134">
        <v>2</v>
      </c>
      <c r="K130" s="136">
        <v>1</v>
      </c>
      <c r="L130" s="135">
        <v>1</v>
      </c>
      <c r="M130" s="136">
        <v>0</v>
      </c>
      <c r="N130" s="47">
        <v>2</v>
      </c>
      <c r="O130" s="48">
        <v>-2</v>
      </c>
      <c r="P130" s="47">
        <v>2</v>
      </c>
      <c r="Q130" s="49">
        <v>2</v>
      </c>
      <c r="R130" s="48">
        <v>1</v>
      </c>
      <c r="S130" s="48">
        <v>2</v>
      </c>
      <c r="T130" s="47">
        <v>48</v>
      </c>
      <c r="U130" s="49">
        <v>49</v>
      </c>
      <c r="V130" s="48">
        <v>54</v>
      </c>
      <c r="W130" s="48">
        <v>61</v>
      </c>
      <c r="X130" s="47">
        <v>77</v>
      </c>
      <c r="Y130" s="49">
        <v>74</v>
      </c>
    </row>
    <row r="131" spans="1:25" x14ac:dyDescent="0.2">
      <c r="A131" s="55">
        <v>62.5</v>
      </c>
      <c r="B131" s="47">
        <v>58</v>
      </c>
      <c r="C131" s="49">
        <v>62</v>
      </c>
      <c r="D131" s="47">
        <v>76</v>
      </c>
      <c r="E131" s="49">
        <v>79</v>
      </c>
      <c r="F131" s="48">
        <v>100</v>
      </c>
      <c r="G131" s="49">
        <v>99</v>
      </c>
      <c r="H131" s="134">
        <v>0</v>
      </c>
      <c r="I131" s="135">
        <v>0</v>
      </c>
      <c r="J131" s="134">
        <v>2</v>
      </c>
      <c r="K131" s="136">
        <v>1</v>
      </c>
      <c r="L131" s="135">
        <v>1</v>
      </c>
      <c r="M131" s="136">
        <v>0</v>
      </c>
      <c r="N131" s="47">
        <v>2</v>
      </c>
      <c r="O131" s="48">
        <v>-2</v>
      </c>
      <c r="P131" s="47">
        <v>2</v>
      </c>
      <c r="Q131" s="49">
        <v>2</v>
      </c>
      <c r="R131" s="48">
        <v>1</v>
      </c>
      <c r="S131" s="48">
        <v>2</v>
      </c>
      <c r="T131" s="47">
        <v>48</v>
      </c>
      <c r="U131" s="49">
        <v>49</v>
      </c>
      <c r="V131" s="48">
        <v>54</v>
      </c>
      <c r="W131" s="48">
        <v>61</v>
      </c>
      <c r="X131" s="47">
        <v>77</v>
      </c>
      <c r="Y131" s="49">
        <v>75</v>
      </c>
    </row>
    <row r="132" spans="1:25" x14ac:dyDescent="0.2">
      <c r="A132" s="55">
        <v>63</v>
      </c>
      <c r="B132" s="47">
        <v>58</v>
      </c>
      <c r="C132" s="49">
        <v>62</v>
      </c>
      <c r="D132" s="47">
        <v>76</v>
      </c>
      <c r="E132" s="49">
        <v>79</v>
      </c>
      <c r="F132" s="48">
        <v>99</v>
      </c>
      <c r="G132" s="49">
        <v>99</v>
      </c>
      <c r="H132" s="134">
        <v>0</v>
      </c>
      <c r="I132" s="135">
        <v>0</v>
      </c>
      <c r="J132" s="134">
        <v>2</v>
      </c>
      <c r="K132" s="136">
        <v>1</v>
      </c>
      <c r="L132" s="135">
        <v>1</v>
      </c>
      <c r="M132" s="136">
        <v>0</v>
      </c>
      <c r="N132" s="47">
        <v>2</v>
      </c>
      <c r="O132" s="48">
        <v>-2</v>
      </c>
      <c r="P132" s="47">
        <v>2</v>
      </c>
      <c r="Q132" s="49">
        <v>2</v>
      </c>
      <c r="R132" s="48">
        <v>1</v>
      </c>
      <c r="S132" s="48">
        <v>2</v>
      </c>
      <c r="T132" s="47">
        <v>48</v>
      </c>
      <c r="U132" s="49">
        <v>49</v>
      </c>
      <c r="V132" s="48">
        <v>54</v>
      </c>
      <c r="W132" s="48">
        <v>61</v>
      </c>
      <c r="X132" s="47">
        <v>78</v>
      </c>
      <c r="Y132" s="49">
        <v>75</v>
      </c>
    </row>
    <row r="133" spans="1:25" x14ac:dyDescent="0.2">
      <c r="A133" s="55">
        <v>63.5</v>
      </c>
      <c r="B133" s="47">
        <v>58</v>
      </c>
      <c r="C133" s="49">
        <v>62</v>
      </c>
      <c r="D133" s="47">
        <v>76</v>
      </c>
      <c r="E133" s="49">
        <v>79</v>
      </c>
      <c r="F133" s="48">
        <v>99</v>
      </c>
      <c r="G133" s="49">
        <v>99</v>
      </c>
      <c r="H133" s="134">
        <v>0</v>
      </c>
      <c r="I133" s="135">
        <v>0</v>
      </c>
      <c r="J133" s="134">
        <v>2</v>
      </c>
      <c r="K133" s="136">
        <v>1</v>
      </c>
      <c r="L133" s="135">
        <v>0</v>
      </c>
      <c r="M133" s="136">
        <v>0</v>
      </c>
      <c r="N133" s="47">
        <v>2</v>
      </c>
      <c r="O133" s="48">
        <v>-2</v>
      </c>
      <c r="P133" s="47">
        <v>2</v>
      </c>
      <c r="Q133" s="49">
        <v>2</v>
      </c>
      <c r="R133" s="48">
        <v>1</v>
      </c>
      <c r="S133" s="48">
        <v>2</v>
      </c>
      <c r="T133" s="47">
        <v>48</v>
      </c>
      <c r="U133" s="49">
        <v>49</v>
      </c>
      <c r="V133" s="48">
        <v>54</v>
      </c>
      <c r="W133" s="48">
        <v>61</v>
      </c>
      <c r="X133" s="47">
        <v>78</v>
      </c>
      <c r="Y133" s="49">
        <v>76</v>
      </c>
    </row>
    <row r="134" spans="1:25" x14ac:dyDescent="0.2">
      <c r="A134" s="55">
        <v>64</v>
      </c>
      <c r="B134" s="47">
        <v>57</v>
      </c>
      <c r="C134" s="49">
        <v>62</v>
      </c>
      <c r="D134" s="47">
        <v>75</v>
      </c>
      <c r="E134" s="49">
        <v>79</v>
      </c>
      <c r="F134" s="48">
        <v>99</v>
      </c>
      <c r="G134" s="49">
        <v>99</v>
      </c>
      <c r="H134" s="134">
        <v>0</v>
      </c>
      <c r="I134" s="135">
        <v>0</v>
      </c>
      <c r="J134" s="134">
        <v>2</v>
      </c>
      <c r="K134" s="136">
        <v>1</v>
      </c>
      <c r="L134" s="135">
        <v>0</v>
      </c>
      <c r="M134" s="136">
        <v>0</v>
      </c>
      <c r="N134" s="47">
        <v>2</v>
      </c>
      <c r="O134" s="48">
        <v>-2</v>
      </c>
      <c r="P134" s="47">
        <v>2</v>
      </c>
      <c r="Q134" s="49">
        <v>2</v>
      </c>
      <c r="R134" s="48">
        <v>1</v>
      </c>
      <c r="S134" s="48">
        <v>2</v>
      </c>
      <c r="T134" s="47">
        <v>48</v>
      </c>
      <c r="U134" s="49">
        <v>49</v>
      </c>
      <c r="V134" s="48">
        <v>55</v>
      </c>
      <c r="W134" s="48">
        <v>62</v>
      </c>
      <c r="X134" s="47">
        <v>79</v>
      </c>
      <c r="Y134" s="49">
        <v>76</v>
      </c>
    </row>
    <row r="135" spans="1:25" x14ac:dyDescent="0.2">
      <c r="A135" s="55">
        <v>64.5</v>
      </c>
      <c r="B135" s="47">
        <v>57</v>
      </c>
      <c r="C135" s="49">
        <v>62</v>
      </c>
      <c r="D135" s="47">
        <v>76</v>
      </c>
      <c r="E135" s="49">
        <v>79</v>
      </c>
      <c r="F135" s="48">
        <v>99</v>
      </c>
      <c r="G135" s="49">
        <v>99</v>
      </c>
      <c r="H135" s="134">
        <v>0</v>
      </c>
      <c r="I135" s="135">
        <v>0</v>
      </c>
      <c r="J135" s="134">
        <v>1</v>
      </c>
      <c r="K135" s="136">
        <v>1</v>
      </c>
      <c r="L135" s="135">
        <v>0</v>
      </c>
      <c r="M135" s="136">
        <v>0</v>
      </c>
      <c r="N135" s="47">
        <v>2</v>
      </c>
      <c r="O135" s="48">
        <v>-2</v>
      </c>
      <c r="P135" s="47">
        <v>2</v>
      </c>
      <c r="Q135" s="49">
        <v>2</v>
      </c>
      <c r="R135" s="48">
        <v>0</v>
      </c>
      <c r="S135" s="48">
        <v>2</v>
      </c>
      <c r="T135" s="47">
        <v>48</v>
      </c>
      <c r="U135" s="49">
        <v>49</v>
      </c>
      <c r="V135" s="48">
        <v>55</v>
      </c>
      <c r="W135" s="48">
        <v>62</v>
      </c>
      <c r="X135" s="47">
        <v>79</v>
      </c>
      <c r="Y135" s="49">
        <v>76</v>
      </c>
    </row>
    <row r="136" spans="1:25" x14ac:dyDescent="0.2">
      <c r="A136" s="55">
        <v>65</v>
      </c>
      <c r="B136" s="47">
        <v>57</v>
      </c>
      <c r="C136" s="49">
        <v>62</v>
      </c>
      <c r="D136" s="47">
        <v>75</v>
      </c>
      <c r="E136" s="49">
        <v>79</v>
      </c>
      <c r="F136" s="48">
        <v>99</v>
      </c>
      <c r="G136" s="49">
        <v>99</v>
      </c>
      <c r="H136" s="134">
        <v>0</v>
      </c>
      <c r="I136" s="135">
        <v>0</v>
      </c>
      <c r="J136" s="134">
        <v>1</v>
      </c>
      <c r="K136" s="136">
        <v>1</v>
      </c>
      <c r="L136" s="135">
        <v>0</v>
      </c>
      <c r="M136" s="136">
        <v>0</v>
      </c>
      <c r="N136" s="47">
        <v>2</v>
      </c>
      <c r="O136" s="48">
        <v>-2</v>
      </c>
      <c r="P136" s="47">
        <v>2</v>
      </c>
      <c r="Q136" s="49">
        <v>1</v>
      </c>
      <c r="R136" s="48">
        <v>0</v>
      </c>
      <c r="S136" s="48">
        <v>2</v>
      </c>
      <c r="T136" s="47">
        <v>48</v>
      </c>
      <c r="U136" s="49">
        <v>49</v>
      </c>
      <c r="V136" s="48">
        <v>55</v>
      </c>
      <c r="W136" s="48">
        <v>62</v>
      </c>
      <c r="X136" s="47">
        <v>80</v>
      </c>
      <c r="Y136" s="49">
        <v>77</v>
      </c>
    </row>
    <row r="137" spans="1:25" x14ac:dyDescent="0.2">
      <c r="A137" s="55">
        <v>65.5</v>
      </c>
      <c r="B137" s="47">
        <v>58</v>
      </c>
      <c r="C137" s="49">
        <v>62</v>
      </c>
      <c r="D137" s="47">
        <v>76</v>
      </c>
      <c r="E137" s="49">
        <v>79</v>
      </c>
      <c r="F137" s="48">
        <v>99</v>
      </c>
      <c r="G137" s="49">
        <v>99</v>
      </c>
      <c r="H137" s="134">
        <v>0</v>
      </c>
      <c r="I137" s="135">
        <v>0</v>
      </c>
      <c r="J137" s="134">
        <v>1</v>
      </c>
      <c r="K137" s="136">
        <v>1</v>
      </c>
      <c r="L137" s="135">
        <v>0</v>
      </c>
      <c r="M137" s="136">
        <v>0</v>
      </c>
      <c r="N137" s="47">
        <v>2</v>
      </c>
      <c r="O137" s="48">
        <v>-2</v>
      </c>
      <c r="P137" s="47">
        <v>2</v>
      </c>
      <c r="Q137" s="49">
        <v>1</v>
      </c>
      <c r="R137" s="48">
        <v>0</v>
      </c>
      <c r="S137" s="48">
        <v>2</v>
      </c>
      <c r="T137" s="47">
        <v>48</v>
      </c>
      <c r="U137" s="49">
        <v>49</v>
      </c>
      <c r="V137" s="48">
        <v>55</v>
      </c>
      <c r="W137" s="48">
        <v>62</v>
      </c>
      <c r="X137" s="47">
        <v>80</v>
      </c>
      <c r="Y137" s="49">
        <v>77</v>
      </c>
    </row>
    <row r="138" spans="1:25" x14ac:dyDescent="0.2">
      <c r="A138" s="55">
        <v>66</v>
      </c>
      <c r="B138" s="47">
        <v>58</v>
      </c>
      <c r="C138" s="49">
        <v>62</v>
      </c>
      <c r="D138" s="47">
        <v>75</v>
      </c>
      <c r="E138" s="49">
        <v>78</v>
      </c>
      <c r="F138" s="48">
        <v>99</v>
      </c>
      <c r="G138" s="49">
        <v>99</v>
      </c>
      <c r="H138" s="134">
        <v>0</v>
      </c>
      <c r="I138" s="135">
        <v>0</v>
      </c>
      <c r="J138" s="134">
        <v>1</v>
      </c>
      <c r="K138" s="136">
        <v>1</v>
      </c>
      <c r="L138" s="135">
        <v>0</v>
      </c>
      <c r="M138" s="136">
        <v>0</v>
      </c>
      <c r="N138" s="47">
        <v>2</v>
      </c>
      <c r="O138" s="48">
        <v>-2</v>
      </c>
      <c r="P138" s="47">
        <v>2</v>
      </c>
      <c r="Q138" s="49">
        <v>1</v>
      </c>
      <c r="R138" s="48">
        <v>0</v>
      </c>
      <c r="S138" s="48">
        <v>2</v>
      </c>
      <c r="T138" s="47">
        <v>48</v>
      </c>
      <c r="U138" s="49">
        <v>49</v>
      </c>
      <c r="V138" s="48">
        <v>55</v>
      </c>
      <c r="W138" s="48">
        <v>62</v>
      </c>
      <c r="X138" s="47">
        <v>80</v>
      </c>
      <c r="Y138" s="49">
        <v>77</v>
      </c>
    </row>
    <row r="139" spans="1:25" x14ac:dyDescent="0.2">
      <c r="A139" s="55">
        <v>66.5</v>
      </c>
      <c r="B139" s="2">
        <v>58</v>
      </c>
      <c r="C139" s="4">
        <v>62</v>
      </c>
      <c r="D139" s="2">
        <v>75</v>
      </c>
      <c r="E139" s="4">
        <v>79</v>
      </c>
      <c r="F139" s="3">
        <v>98</v>
      </c>
      <c r="G139" s="4">
        <v>99</v>
      </c>
      <c r="H139" s="137">
        <v>0</v>
      </c>
      <c r="I139" s="138">
        <v>0</v>
      </c>
      <c r="J139" s="137">
        <v>1</v>
      </c>
      <c r="K139" s="139">
        <v>1</v>
      </c>
      <c r="L139" s="138">
        <v>0</v>
      </c>
      <c r="M139" s="139">
        <v>0</v>
      </c>
      <c r="N139" s="2">
        <v>2</v>
      </c>
      <c r="O139" s="3">
        <v>-2</v>
      </c>
      <c r="P139" s="2">
        <v>2</v>
      </c>
      <c r="Q139" s="4">
        <v>1</v>
      </c>
      <c r="R139" s="3">
        <v>0</v>
      </c>
      <c r="S139" s="3">
        <v>1</v>
      </c>
      <c r="T139" s="2">
        <v>48</v>
      </c>
      <c r="U139" s="4">
        <v>49</v>
      </c>
      <c r="V139" s="3">
        <v>56</v>
      </c>
      <c r="W139" s="3">
        <v>63</v>
      </c>
      <c r="X139" s="2">
        <v>81</v>
      </c>
      <c r="Y139" s="4">
        <v>77</v>
      </c>
    </row>
    <row r="140" spans="1:25" x14ac:dyDescent="0.2">
      <c r="A140" s="53"/>
    </row>
    <row r="141" spans="1:25" x14ac:dyDescent="0.2">
      <c r="A141" s="53"/>
    </row>
  </sheetData>
  <sheetProtection algorithmName="SHA-512" hashValue="FebKxEKqwc1ZRFezG7qZvBL9N79REop0PFZru/qN/59MjRPzlkJR9JLnLlbuPIK+GOJy01syNeU2/uXFDTkmCQ==" saltValue="kZ6yg7W84fNcC4bJx+3/sw==" spinCount="100000" sheet="1" objects="1" scenarios="1"/>
  <mergeCells count="16">
    <mergeCell ref="T3:Y3"/>
    <mergeCell ref="T4:U4"/>
    <mergeCell ref="V4:W4"/>
    <mergeCell ref="X4:Y4"/>
    <mergeCell ref="B3:G3"/>
    <mergeCell ref="H3:M3"/>
    <mergeCell ref="N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"/>
  <sheetViews>
    <sheetView workbookViewId="0">
      <selection activeCell="M6" sqref="M6"/>
    </sheetView>
  </sheetViews>
  <sheetFormatPr baseColWidth="10" defaultColWidth="8.83203125" defaultRowHeight="15" x14ac:dyDescent="0.2"/>
  <sheetData>
    <row r="1" spans="1:1" x14ac:dyDescent="0.2">
      <c r="A1" s="1" t="s">
        <v>188</v>
      </c>
    </row>
  </sheetData>
  <sheetProtection algorithmName="SHA-512" hashValue="X0jLeUc2YUex2X94lNHjiFTXU7KioIoLeAdVzGMWYhjHB6AyQtCzzvRnUwkm8xB/FzqmifvWAzClBtUyMQs0ug==" saltValue="tHXAqB8a4JnYYyVcl6Xrbg==" spinCount="100000" sheet="1" objects="1" scenarios="1"/>
  <pageMargins left="0.7" right="0.7" top="0.75" bottom="0.75" header="0.3" footer="0.3"/>
  <pageSetup paperSize="9" orientation="portrait" horizontalDpi="1200" verticalDpi="120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W45"/>
  <sheetViews>
    <sheetView workbookViewId="0">
      <selection activeCell="AA29" sqref="AA29"/>
    </sheetView>
  </sheetViews>
  <sheetFormatPr baseColWidth="10" defaultColWidth="8.83203125" defaultRowHeight="15" x14ac:dyDescent="0.2"/>
  <sheetData>
    <row r="1" spans="1:23" x14ac:dyDescent="0.2">
      <c r="A1" s="1" t="s">
        <v>157</v>
      </c>
    </row>
    <row r="2" spans="1:23" ht="16" thickBot="1" x14ac:dyDescent="0.25"/>
    <row r="3" spans="1:23" x14ac:dyDescent="0.2">
      <c r="A3" s="220" t="s">
        <v>130</v>
      </c>
      <c r="B3" s="221"/>
      <c r="C3" s="221"/>
      <c r="D3" s="221"/>
      <c r="E3" s="222"/>
      <c r="G3" s="223" t="s">
        <v>131</v>
      </c>
      <c r="H3" s="224"/>
      <c r="I3" s="224"/>
      <c r="J3" s="224"/>
      <c r="K3" s="225"/>
      <c r="M3" s="226" t="s">
        <v>132</v>
      </c>
      <c r="N3" s="227"/>
      <c r="O3" s="227"/>
      <c r="P3" s="227"/>
      <c r="Q3" s="228"/>
      <c r="S3" s="229" t="s">
        <v>133</v>
      </c>
      <c r="T3" s="230"/>
      <c r="U3" s="230"/>
      <c r="V3" s="230"/>
      <c r="W3" s="231"/>
    </row>
    <row r="4" spans="1:23" x14ac:dyDescent="0.2">
      <c r="A4" s="119"/>
      <c r="B4" s="32" t="s">
        <v>134</v>
      </c>
      <c r="C4" s="32"/>
      <c r="D4" s="32"/>
      <c r="E4" s="120" t="s">
        <v>135</v>
      </c>
      <c r="G4" s="119"/>
      <c r="H4" s="32" t="s">
        <v>134</v>
      </c>
      <c r="I4" s="32"/>
      <c r="J4" s="32"/>
      <c r="K4" s="120" t="s">
        <v>135</v>
      </c>
      <c r="M4" s="119"/>
      <c r="N4" s="32" t="s">
        <v>134</v>
      </c>
      <c r="O4" s="32"/>
      <c r="P4" s="32"/>
      <c r="Q4" s="120" t="s">
        <v>135</v>
      </c>
      <c r="S4" s="119"/>
      <c r="T4" s="32" t="s">
        <v>134</v>
      </c>
      <c r="U4" s="32"/>
      <c r="V4" s="32"/>
      <c r="W4" s="120" t="s">
        <v>135</v>
      </c>
    </row>
    <row r="5" spans="1:23" x14ac:dyDescent="0.2">
      <c r="A5" s="119" t="s">
        <v>136</v>
      </c>
      <c r="B5" s="32">
        <v>525</v>
      </c>
      <c r="C5" s="32"/>
      <c r="D5" s="32" t="s">
        <v>136</v>
      </c>
      <c r="E5" s="120">
        <v>101</v>
      </c>
      <c r="G5" s="119" t="s">
        <v>136</v>
      </c>
      <c r="H5" s="34">
        <v>5</v>
      </c>
      <c r="I5" s="32"/>
      <c r="J5" s="32" t="s">
        <v>136</v>
      </c>
      <c r="K5" s="120">
        <v>5</v>
      </c>
      <c r="M5" s="119" t="s">
        <v>136</v>
      </c>
      <c r="N5" s="34">
        <v>5</v>
      </c>
      <c r="O5" s="32"/>
      <c r="P5" s="32" t="s">
        <v>136</v>
      </c>
      <c r="Q5" s="120">
        <v>4</v>
      </c>
      <c r="S5" s="119" t="s">
        <v>136</v>
      </c>
      <c r="T5" s="32">
        <v>2</v>
      </c>
      <c r="U5" s="32"/>
      <c r="V5" s="32" t="s">
        <v>136</v>
      </c>
      <c r="W5" s="120">
        <v>2</v>
      </c>
    </row>
    <row r="6" spans="1:23" x14ac:dyDescent="0.2">
      <c r="A6" s="119" t="s">
        <v>137</v>
      </c>
      <c r="B6" s="32">
        <v>81</v>
      </c>
      <c r="C6" s="32"/>
      <c r="D6" s="32" t="s">
        <v>137</v>
      </c>
      <c r="E6" s="120">
        <v>39</v>
      </c>
      <c r="G6" s="119" t="s">
        <v>137</v>
      </c>
      <c r="H6" s="34">
        <v>1</v>
      </c>
      <c r="I6" s="32"/>
      <c r="J6" s="32" t="s">
        <v>137</v>
      </c>
      <c r="K6" s="120">
        <v>1</v>
      </c>
      <c r="M6" s="119" t="s">
        <v>137</v>
      </c>
      <c r="N6" s="34">
        <v>1</v>
      </c>
      <c r="O6" s="32"/>
      <c r="P6" s="32" t="s">
        <v>137</v>
      </c>
      <c r="Q6" s="120">
        <v>1</v>
      </c>
      <c r="S6" s="119" t="s">
        <v>137</v>
      </c>
      <c r="T6" s="32">
        <v>1</v>
      </c>
      <c r="U6" s="32"/>
      <c r="V6" s="32" t="s">
        <v>137</v>
      </c>
      <c r="W6" s="120">
        <v>1</v>
      </c>
    </row>
    <row r="7" spans="1:23" x14ac:dyDescent="0.2">
      <c r="A7" s="119" t="s">
        <v>138</v>
      </c>
      <c r="B7" s="32">
        <v>628</v>
      </c>
      <c r="C7" s="32"/>
      <c r="D7" s="32" t="s">
        <v>138</v>
      </c>
      <c r="E7" s="120">
        <v>70</v>
      </c>
      <c r="G7" s="119" t="s">
        <v>138</v>
      </c>
      <c r="H7" s="34">
        <v>3</v>
      </c>
      <c r="I7" s="32"/>
      <c r="J7" s="32" t="s">
        <v>138</v>
      </c>
      <c r="K7" s="120">
        <v>2</v>
      </c>
      <c r="M7" s="119" t="s">
        <v>138</v>
      </c>
      <c r="N7" s="34">
        <v>6</v>
      </c>
      <c r="O7" s="32"/>
      <c r="P7" s="32" t="s">
        <v>138</v>
      </c>
      <c r="Q7" s="120">
        <v>4</v>
      </c>
      <c r="S7" s="119" t="s">
        <v>138</v>
      </c>
      <c r="T7" s="32">
        <v>1</v>
      </c>
      <c r="U7" s="32"/>
      <c r="V7" s="32" t="s">
        <v>138</v>
      </c>
      <c r="W7" s="120">
        <v>1</v>
      </c>
    </row>
    <row r="8" spans="1:23" x14ac:dyDescent="0.2">
      <c r="A8" s="119" t="s">
        <v>139</v>
      </c>
      <c r="B8" s="32">
        <v>78</v>
      </c>
      <c r="C8" s="32"/>
      <c r="D8" s="32" t="s">
        <v>139</v>
      </c>
      <c r="E8" s="120">
        <v>34</v>
      </c>
      <c r="G8" s="119" t="s">
        <v>139</v>
      </c>
      <c r="H8" s="34">
        <v>1</v>
      </c>
      <c r="I8" s="32"/>
      <c r="J8" s="32" t="s">
        <v>139</v>
      </c>
      <c r="K8" s="120">
        <v>1</v>
      </c>
      <c r="M8" s="119" t="s">
        <v>139</v>
      </c>
      <c r="N8" s="34">
        <v>7</v>
      </c>
      <c r="O8" s="32"/>
      <c r="P8" s="32" t="s">
        <v>139</v>
      </c>
      <c r="Q8" s="120">
        <v>5</v>
      </c>
      <c r="S8" s="119" t="s">
        <v>139</v>
      </c>
      <c r="T8" s="32">
        <v>0</v>
      </c>
      <c r="U8" s="32"/>
      <c r="V8" s="32" t="s">
        <v>139</v>
      </c>
      <c r="W8" s="120">
        <v>0</v>
      </c>
    </row>
    <row r="9" spans="1:23" x14ac:dyDescent="0.2">
      <c r="A9" s="119" t="s">
        <v>140</v>
      </c>
      <c r="B9" s="32">
        <v>1113</v>
      </c>
      <c r="C9" s="32"/>
      <c r="D9" s="32" t="s">
        <v>140</v>
      </c>
      <c r="E9" s="120">
        <v>266</v>
      </c>
      <c r="G9" s="119" t="s">
        <v>140</v>
      </c>
      <c r="H9" s="34">
        <v>18</v>
      </c>
      <c r="I9" s="32"/>
      <c r="J9" s="32" t="s">
        <v>140</v>
      </c>
      <c r="K9" s="120">
        <v>17</v>
      </c>
      <c r="M9" s="119" t="s">
        <v>140</v>
      </c>
      <c r="N9" s="34">
        <v>27</v>
      </c>
      <c r="O9" s="32"/>
      <c r="P9" s="32" t="s">
        <v>140</v>
      </c>
      <c r="Q9" s="120">
        <v>20</v>
      </c>
      <c r="S9" s="119" t="s">
        <v>140</v>
      </c>
      <c r="T9" s="32">
        <v>2</v>
      </c>
      <c r="U9" s="32"/>
      <c r="V9" s="32" t="s">
        <v>140</v>
      </c>
      <c r="W9" s="120">
        <v>2</v>
      </c>
    </row>
    <row r="10" spans="1:23" x14ac:dyDescent="0.2">
      <c r="A10" s="119" t="s">
        <v>141</v>
      </c>
      <c r="B10" s="32">
        <v>221</v>
      </c>
      <c r="C10" s="32"/>
      <c r="D10" s="32" t="s">
        <v>141</v>
      </c>
      <c r="E10" s="120">
        <v>64</v>
      </c>
      <c r="G10" s="119" t="s">
        <v>141</v>
      </c>
      <c r="H10" s="34">
        <v>3</v>
      </c>
      <c r="I10" s="32"/>
      <c r="J10" s="32" t="s">
        <v>141</v>
      </c>
      <c r="K10" s="120">
        <v>3</v>
      </c>
      <c r="M10" s="119" t="s">
        <v>141</v>
      </c>
      <c r="N10" s="34">
        <v>5</v>
      </c>
      <c r="O10" s="32"/>
      <c r="P10" s="32" t="s">
        <v>141</v>
      </c>
      <c r="Q10" s="120">
        <v>3</v>
      </c>
      <c r="S10" s="119" t="s">
        <v>141</v>
      </c>
      <c r="T10" s="32">
        <v>2</v>
      </c>
      <c r="U10" s="32"/>
      <c r="V10" s="32" t="s">
        <v>141</v>
      </c>
      <c r="W10" s="120">
        <v>2</v>
      </c>
    </row>
    <row r="11" spans="1:23" x14ac:dyDescent="0.2">
      <c r="A11" s="119" t="s">
        <v>142</v>
      </c>
      <c r="B11" s="32">
        <v>84</v>
      </c>
      <c r="C11" s="32"/>
      <c r="D11" s="32" t="s">
        <v>142</v>
      </c>
      <c r="E11" s="120">
        <v>18</v>
      </c>
      <c r="G11" s="119" t="s">
        <v>142</v>
      </c>
      <c r="H11" s="32">
        <v>0</v>
      </c>
      <c r="I11" s="32"/>
      <c r="J11" s="32" t="s">
        <v>142</v>
      </c>
      <c r="K11" s="120">
        <v>0</v>
      </c>
      <c r="M11" s="119" t="s">
        <v>142</v>
      </c>
      <c r="N11" s="34">
        <v>2</v>
      </c>
      <c r="O11" s="32"/>
      <c r="P11" s="32" t="s">
        <v>142</v>
      </c>
      <c r="Q11" s="120">
        <v>1</v>
      </c>
      <c r="S11" s="119" t="s">
        <v>142</v>
      </c>
      <c r="T11" s="32">
        <v>0</v>
      </c>
      <c r="U11" s="32"/>
      <c r="V11" s="32" t="s">
        <v>142</v>
      </c>
      <c r="W11" s="120">
        <v>0</v>
      </c>
    </row>
    <row r="12" spans="1:23" x14ac:dyDescent="0.2">
      <c r="A12" s="119" t="s">
        <v>143</v>
      </c>
      <c r="B12" s="32">
        <v>712</v>
      </c>
      <c r="C12" s="32"/>
      <c r="D12" s="32" t="s">
        <v>143</v>
      </c>
      <c r="E12" s="120">
        <v>171</v>
      </c>
      <c r="G12" s="119" t="s">
        <v>143</v>
      </c>
      <c r="H12" s="34">
        <v>4</v>
      </c>
      <c r="I12" s="32"/>
      <c r="J12" s="32" t="s">
        <v>143</v>
      </c>
      <c r="K12" s="120">
        <v>4</v>
      </c>
      <c r="M12" s="119" t="s">
        <v>143</v>
      </c>
      <c r="N12" s="121">
        <v>11</v>
      </c>
      <c r="O12" s="32"/>
      <c r="P12" s="32" t="s">
        <v>143</v>
      </c>
      <c r="Q12" s="120">
        <v>11</v>
      </c>
      <c r="S12" s="119" t="s">
        <v>143</v>
      </c>
      <c r="T12" s="32">
        <v>2</v>
      </c>
      <c r="U12" s="32"/>
      <c r="V12" s="32" t="s">
        <v>143</v>
      </c>
      <c r="W12" s="120">
        <v>2</v>
      </c>
    </row>
    <row r="13" spans="1:23" x14ac:dyDescent="0.2">
      <c r="A13" s="119" t="s">
        <v>144</v>
      </c>
      <c r="B13" s="32">
        <v>766</v>
      </c>
      <c r="C13" s="32"/>
      <c r="D13" s="32" t="s">
        <v>144</v>
      </c>
      <c r="E13" s="120">
        <v>152</v>
      </c>
      <c r="G13" s="119" t="s">
        <v>144</v>
      </c>
      <c r="H13" s="34">
        <v>8</v>
      </c>
      <c r="I13" s="32"/>
      <c r="J13" s="32" t="s">
        <v>144</v>
      </c>
      <c r="K13" s="120">
        <v>7</v>
      </c>
      <c r="M13" s="119" t="s">
        <v>144</v>
      </c>
      <c r="N13" s="122">
        <v>12</v>
      </c>
      <c r="O13" s="32"/>
      <c r="P13" s="32" t="s">
        <v>144</v>
      </c>
      <c r="Q13" s="120">
        <v>10</v>
      </c>
      <c r="S13" s="119" t="s">
        <v>144</v>
      </c>
      <c r="T13" s="32">
        <v>0</v>
      </c>
      <c r="U13" s="32"/>
      <c r="V13" s="32" t="s">
        <v>144</v>
      </c>
      <c r="W13" s="120">
        <v>0</v>
      </c>
    </row>
    <row r="14" spans="1:23" x14ac:dyDescent="0.2">
      <c r="A14" s="119" t="s">
        <v>145</v>
      </c>
      <c r="B14" s="32">
        <v>813</v>
      </c>
      <c r="C14" s="32"/>
      <c r="D14" s="32" t="s">
        <v>145</v>
      </c>
      <c r="E14" s="120">
        <v>82</v>
      </c>
      <c r="G14" s="119" t="s">
        <v>145</v>
      </c>
      <c r="H14" s="34">
        <v>7</v>
      </c>
      <c r="I14" s="32"/>
      <c r="J14" s="32" t="s">
        <v>145</v>
      </c>
      <c r="K14" s="120">
        <v>7</v>
      </c>
      <c r="M14" s="119" t="s">
        <v>145</v>
      </c>
      <c r="N14" s="34">
        <v>16</v>
      </c>
      <c r="O14" s="32"/>
      <c r="P14" s="32" t="s">
        <v>145</v>
      </c>
      <c r="Q14" s="120">
        <v>13</v>
      </c>
      <c r="S14" s="119" t="s">
        <v>145</v>
      </c>
      <c r="T14" s="32">
        <v>3</v>
      </c>
      <c r="U14" s="32"/>
      <c r="V14" s="32" t="s">
        <v>145</v>
      </c>
      <c r="W14" s="120">
        <v>3</v>
      </c>
    </row>
    <row r="15" spans="1:23" x14ac:dyDescent="0.2">
      <c r="A15" s="119" t="s">
        <v>146</v>
      </c>
      <c r="B15" s="32">
        <v>111</v>
      </c>
      <c r="C15" s="32"/>
      <c r="D15" s="32" t="s">
        <v>146</v>
      </c>
      <c r="E15" s="120">
        <v>32</v>
      </c>
      <c r="G15" s="119" t="s">
        <v>146</v>
      </c>
      <c r="H15" s="32">
        <v>3</v>
      </c>
      <c r="I15" s="32"/>
      <c r="J15" s="32" t="s">
        <v>146</v>
      </c>
      <c r="K15" s="120">
        <v>2</v>
      </c>
      <c r="M15" s="119" t="s">
        <v>146</v>
      </c>
      <c r="N15" s="34">
        <v>13</v>
      </c>
      <c r="O15" s="32"/>
      <c r="P15" s="32" t="s">
        <v>146</v>
      </c>
      <c r="Q15" s="120">
        <v>11</v>
      </c>
      <c r="S15" s="119" t="s">
        <v>146</v>
      </c>
      <c r="T15" s="32">
        <v>3</v>
      </c>
      <c r="U15" s="32"/>
      <c r="V15" s="32" t="s">
        <v>146</v>
      </c>
      <c r="W15" s="120">
        <v>2</v>
      </c>
    </row>
    <row r="16" spans="1:23" x14ac:dyDescent="0.2">
      <c r="A16" s="119" t="s">
        <v>147</v>
      </c>
      <c r="B16" s="32">
        <v>179</v>
      </c>
      <c r="C16" s="32"/>
      <c r="D16" s="32" t="s">
        <v>147</v>
      </c>
      <c r="E16" s="120">
        <v>93</v>
      </c>
      <c r="G16" s="119" t="s">
        <v>147</v>
      </c>
      <c r="H16" s="34">
        <v>1</v>
      </c>
      <c r="I16" s="32"/>
      <c r="J16" s="32" t="s">
        <v>147</v>
      </c>
      <c r="K16" s="120">
        <v>1</v>
      </c>
      <c r="M16" s="119" t="s">
        <v>147</v>
      </c>
      <c r="N16" s="34">
        <v>2</v>
      </c>
      <c r="O16" s="32"/>
      <c r="P16" s="32" t="s">
        <v>147</v>
      </c>
      <c r="Q16" s="120">
        <v>2</v>
      </c>
      <c r="S16" s="119" t="s">
        <v>147</v>
      </c>
      <c r="T16" s="32">
        <v>1</v>
      </c>
      <c r="U16" s="32"/>
      <c r="V16" s="32" t="s">
        <v>147</v>
      </c>
      <c r="W16" s="120">
        <v>1</v>
      </c>
    </row>
    <row r="17" spans="1:23" x14ac:dyDescent="0.2">
      <c r="A17" s="119" t="s">
        <v>148</v>
      </c>
      <c r="B17" s="32">
        <v>5963</v>
      </c>
      <c r="C17" s="32"/>
      <c r="D17" s="32" t="s">
        <v>148</v>
      </c>
      <c r="E17" s="120">
        <v>908</v>
      </c>
      <c r="G17" s="119" t="s">
        <v>148</v>
      </c>
      <c r="H17" s="34">
        <v>62</v>
      </c>
      <c r="I17" s="32"/>
      <c r="J17" s="32" t="s">
        <v>148</v>
      </c>
      <c r="K17" s="120">
        <v>52</v>
      </c>
      <c r="M17" s="119" t="s">
        <v>148</v>
      </c>
      <c r="N17" s="34">
        <v>59</v>
      </c>
      <c r="O17" s="32"/>
      <c r="P17" s="32" t="s">
        <v>148</v>
      </c>
      <c r="Q17" s="120">
        <v>54</v>
      </c>
      <c r="S17" s="119" t="s">
        <v>148</v>
      </c>
      <c r="T17" s="32">
        <v>8</v>
      </c>
      <c r="U17" s="32"/>
      <c r="V17" s="32" t="s">
        <v>148</v>
      </c>
      <c r="W17" s="120">
        <v>8</v>
      </c>
    </row>
    <row r="18" spans="1:23" x14ac:dyDescent="0.2">
      <c r="A18" s="119" t="s">
        <v>149</v>
      </c>
      <c r="B18" s="32">
        <v>118</v>
      </c>
      <c r="C18" s="32"/>
      <c r="D18" s="32" t="s">
        <v>149</v>
      </c>
      <c r="E18" s="120">
        <v>26</v>
      </c>
      <c r="G18" s="119" t="s">
        <v>149</v>
      </c>
      <c r="H18" s="34">
        <v>1</v>
      </c>
      <c r="I18" s="32"/>
      <c r="J18" s="32" t="s">
        <v>149</v>
      </c>
      <c r="K18" s="120">
        <v>1</v>
      </c>
      <c r="M18" s="119" t="s">
        <v>149</v>
      </c>
      <c r="N18" s="34">
        <v>2</v>
      </c>
      <c r="O18" s="32"/>
      <c r="P18" s="32" t="s">
        <v>149</v>
      </c>
      <c r="Q18" s="120">
        <v>2</v>
      </c>
      <c r="S18" s="119" t="s">
        <v>149</v>
      </c>
      <c r="T18" s="32">
        <v>0</v>
      </c>
      <c r="U18" s="32"/>
      <c r="V18" s="32" t="s">
        <v>149</v>
      </c>
      <c r="W18" s="120">
        <v>0</v>
      </c>
    </row>
    <row r="19" spans="1:23" x14ac:dyDescent="0.2">
      <c r="A19" s="119" t="s">
        <v>150</v>
      </c>
      <c r="B19" s="32">
        <v>1295</v>
      </c>
      <c r="C19" s="32"/>
      <c r="D19" s="32" t="s">
        <v>150</v>
      </c>
      <c r="E19" s="120">
        <v>186</v>
      </c>
      <c r="G19" s="119" t="s">
        <v>150</v>
      </c>
      <c r="H19" s="34">
        <v>19</v>
      </c>
      <c r="I19" s="32"/>
      <c r="J19" s="32" t="s">
        <v>150</v>
      </c>
      <c r="K19" s="120">
        <v>16</v>
      </c>
      <c r="M19" s="119" t="s">
        <v>150</v>
      </c>
      <c r="N19" s="122">
        <v>14</v>
      </c>
      <c r="O19" s="32"/>
      <c r="P19" s="32" t="s">
        <v>150</v>
      </c>
      <c r="Q19" s="120">
        <v>12</v>
      </c>
      <c r="S19" s="119" t="s">
        <v>150</v>
      </c>
      <c r="T19" s="32">
        <v>0</v>
      </c>
      <c r="U19" s="32"/>
      <c r="V19" s="32" t="s">
        <v>150</v>
      </c>
      <c r="W19" s="120">
        <v>0</v>
      </c>
    </row>
    <row r="20" spans="1:23" x14ac:dyDescent="0.2">
      <c r="A20" s="119" t="s">
        <v>151</v>
      </c>
      <c r="B20" s="32">
        <v>292</v>
      </c>
      <c r="C20" s="32"/>
      <c r="D20" s="32" t="s">
        <v>151</v>
      </c>
      <c r="E20" s="120">
        <v>75</v>
      </c>
      <c r="G20" s="119" t="s">
        <v>151</v>
      </c>
      <c r="H20" s="34">
        <v>49</v>
      </c>
      <c r="I20" s="32"/>
      <c r="J20" s="32" t="s">
        <v>151</v>
      </c>
      <c r="K20" s="120">
        <v>24</v>
      </c>
      <c r="M20" s="119" t="s">
        <v>151</v>
      </c>
      <c r="N20" s="122">
        <v>49</v>
      </c>
      <c r="O20" s="32"/>
      <c r="P20" s="32" t="s">
        <v>151</v>
      </c>
      <c r="Q20" s="120">
        <v>24</v>
      </c>
      <c r="S20" s="119" t="s">
        <v>151</v>
      </c>
      <c r="T20" s="32">
        <v>38</v>
      </c>
      <c r="U20" s="32"/>
      <c r="V20" s="32" t="s">
        <v>151</v>
      </c>
      <c r="W20" s="120">
        <v>18</v>
      </c>
    </row>
    <row r="21" spans="1:23" x14ac:dyDescent="0.2">
      <c r="A21" s="119" t="s">
        <v>152</v>
      </c>
      <c r="B21" s="32">
        <v>30</v>
      </c>
      <c r="C21" s="32"/>
      <c r="D21" s="32" t="s">
        <v>152</v>
      </c>
      <c r="E21" s="120">
        <v>8</v>
      </c>
      <c r="G21" s="119" t="s">
        <v>152</v>
      </c>
      <c r="H21" s="32">
        <v>0</v>
      </c>
      <c r="I21" s="32"/>
      <c r="J21" s="32" t="s">
        <v>152</v>
      </c>
      <c r="K21" s="120">
        <v>0</v>
      </c>
      <c r="M21" s="119" t="s">
        <v>152</v>
      </c>
      <c r="N21" s="32">
        <v>0</v>
      </c>
      <c r="O21" s="32"/>
      <c r="P21" s="32" t="s">
        <v>152</v>
      </c>
      <c r="Q21" s="120">
        <v>0</v>
      </c>
      <c r="S21" s="119" t="s">
        <v>152</v>
      </c>
      <c r="T21" s="32">
        <v>0</v>
      </c>
      <c r="U21" s="32"/>
      <c r="V21" s="32" t="s">
        <v>152</v>
      </c>
      <c r="W21" s="120">
        <v>0</v>
      </c>
    </row>
    <row r="22" spans="1:23" x14ac:dyDescent="0.2">
      <c r="A22" s="119" t="s">
        <v>153</v>
      </c>
      <c r="B22" s="32">
        <v>1672</v>
      </c>
      <c r="C22" s="32"/>
      <c r="D22" s="32" t="s">
        <v>153</v>
      </c>
      <c r="E22" s="120">
        <v>687</v>
      </c>
      <c r="G22" s="119" t="s">
        <v>153</v>
      </c>
      <c r="H22" s="32">
        <v>35</v>
      </c>
      <c r="I22" s="32"/>
      <c r="J22" s="32" t="s">
        <v>153</v>
      </c>
      <c r="K22" s="120">
        <v>28</v>
      </c>
      <c r="M22" s="119" t="s">
        <v>153</v>
      </c>
      <c r="N22" s="34">
        <v>23</v>
      </c>
      <c r="O22" s="32"/>
      <c r="P22" s="32" t="s">
        <v>153</v>
      </c>
      <c r="Q22" s="120">
        <v>19</v>
      </c>
      <c r="S22" s="119" t="s">
        <v>153</v>
      </c>
      <c r="T22" s="32">
        <v>0</v>
      </c>
      <c r="U22" s="32"/>
      <c r="V22" s="32" t="s">
        <v>153</v>
      </c>
      <c r="W22" s="120">
        <v>0</v>
      </c>
    </row>
    <row r="23" spans="1:23" ht="16" thickBot="1" x14ac:dyDescent="0.25">
      <c r="A23" s="123" t="s">
        <v>54</v>
      </c>
      <c r="B23" s="124">
        <v>14681</v>
      </c>
      <c r="C23" s="124"/>
      <c r="D23" s="124" t="s">
        <v>54</v>
      </c>
      <c r="E23" s="125">
        <v>3012</v>
      </c>
      <c r="G23" s="123" t="s">
        <v>54</v>
      </c>
      <c r="H23" s="124">
        <f>SUM(H5:H22)</f>
        <v>220</v>
      </c>
      <c r="I23" s="124"/>
      <c r="J23" s="124" t="s">
        <v>54</v>
      </c>
      <c r="K23" s="125">
        <f>SUM(K5:K22)</f>
        <v>171</v>
      </c>
      <c r="M23" s="123" t="s">
        <v>54</v>
      </c>
      <c r="N23" s="124">
        <f>SUM(N5:N22)</f>
        <v>254</v>
      </c>
      <c r="O23" s="124"/>
      <c r="P23" s="124" t="s">
        <v>54</v>
      </c>
      <c r="Q23" s="125">
        <f>SUM(Q5:Q22)</f>
        <v>196</v>
      </c>
      <c r="S23" s="123" t="s">
        <v>54</v>
      </c>
      <c r="T23" s="124">
        <f>SUM(T5:T22)</f>
        <v>63</v>
      </c>
      <c r="U23" s="124"/>
      <c r="V23" s="124" t="s">
        <v>54</v>
      </c>
      <c r="W23" s="125">
        <f>SUM(W5:W22)</f>
        <v>42</v>
      </c>
    </row>
    <row r="24" spans="1:23" ht="16" thickBot="1" x14ac:dyDescent="0.25"/>
    <row r="25" spans="1:23" x14ac:dyDescent="0.2">
      <c r="G25" s="223" t="s">
        <v>154</v>
      </c>
      <c r="H25" s="224"/>
      <c r="I25" s="224"/>
      <c r="J25" s="224"/>
      <c r="K25" s="225"/>
      <c r="M25" s="226" t="s">
        <v>155</v>
      </c>
      <c r="N25" s="227"/>
      <c r="O25" s="227"/>
      <c r="P25" s="227"/>
      <c r="Q25" s="228"/>
      <c r="S25" s="229" t="s">
        <v>156</v>
      </c>
      <c r="T25" s="230"/>
      <c r="U25" s="230"/>
      <c r="V25" s="230"/>
      <c r="W25" s="231"/>
    </row>
    <row r="26" spans="1:23" x14ac:dyDescent="0.2">
      <c r="G26" s="119"/>
      <c r="H26" s="32" t="s">
        <v>134</v>
      </c>
      <c r="I26" s="32"/>
      <c r="J26" s="32"/>
      <c r="K26" s="120" t="s">
        <v>135</v>
      </c>
      <c r="M26" s="119"/>
      <c r="N26" s="32" t="s">
        <v>134</v>
      </c>
      <c r="O26" s="32"/>
      <c r="P26" s="32"/>
      <c r="Q26" s="120" t="s">
        <v>135</v>
      </c>
      <c r="S26" s="119"/>
      <c r="T26" s="32" t="s">
        <v>134</v>
      </c>
      <c r="U26" s="32"/>
      <c r="V26" s="32"/>
      <c r="W26" s="120" t="s">
        <v>135</v>
      </c>
    </row>
    <row r="27" spans="1:23" x14ac:dyDescent="0.2">
      <c r="G27" s="119" t="s">
        <v>136</v>
      </c>
      <c r="H27" s="126">
        <f>H5*100/B5</f>
        <v>0.95238095238095233</v>
      </c>
      <c r="I27" s="32"/>
      <c r="J27" s="32" t="s">
        <v>136</v>
      </c>
      <c r="K27" s="127">
        <f>K5*100/E5</f>
        <v>4.9504950495049505</v>
      </c>
      <c r="M27" s="119" t="s">
        <v>136</v>
      </c>
      <c r="N27" s="126">
        <f>N5*100/B5</f>
        <v>0.95238095238095233</v>
      </c>
      <c r="O27" s="32"/>
      <c r="P27" s="32" t="s">
        <v>136</v>
      </c>
      <c r="Q27" s="127">
        <f>Q5*100/E5</f>
        <v>3.9603960396039604</v>
      </c>
      <c r="S27" s="119" t="s">
        <v>136</v>
      </c>
      <c r="T27" s="126">
        <f>T5*100/B5</f>
        <v>0.38095238095238093</v>
      </c>
      <c r="U27" s="32"/>
      <c r="V27" s="32" t="s">
        <v>136</v>
      </c>
      <c r="W27" s="127">
        <f>W5*100/E5</f>
        <v>1.9801980198019802</v>
      </c>
    </row>
    <row r="28" spans="1:23" x14ac:dyDescent="0.2">
      <c r="G28" s="119" t="s">
        <v>137</v>
      </c>
      <c r="H28" s="126">
        <f t="shared" ref="H28:H45" si="0">H6*100/B6</f>
        <v>1.2345679012345678</v>
      </c>
      <c r="I28" s="32"/>
      <c r="J28" s="32" t="s">
        <v>137</v>
      </c>
      <c r="K28" s="127">
        <f t="shared" ref="K28:K45" si="1">K6*100/E6</f>
        <v>2.5641025641025643</v>
      </c>
      <c r="M28" s="119" t="s">
        <v>137</v>
      </c>
      <c r="N28" s="126">
        <f t="shared" ref="N28:N45" si="2">N6*100/B6</f>
        <v>1.2345679012345678</v>
      </c>
      <c r="O28" s="32"/>
      <c r="P28" s="32" t="s">
        <v>137</v>
      </c>
      <c r="Q28" s="127">
        <f t="shared" ref="Q28:Q45" si="3">Q6*100/E6</f>
        <v>2.5641025641025643</v>
      </c>
      <c r="S28" s="119" t="s">
        <v>137</v>
      </c>
      <c r="T28" s="126">
        <f t="shared" ref="T28:T44" si="4">T6*100/B6</f>
        <v>1.2345679012345678</v>
      </c>
      <c r="U28" s="32"/>
      <c r="V28" s="32" t="s">
        <v>137</v>
      </c>
      <c r="W28" s="127">
        <f t="shared" ref="W28:W45" si="5">W6*100/E6</f>
        <v>2.5641025641025643</v>
      </c>
    </row>
    <row r="29" spans="1:23" x14ac:dyDescent="0.2">
      <c r="G29" s="119" t="s">
        <v>138</v>
      </c>
      <c r="H29" s="126">
        <f t="shared" si="0"/>
        <v>0.47770700636942676</v>
      </c>
      <c r="I29" s="32"/>
      <c r="J29" s="32" t="s">
        <v>138</v>
      </c>
      <c r="K29" s="127">
        <f t="shared" si="1"/>
        <v>2.8571428571428572</v>
      </c>
      <c r="M29" s="119" t="s">
        <v>138</v>
      </c>
      <c r="N29" s="126">
        <f t="shared" si="2"/>
        <v>0.95541401273885351</v>
      </c>
      <c r="O29" s="32"/>
      <c r="P29" s="32" t="s">
        <v>138</v>
      </c>
      <c r="Q29" s="127">
        <f t="shared" si="3"/>
        <v>5.7142857142857144</v>
      </c>
      <c r="S29" s="119" t="s">
        <v>138</v>
      </c>
      <c r="T29" s="126">
        <f t="shared" si="4"/>
        <v>0.15923566878980891</v>
      </c>
      <c r="U29" s="32"/>
      <c r="V29" s="32" t="s">
        <v>138</v>
      </c>
      <c r="W29" s="127">
        <f t="shared" si="5"/>
        <v>1.4285714285714286</v>
      </c>
    </row>
    <row r="30" spans="1:23" x14ac:dyDescent="0.2">
      <c r="G30" s="119" t="s">
        <v>139</v>
      </c>
      <c r="H30" s="126">
        <f t="shared" si="0"/>
        <v>1.2820512820512822</v>
      </c>
      <c r="I30" s="32"/>
      <c r="J30" s="32" t="s">
        <v>139</v>
      </c>
      <c r="K30" s="127">
        <f t="shared" si="1"/>
        <v>2.9411764705882355</v>
      </c>
      <c r="M30" s="119" t="s">
        <v>139</v>
      </c>
      <c r="N30" s="126">
        <f t="shared" si="2"/>
        <v>8.9743589743589745</v>
      </c>
      <c r="O30" s="32"/>
      <c r="P30" s="32" t="s">
        <v>139</v>
      </c>
      <c r="Q30" s="127">
        <f t="shared" si="3"/>
        <v>14.705882352941176</v>
      </c>
      <c r="S30" s="119" t="s">
        <v>139</v>
      </c>
      <c r="T30" s="126">
        <f t="shared" si="4"/>
        <v>0</v>
      </c>
      <c r="U30" s="32"/>
      <c r="V30" s="32" t="s">
        <v>139</v>
      </c>
      <c r="W30" s="127">
        <f t="shared" si="5"/>
        <v>0</v>
      </c>
    </row>
    <row r="31" spans="1:23" x14ac:dyDescent="0.2">
      <c r="G31" s="119" t="s">
        <v>140</v>
      </c>
      <c r="H31" s="126">
        <f t="shared" si="0"/>
        <v>1.6172506738544474</v>
      </c>
      <c r="I31" s="32"/>
      <c r="J31" s="32" t="s">
        <v>140</v>
      </c>
      <c r="K31" s="127">
        <f t="shared" si="1"/>
        <v>6.3909774436090228</v>
      </c>
      <c r="M31" s="119" t="s">
        <v>140</v>
      </c>
      <c r="N31" s="126">
        <f t="shared" si="2"/>
        <v>2.4258760107816713</v>
      </c>
      <c r="O31" s="32"/>
      <c r="P31" s="32" t="s">
        <v>140</v>
      </c>
      <c r="Q31" s="127">
        <f t="shared" si="3"/>
        <v>7.518796992481203</v>
      </c>
      <c r="S31" s="119" t="s">
        <v>140</v>
      </c>
      <c r="T31" s="126">
        <f t="shared" si="4"/>
        <v>0.17969451931716082</v>
      </c>
      <c r="U31" s="32"/>
      <c r="V31" s="32" t="s">
        <v>140</v>
      </c>
      <c r="W31" s="127">
        <f t="shared" si="5"/>
        <v>0.75187969924812026</v>
      </c>
    </row>
    <row r="32" spans="1:23" x14ac:dyDescent="0.2">
      <c r="G32" s="119" t="s">
        <v>141</v>
      </c>
      <c r="H32" s="126">
        <f t="shared" si="0"/>
        <v>1.3574660633484164</v>
      </c>
      <c r="I32" s="32"/>
      <c r="J32" s="32" t="s">
        <v>141</v>
      </c>
      <c r="K32" s="127">
        <f t="shared" si="1"/>
        <v>4.6875</v>
      </c>
      <c r="M32" s="119" t="s">
        <v>141</v>
      </c>
      <c r="N32" s="126">
        <f t="shared" si="2"/>
        <v>2.2624434389140271</v>
      </c>
      <c r="O32" s="32"/>
      <c r="P32" s="32" t="s">
        <v>141</v>
      </c>
      <c r="Q32" s="127">
        <f>Q10*100/E10</f>
        <v>4.6875</v>
      </c>
      <c r="S32" s="119" t="s">
        <v>141</v>
      </c>
      <c r="T32" s="126">
        <f t="shared" si="4"/>
        <v>0.90497737556561086</v>
      </c>
      <c r="U32" s="32"/>
      <c r="V32" s="32" t="s">
        <v>141</v>
      </c>
      <c r="W32" s="127">
        <f t="shared" si="5"/>
        <v>3.125</v>
      </c>
    </row>
    <row r="33" spans="7:23" x14ac:dyDescent="0.2">
      <c r="G33" s="119" t="s">
        <v>142</v>
      </c>
      <c r="H33" s="126">
        <f t="shared" si="0"/>
        <v>0</v>
      </c>
      <c r="I33" s="32"/>
      <c r="J33" s="32" t="s">
        <v>142</v>
      </c>
      <c r="K33" s="127">
        <f t="shared" si="1"/>
        <v>0</v>
      </c>
      <c r="M33" s="119" t="s">
        <v>142</v>
      </c>
      <c r="N33" s="126">
        <f t="shared" si="2"/>
        <v>2.3809523809523809</v>
      </c>
      <c r="O33" s="32"/>
      <c r="P33" s="32" t="s">
        <v>142</v>
      </c>
      <c r="Q33" s="127">
        <f t="shared" si="3"/>
        <v>5.5555555555555554</v>
      </c>
      <c r="S33" s="119" t="s">
        <v>142</v>
      </c>
      <c r="T33" s="126">
        <f t="shared" si="4"/>
        <v>0</v>
      </c>
      <c r="U33" s="32"/>
      <c r="V33" s="32" t="s">
        <v>142</v>
      </c>
      <c r="W33" s="127">
        <f>W11*100/E11</f>
        <v>0</v>
      </c>
    </row>
    <row r="34" spans="7:23" x14ac:dyDescent="0.2">
      <c r="G34" s="119" t="s">
        <v>143</v>
      </c>
      <c r="H34" s="126">
        <f t="shared" si="0"/>
        <v>0.5617977528089888</v>
      </c>
      <c r="I34" s="32"/>
      <c r="J34" s="32" t="s">
        <v>143</v>
      </c>
      <c r="K34" s="127">
        <f t="shared" si="1"/>
        <v>2.3391812865497075</v>
      </c>
      <c r="M34" s="119" t="s">
        <v>143</v>
      </c>
      <c r="N34" s="126">
        <f t="shared" si="2"/>
        <v>1.5449438202247192</v>
      </c>
      <c r="O34" s="32"/>
      <c r="P34" s="32" t="s">
        <v>143</v>
      </c>
      <c r="Q34" s="127">
        <f>Q12*100/E12</f>
        <v>6.4327485380116958</v>
      </c>
      <c r="S34" s="119" t="s">
        <v>143</v>
      </c>
      <c r="T34" s="126">
        <f t="shared" si="4"/>
        <v>0.2808988764044944</v>
      </c>
      <c r="U34" s="32"/>
      <c r="V34" s="32" t="s">
        <v>143</v>
      </c>
      <c r="W34" s="127">
        <f t="shared" si="5"/>
        <v>1.1695906432748537</v>
      </c>
    </row>
    <row r="35" spans="7:23" x14ac:dyDescent="0.2">
      <c r="G35" s="119" t="s">
        <v>144</v>
      </c>
      <c r="H35" s="126">
        <f t="shared" si="0"/>
        <v>1.0443864229765014</v>
      </c>
      <c r="I35" s="32"/>
      <c r="J35" s="32" t="s">
        <v>144</v>
      </c>
      <c r="K35" s="127">
        <f t="shared" si="1"/>
        <v>4.6052631578947372</v>
      </c>
      <c r="M35" s="119" t="s">
        <v>144</v>
      </c>
      <c r="N35" s="126">
        <f t="shared" si="2"/>
        <v>1.566579634464752</v>
      </c>
      <c r="O35" s="32"/>
      <c r="P35" s="32" t="s">
        <v>144</v>
      </c>
      <c r="Q35" s="127">
        <f t="shared" si="3"/>
        <v>6.5789473684210522</v>
      </c>
      <c r="S35" s="119" t="s">
        <v>144</v>
      </c>
      <c r="T35" s="126">
        <f t="shared" si="4"/>
        <v>0</v>
      </c>
      <c r="U35" s="32"/>
      <c r="V35" s="32" t="s">
        <v>144</v>
      </c>
      <c r="W35" s="127">
        <f t="shared" si="5"/>
        <v>0</v>
      </c>
    </row>
    <row r="36" spans="7:23" x14ac:dyDescent="0.2">
      <c r="G36" s="119" t="s">
        <v>145</v>
      </c>
      <c r="H36" s="126">
        <f t="shared" si="0"/>
        <v>0.86100861008610086</v>
      </c>
      <c r="I36" s="32"/>
      <c r="J36" s="32" t="s">
        <v>145</v>
      </c>
      <c r="K36" s="127">
        <f t="shared" si="1"/>
        <v>8.536585365853659</v>
      </c>
      <c r="M36" s="119" t="s">
        <v>145</v>
      </c>
      <c r="N36" s="126">
        <f t="shared" si="2"/>
        <v>1.968019680196802</v>
      </c>
      <c r="O36" s="32"/>
      <c r="P36" s="32" t="s">
        <v>145</v>
      </c>
      <c r="Q36" s="127">
        <f t="shared" si="3"/>
        <v>15.853658536585366</v>
      </c>
      <c r="S36" s="119" t="s">
        <v>145</v>
      </c>
      <c r="T36" s="126">
        <f t="shared" si="4"/>
        <v>0.36900369003690037</v>
      </c>
      <c r="U36" s="32"/>
      <c r="V36" s="32" t="s">
        <v>145</v>
      </c>
      <c r="W36" s="127">
        <f t="shared" si="5"/>
        <v>3.6585365853658538</v>
      </c>
    </row>
    <row r="37" spans="7:23" x14ac:dyDescent="0.2">
      <c r="G37" s="119" t="s">
        <v>146</v>
      </c>
      <c r="H37" s="126">
        <f t="shared" si="0"/>
        <v>2.7027027027027026</v>
      </c>
      <c r="I37" s="32"/>
      <c r="J37" s="32" t="s">
        <v>146</v>
      </c>
      <c r="K37" s="127">
        <f t="shared" si="1"/>
        <v>6.25</v>
      </c>
      <c r="M37" s="119" t="s">
        <v>146</v>
      </c>
      <c r="N37" s="126">
        <f t="shared" si="2"/>
        <v>11.711711711711711</v>
      </c>
      <c r="O37" s="32"/>
      <c r="P37" s="32" t="s">
        <v>146</v>
      </c>
      <c r="Q37" s="127">
        <f t="shared" si="3"/>
        <v>34.375</v>
      </c>
      <c r="S37" s="119" t="s">
        <v>146</v>
      </c>
      <c r="T37" s="126">
        <f t="shared" si="4"/>
        <v>2.7027027027027026</v>
      </c>
      <c r="U37" s="32"/>
      <c r="V37" s="32" t="s">
        <v>146</v>
      </c>
      <c r="W37" s="127">
        <f t="shared" si="5"/>
        <v>6.25</v>
      </c>
    </row>
    <row r="38" spans="7:23" x14ac:dyDescent="0.2">
      <c r="G38" s="119" t="s">
        <v>147</v>
      </c>
      <c r="H38" s="126">
        <f t="shared" si="0"/>
        <v>0.55865921787709494</v>
      </c>
      <c r="I38" s="32"/>
      <c r="J38" s="32" t="s">
        <v>147</v>
      </c>
      <c r="K38" s="127">
        <f t="shared" si="1"/>
        <v>1.075268817204301</v>
      </c>
      <c r="M38" s="119" t="s">
        <v>147</v>
      </c>
      <c r="N38" s="126">
        <f t="shared" si="2"/>
        <v>1.1173184357541899</v>
      </c>
      <c r="O38" s="32"/>
      <c r="P38" s="32" t="s">
        <v>147</v>
      </c>
      <c r="Q38" s="127">
        <f t="shared" si="3"/>
        <v>2.150537634408602</v>
      </c>
      <c r="S38" s="119" t="s">
        <v>147</v>
      </c>
      <c r="T38" s="126">
        <f t="shared" si="4"/>
        <v>0.55865921787709494</v>
      </c>
      <c r="U38" s="32"/>
      <c r="V38" s="32" t="s">
        <v>147</v>
      </c>
      <c r="W38" s="127">
        <f t="shared" si="5"/>
        <v>1.075268817204301</v>
      </c>
    </row>
    <row r="39" spans="7:23" x14ac:dyDescent="0.2">
      <c r="G39" s="119" t="s">
        <v>148</v>
      </c>
      <c r="H39" s="126">
        <f t="shared" si="0"/>
        <v>1.0397450947509643</v>
      </c>
      <c r="I39" s="32"/>
      <c r="J39" s="32" t="s">
        <v>148</v>
      </c>
      <c r="K39" s="127">
        <f t="shared" si="1"/>
        <v>5.7268722466960353</v>
      </c>
      <c r="M39" s="119" t="s">
        <v>148</v>
      </c>
      <c r="N39" s="126">
        <f t="shared" si="2"/>
        <v>0.98943484823075634</v>
      </c>
      <c r="O39" s="32"/>
      <c r="P39" s="32" t="s">
        <v>148</v>
      </c>
      <c r="Q39" s="127">
        <f t="shared" si="3"/>
        <v>5.9471365638766516</v>
      </c>
      <c r="S39" s="119" t="s">
        <v>148</v>
      </c>
      <c r="T39" s="126">
        <f t="shared" si="4"/>
        <v>0.13416065738722119</v>
      </c>
      <c r="U39" s="32"/>
      <c r="V39" s="32" t="s">
        <v>148</v>
      </c>
      <c r="W39" s="127">
        <f t="shared" si="5"/>
        <v>0.88105726872246692</v>
      </c>
    </row>
    <row r="40" spans="7:23" x14ac:dyDescent="0.2">
      <c r="G40" s="119" t="s">
        <v>149</v>
      </c>
      <c r="H40" s="126">
        <f t="shared" si="0"/>
        <v>0.84745762711864403</v>
      </c>
      <c r="I40" s="32"/>
      <c r="J40" s="32" t="s">
        <v>149</v>
      </c>
      <c r="K40" s="127">
        <f t="shared" si="1"/>
        <v>3.8461538461538463</v>
      </c>
      <c r="M40" s="119" t="s">
        <v>149</v>
      </c>
      <c r="N40" s="126">
        <f t="shared" si="2"/>
        <v>1.6949152542372881</v>
      </c>
      <c r="O40" s="32"/>
      <c r="P40" s="32" t="s">
        <v>149</v>
      </c>
      <c r="Q40" s="127">
        <f>Q18*100/E18</f>
        <v>7.6923076923076925</v>
      </c>
      <c r="S40" s="119" t="s">
        <v>149</v>
      </c>
      <c r="T40" s="126">
        <f t="shared" si="4"/>
        <v>0</v>
      </c>
      <c r="U40" s="32"/>
      <c r="V40" s="32" t="s">
        <v>149</v>
      </c>
      <c r="W40" s="127">
        <f>W18*100/E18</f>
        <v>0</v>
      </c>
    </row>
    <row r="41" spans="7:23" x14ac:dyDescent="0.2">
      <c r="G41" s="119" t="s">
        <v>150</v>
      </c>
      <c r="H41" s="126">
        <f t="shared" si="0"/>
        <v>1.4671814671814671</v>
      </c>
      <c r="I41" s="32"/>
      <c r="J41" s="32" t="s">
        <v>150</v>
      </c>
      <c r="K41" s="127">
        <f t="shared" si="1"/>
        <v>8.6021505376344081</v>
      </c>
      <c r="M41" s="119" t="s">
        <v>150</v>
      </c>
      <c r="N41" s="126">
        <f t="shared" si="2"/>
        <v>1.0810810810810811</v>
      </c>
      <c r="O41" s="32"/>
      <c r="P41" s="32" t="s">
        <v>150</v>
      </c>
      <c r="Q41" s="127">
        <f>Q19*100/E19</f>
        <v>6.4516129032258061</v>
      </c>
      <c r="S41" s="119" t="s">
        <v>150</v>
      </c>
      <c r="T41" s="126">
        <f t="shared" si="4"/>
        <v>0</v>
      </c>
      <c r="U41" s="32"/>
      <c r="V41" s="32" t="s">
        <v>150</v>
      </c>
      <c r="W41" s="127">
        <f t="shared" si="5"/>
        <v>0</v>
      </c>
    </row>
    <row r="42" spans="7:23" x14ac:dyDescent="0.2">
      <c r="G42" s="119" t="s">
        <v>151</v>
      </c>
      <c r="H42" s="126">
        <f t="shared" si="0"/>
        <v>16.780821917808218</v>
      </c>
      <c r="I42" s="32"/>
      <c r="J42" s="32" t="s">
        <v>151</v>
      </c>
      <c r="K42" s="127">
        <f t="shared" si="1"/>
        <v>32</v>
      </c>
      <c r="M42" s="119" t="s">
        <v>151</v>
      </c>
      <c r="N42" s="126">
        <f>N20*100/B20</f>
        <v>16.780821917808218</v>
      </c>
      <c r="O42" s="32"/>
      <c r="P42" s="32" t="s">
        <v>151</v>
      </c>
      <c r="Q42" s="127">
        <f t="shared" si="3"/>
        <v>32</v>
      </c>
      <c r="S42" s="119" t="s">
        <v>151</v>
      </c>
      <c r="T42" s="126">
        <f t="shared" si="4"/>
        <v>13.013698630136986</v>
      </c>
      <c r="U42" s="32"/>
      <c r="V42" s="32" t="s">
        <v>151</v>
      </c>
      <c r="W42" s="127">
        <f t="shared" si="5"/>
        <v>24</v>
      </c>
    </row>
    <row r="43" spans="7:23" x14ac:dyDescent="0.2">
      <c r="G43" s="119" t="s">
        <v>152</v>
      </c>
      <c r="H43" s="126">
        <f t="shared" si="0"/>
        <v>0</v>
      </c>
      <c r="I43" s="32"/>
      <c r="J43" s="32" t="s">
        <v>152</v>
      </c>
      <c r="K43" s="127">
        <f t="shared" si="1"/>
        <v>0</v>
      </c>
      <c r="M43" s="119" t="s">
        <v>152</v>
      </c>
      <c r="N43" s="126">
        <f t="shared" si="2"/>
        <v>0</v>
      </c>
      <c r="O43" s="32"/>
      <c r="P43" s="32" t="s">
        <v>152</v>
      </c>
      <c r="Q43" s="127">
        <f>Q21*100/E21</f>
        <v>0</v>
      </c>
      <c r="S43" s="119" t="s">
        <v>152</v>
      </c>
      <c r="T43" s="126">
        <f t="shared" si="4"/>
        <v>0</v>
      </c>
      <c r="U43" s="32"/>
      <c r="V43" s="32" t="s">
        <v>152</v>
      </c>
      <c r="W43" s="127">
        <f t="shared" si="5"/>
        <v>0</v>
      </c>
    </row>
    <row r="44" spans="7:23" x14ac:dyDescent="0.2">
      <c r="G44" s="119" t="s">
        <v>153</v>
      </c>
      <c r="H44" s="126">
        <f t="shared" si="0"/>
        <v>2.0933014354066986</v>
      </c>
      <c r="I44" s="32"/>
      <c r="J44" s="32" t="s">
        <v>153</v>
      </c>
      <c r="K44" s="127">
        <f t="shared" si="1"/>
        <v>4.0756914119359537</v>
      </c>
      <c r="M44" s="119" t="s">
        <v>153</v>
      </c>
      <c r="N44" s="126">
        <f t="shared" si="2"/>
        <v>1.3755980861244019</v>
      </c>
      <c r="O44" s="32"/>
      <c r="P44" s="32" t="s">
        <v>153</v>
      </c>
      <c r="Q44" s="127">
        <f t="shared" si="3"/>
        <v>2.7656477438136826</v>
      </c>
      <c r="S44" s="119" t="s">
        <v>153</v>
      </c>
      <c r="T44" s="126">
        <f t="shared" si="4"/>
        <v>0</v>
      </c>
      <c r="U44" s="32"/>
      <c r="V44" s="32" t="s">
        <v>153</v>
      </c>
      <c r="W44" s="127">
        <f t="shared" si="5"/>
        <v>0</v>
      </c>
    </row>
    <row r="45" spans="7:23" ht="16" thickBot="1" x14ac:dyDescent="0.25">
      <c r="G45" s="123" t="s">
        <v>54</v>
      </c>
      <c r="H45" s="128">
        <f t="shared" si="0"/>
        <v>1.4985355221033989</v>
      </c>
      <c r="I45" s="124"/>
      <c r="J45" s="124" t="s">
        <v>54</v>
      </c>
      <c r="K45" s="129">
        <f t="shared" si="1"/>
        <v>5.6772908366533867</v>
      </c>
      <c r="M45" s="123" t="s">
        <v>54</v>
      </c>
      <c r="N45" s="128">
        <f t="shared" si="2"/>
        <v>1.7301273755193789</v>
      </c>
      <c r="O45" s="124"/>
      <c r="P45" s="124" t="s">
        <v>54</v>
      </c>
      <c r="Q45" s="129">
        <f t="shared" si="3"/>
        <v>6.5073041168658703</v>
      </c>
      <c r="S45" s="123" t="s">
        <v>54</v>
      </c>
      <c r="T45" s="130">
        <f>T23*100/B23</f>
        <v>0.42912608132960972</v>
      </c>
      <c r="U45" s="124"/>
      <c r="V45" s="124" t="s">
        <v>54</v>
      </c>
      <c r="W45" s="129">
        <f t="shared" si="5"/>
        <v>1.3944223107569722</v>
      </c>
    </row>
  </sheetData>
  <sheetProtection algorithmName="SHA-512" hashValue="TagSCI8ook2g5oobVWHEGeZdm2LP73EtByDGBfm3jV2+TiRjNXttcQD1pzTUnscCJAn0N/ym/Z3fxMRjIfCP1A==" saltValue="TLwsZrJpfqFP4P+OykfeIg==" spinCount="100000" sheet="1" objects="1" scenarios="1"/>
  <mergeCells count="7">
    <mergeCell ref="A3:E3"/>
    <mergeCell ref="G3:K3"/>
    <mergeCell ref="M3:Q3"/>
    <mergeCell ref="S3:W3"/>
    <mergeCell ref="G25:K25"/>
    <mergeCell ref="M25:Q25"/>
    <mergeCell ref="S25:W2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"/>
  <sheetViews>
    <sheetView workbookViewId="0"/>
  </sheetViews>
  <sheetFormatPr baseColWidth="10" defaultColWidth="8.83203125" defaultRowHeight="15" x14ac:dyDescent="0.2"/>
  <sheetData>
    <row r="1" spans="1:1" x14ac:dyDescent="0.2">
      <c r="A1" s="1" t="s">
        <v>189</v>
      </c>
    </row>
  </sheetData>
  <sheetProtection algorithmName="SHA-512" hashValue="bLx80NRkyxN+8FruITJhvXkGYL/HQiLXRYkxN8IdORfwmPjZ2V4yMui/tznLZOPIlgKEJ0uj2m0Nc2ecuIhmeg==" saltValue="JuNr3lH4RcIPtKK81F2ysw==" spinCount="100000" sheet="1" objects="1" scenarios="1"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U15"/>
  <sheetViews>
    <sheetView workbookViewId="0">
      <selection activeCell="E11" sqref="E11"/>
    </sheetView>
  </sheetViews>
  <sheetFormatPr baseColWidth="10" defaultColWidth="8.83203125" defaultRowHeight="15" x14ac:dyDescent="0.2"/>
  <cols>
    <col min="15" max="15" width="14.5" bestFit="1" customWidth="1"/>
    <col min="16" max="16" width="14.1640625" customWidth="1"/>
    <col min="17" max="17" width="14.33203125" customWidth="1"/>
    <col min="18" max="18" width="16.5" customWidth="1"/>
  </cols>
  <sheetData>
    <row r="1" spans="1:21" x14ac:dyDescent="0.2">
      <c r="A1" s="1" t="s">
        <v>37</v>
      </c>
    </row>
    <row r="8" spans="1:21" x14ac:dyDescent="0.2">
      <c r="D8" s="193" t="s">
        <v>2</v>
      </c>
      <c r="E8" s="193"/>
      <c r="F8" s="193"/>
      <c r="G8" s="194" t="s">
        <v>12</v>
      </c>
      <c r="H8" s="194"/>
      <c r="I8" s="194"/>
      <c r="J8" s="195" t="s">
        <v>13</v>
      </c>
      <c r="K8" s="195"/>
      <c r="L8" s="195"/>
      <c r="M8" s="189" t="s">
        <v>14</v>
      </c>
      <c r="N8" s="188"/>
      <c r="O8" s="189"/>
      <c r="P8" s="260" t="s">
        <v>121</v>
      </c>
      <c r="Q8" s="260"/>
      <c r="R8" s="261"/>
      <c r="S8" s="262" t="s">
        <v>122</v>
      </c>
      <c r="T8" s="263"/>
      <c r="U8" s="264"/>
    </row>
    <row r="9" spans="1:21" x14ac:dyDescent="0.2">
      <c r="D9" s="34" t="s">
        <v>17</v>
      </c>
      <c r="E9" s="34" t="s">
        <v>48</v>
      </c>
      <c r="F9" s="34" t="s">
        <v>18</v>
      </c>
      <c r="G9" s="34" t="s">
        <v>17</v>
      </c>
      <c r="H9" s="34" t="s">
        <v>48</v>
      </c>
      <c r="I9" s="34" t="s">
        <v>18</v>
      </c>
      <c r="J9" s="34" t="s">
        <v>17</v>
      </c>
      <c r="K9" s="34" t="s">
        <v>48</v>
      </c>
      <c r="L9" s="34" t="s">
        <v>18</v>
      </c>
      <c r="M9" s="34" t="s">
        <v>17</v>
      </c>
      <c r="N9" s="34" t="s">
        <v>48</v>
      </c>
      <c r="O9" s="34" t="s">
        <v>18</v>
      </c>
      <c r="P9" s="34" t="s">
        <v>17</v>
      </c>
      <c r="Q9" s="34" t="s">
        <v>48</v>
      </c>
      <c r="R9" s="34" t="s">
        <v>18</v>
      </c>
      <c r="S9" s="34" t="s">
        <v>17</v>
      </c>
      <c r="T9" s="34" t="s">
        <v>48</v>
      </c>
      <c r="U9" s="34" t="s">
        <v>18</v>
      </c>
    </row>
    <row r="10" spans="1:21" x14ac:dyDescent="0.2">
      <c r="C10" s="217" t="s">
        <v>5</v>
      </c>
      <c r="D10" s="36">
        <v>94</v>
      </c>
      <c r="E10" s="28">
        <v>11</v>
      </c>
      <c r="F10" s="29">
        <v>105</v>
      </c>
      <c r="G10" s="36">
        <v>21</v>
      </c>
      <c r="H10" s="28">
        <v>79</v>
      </c>
      <c r="I10" s="29">
        <v>100</v>
      </c>
      <c r="J10" s="36">
        <v>76</v>
      </c>
      <c r="K10" s="28">
        <v>31</v>
      </c>
      <c r="L10" s="29">
        <v>207</v>
      </c>
      <c r="M10" s="36">
        <v>54</v>
      </c>
      <c r="N10" s="28">
        <v>48</v>
      </c>
      <c r="O10" s="29">
        <v>102</v>
      </c>
      <c r="P10" s="36">
        <v>78</v>
      </c>
      <c r="Q10" s="28">
        <v>28</v>
      </c>
      <c r="R10" s="29">
        <v>106</v>
      </c>
      <c r="S10" s="36">
        <v>68</v>
      </c>
      <c r="T10" s="28">
        <v>35</v>
      </c>
      <c r="U10" s="29">
        <v>103</v>
      </c>
    </row>
    <row r="11" spans="1:21" x14ac:dyDescent="0.2">
      <c r="C11" s="218"/>
      <c r="D11" s="37">
        <v>89</v>
      </c>
      <c r="E11" s="30">
        <v>26</v>
      </c>
      <c r="F11" s="31">
        <v>115</v>
      </c>
      <c r="G11" s="37">
        <v>34</v>
      </c>
      <c r="H11" s="30">
        <v>78</v>
      </c>
      <c r="I11" s="31">
        <v>112</v>
      </c>
      <c r="J11" s="37">
        <v>97</v>
      </c>
      <c r="K11" s="30">
        <v>25</v>
      </c>
      <c r="L11" s="31">
        <v>122</v>
      </c>
      <c r="M11" s="37">
        <v>55</v>
      </c>
      <c r="N11" s="30">
        <v>47</v>
      </c>
      <c r="O11" s="31">
        <v>102</v>
      </c>
      <c r="P11" s="37">
        <v>61</v>
      </c>
      <c r="Q11" s="30">
        <v>47</v>
      </c>
      <c r="R11" s="31">
        <v>108</v>
      </c>
      <c r="S11" s="37">
        <v>76</v>
      </c>
      <c r="T11" s="30">
        <v>30</v>
      </c>
      <c r="U11" s="31">
        <v>106</v>
      </c>
    </row>
    <row r="12" spans="1:21" x14ac:dyDescent="0.2">
      <c r="C12" s="217" t="s">
        <v>6</v>
      </c>
      <c r="D12" s="36">
        <v>99</v>
      </c>
      <c r="E12" s="28">
        <v>10</v>
      </c>
      <c r="F12" s="29">
        <v>106</v>
      </c>
      <c r="G12" s="36">
        <v>28</v>
      </c>
      <c r="H12" s="28">
        <v>74</v>
      </c>
      <c r="I12" s="29">
        <v>102</v>
      </c>
      <c r="J12" s="36">
        <v>92</v>
      </c>
      <c r="K12" s="28">
        <v>17</v>
      </c>
      <c r="L12" s="29">
        <v>109</v>
      </c>
      <c r="M12" s="36">
        <v>39</v>
      </c>
      <c r="N12" s="28">
        <v>63</v>
      </c>
      <c r="O12" s="29">
        <v>102</v>
      </c>
      <c r="P12" s="36">
        <v>63</v>
      </c>
      <c r="Q12" s="28">
        <v>41</v>
      </c>
      <c r="R12" s="29">
        <v>104</v>
      </c>
      <c r="S12" s="36">
        <v>80</v>
      </c>
      <c r="T12" s="28">
        <v>40</v>
      </c>
      <c r="U12" s="29">
        <v>120</v>
      </c>
    </row>
    <row r="13" spans="1:21" x14ac:dyDescent="0.2">
      <c r="C13" s="218"/>
      <c r="D13" s="37">
        <v>92</v>
      </c>
      <c r="E13" s="30">
        <v>17</v>
      </c>
      <c r="F13" s="31">
        <v>109</v>
      </c>
      <c r="G13" s="37">
        <v>25</v>
      </c>
      <c r="H13" s="30">
        <v>76</v>
      </c>
      <c r="I13" s="31">
        <v>101</v>
      </c>
      <c r="J13" s="37">
        <v>89</v>
      </c>
      <c r="K13" s="30">
        <v>29</v>
      </c>
      <c r="L13" s="31">
        <v>118</v>
      </c>
      <c r="M13" s="37">
        <v>55</v>
      </c>
      <c r="N13" s="30">
        <v>47</v>
      </c>
      <c r="O13" s="31">
        <v>102</v>
      </c>
      <c r="P13" s="37">
        <v>75</v>
      </c>
      <c r="Q13" s="30">
        <v>45</v>
      </c>
      <c r="R13" s="31">
        <v>120</v>
      </c>
      <c r="S13" s="37">
        <v>69</v>
      </c>
      <c r="T13" s="30">
        <v>39</v>
      </c>
      <c r="U13" s="31">
        <v>108</v>
      </c>
    </row>
    <row r="14" spans="1:21" x14ac:dyDescent="0.2">
      <c r="C14" s="217" t="s">
        <v>7</v>
      </c>
      <c r="D14" s="38">
        <v>101</v>
      </c>
      <c r="E14" s="32">
        <v>5</v>
      </c>
      <c r="F14" s="33">
        <v>106</v>
      </c>
      <c r="G14" s="38">
        <v>17</v>
      </c>
      <c r="H14" s="32">
        <v>89</v>
      </c>
      <c r="I14" s="33">
        <v>106</v>
      </c>
      <c r="J14" s="38">
        <v>94</v>
      </c>
      <c r="K14" s="32">
        <v>9</v>
      </c>
      <c r="L14" s="33">
        <v>103</v>
      </c>
      <c r="M14" s="38">
        <v>54</v>
      </c>
      <c r="N14" s="32">
        <v>47</v>
      </c>
      <c r="O14" s="33">
        <v>101</v>
      </c>
      <c r="P14" s="38">
        <v>72</v>
      </c>
      <c r="Q14" s="32">
        <v>32</v>
      </c>
      <c r="R14" s="33">
        <v>104</v>
      </c>
      <c r="S14" s="38">
        <v>71</v>
      </c>
      <c r="T14" s="32">
        <v>43</v>
      </c>
      <c r="U14" s="33">
        <v>114</v>
      </c>
    </row>
    <row r="15" spans="1:21" x14ac:dyDescent="0.2">
      <c r="C15" s="218"/>
      <c r="D15" s="37">
        <v>96</v>
      </c>
      <c r="E15" s="30">
        <v>4</v>
      </c>
      <c r="F15" s="31">
        <v>100</v>
      </c>
      <c r="G15" s="37">
        <v>13</v>
      </c>
      <c r="H15" s="30">
        <v>87</v>
      </c>
      <c r="I15" s="31">
        <v>100</v>
      </c>
      <c r="J15" s="37">
        <v>97</v>
      </c>
      <c r="K15" s="30">
        <v>5</v>
      </c>
      <c r="L15" s="31">
        <v>102</v>
      </c>
      <c r="M15" s="37">
        <v>43</v>
      </c>
      <c r="N15" s="30">
        <v>65</v>
      </c>
      <c r="O15" s="31">
        <v>108</v>
      </c>
      <c r="P15" s="37">
        <v>48</v>
      </c>
      <c r="Q15" s="30">
        <v>55</v>
      </c>
      <c r="R15" s="31">
        <v>103</v>
      </c>
      <c r="S15" s="37">
        <v>82</v>
      </c>
      <c r="T15" s="30">
        <v>34</v>
      </c>
      <c r="U15" s="31">
        <v>116</v>
      </c>
    </row>
  </sheetData>
  <sheetProtection algorithmName="SHA-512" hashValue="mzIGyuc+yscxVjmOgvmUxM6M72e/1/FwDNmUZ+c6omPdSNkA9UpE76iOrfwVLk0bRpGIKs6BGeFVM6erDzO9eg==" saltValue="t0MbEjP7zJOab3v7J92+YA==" spinCount="100000" sheet="1" objects="1" scenarios="1"/>
  <mergeCells count="9">
    <mergeCell ref="C14:C15"/>
    <mergeCell ref="C12:C13"/>
    <mergeCell ref="C10:C11"/>
    <mergeCell ref="P8:R8"/>
    <mergeCell ref="S8:U8"/>
    <mergeCell ref="D8:F8"/>
    <mergeCell ref="G8:I8"/>
    <mergeCell ref="J8:L8"/>
    <mergeCell ref="M8:O8"/>
  </mergeCells>
  <pageMargins left="0.7" right="0.7" top="0.75" bottom="0.75" header="0.3" footer="0.3"/>
  <pageSetup paperSize="9" orientation="portrait" horizontalDpi="1200" verticalDpi="1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47"/>
  <sheetViews>
    <sheetView workbookViewId="0">
      <selection activeCell="B42" sqref="B42"/>
    </sheetView>
  </sheetViews>
  <sheetFormatPr baseColWidth="10" defaultColWidth="8.83203125" defaultRowHeight="15" x14ac:dyDescent="0.2"/>
  <cols>
    <col min="1" max="1" width="19.6640625" customWidth="1"/>
  </cols>
  <sheetData>
    <row r="1" spans="1:5" x14ac:dyDescent="0.2">
      <c r="A1" s="1" t="s">
        <v>42</v>
      </c>
    </row>
    <row r="3" spans="1:5" x14ac:dyDescent="0.2">
      <c r="A3" t="s">
        <v>123</v>
      </c>
    </row>
    <row r="4" spans="1:5" x14ac:dyDescent="0.2">
      <c r="B4" s="36" t="s">
        <v>126</v>
      </c>
      <c r="C4" s="57" t="s">
        <v>127</v>
      </c>
      <c r="D4" s="29" t="s">
        <v>128</v>
      </c>
      <c r="E4" s="57" t="s">
        <v>119</v>
      </c>
    </row>
    <row r="5" spans="1:5" x14ac:dyDescent="0.2">
      <c r="A5" s="113" t="s">
        <v>2</v>
      </c>
      <c r="B5" s="36">
        <v>39</v>
      </c>
      <c r="C5" s="57">
        <v>11</v>
      </c>
      <c r="D5" s="29">
        <v>231</v>
      </c>
      <c r="E5" s="57">
        <f>SUM(B5:D5)</f>
        <v>281</v>
      </c>
    </row>
    <row r="6" spans="1:5" x14ac:dyDescent="0.2">
      <c r="A6" s="113" t="s">
        <v>2</v>
      </c>
      <c r="B6" s="37">
        <v>25</v>
      </c>
      <c r="C6" s="86">
        <v>7</v>
      </c>
      <c r="D6" s="31">
        <v>202</v>
      </c>
      <c r="E6" s="57">
        <f>SUM(B6:D6)</f>
        <v>234</v>
      </c>
    </row>
    <row r="7" spans="1:5" x14ac:dyDescent="0.2">
      <c r="A7" s="114" t="s">
        <v>12</v>
      </c>
      <c r="B7" s="36">
        <v>165</v>
      </c>
      <c r="C7" s="57">
        <v>11</v>
      </c>
      <c r="D7" s="29">
        <v>80</v>
      </c>
      <c r="E7" s="57">
        <f t="shared" ref="E7:E16" si="0">SUM(B7:D7)</f>
        <v>256</v>
      </c>
    </row>
    <row r="8" spans="1:5" x14ac:dyDescent="0.2">
      <c r="A8" s="114" t="s">
        <v>12</v>
      </c>
      <c r="B8" s="37">
        <v>90</v>
      </c>
      <c r="C8" s="86">
        <v>3</v>
      </c>
      <c r="D8" s="31">
        <v>29</v>
      </c>
      <c r="E8" s="57">
        <f t="shared" si="0"/>
        <v>122</v>
      </c>
    </row>
    <row r="9" spans="1:5" x14ac:dyDescent="0.2">
      <c r="A9" s="117" t="s">
        <v>121</v>
      </c>
      <c r="B9" s="36">
        <v>71</v>
      </c>
      <c r="C9" s="57">
        <v>8</v>
      </c>
      <c r="D9" s="29">
        <v>186</v>
      </c>
      <c r="E9" s="57">
        <f t="shared" si="0"/>
        <v>265</v>
      </c>
    </row>
    <row r="10" spans="1:5" x14ac:dyDescent="0.2">
      <c r="A10" s="117" t="s">
        <v>121</v>
      </c>
      <c r="B10" s="37">
        <v>81</v>
      </c>
      <c r="C10" s="86">
        <v>10</v>
      </c>
      <c r="D10" s="31">
        <v>144</v>
      </c>
      <c r="E10" s="57">
        <f t="shared" si="0"/>
        <v>235</v>
      </c>
    </row>
    <row r="11" spans="1:5" x14ac:dyDescent="0.2">
      <c r="A11" s="118" t="s">
        <v>122</v>
      </c>
      <c r="B11" s="36">
        <v>96</v>
      </c>
      <c r="C11" s="57">
        <v>7</v>
      </c>
      <c r="D11" s="29">
        <v>179</v>
      </c>
      <c r="E11" s="57">
        <f t="shared" si="0"/>
        <v>282</v>
      </c>
    </row>
    <row r="12" spans="1:5" x14ac:dyDescent="0.2">
      <c r="A12" s="118" t="s">
        <v>122</v>
      </c>
      <c r="B12" s="37">
        <v>78</v>
      </c>
      <c r="C12" s="86">
        <v>4</v>
      </c>
      <c r="D12" s="31">
        <v>148</v>
      </c>
      <c r="E12" s="57">
        <f t="shared" si="0"/>
        <v>230</v>
      </c>
    </row>
    <row r="13" spans="1:5" x14ac:dyDescent="0.2">
      <c r="A13" s="115" t="s">
        <v>13</v>
      </c>
      <c r="B13" s="36">
        <v>31</v>
      </c>
      <c r="C13" s="57">
        <v>5</v>
      </c>
      <c r="D13" s="29">
        <v>234</v>
      </c>
      <c r="E13" s="57">
        <f t="shared" si="0"/>
        <v>270</v>
      </c>
    </row>
    <row r="14" spans="1:5" x14ac:dyDescent="0.2">
      <c r="A14" s="115" t="s">
        <v>13</v>
      </c>
      <c r="B14" s="37">
        <v>39</v>
      </c>
      <c r="C14" s="86">
        <v>7</v>
      </c>
      <c r="D14" s="31">
        <v>220</v>
      </c>
      <c r="E14" s="57">
        <f t="shared" si="0"/>
        <v>266</v>
      </c>
    </row>
    <row r="15" spans="1:5" x14ac:dyDescent="0.2">
      <c r="A15" s="116" t="s">
        <v>14</v>
      </c>
      <c r="B15" s="38">
        <v>199</v>
      </c>
      <c r="C15" s="85">
        <v>3</v>
      </c>
      <c r="D15" s="33">
        <v>81</v>
      </c>
      <c r="E15" s="57">
        <f t="shared" si="0"/>
        <v>283</v>
      </c>
    </row>
    <row r="16" spans="1:5" x14ac:dyDescent="0.2">
      <c r="A16" s="116" t="s">
        <v>14</v>
      </c>
      <c r="B16" s="37">
        <v>75</v>
      </c>
      <c r="C16" s="86">
        <v>3</v>
      </c>
      <c r="D16" s="31">
        <v>57</v>
      </c>
      <c r="E16" s="57">
        <f t="shared" si="0"/>
        <v>135</v>
      </c>
    </row>
    <row r="18" spans="1:5" x14ac:dyDescent="0.2">
      <c r="A18" t="s">
        <v>124</v>
      </c>
    </row>
    <row r="19" spans="1:5" x14ac:dyDescent="0.2">
      <c r="B19" s="36" t="s">
        <v>71</v>
      </c>
      <c r="C19" s="57" t="s">
        <v>72</v>
      </c>
      <c r="D19" s="57" t="s">
        <v>73</v>
      </c>
      <c r="E19" s="29" t="s">
        <v>119</v>
      </c>
    </row>
    <row r="20" spans="1:5" x14ac:dyDescent="0.2">
      <c r="A20" s="113" t="s">
        <v>2</v>
      </c>
      <c r="B20" s="36">
        <v>58</v>
      </c>
      <c r="C20" s="57">
        <v>6</v>
      </c>
      <c r="D20" s="57">
        <v>230</v>
      </c>
      <c r="E20" s="29">
        <f>SUM(B20:D20)</f>
        <v>294</v>
      </c>
    </row>
    <row r="21" spans="1:5" x14ac:dyDescent="0.2">
      <c r="A21" s="113" t="s">
        <v>2</v>
      </c>
      <c r="B21" s="37">
        <v>34</v>
      </c>
      <c r="C21" s="86">
        <v>6</v>
      </c>
      <c r="D21" s="86">
        <v>170</v>
      </c>
      <c r="E21" s="31">
        <f>SUM(B21:D21)</f>
        <v>210</v>
      </c>
    </row>
    <row r="22" spans="1:5" x14ac:dyDescent="0.2">
      <c r="A22" s="114" t="s">
        <v>12</v>
      </c>
      <c r="B22" s="36">
        <v>199</v>
      </c>
      <c r="C22" s="57">
        <v>7</v>
      </c>
      <c r="D22" s="57">
        <v>45</v>
      </c>
      <c r="E22" s="29">
        <f t="shared" ref="E22:E31" si="1">SUM(B22:D22)</f>
        <v>251</v>
      </c>
    </row>
    <row r="23" spans="1:5" x14ac:dyDescent="0.2">
      <c r="A23" s="114" t="s">
        <v>12</v>
      </c>
      <c r="B23" s="37">
        <v>198</v>
      </c>
      <c r="C23" s="86">
        <v>9</v>
      </c>
      <c r="D23" s="86">
        <v>45</v>
      </c>
      <c r="E23" s="31">
        <f t="shared" si="1"/>
        <v>252</v>
      </c>
    </row>
    <row r="24" spans="1:5" x14ac:dyDescent="0.2">
      <c r="A24" s="117" t="s">
        <v>121</v>
      </c>
      <c r="B24" s="36">
        <v>61</v>
      </c>
      <c r="C24" s="57">
        <v>10</v>
      </c>
      <c r="D24" s="57">
        <v>183</v>
      </c>
      <c r="E24" s="29">
        <f t="shared" si="1"/>
        <v>254</v>
      </c>
    </row>
    <row r="25" spans="1:5" x14ac:dyDescent="0.2">
      <c r="A25" s="117" t="s">
        <v>121</v>
      </c>
      <c r="B25" s="37">
        <v>64</v>
      </c>
      <c r="C25" s="86">
        <v>16</v>
      </c>
      <c r="D25" s="86">
        <v>183</v>
      </c>
      <c r="E25" s="31">
        <f t="shared" si="1"/>
        <v>263</v>
      </c>
    </row>
    <row r="26" spans="1:5" x14ac:dyDescent="0.2">
      <c r="A26" s="118" t="s">
        <v>122</v>
      </c>
      <c r="B26" s="36">
        <v>51</v>
      </c>
      <c r="C26" s="57">
        <v>8</v>
      </c>
      <c r="D26" s="57">
        <v>198</v>
      </c>
      <c r="E26" s="29">
        <f t="shared" si="1"/>
        <v>257</v>
      </c>
    </row>
    <row r="27" spans="1:5" x14ac:dyDescent="0.2">
      <c r="A27" s="118" t="s">
        <v>122</v>
      </c>
      <c r="B27" s="37">
        <v>60</v>
      </c>
      <c r="C27" s="86">
        <v>9</v>
      </c>
      <c r="D27" s="86">
        <v>199</v>
      </c>
      <c r="E27" s="31">
        <f t="shared" si="1"/>
        <v>268</v>
      </c>
    </row>
    <row r="28" spans="1:5" x14ac:dyDescent="0.2">
      <c r="A28" s="115" t="s">
        <v>13</v>
      </c>
      <c r="B28" s="36">
        <v>34</v>
      </c>
      <c r="C28" s="57">
        <v>6</v>
      </c>
      <c r="D28" s="57">
        <v>221</v>
      </c>
      <c r="E28" s="29">
        <f t="shared" si="1"/>
        <v>261</v>
      </c>
    </row>
    <row r="29" spans="1:5" x14ac:dyDescent="0.2">
      <c r="A29" s="115" t="s">
        <v>13</v>
      </c>
      <c r="B29" s="37">
        <v>37</v>
      </c>
      <c r="C29" s="86">
        <v>8</v>
      </c>
      <c r="D29" s="86">
        <v>207</v>
      </c>
      <c r="E29" s="31">
        <f t="shared" si="1"/>
        <v>252</v>
      </c>
    </row>
    <row r="30" spans="1:5" x14ac:dyDescent="0.2">
      <c r="A30" s="116" t="s">
        <v>14</v>
      </c>
      <c r="B30" s="38">
        <v>143</v>
      </c>
      <c r="C30" s="85">
        <v>6</v>
      </c>
      <c r="D30" s="85">
        <v>108</v>
      </c>
      <c r="E30" s="33">
        <f t="shared" si="1"/>
        <v>257</v>
      </c>
    </row>
    <row r="31" spans="1:5" x14ac:dyDescent="0.2">
      <c r="A31" s="116" t="s">
        <v>14</v>
      </c>
      <c r="B31" s="37">
        <v>157</v>
      </c>
      <c r="C31" s="86">
        <v>5</v>
      </c>
      <c r="D31" s="86">
        <v>94</v>
      </c>
      <c r="E31" s="31">
        <f t="shared" si="1"/>
        <v>256</v>
      </c>
    </row>
    <row r="34" spans="1:5" x14ac:dyDescent="0.2">
      <c r="A34" t="s">
        <v>125</v>
      </c>
    </row>
    <row r="35" spans="1:5" x14ac:dyDescent="0.2">
      <c r="B35" s="36" t="s">
        <v>71</v>
      </c>
      <c r="C35" s="57" t="s">
        <v>72</v>
      </c>
      <c r="D35" s="57" t="s">
        <v>73</v>
      </c>
      <c r="E35" s="29" t="s">
        <v>119</v>
      </c>
    </row>
    <row r="36" spans="1:5" x14ac:dyDescent="0.2">
      <c r="A36" s="113" t="s">
        <v>2</v>
      </c>
      <c r="B36" s="36">
        <v>19</v>
      </c>
      <c r="C36" s="57">
        <v>2</v>
      </c>
      <c r="D36" s="57">
        <v>140</v>
      </c>
      <c r="E36" s="29">
        <f>SUM(B36:D36)</f>
        <v>161</v>
      </c>
    </row>
    <row r="37" spans="1:5" x14ac:dyDescent="0.2">
      <c r="A37" s="113" t="s">
        <v>2</v>
      </c>
      <c r="B37" s="37">
        <v>18</v>
      </c>
      <c r="C37" s="86">
        <v>3</v>
      </c>
      <c r="D37" s="86">
        <v>100</v>
      </c>
      <c r="E37" s="31">
        <f>SUM(B37:D37)</f>
        <v>121</v>
      </c>
    </row>
    <row r="38" spans="1:5" x14ac:dyDescent="0.2">
      <c r="A38" s="114" t="s">
        <v>12</v>
      </c>
      <c r="B38" s="36">
        <v>208</v>
      </c>
      <c r="C38" s="57">
        <v>15</v>
      </c>
      <c r="D38" s="57">
        <v>55</v>
      </c>
      <c r="E38" s="29">
        <f t="shared" ref="E38:E47" si="2">SUM(B38:D38)</f>
        <v>278</v>
      </c>
    </row>
    <row r="39" spans="1:5" x14ac:dyDescent="0.2">
      <c r="A39" s="114" t="s">
        <v>12</v>
      </c>
      <c r="B39" s="37">
        <v>235</v>
      </c>
      <c r="C39" s="86">
        <v>7</v>
      </c>
      <c r="D39" s="86">
        <v>78</v>
      </c>
      <c r="E39" s="31">
        <f t="shared" si="2"/>
        <v>320</v>
      </c>
    </row>
    <row r="40" spans="1:5" x14ac:dyDescent="0.2">
      <c r="A40" s="117" t="s">
        <v>121</v>
      </c>
      <c r="B40" s="36">
        <v>19</v>
      </c>
      <c r="C40" s="57">
        <v>4</v>
      </c>
      <c r="D40" s="57">
        <v>113</v>
      </c>
      <c r="E40" s="29">
        <f t="shared" si="2"/>
        <v>136</v>
      </c>
    </row>
    <row r="41" spans="1:5" x14ac:dyDescent="0.2">
      <c r="A41" s="117" t="s">
        <v>121</v>
      </c>
      <c r="B41" s="37">
        <v>14</v>
      </c>
      <c r="C41" s="86">
        <v>7</v>
      </c>
      <c r="D41" s="86">
        <v>95</v>
      </c>
      <c r="E41" s="31">
        <f t="shared" si="2"/>
        <v>116</v>
      </c>
    </row>
    <row r="42" spans="1:5" x14ac:dyDescent="0.2">
      <c r="A42" s="118" t="s">
        <v>122</v>
      </c>
      <c r="B42" s="36">
        <v>17</v>
      </c>
      <c r="C42" s="57">
        <v>4</v>
      </c>
      <c r="D42" s="57">
        <v>76</v>
      </c>
      <c r="E42" s="29">
        <f t="shared" si="2"/>
        <v>97</v>
      </c>
    </row>
    <row r="43" spans="1:5" x14ac:dyDescent="0.2">
      <c r="A43" s="118" t="s">
        <v>122</v>
      </c>
      <c r="B43" s="37">
        <v>17</v>
      </c>
      <c r="C43" s="86">
        <v>1</v>
      </c>
      <c r="D43" s="86">
        <v>69</v>
      </c>
      <c r="E43" s="31">
        <f t="shared" si="2"/>
        <v>87</v>
      </c>
    </row>
    <row r="44" spans="1:5" x14ac:dyDescent="0.2">
      <c r="A44" s="115" t="s">
        <v>13</v>
      </c>
      <c r="B44" s="36">
        <v>33</v>
      </c>
      <c r="C44" s="57">
        <v>1</v>
      </c>
      <c r="D44" s="57">
        <v>188</v>
      </c>
      <c r="E44" s="29">
        <f t="shared" si="2"/>
        <v>222</v>
      </c>
    </row>
    <row r="45" spans="1:5" x14ac:dyDescent="0.2">
      <c r="A45" s="115" t="s">
        <v>13</v>
      </c>
      <c r="B45" s="37">
        <v>21</v>
      </c>
      <c r="C45" s="86">
        <v>6</v>
      </c>
      <c r="D45" s="86">
        <v>168</v>
      </c>
      <c r="E45" s="31">
        <f t="shared" si="2"/>
        <v>195</v>
      </c>
    </row>
    <row r="46" spans="1:5" x14ac:dyDescent="0.2">
      <c r="A46" s="116" t="s">
        <v>14</v>
      </c>
      <c r="B46" s="38">
        <v>60</v>
      </c>
      <c r="C46" s="85">
        <v>10</v>
      </c>
      <c r="D46" s="85">
        <v>80</v>
      </c>
      <c r="E46" s="33">
        <f t="shared" si="2"/>
        <v>150</v>
      </c>
    </row>
    <row r="47" spans="1:5" x14ac:dyDescent="0.2">
      <c r="A47" s="116" t="s">
        <v>14</v>
      </c>
      <c r="B47" s="37">
        <v>93</v>
      </c>
      <c r="C47" s="86">
        <v>9</v>
      </c>
      <c r="D47" s="86">
        <v>111</v>
      </c>
      <c r="E47" s="31">
        <f t="shared" si="2"/>
        <v>213</v>
      </c>
    </row>
  </sheetData>
  <sheetProtection algorithmName="SHA-512" hashValue="Y+ium7Nmcfm4w7SzVN6LV4EfdVMo4wzEAnxMyOmy3DswTZI6NNt18XTPyoKI9VefKKTc9OBVqgKW3i3FMhaCZw==" saltValue="u+Po0NNQTbaiMWut5F18Xw==" spinCount="100000" sheet="1" objects="1" scenarios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49"/>
  <sheetViews>
    <sheetView workbookViewId="0">
      <selection activeCell="H5" sqref="H5:L49"/>
    </sheetView>
  </sheetViews>
  <sheetFormatPr baseColWidth="10" defaultColWidth="8.83203125" defaultRowHeight="15" x14ac:dyDescent="0.2"/>
  <cols>
    <col min="1" max="1" width="22.33203125" customWidth="1"/>
    <col min="3" max="3" width="13" customWidth="1"/>
    <col min="4" max="4" width="11.83203125" customWidth="1"/>
    <col min="10" max="10" width="12" customWidth="1"/>
    <col min="11" max="11" width="11" customWidth="1"/>
  </cols>
  <sheetData>
    <row r="1" spans="1:5" x14ac:dyDescent="0.2">
      <c r="A1" s="1" t="s">
        <v>120</v>
      </c>
    </row>
    <row r="3" spans="1:5" x14ac:dyDescent="0.2">
      <c r="A3" t="s">
        <v>118</v>
      </c>
    </row>
    <row r="5" spans="1:5" x14ac:dyDescent="0.2">
      <c r="A5" t="s">
        <v>123</v>
      </c>
    </row>
    <row r="6" spans="1:5" x14ac:dyDescent="0.2">
      <c r="B6" s="36" t="s">
        <v>71</v>
      </c>
      <c r="C6" s="57" t="s">
        <v>72</v>
      </c>
      <c r="D6" s="29" t="s">
        <v>73</v>
      </c>
      <c r="E6" s="57" t="s">
        <v>119</v>
      </c>
    </row>
    <row r="7" spans="1:5" x14ac:dyDescent="0.2">
      <c r="A7" s="113" t="s">
        <v>2</v>
      </c>
      <c r="B7" s="36">
        <v>3</v>
      </c>
      <c r="C7" s="57">
        <v>50</v>
      </c>
      <c r="D7" s="29">
        <v>2</v>
      </c>
      <c r="E7" s="57">
        <v>55</v>
      </c>
    </row>
    <row r="8" spans="1:5" x14ac:dyDescent="0.2">
      <c r="A8" s="113" t="s">
        <v>2</v>
      </c>
      <c r="B8" s="37">
        <v>2</v>
      </c>
      <c r="C8" s="86">
        <v>50</v>
      </c>
      <c r="D8" s="31">
        <v>2</v>
      </c>
      <c r="E8" s="86">
        <v>54</v>
      </c>
    </row>
    <row r="9" spans="1:5" x14ac:dyDescent="0.2">
      <c r="A9" s="114" t="s">
        <v>12</v>
      </c>
      <c r="B9" s="36">
        <v>50</v>
      </c>
      <c r="C9" s="57">
        <v>9</v>
      </c>
      <c r="D9" s="29">
        <v>8</v>
      </c>
      <c r="E9" s="57">
        <v>67</v>
      </c>
    </row>
    <row r="10" spans="1:5" x14ac:dyDescent="0.2">
      <c r="A10" s="114" t="s">
        <v>12</v>
      </c>
      <c r="B10" s="37">
        <v>51</v>
      </c>
      <c r="C10" s="86">
        <v>5</v>
      </c>
      <c r="D10" s="31">
        <v>8</v>
      </c>
      <c r="E10" s="86">
        <v>64</v>
      </c>
    </row>
    <row r="11" spans="1:5" x14ac:dyDescent="0.2">
      <c r="A11" s="117" t="s">
        <v>121</v>
      </c>
      <c r="B11" s="36">
        <v>12</v>
      </c>
      <c r="C11" s="57">
        <v>49</v>
      </c>
      <c r="D11" s="29">
        <v>5</v>
      </c>
      <c r="E11" s="57">
        <v>66</v>
      </c>
    </row>
    <row r="12" spans="1:5" x14ac:dyDescent="0.2">
      <c r="A12" s="117" t="s">
        <v>121</v>
      </c>
      <c r="B12" s="37">
        <v>8</v>
      </c>
      <c r="C12" s="86">
        <v>47</v>
      </c>
      <c r="D12" s="31">
        <v>7</v>
      </c>
      <c r="E12" s="86">
        <v>62</v>
      </c>
    </row>
    <row r="13" spans="1:5" x14ac:dyDescent="0.2">
      <c r="A13" s="118" t="s">
        <v>122</v>
      </c>
      <c r="B13" s="36">
        <v>12</v>
      </c>
      <c r="C13" s="57">
        <v>42</v>
      </c>
      <c r="D13" s="29">
        <v>9</v>
      </c>
      <c r="E13" s="57">
        <v>63</v>
      </c>
    </row>
    <row r="14" spans="1:5" x14ac:dyDescent="0.2">
      <c r="A14" s="118" t="s">
        <v>122</v>
      </c>
      <c r="B14" s="37">
        <v>14</v>
      </c>
      <c r="C14" s="86">
        <v>45</v>
      </c>
      <c r="D14" s="31">
        <v>7</v>
      </c>
      <c r="E14" s="86">
        <v>66</v>
      </c>
    </row>
    <row r="15" spans="1:5" x14ac:dyDescent="0.2">
      <c r="A15" s="115" t="s">
        <v>13</v>
      </c>
      <c r="B15" s="36">
        <v>2</v>
      </c>
      <c r="C15" s="57">
        <v>48</v>
      </c>
      <c r="D15" s="29">
        <v>1</v>
      </c>
      <c r="E15" s="57">
        <v>51</v>
      </c>
    </row>
    <row r="16" spans="1:5" x14ac:dyDescent="0.2">
      <c r="A16" s="115" t="s">
        <v>13</v>
      </c>
      <c r="B16" s="37">
        <v>1</v>
      </c>
      <c r="C16" s="86">
        <v>50</v>
      </c>
      <c r="D16" s="31">
        <v>0</v>
      </c>
      <c r="E16" s="86">
        <v>51</v>
      </c>
    </row>
    <row r="17" spans="1:5" x14ac:dyDescent="0.2">
      <c r="A17" s="116" t="s">
        <v>14</v>
      </c>
      <c r="B17" s="38">
        <v>25</v>
      </c>
      <c r="C17" s="85">
        <v>17</v>
      </c>
      <c r="D17" s="33">
        <v>11</v>
      </c>
      <c r="E17" s="85">
        <v>53</v>
      </c>
    </row>
    <row r="18" spans="1:5" x14ac:dyDescent="0.2">
      <c r="A18" s="116" t="s">
        <v>14</v>
      </c>
      <c r="B18" s="37">
        <v>25</v>
      </c>
      <c r="C18" s="86">
        <v>16</v>
      </c>
      <c r="D18" s="31">
        <v>9</v>
      </c>
      <c r="E18" s="86">
        <v>50</v>
      </c>
    </row>
    <row r="20" spans="1:5" x14ac:dyDescent="0.2">
      <c r="A20" t="s">
        <v>124</v>
      </c>
    </row>
    <row r="21" spans="1:5" x14ac:dyDescent="0.2">
      <c r="B21" s="36" t="s">
        <v>71</v>
      </c>
      <c r="C21" s="57" t="s">
        <v>72</v>
      </c>
      <c r="D21" s="57" t="s">
        <v>73</v>
      </c>
      <c r="E21" s="29" t="s">
        <v>119</v>
      </c>
    </row>
    <row r="22" spans="1:5" x14ac:dyDescent="0.2">
      <c r="A22" s="113" t="s">
        <v>2</v>
      </c>
      <c r="B22" s="36">
        <v>4</v>
      </c>
      <c r="C22" s="57">
        <v>50</v>
      </c>
      <c r="D22" s="57">
        <v>2</v>
      </c>
      <c r="E22" s="29">
        <v>56</v>
      </c>
    </row>
    <row r="23" spans="1:5" x14ac:dyDescent="0.2">
      <c r="A23" s="113" t="s">
        <v>2</v>
      </c>
      <c r="B23" s="37">
        <v>3</v>
      </c>
      <c r="C23" s="86">
        <v>50</v>
      </c>
      <c r="D23" s="86">
        <v>1</v>
      </c>
      <c r="E23" s="31">
        <v>54</v>
      </c>
    </row>
    <row r="24" spans="1:5" x14ac:dyDescent="0.2">
      <c r="A24" s="114" t="s">
        <v>12</v>
      </c>
      <c r="B24" s="36">
        <v>45</v>
      </c>
      <c r="C24" s="57">
        <v>7</v>
      </c>
      <c r="D24" s="57">
        <v>1</v>
      </c>
      <c r="E24" s="29">
        <v>53</v>
      </c>
    </row>
    <row r="25" spans="1:5" x14ac:dyDescent="0.2">
      <c r="A25" s="114" t="s">
        <v>12</v>
      </c>
      <c r="B25" s="37">
        <v>50</v>
      </c>
      <c r="C25" s="86">
        <v>6</v>
      </c>
      <c r="D25" s="86">
        <v>4</v>
      </c>
      <c r="E25" s="31">
        <v>60</v>
      </c>
    </row>
    <row r="26" spans="1:5" x14ac:dyDescent="0.2">
      <c r="A26" s="117" t="s">
        <v>121</v>
      </c>
      <c r="B26" s="36">
        <v>3</v>
      </c>
      <c r="C26" s="57">
        <v>50</v>
      </c>
      <c r="D26" s="57">
        <v>2</v>
      </c>
      <c r="E26" s="29">
        <v>55</v>
      </c>
    </row>
    <row r="27" spans="1:5" x14ac:dyDescent="0.2">
      <c r="A27" s="117" t="s">
        <v>121</v>
      </c>
      <c r="B27" s="37">
        <v>9</v>
      </c>
      <c r="C27" s="86">
        <v>43</v>
      </c>
      <c r="D27" s="86">
        <v>1</v>
      </c>
      <c r="E27" s="31">
        <v>53</v>
      </c>
    </row>
    <row r="28" spans="1:5" x14ac:dyDescent="0.2">
      <c r="A28" s="118" t="s">
        <v>122</v>
      </c>
      <c r="B28" s="36">
        <v>7</v>
      </c>
      <c r="C28" s="57">
        <v>50</v>
      </c>
      <c r="D28" s="57">
        <v>4</v>
      </c>
      <c r="E28" s="29">
        <v>61</v>
      </c>
    </row>
    <row r="29" spans="1:5" x14ac:dyDescent="0.2">
      <c r="A29" s="118" t="s">
        <v>122</v>
      </c>
      <c r="B29" s="37">
        <v>6</v>
      </c>
      <c r="C29" s="86">
        <v>50</v>
      </c>
      <c r="D29" s="86">
        <v>1</v>
      </c>
      <c r="E29" s="31">
        <v>57</v>
      </c>
    </row>
    <row r="30" spans="1:5" x14ac:dyDescent="0.2">
      <c r="A30" s="115" t="s">
        <v>13</v>
      </c>
      <c r="B30" s="36">
        <v>3</v>
      </c>
      <c r="C30" s="57">
        <v>50</v>
      </c>
      <c r="D30" s="57">
        <v>1</v>
      </c>
      <c r="E30" s="29">
        <v>54</v>
      </c>
    </row>
    <row r="31" spans="1:5" x14ac:dyDescent="0.2">
      <c r="A31" s="115" t="s">
        <v>13</v>
      </c>
      <c r="B31" s="37">
        <v>2</v>
      </c>
      <c r="C31" s="86">
        <v>50</v>
      </c>
      <c r="D31" s="86">
        <v>0</v>
      </c>
      <c r="E31" s="31">
        <v>52</v>
      </c>
    </row>
    <row r="32" spans="1:5" x14ac:dyDescent="0.2">
      <c r="A32" s="116" t="s">
        <v>14</v>
      </c>
      <c r="B32" s="38">
        <v>30</v>
      </c>
      <c r="C32" s="85">
        <v>6</v>
      </c>
      <c r="D32" s="85">
        <v>10</v>
      </c>
      <c r="E32" s="33">
        <v>46</v>
      </c>
    </row>
    <row r="33" spans="1:5" x14ac:dyDescent="0.2">
      <c r="A33" s="116" t="s">
        <v>14</v>
      </c>
      <c r="B33" s="37">
        <v>25</v>
      </c>
      <c r="C33" s="86">
        <v>4</v>
      </c>
      <c r="D33" s="86">
        <v>4</v>
      </c>
      <c r="E33" s="31">
        <v>33</v>
      </c>
    </row>
    <row r="36" spans="1:5" x14ac:dyDescent="0.2">
      <c r="A36" t="s">
        <v>125</v>
      </c>
    </row>
    <row r="37" spans="1:5" x14ac:dyDescent="0.2">
      <c r="B37" s="36" t="s">
        <v>71</v>
      </c>
      <c r="C37" s="57" t="s">
        <v>72</v>
      </c>
      <c r="D37" s="57" t="s">
        <v>73</v>
      </c>
      <c r="E37" s="29" t="s">
        <v>119</v>
      </c>
    </row>
    <row r="38" spans="1:5" x14ac:dyDescent="0.2">
      <c r="A38" s="113" t="s">
        <v>2</v>
      </c>
      <c r="B38" s="36">
        <v>5</v>
      </c>
      <c r="C38" s="57">
        <v>45</v>
      </c>
      <c r="D38" s="57">
        <v>2</v>
      </c>
      <c r="E38" s="29">
        <v>52</v>
      </c>
    </row>
    <row r="39" spans="1:5" x14ac:dyDescent="0.2">
      <c r="A39" s="113" t="s">
        <v>2</v>
      </c>
      <c r="B39" s="37">
        <v>4</v>
      </c>
      <c r="C39" s="86">
        <v>49</v>
      </c>
      <c r="D39" s="86">
        <v>1</v>
      </c>
      <c r="E39" s="31">
        <v>54</v>
      </c>
    </row>
    <row r="40" spans="1:5" x14ac:dyDescent="0.2">
      <c r="A40" s="114" t="s">
        <v>12</v>
      </c>
      <c r="B40" s="36">
        <v>37</v>
      </c>
      <c r="C40" s="57">
        <v>10</v>
      </c>
      <c r="D40" s="57">
        <v>5</v>
      </c>
      <c r="E40" s="29">
        <v>52</v>
      </c>
    </row>
    <row r="41" spans="1:5" x14ac:dyDescent="0.2">
      <c r="A41" s="114" t="s">
        <v>12</v>
      </c>
      <c r="B41" s="37">
        <v>46</v>
      </c>
      <c r="C41" s="86">
        <v>9</v>
      </c>
      <c r="D41" s="86">
        <v>4</v>
      </c>
      <c r="E41" s="31">
        <v>59</v>
      </c>
    </row>
    <row r="42" spans="1:5" x14ac:dyDescent="0.2">
      <c r="A42" s="117" t="s">
        <v>121</v>
      </c>
      <c r="B42" s="36">
        <v>6</v>
      </c>
      <c r="C42" s="57">
        <v>48</v>
      </c>
      <c r="D42" s="57">
        <v>2</v>
      </c>
      <c r="E42" s="29">
        <v>56</v>
      </c>
    </row>
    <row r="43" spans="1:5" x14ac:dyDescent="0.2">
      <c r="A43" s="117" t="s">
        <v>121</v>
      </c>
      <c r="B43" s="37">
        <v>9</v>
      </c>
      <c r="C43" s="86">
        <v>42</v>
      </c>
      <c r="D43" s="86">
        <v>3</v>
      </c>
      <c r="E43" s="31">
        <v>54</v>
      </c>
    </row>
    <row r="44" spans="1:5" x14ac:dyDescent="0.2">
      <c r="A44" s="118" t="s">
        <v>122</v>
      </c>
      <c r="B44" s="36">
        <v>5</v>
      </c>
      <c r="C44" s="57">
        <v>55</v>
      </c>
      <c r="D44" s="57">
        <v>2</v>
      </c>
      <c r="E44" s="29">
        <v>62</v>
      </c>
    </row>
    <row r="45" spans="1:5" x14ac:dyDescent="0.2">
      <c r="A45" s="118" t="s">
        <v>122</v>
      </c>
      <c r="B45" s="37">
        <v>8</v>
      </c>
      <c r="C45" s="86">
        <v>48</v>
      </c>
      <c r="D45" s="86">
        <v>3</v>
      </c>
      <c r="E45" s="31">
        <v>59</v>
      </c>
    </row>
    <row r="46" spans="1:5" x14ac:dyDescent="0.2">
      <c r="A46" s="115" t="s">
        <v>13</v>
      </c>
      <c r="B46" s="36">
        <v>6</v>
      </c>
      <c r="C46" s="57">
        <v>46</v>
      </c>
      <c r="D46" s="57">
        <v>0</v>
      </c>
      <c r="E46" s="29">
        <v>52</v>
      </c>
    </row>
    <row r="47" spans="1:5" x14ac:dyDescent="0.2">
      <c r="A47" s="115" t="s">
        <v>13</v>
      </c>
      <c r="B47" s="37">
        <v>3</v>
      </c>
      <c r="C47" s="86">
        <v>49</v>
      </c>
      <c r="D47" s="86">
        <v>2</v>
      </c>
      <c r="E47" s="31">
        <v>54</v>
      </c>
    </row>
    <row r="48" spans="1:5" x14ac:dyDescent="0.2">
      <c r="A48" s="116" t="s">
        <v>14</v>
      </c>
      <c r="B48" s="38">
        <v>11</v>
      </c>
      <c r="C48" s="85">
        <v>39</v>
      </c>
      <c r="D48" s="85">
        <v>6</v>
      </c>
      <c r="E48" s="33">
        <v>56</v>
      </c>
    </row>
    <row r="49" spans="1:5" x14ac:dyDescent="0.2">
      <c r="A49" s="116" t="s">
        <v>14</v>
      </c>
      <c r="B49" s="37">
        <v>13</v>
      </c>
      <c r="C49" s="86">
        <v>35</v>
      </c>
      <c r="D49" s="86">
        <v>6</v>
      </c>
      <c r="E49" s="31">
        <v>54</v>
      </c>
    </row>
  </sheetData>
  <sheetProtection algorithmName="SHA-512" hashValue="IMLVjoaITQhlzmu5KuQpXYJJ9caIwmpZYbQcWxJjR4USg68iv22IUFagea86xvprDRGv0xb3D+09hmUT3g6eZw==" saltValue="zsRPled7hr1sSqg2JVO8S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Fig.1c</vt:lpstr>
      <vt:lpstr>Fig.2d-e</vt:lpstr>
      <vt:lpstr>Fig.3c</vt:lpstr>
      <vt:lpstr>Fig.3d</vt:lpstr>
      <vt:lpstr>Fig.5b</vt:lpstr>
      <vt:lpstr>Fig.5c</vt:lpstr>
      <vt:lpstr>Fig.5e</vt:lpstr>
      <vt:lpstr>Fig.5g</vt:lpstr>
      <vt:lpstr>Fig.5h</vt:lpstr>
      <vt:lpstr>Fig.5i</vt:lpstr>
      <vt:lpstr>Fig.5j</vt:lpstr>
      <vt:lpstr>Fig.6c</vt:lpstr>
      <vt:lpstr>Fig.7c</vt:lpstr>
      <vt:lpstr>Fig.7d</vt:lpstr>
      <vt:lpstr>Fig.8a</vt:lpstr>
      <vt:lpstr>Fig.8b</vt:lpstr>
      <vt:lpstr>Fig.8e</vt:lpstr>
      <vt:lpstr>Fig.9b</vt:lpstr>
      <vt:lpstr>Fig.9e</vt:lpstr>
      <vt:lpstr>Fig.9f</vt:lpstr>
      <vt:lpstr>Fig.9i</vt:lpstr>
      <vt:lpstr>Fig.9j</vt:lpstr>
      <vt:lpstr>Sup. Fig1c</vt:lpstr>
      <vt:lpstr>Sup. Fig2a</vt:lpstr>
      <vt:lpstr>Sup. Fig2b</vt:lpstr>
      <vt:lpstr>Sup. Fig2e</vt:lpstr>
      <vt:lpstr>Sup. Fig5a,b</vt:lpstr>
      <vt:lpstr>Sup. Fig6a</vt:lpstr>
      <vt:lpstr>Sup. Fig6c</vt:lpstr>
      <vt:lpstr>Sup. Fig6d</vt:lpstr>
      <vt:lpstr>Sup. Fig6e</vt:lpstr>
      <vt:lpstr>Sup. Fig6f</vt:lpstr>
      <vt:lpstr>Sup. Fig6g</vt:lpstr>
      <vt:lpstr>Sup. Fig6h</vt:lpstr>
      <vt:lpstr>Sup. Fig7d</vt:lpstr>
      <vt:lpstr>Sup. Fig8b</vt:lpstr>
      <vt:lpstr>Sup.Fig8c</vt:lpstr>
      <vt:lpstr>Sup.Fig10a</vt:lpstr>
      <vt:lpstr>Sup.Fig10b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Gaëlle Lentini</dc:creator>
  <cp:lastModifiedBy>Microsoft Office User</cp:lastModifiedBy>
  <dcterms:created xsi:type="dcterms:W3CDTF">2021-02-23T16:04:47Z</dcterms:created>
  <dcterms:modified xsi:type="dcterms:W3CDTF">2021-05-13T16:40:31Z</dcterms:modified>
</cp:coreProperties>
</file>