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/Dropbox/窪川さん論文関連/Manuscript/Nature Communications (1st)/Revision_3 (Final)/Final submission files/resubmission, final/Submit files/"/>
    </mc:Choice>
  </mc:AlternateContent>
  <xr:revisionPtr revIDLastSave="0" documentId="13_ncr:1_{658DF944-5493-D745-8A19-54B936EF131D}" xr6:coauthVersionLast="46" xr6:coauthVersionMax="46" xr10:uidLastSave="{00000000-0000-0000-0000-000000000000}"/>
  <bookViews>
    <workbookView xWindow="980" yWindow="500" windowWidth="32620" windowHeight="19460" activeTab="5" xr2:uid="{DA41EA5C-B59D-1945-9BA5-88E341A7520B}"/>
  </bookViews>
  <sheets>
    <sheet name="Fig. 4i" sheetId="2" r:id="rId1"/>
    <sheet name="Fig. 5q" sheetId="3" r:id="rId2"/>
    <sheet name="Fig. 5r" sheetId="4" r:id="rId3"/>
    <sheet name="Sup Fig. 9b" sheetId="1" r:id="rId4"/>
    <sheet name="Sup Fig. 9c" sheetId="5" r:id="rId5"/>
    <sheet name="Sup Fig. 9d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6" l="1"/>
  <c r="G19" i="6"/>
  <c r="F19" i="6"/>
  <c r="E20" i="6"/>
  <c r="D20" i="6"/>
  <c r="C20" i="6"/>
  <c r="D19" i="6"/>
  <c r="C19" i="6"/>
  <c r="C21" i="6" s="1"/>
  <c r="E22" i="6" l="1"/>
  <c r="F21" i="6"/>
  <c r="F20" i="6"/>
  <c r="F22" i="6" s="1"/>
  <c r="E19" i="6"/>
  <c r="E21" i="6" s="1"/>
  <c r="G20" i="6"/>
  <c r="G22" i="6" s="1"/>
  <c r="H20" i="6"/>
  <c r="H22" i="6" s="1"/>
  <c r="D21" i="6"/>
  <c r="G21" i="6"/>
  <c r="C22" i="6"/>
  <c r="H21" i="6"/>
  <c r="D22" i="6"/>
  <c r="D8" i="6" l="1"/>
  <c r="D10" i="6" s="1"/>
  <c r="E8" i="6"/>
  <c r="F8" i="6"/>
  <c r="G8" i="6"/>
  <c r="H8" i="6"/>
  <c r="D9" i="6"/>
  <c r="E9" i="6"/>
  <c r="F9" i="6"/>
  <c r="F11" i="6" s="1"/>
  <c r="G9" i="6"/>
  <c r="G11" i="6" s="1"/>
  <c r="H9" i="6"/>
  <c r="C9" i="6"/>
  <c r="C8" i="6"/>
  <c r="C10" i="6" s="1"/>
  <c r="X27" i="5"/>
  <c r="W27" i="5"/>
  <c r="V27" i="5"/>
  <c r="U27" i="5"/>
  <c r="T27" i="5"/>
  <c r="S27" i="5"/>
  <c r="X26" i="5"/>
  <c r="W26" i="5"/>
  <c r="V26" i="5"/>
  <c r="U26" i="5"/>
  <c r="T26" i="5"/>
  <c r="S26" i="5"/>
  <c r="X18" i="5"/>
  <c r="W18" i="5"/>
  <c r="V18" i="5"/>
  <c r="U18" i="5"/>
  <c r="T18" i="5"/>
  <c r="S18" i="5"/>
  <c r="X17" i="5"/>
  <c r="W17" i="5"/>
  <c r="V17" i="5"/>
  <c r="U17" i="5"/>
  <c r="T17" i="5"/>
  <c r="S17" i="5"/>
  <c r="X9" i="5"/>
  <c r="W9" i="5"/>
  <c r="V9" i="5"/>
  <c r="U9" i="5"/>
  <c r="T9" i="5"/>
  <c r="S9" i="5"/>
  <c r="X8" i="5"/>
  <c r="W8" i="5"/>
  <c r="V8" i="5"/>
  <c r="U8" i="5"/>
  <c r="T8" i="5"/>
  <c r="S8" i="5"/>
  <c r="P27" i="5"/>
  <c r="O27" i="5"/>
  <c r="N27" i="5"/>
  <c r="M27" i="5"/>
  <c r="L27" i="5"/>
  <c r="K27" i="5"/>
  <c r="P26" i="5"/>
  <c r="O26" i="5"/>
  <c r="N26" i="5"/>
  <c r="M26" i="5"/>
  <c r="L26" i="5"/>
  <c r="K26" i="5"/>
  <c r="P18" i="5"/>
  <c r="O18" i="5"/>
  <c r="N18" i="5"/>
  <c r="M18" i="5"/>
  <c r="L18" i="5"/>
  <c r="K18" i="5"/>
  <c r="P17" i="5"/>
  <c r="O17" i="5"/>
  <c r="N17" i="5"/>
  <c r="M17" i="5"/>
  <c r="L17" i="5"/>
  <c r="K17" i="5"/>
  <c r="P9" i="5"/>
  <c r="O9" i="5"/>
  <c r="N9" i="5"/>
  <c r="M9" i="5"/>
  <c r="L9" i="5"/>
  <c r="K9" i="5"/>
  <c r="P8" i="5"/>
  <c r="O8" i="5"/>
  <c r="N8" i="5"/>
  <c r="M8" i="5"/>
  <c r="L8" i="5"/>
  <c r="K8" i="5"/>
  <c r="H27" i="5"/>
  <c r="G27" i="5"/>
  <c r="F27" i="5"/>
  <c r="E27" i="5"/>
  <c r="D27" i="5"/>
  <c r="C27" i="5"/>
  <c r="H26" i="5"/>
  <c r="G26" i="5"/>
  <c r="F26" i="5"/>
  <c r="E26" i="5"/>
  <c r="D26" i="5"/>
  <c r="C26" i="5"/>
  <c r="H18" i="5"/>
  <c r="G18" i="5"/>
  <c r="F18" i="5"/>
  <c r="E18" i="5"/>
  <c r="D18" i="5"/>
  <c r="C18" i="5"/>
  <c r="H17" i="5"/>
  <c r="G17" i="5"/>
  <c r="F17" i="5"/>
  <c r="E17" i="5"/>
  <c r="D17" i="5"/>
  <c r="C17" i="5"/>
  <c r="D9" i="5"/>
  <c r="E9" i="5"/>
  <c r="F9" i="5"/>
  <c r="G9" i="5"/>
  <c r="H9" i="5"/>
  <c r="C9" i="5"/>
  <c r="D8" i="5"/>
  <c r="E8" i="5"/>
  <c r="F8" i="5"/>
  <c r="G8" i="5"/>
  <c r="H8" i="5"/>
  <c r="C8" i="5"/>
  <c r="F10" i="6" l="1"/>
  <c r="E11" i="6"/>
  <c r="D11" i="6"/>
  <c r="H10" i="6"/>
  <c r="G10" i="6"/>
  <c r="C11" i="6"/>
  <c r="H11" i="6"/>
  <c r="E10" i="6"/>
  <c r="H42" i="3" l="1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H4" i="3"/>
  <c r="G4" i="3"/>
  <c r="H25" i="4"/>
  <c r="G25" i="4"/>
  <c r="F25" i="4"/>
  <c r="F27" i="4" s="1"/>
  <c r="E25" i="4"/>
  <c r="E27" i="4" s="1"/>
  <c r="D25" i="4"/>
  <c r="H24" i="4"/>
  <c r="H26" i="4" s="1"/>
  <c r="G24" i="4"/>
  <c r="F24" i="4"/>
  <c r="E24" i="4"/>
  <c r="D24" i="4"/>
  <c r="H16" i="4"/>
  <c r="H18" i="4" s="1"/>
  <c r="G16" i="4"/>
  <c r="G18" i="4" s="1"/>
  <c r="F16" i="4"/>
  <c r="E16" i="4"/>
  <c r="D16" i="4"/>
  <c r="H15" i="4"/>
  <c r="G15" i="4"/>
  <c r="F15" i="4"/>
  <c r="F17" i="4" s="1"/>
  <c r="E15" i="4"/>
  <c r="E17" i="4" s="1"/>
  <c r="D15" i="4"/>
  <c r="D17" i="4" s="1"/>
  <c r="H7" i="4"/>
  <c r="G7" i="4"/>
  <c r="F7" i="4"/>
  <c r="E7" i="4"/>
  <c r="D7" i="4"/>
  <c r="H6" i="4"/>
  <c r="G6" i="4"/>
  <c r="F6" i="4"/>
  <c r="E6" i="4"/>
  <c r="D6" i="4"/>
  <c r="D8" i="4" s="1"/>
  <c r="E26" i="4" l="1"/>
  <c r="G27" i="4"/>
  <c r="H27" i="4"/>
  <c r="E9" i="4"/>
  <c r="F26" i="4"/>
  <c r="F9" i="4"/>
  <c r="D18" i="4"/>
  <c r="G26" i="4"/>
  <c r="G9" i="4"/>
  <c r="G17" i="4"/>
  <c r="E18" i="4"/>
  <c r="H9" i="4"/>
  <c r="F18" i="4"/>
  <c r="D27" i="4"/>
  <c r="D9" i="4"/>
  <c r="H17" i="4"/>
  <c r="D26" i="4"/>
  <c r="H8" i="4"/>
  <c r="E8" i="4"/>
  <c r="F8" i="4"/>
  <c r="G8" i="4"/>
  <c r="D11" i="2" l="1"/>
  <c r="E11" i="2"/>
  <c r="F11" i="2"/>
  <c r="G11" i="2"/>
  <c r="C11" i="2"/>
  <c r="D10" i="2"/>
  <c r="E10" i="2"/>
  <c r="F10" i="2"/>
  <c r="G10" i="2"/>
  <c r="C10" i="2"/>
</calcChain>
</file>

<file path=xl/sharedStrings.xml><?xml version="1.0" encoding="utf-8"?>
<sst xmlns="http://schemas.openxmlformats.org/spreadsheetml/2006/main" count="225" uniqueCount="64">
  <si>
    <t>NFAT luciferease assay</t>
    <phoneticPr fontId="1"/>
  </si>
  <si>
    <t>Fig. 4i</t>
    <phoneticPr fontId="1"/>
  </si>
  <si>
    <t>-</t>
    <phoneticPr fontId="1"/>
  </si>
  <si>
    <t>+</t>
    <phoneticPr fontId="1"/>
  </si>
  <si>
    <t>Empty</t>
    <phoneticPr fontId="1"/>
  </si>
  <si>
    <t>VAV1 WT</t>
    <phoneticPr fontId="1"/>
  </si>
  <si>
    <t>VAV1 Y174C</t>
    <phoneticPr fontId="1"/>
  </si>
  <si>
    <t>VAV1 M501R</t>
    <phoneticPr fontId="1"/>
  </si>
  <si>
    <t>N.D</t>
    <phoneticPr fontId="1"/>
  </si>
  <si>
    <t>N=3~4 biological replicates</t>
    <phoneticPr fontId="1"/>
  </si>
  <si>
    <t>Data values are normalized to Empty</t>
    <phoneticPr fontId="1"/>
  </si>
  <si>
    <t>F-Luc (NFAT reporter) / R-Luc (RSV)</t>
    <phoneticPr fontId="1"/>
  </si>
  <si>
    <t>shCtrl</t>
    <phoneticPr fontId="1"/>
  </si>
  <si>
    <t>shPRKCB#1</t>
    <phoneticPr fontId="1"/>
  </si>
  <si>
    <t>shPRKCB#2</t>
    <phoneticPr fontId="1"/>
  </si>
  <si>
    <t>day</t>
    <phoneticPr fontId="1"/>
  </si>
  <si>
    <t>normalized average</t>
    <phoneticPr fontId="1"/>
  </si>
  <si>
    <t>average</t>
    <phoneticPr fontId="1"/>
  </si>
  <si>
    <t>normalized STDEV</t>
    <phoneticPr fontId="1"/>
  </si>
  <si>
    <t>Fig. 5r</t>
    <phoneticPr fontId="1"/>
  </si>
  <si>
    <t>Venus competition assay</t>
    <phoneticPr fontId="1"/>
  </si>
  <si>
    <t>N=3 biological replicates</t>
    <phoneticPr fontId="1"/>
  </si>
  <si>
    <t>Data values are normalized to day6</t>
    <phoneticPr fontId="1"/>
  </si>
  <si>
    <t>Venus + cell population (%)</t>
    <phoneticPr fontId="1"/>
  </si>
  <si>
    <t>PRKCB</t>
    <phoneticPr fontId="1"/>
  </si>
  <si>
    <t>MYC</t>
    <phoneticPr fontId="1"/>
  </si>
  <si>
    <t>CDC20</t>
    <phoneticPr fontId="1"/>
  </si>
  <si>
    <t>CCNB2</t>
    <phoneticPr fontId="1"/>
  </si>
  <si>
    <t>CDK1</t>
    <phoneticPr fontId="1"/>
  </si>
  <si>
    <t>CDK4</t>
    <phoneticPr fontId="1"/>
  </si>
  <si>
    <t>BIRC5</t>
    <phoneticPr fontId="1"/>
  </si>
  <si>
    <t>CDC45</t>
    <phoneticPr fontId="1"/>
  </si>
  <si>
    <t>AURKB</t>
    <phoneticPr fontId="1"/>
  </si>
  <si>
    <t>AURKA</t>
    <phoneticPr fontId="1"/>
  </si>
  <si>
    <t>TOP2A</t>
    <phoneticPr fontId="1"/>
  </si>
  <si>
    <t>MKI67</t>
    <phoneticPr fontId="1"/>
  </si>
  <si>
    <t>CCNE1</t>
    <phoneticPr fontId="1"/>
  </si>
  <si>
    <t>Relative qRT-PCR value (normalized by RPL19 gene)</t>
    <phoneticPr fontId="1"/>
  </si>
  <si>
    <t>Fig. 5q</t>
    <phoneticPr fontId="1"/>
  </si>
  <si>
    <t>qRT-PCR</t>
    <phoneticPr fontId="1"/>
  </si>
  <si>
    <t>Data values are normalized to shCtrl sample</t>
    <phoneticPr fontId="1"/>
  </si>
  <si>
    <t>SD</t>
    <phoneticPr fontId="1"/>
  </si>
  <si>
    <t>MT-1</t>
    <phoneticPr fontId="1"/>
  </si>
  <si>
    <t>TL-Om1</t>
    <phoneticPr fontId="1"/>
  </si>
  <si>
    <t>GSI (uM)</t>
    <phoneticPr fontId="1"/>
  </si>
  <si>
    <t>HES4</t>
    <phoneticPr fontId="1"/>
  </si>
  <si>
    <t>HES1</t>
    <phoneticPr fontId="1"/>
  </si>
  <si>
    <t>HEY1</t>
    <phoneticPr fontId="1"/>
  </si>
  <si>
    <t>HEY2</t>
    <phoneticPr fontId="1"/>
  </si>
  <si>
    <t>BCL2</t>
    <phoneticPr fontId="1"/>
  </si>
  <si>
    <t>MYB</t>
    <phoneticPr fontId="1"/>
  </si>
  <si>
    <t>KIF23</t>
    <phoneticPr fontId="1"/>
  </si>
  <si>
    <t>Supplementary Fig. 9c</t>
    <phoneticPr fontId="1"/>
  </si>
  <si>
    <t>Data values are normalized to TL-Om1 0uM</t>
    <phoneticPr fontId="1"/>
  </si>
  <si>
    <t>MT-1 cell number / well</t>
    <phoneticPr fontId="1"/>
  </si>
  <si>
    <t>Supplementary Fig. 9d</t>
    <phoneticPr fontId="1"/>
  </si>
  <si>
    <t>WST-8 assay</t>
    <phoneticPr fontId="1"/>
  </si>
  <si>
    <t>Cell numbers were calculated from absorbance by calibration curve</t>
    <phoneticPr fontId="1"/>
  </si>
  <si>
    <t>Data values are normalized to 0uM</t>
    <phoneticPr fontId="1"/>
  </si>
  <si>
    <t>anti-CD3/CD28</t>
    <phoneticPr fontId="1"/>
  </si>
  <si>
    <t>Exp.1</t>
    <phoneticPr fontId="1"/>
  </si>
  <si>
    <t>Exp.2</t>
    <phoneticPr fontId="1"/>
  </si>
  <si>
    <t>Exp.3</t>
    <phoneticPr fontId="1"/>
  </si>
  <si>
    <t>Exp.4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</si>
</sst>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11</xdr:col>
      <xdr:colOff>596900</xdr:colOff>
      <xdr:row>22</xdr:row>
      <xdr:rowOff>130290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59EED8-0DE6-1142-9209-E0E800531A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41" t="15030" r="2451" b="15601"/>
        <a:stretch/>
      </xdr:blipFill>
      <xdr:spPr>
        <a:xfrm>
          <a:off x="38100" y="0"/>
          <a:ext cx="11036300" cy="5718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46685-ACC6-E744-9DCD-39314D7B52E4}">
  <dimension ref="A1:G11"/>
  <sheetViews>
    <sheetView workbookViewId="0">
      <selection activeCell="B4" sqref="B4"/>
    </sheetView>
  </sheetViews>
  <sheetFormatPr baseColWidth="10" defaultRowHeight="23" customHeight="1"/>
  <cols>
    <col min="1" max="1" width="33.28515625" style="1" customWidth="1"/>
    <col min="2" max="2" width="17.5703125" style="2" customWidth="1"/>
    <col min="3" max="7" width="12.42578125" style="2" customWidth="1"/>
    <col min="8" max="16384" width="10.7109375" style="1"/>
  </cols>
  <sheetData>
    <row r="1" spans="1:7" ht="23" customHeight="1">
      <c r="A1" s="1" t="s">
        <v>1</v>
      </c>
    </row>
    <row r="2" spans="1:7" ht="23" customHeight="1">
      <c r="A2" s="1" t="s">
        <v>0</v>
      </c>
    </row>
    <row r="3" spans="1:7" ht="23" customHeight="1">
      <c r="A3" s="1" t="s">
        <v>9</v>
      </c>
      <c r="B3" s="12"/>
      <c r="C3" s="18" t="s">
        <v>11</v>
      </c>
      <c r="D3" s="18"/>
      <c r="E3" s="18"/>
      <c r="F3" s="18"/>
      <c r="G3" s="18"/>
    </row>
    <row r="4" spans="1:7" ht="23" customHeight="1">
      <c r="A4" s="1" t="s">
        <v>10</v>
      </c>
      <c r="B4" s="12" t="s">
        <v>59</v>
      </c>
      <c r="C4" s="12" t="s">
        <v>2</v>
      </c>
      <c r="D4" s="12" t="s">
        <v>3</v>
      </c>
      <c r="E4" s="12" t="s">
        <v>3</v>
      </c>
      <c r="F4" s="12" t="s">
        <v>3</v>
      </c>
      <c r="G4" s="12" t="s">
        <v>3</v>
      </c>
    </row>
    <row r="5" spans="1:7" ht="23" customHeight="1">
      <c r="B5" s="14"/>
      <c r="C5" s="14" t="s">
        <v>4</v>
      </c>
      <c r="D5" s="14" t="s">
        <v>4</v>
      </c>
      <c r="E5" s="14" t="s">
        <v>5</v>
      </c>
      <c r="F5" s="14" t="s">
        <v>6</v>
      </c>
      <c r="G5" s="14" t="s">
        <v>7</v>
      </c>
    </row>
    <row r="6" spans="1:7" ht="23" customHeight="1">
      <c r="B6" s="12" t="s">
        <v>60</v>
      </c>
      <c r="C6" s="2">
        <v>0.23257404000000001</v>
      </c>
      <c r="D6" s="2" t="s">
        <v>8</v>
      </c>
      <c r="E6" s="2">
        <v>0.99456986599999997</v>
      </c>
      <c r="F6" s="2">
        <v>0.89533861299999995</v>
      </c>
      <c r="G6" s="2">
        <v>1.9780838199999999</v>
      </c>
    </row>
    <row r="7" spans="1:7" ht="23" customHeight="1">
      <c r="B7" s="12" t="s">
        <v>61</v>
      </c>
      <c r="C7" s="2">
        <v>0.20884350400000001</v>
      </c>
      <c r="D7" s="2">
        <v>1.1369796649999999</v>
      </c>
      <c r="E7" s="2">
        <v>1.1948254300000001</v>
      </c>
      <c r="F7" s="2">
        <v>0.984501289</v>
      </c>
      <c r="G7" s="2">
        <v>2.2413395600000001</v>
      </c>
    </row>
    <row r="8" spans="1:7" ht="23" customHeight="1">
      <c r="B8" s="12" t="s">
        <v>62</v>
      </c>
      <c r="C8" s="2">
        <v>0.20663015100000001</v>
      </c>
      <c r="D8" s="2">
        <v>0.90218690700000004</v>
      </c>
      <c r="E8" s="2">
        <v>1.7432723960000001</v>
      </c>
      <c r="F8" s="2">
        <v>1.19275072</v>
      </c>
      <c r="G8" s="2">
        <v>2.0924107379999999</v>
      </c>
    </row>
    <row r="9" spans="1:7" ht="23" customHeight="1">
      <c r="B9" s="14" t="s">
        <v>63</v>
      </c>
      <c r="C9" s="3">
        <v>0.15670963500000001</v>
      </c>
      <c r="D9" s="3">
        <v>0.96083342900000002</v>
      </c>
      <c r="E9" s="3">
        <v>1.296803575</v>
      </c>
      <c r="F9" s="3">
        <v>1.2966029859999999</v>
      </c>
      <c r="G9" s="3">
        <v>1.896948667</v>
      </c>
    </row>
    <row r="10" spans="1:7" ht="23" customHeight="1">
      <c r="B10" s="12" t="s">
        <v>17</v>
      </c>
      <c r="C10" s="2">
        <f>AVERAGE(C6:C9)</f>
        <v>0.20118933250000001</v>
      </c>
      <c r="D10" s="2">
        <f t="shared" ref="D10:G10" si="0">AVERAGE(D6:D9)</f>
        <v>1.0000000003333334</v>
      </c>
      <c r="E10" s="2">
        <f t="shared" si="0"/>
        <v>1.30736781675</v>
      </c>
      <c r="F10" s="2">
        <f t="shared" si="0"/>
        <v>1.0922984019999999</v>
      </c>
      <c r="G10" s="2">
        <f t="shared" si="0"/>
        <v>2.0521956962500001</v>
      </c>
    </row>
    <row r="11" spans="1:7" ht="23" customHeight="1">
      <c r="B11" s="14" t="s">
        <v>41</v>
      </c>
      <c r="C11" s="3">
        <f>STDEV(C6:C9)</f>
        <v>3.189374129748862E-2</v>
      </c>
      <c r="D11" s="3">
        <f t="shared" ref="D11:G11" si="1">STDEV(D6:D9)</f>
        <v>0.12219830209466268</v>
      </c>
      <c r="E11" s="3">
        <f t="shared" si="1"/>
        <v>0.31656108005862982</v>
      </c>
      <c r="F11" s="3">
        <f t="shared" si="1"/>
        <v>0.18461167107295412</v>
      </c>
      <c r="G11" s="3">
        <f t="shared" si="1"/>
        <v>0.14942875790766039</v>
      </c>
    </row>
  </sheetData>
  <mergeCells count="1">
    <mergeCell ref="C3:G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1DB64-CEDD-4E4D-81CB-73CB6FF4FD1E}">
  <dimension ref="A1:H42"/>
  <sheetViews>
    <sheetView workbookViewId="0">
      <selection activeCell="G6" sqref="G6"/>
    </sheetView>
  </sheetViews>
  <sheetFormatPr baseColWidth="10" defaultRowHeight="21" customHeight="1"/>
  <cols>
    <col min="1" max="1" width="38.85546875" style="2" customWidth="1"/>
    <col min="2" max="2" width="10.7109375" style="8"/>
    <col min="3" max="3" width="14.28515625" style="2" customWidth="1"/>
    <col min="4" max="6" width="15.28515625" style="2" customWidth="1"/>
    <col min="7" max="16384" width="10.7109375" style="2"/>
  </cols>
  <sheetData>
    <row r="1" spans="1:8" ht="21" customHeight="1">
      <c r="A1" s="1" t="s">
        <v>38</v>
      </c>
    </row>
    <row r="2" spans="1:8" ht="21" customHeight="1">
      <c r="A2" s="1" t="s">
        <v>39</v>
      </c>
      <c r="B2" s="11"/>
      <c r="C2" s="12"/>
      <c r="D2" s="18" t="s">
        <v>37</v>
      </c>
      <c r="E2" s="18"/>
      <c r="F2" s="18"/>
      <c r="G2" s="12"/>
      <c r="H2" s="12"/>
    </row>
    <row r="3" spans="1:8" ht="21" customHeight="1">
      <c r="A3" s="1" t="s">
        <v>21</v>
      </c>
      <c r="B3" s="13"/>
      <c r="C3" s="14"/>
      <c r="D3" s="14" t="s">
        <v>60</v>
      </c>
      <c r="E3" s="14" t="s">
        <v>61</v>
      </c>
      <c r="F3" s="14" t="s">
        <v>62</v>
      </c>
      <c r="G3" s="14" t="s">
        <v>17</v>
      </c>
      <c r="H3" s="14" t="s">
        <v>41</v>
      </c>
    </row>
    <row r="4" spans="1:8" ht="21" customHeight="1">
      <c r="A4" s="1" t="s">
        <v>40</v>
      </c>
      <c r="B4" s="19" t="s">
        <v>24</v>
      </c>
      <c r="C4" s="15" t="s">
        <v>12</v>
      </c>
      <c r="D4" s="9">
        <v>0.93728165200000002</v>
      </c>
      <c r="E4" s="9">
        <v>0.89549898100000003</v>
      </c>
      <c r="F4" s="9">
        <v>1.1672193660000001</v>
      </c>
      <c r="G4" s="9">
        <f>AVERAGE(D4:F4)</f>
        <v>0.99999999966666664</v>
      </c>
      <c r="H4" s="9">
        <f>STDEV(D4:F4)</f>
        <v>0.1463153623399292</v>
      </c>
    </row>
    <row r="5" spans="1:8" ht="21" customHeight="1">
      <c r="B5" s="20"/>
      <c r="C5" s="16" t="s">
        <v>13</v>
      </c>
      <c r="D5" s="10">
        <v>0.33058174400000001</v>
      </c>
      <c r="E5" s="10">
        <v>0.33987557200000001</v>
      </c>
      <c r="F5" s="10">
        <v>0.35677273399999998</v>
      </c>
      <c r="G5" s="10">
        <f t="shared" ref="G5:G42" si="0">AVERAGE(D5:F5)</f>
        <v>0.34241001666666665</v>
      </c>
      <c r="H5" s="10">
        <f t="shared" ref="H5:H42" si="1">STDEV(D5:F5)</f>
        <v>1.3278160513464239E-2</v>
      </c>
    </row>
    <row r="6" spans="1:8" ht="21" customHeight="1">
      <c r="B6" s="21"/>
      <c r="C6" s="14" t="s">
        <v>14</v>
      </c>
      <c r="D6" s="3">
        <v>0.31635748699999999</v>
      </c>
      <c r="E6" s="3">
        <v>0.32812031400000002</v>
      </c>
      <c r="F6" s="3">
        <v>0.216382572</v>
      </c>
      <c r="G6" s="3">
        <f t="shared" si="0"/>
        <v>0.28695345766666669</v>
      </c>
      <c r="H6" s="3">
        <f t="shared" si="1"/>
        <v>6.1398521583107012E-2</v>
      </c>
    </row>
    <row r="7" spans="1:8" ht="21" customHeight="1">
      <c r="B7" s="19" t="s">
        <v>25</v>
      </c>
      <c r="C7" s="15" t="s">
        <v>12</v>
      </c>
      <c r="D7" s="9">
        <v>0.81575920199999996</v>
      </c>
      <c r="E7" s="9">
        <v>1.0687206760000001</v>
      </c>
      <c r="F7" s="9">
        <v>1.115520123</v>
      </c>
      <c r="G7" s="9">
        <f t="shared" si="0"/>
        <v>1.0000000003333334</v>
      </c>
      <c r="H7" s="9">
        <f t="shared" si="1"/>
        <v>0.16126391688085295</v>
      </c>
    </row>
    <row r="8" spans="1:8" ht="21" customHeight="1">
      <c r="B8" s="20"/>
      <c r="C8" s="16" t="s">
        <v>13</v>
      </c>
      <c r="D8" s="10">
        <v>0.56200728600000005</v>
      </c>
      <c r="E8" s="10">
        <v>0.54286327499999998</v>
      </c>
      <c r="F8" s="10">
        <v>0.52437140500000001</v>
      </c>
      <c r="G8" s="10">
        <f t="shared" si="0"/>
        <v>0.54308065533333327</v>
      </c>
      <c r="H8" s="10">
        <f t="shared" si="1"/>
        <v>1.8818882148484033E-2</v>
      </c>
    </row>
    <row r="9" spans="1:8" ht="21" customHeight="1">
      <c r="B9" s="21"/>
      <c r="C9" s="14" t="s">
        <v>14</v>
      </c>
      <c r="D9" s="3">
        <v>0.55426996799999995</v>
      </c>
      <c r="E9" s="3">
        <v>0.58182639000000003</v>
      </c>
      <c r="F9" s="3">
        <v>0.589948268</v>
      </c>
      <c r="G9" s="3">
        <f t="shared" si="0"/>
        <v>0.57534820866666669</v>
      </c>
      <c r="H9" s="3">
        <f t="shared" si="1"/>
        <v>1.8700545386783847E-2</v>
      </c>
    </row>
    <row r="10" spans="1:8" ht="21" customHeight="1">
      <c r="B10" s="19" t="s">
        <v>26</v>
      </c>
      <c r="C10" s="15" t="s">
        <v>12</v>
      </c>
      <c r="D10" s="9">
        <v>0.902981429</v>
      </c>
      <c r="E10" s="9">
        <v>0.98420603500000003</v>
      </c>
      <c r="F10" s="9">
        <v>1.1128125360000001</v>
      </c>
      <c r="G10" s="9">
        <f t="shared" si="0"/>
        <v>1</v>
      </c>
      <c r="H10" s="9">
        <f t="shared" si="1"/>
        <v>0.10580340431208859</v>
      </c>
    </row>
    <row r="11" spans="1:8" ht="21" customHeight="1">
      <c r="B11" s="20"/>
      <c r="C11" s="16" t="s">
        <v>13</v>
      </c>
      <c r="D11" s="10">
        <v>0.282956714</v>
      </c>
      <c r="E11" s="10">
        <v>0.40060163700000001</v>
      </c>
      <c r="F11" s="10">
        <v>0.36904092799999999</v>
      </c>
      <c r="G11" s="10">
        <f t="shared" si="0"/>
        <v>0.35086642633333337</v>
      </c>
      <c r="H11" s="10">
        <f t="shared" si="1"/>
        <v>6.0891841489995137E-2</v>
      </c>
    </row>
    <row r="12" spans="1:8" ht="21" customHeight="1">
      <c r="B12" s="21"/>
      <c r="C12" s="14" t="s">
        <v>14</v>
      </c>
      <c r="D12" s="3">
        <v>0.17729669200000001</v>
      </c>
      <c r="E12" s="3">
        <v>0.28479481699999998</v>
      </c>
      <c r="F12" s="3">
        <v>0.52714709400000004</v>
      </c>
      <c r="G12" s="3">
        <f t="shared" si="0"/>
        <v>0.32974620100000002</v>
      </c>
      <c r="H12" s="3">
        <f t="shared" si="1"/>
        <v>0.17920462085986233</v>
      </c>
    </row>
    <row r="13" spans="1:8" ht="21" customHeight="1">
      <c r="B13" s="19" t="s">
        <v>27</v>
      </c>
      <c r="C13" s="15" t="s">
        <v>12</v>
      </c>
      <c r="D13" s="9">
        <v>0.91199977200000004</v>
      </c>
      <c r="E13" s="9">
        <v>0.94312499900000002</v>
      </c>
      <c r="F13" s="9">
        <v>1.1448752289999999</v>
      </c>
      <c r="G13" s="9">
        <f t="shared" si="0"/>
        <v>1</v>
      </c>
      <c r="H13" s="9">
        <f t="shared" si="1"/>
        <v>0.12642712890160193</v>
      </c>
    </row>
    <row r="14" spans="1:8" ht="21" customHeight="1">
      <c r="B14" s="20"/>
      <c r="C14" s="16" t="s">
        <v>13</v>
      </c>
      <c r="D14" s="10">
        <v>0.79959955900000002</v>
      </c>
      <c r="E14" s="10">
        <v>0.81076236099999999</v>
      </c>
      <c r="F14" s="10">
        <v>0.86295106600000004</v>
      </c>
      <c r="G14" s="10">
        <f t="shared" si="0"/>
        <v>0.8244376619999999</v>
      </c>
      <c r="H14" s="10">
        <f t="shared" si="1"/>
        <v>3.3817358750695102E-2</v>
      </c>
    </row>
    <row r="15" spans="1:8" ht="21" customHeight="1">
      <c r="B15" s="21"/>
      <c r="C15" s="14" t="s">
        <v>14</v>
      </c>
      <c r="D15" s="3">
        <v>0.83355467999999999</v>
      </c>
      <c r="E15" s="3">
        <v>0.80516130500000005</v>
      </c>
      <c r="F15" s="3">
        <v>0.83355616499999996</v>
      </c>
      <c r="G15" s="3">
        <f t="shared" si="0"/>
        <v>0.82409071666666678</v>
      </c>
      <c r="H15" s="3">
        <f t="shared" si="1"/>
        <v>1.6393351398841755E-2</v>
      </c>
    </row>
    <row r="16" spans="1:8" ht="21" customHeight="1">
      <c r="B16" s="19" t="s">
        <v>28</v>
      </c>
      <c r="C16" s="15" t="s">
        <v>12</v>
      </c>
      <c r="D16" s="9">
        <v>0.98134794400000003</v>
      </c>
      <c r="E16" s="9">
        <v>0.98134907699999996</v>
      </c>
      <c r="F16" s="9">
        <v>1.0373029789999999</v>
      </c>
      <c r="G16" s="9">
        <f t="shared" si="0"/>
        <v>1</v>
      </c>
      <c r="H16" s="9">
        <f t="shared" si="1"/>
        <v>3.2305327455804403E-2</v>
      </c>
    </row>
    <row r="17" spans="2:8" ht="21" customHeight="1">
      <c r="B17" s="20"/>
      <c r="C17" s="16" t="s">
        <v>13</v>
      </c>
      <c r="D17" s="10">
        <v>0.89059318499999995</v>
      </c>
      <c r="E17" s="10">
        <v>0.94792003400000002</v>
      </c>
      <c r="F17" s="10">
        <v>1.0230219389999999</v>
      </c>
      <c r="G17" s="10">
        <f t="shared" si="0"/>
        <v>0.95384505266666653</v>
      </c>
      <c r="H17" s="10">
        <f t="shared" si="1"/>
        <v>6.641289864287199E-2</v>
      </c>
    </row>
    <row r="18" spans="2:8" ht="21" customHeight="1">
      <c r="B18" s="21"/>
      <c r="C18" s="14" t="s">
        <v>14</v>
      </c>
      <c r="D18" s="3">
        <v>0.92841240199999997</v>
      </c>
      <c r="E18" s="3">
        <v>0.93487024600000002</v>
      </c>
      <c r="F18" s="3">
        <v>0.95451447199999995</v>
      </c>
      <c r="G18" s="3">
        <f t="shared" si="0"/>
        <v>0.93926570666666664</v>
      </c>
      <c r="H18" s="3">
        <f t="shared" si="1"/>
        <v>1.3594836167655158E-2</v>
      </c>
    </row>
    <row r="19" spans="2:8" ht="21" customHeight="1">
      <c r="B19" s="19" t="s">
        <v>29</v>
      </c>
      <c r="C19" s="15" t="s">
        <v>12</v>
      </c>
      <c r="D19" s="9">
        <v>0.97609261400000003</v>
      </c>
      <c r="E19" s="9">
        <v>0.97492322600000003</v>
      </c>
      <c r="F19" s="9">
        <v>1.048984159</v>
      </c>
      <c r="G19" s="9">
        <f t="shared" si="0"/>
        <v>0.99999999966666664</v>
      </c>
      <c r="H19" s="9">
        <f t="shared" si="1"/>
        <v>4.2425555579964698E-2</v>
      </c>
    </row>
    <row r="20" spans="2:8" ht="21" customHeight="1">
      <c r="B20" s="20"/>
      <c r="C20" s="16" t="s">
        <v>13</v>
      </c>
      <c r="D20" s="10">
        <v>0.61568705300000004</v>
      </c>
      <c r="E20" s="10">
        <v>0.61996979299999999</v>
      </c>
      <c r="F20" s="10">
        <v>0.61996972100000003</v>
      </c>
      <c r="G20" s="10">
        <f t="shared" si="0"/>
        <v>0.61854218899999991</v>
      </c>
      <c r="H20" s="10">
        <f t="shared" si="1"/>
        <v>2.4726203075215404E-3</v>
      </c>
    </row>
    <row r="21" spans="2:8" ht="21" customHeight="1">
      <c r="B21" s="21"/>
      <c r="C21" s="14" t="s">
        <v>14</v>
      </c>
      <c r="D21" s="3">
        <v>0.603016102</v>
      </c>
      <c r="E21" s="3">
        <v>0.59471482399999998</v>
      </c>
      <c r="F21" s="3">
        <v>0.62428209599999995</v>
      </c>
      <c r="G21" s="3">
        <f t="shared" si="0"/>
        <v>0.60733767399999994</v>
      </c>
      <c r="H21" s="3">
        <f t="shared" si="1"/>
        <v>1.525001251782711E-2</v>
      </c>
    </row>
    <row r="22" spans="2:8" ht="21" customHeight="1">
      <c r="B22" s="19" t="s">
        <v>30</v>
      </c>
      <c r="C22" s="15" t="s">
        <v>12</v>
      </c>
      <c r="D22" s="9">
        <v>0.906656668</v>
      </c>
      <c r="E22" s="9">
        <v>1.009972077</v>
      </c>
      <c r="F22" s="9">
        <v>1.0833712559999999</v>
      </c>
      <c r="G22" s="9">
        <f t="shared" si="0"/>
        <v>1.0000000003333334</v>
      </c>
      <c r="H22" s="9">
        <f t="shared" si="1"/>
        <v>8.8778337097440832E-2</v>
      </c>
    </row>
    <row r="23" spans="2:8" ht="21" customHeight="1">
      <c r="B23" s="20"/>
      <c r="C23" s="16" t="s">
        <v>13</v>
      </c>
      <c r="D23" s="10">
        <v>0.44919035499999999</v>
      </c>
      <c r="E23" s="10">
        <v>0.46503099199999998</v>
      </c>
      <c r="F23" s="10">
        <v>0.46181842400000001</v>
      </c>
      <c r="G23" s="10">
        <f t="shared" si="0"/>
        <v>0.45867992366666671</v>
      </c>
      <c r="H23" s="10">
        <f t="shared" si="1"/>
        <v>8.3737138354610819E-3</v>
      </c>
    </row>
    <row r="24" spans="2:8" ht="21" customHeight="1">
      <c r="B24" s="21"/>
      <c r="C24" s="14" t="s">
        <v>14</v>
      </c>
      <c r="D24" s="3">
        <v>0.45546094199999998</v>
      </c>
      <c r="E24" s="3">
        <v>0.474802265</v>
      </c>
      <c r="F24" s="3">
        <v>0.49154587700000002</v>
      </c>
      <c r="G24" s="3">
        <f t="shared" si="0"/>
        <v>0.47393636133333333</v>
      </c>
      <c r="H24" s="3">
        <f t="shared" si="1"/>
        <v>1.8058044616140394E-2</v>
      </c>
    </row>
    <row r="25" spans="2:8" ht="21" customHeight="1">
      <c r="B25" s="19" t="s">
        <v>31</v>
      </c>
      <c r="C25" s="15" t="s">
        <v>12</v>
      </c>
      <c r="D25" s="9">
        <v>0.97688754300000002</v>
      </c>
      <c r="E25" s="9">
        <v>0.99052458600000004</v>
      </c>
      <c r="F25" s="9">
        <v>1.032587871</v>
      </c>
      <c r="G25" s="9">
        <f t="shared" si="0"/>
        <v>1</v>
      </c>
      <c r="H25" s="9">
        <f t="shared" si="1"/>
        <v>2.9033932521800136E-2</v>
      </c>
    </row>
    <row r="26" spans="2:8" ht="21" customHeight="1">
      <c r="B26" s="20"/>
      <c r="C26" s="16" t="s">
        <v>13</v>
      </c>
      <c r="D26" s="10">
        <v>0.88042012400000003</v>
      </c>
      <c r="E26" s="10">
        <v>0.89271098100000001</v>
      </c>
      <c r="F26" s="10">
        <v>0.94361096600000005</v>
      </c>
      <c r="G26" s="10">
        <f t="shared" si="0"/>
        <v>0.90558069033333333</v>
      </c>
      <c r="H26" s="10">
        <f t="shared" si="1"/>
        <v>3.350362207151053E-2</v>
      </c>
    </row>
    <row r="27" spans="2:8" ht="21" customHeight="1">
      <c r="B27" s="21"/>
      <c r="C27" s="14" t="s">
        <v>14</v>
      </c>
      <c r="D27" s="3">
        <v>0.87433836099999995</v>
      </c>
      <c r="E27" s="3">
        <v>0.90517254400000002</v>
      </c>
      <c r="F27" s="3">
        <v>0.90517270100000002</v>
      </c>
      <c r="G27" s="3">
        <f t="shared" si="0"/>
        <v>0.89489453533333341</v>
      </c>
      <c r="H27" s="3">
        <f t="shared" si="1"/>
        <v>1.7802169177461431E-2</v>
      </c>
    </row>
    <row r="28" spans="2:8" ht="21" customHeight="1">
      <c r="B28" s="19" t="s">
        <v>32</v>
      </c>
      <c r="C28" s="15" t="s">
        <v>12</v>
      </c>
      <c r="D28" s="9">
        <v>0.98828530800000003</v>
      </c>
      <c r="E28" s="9">
        <v>0.98145945400000001</v>
      </c>
      <c r="F28" s="9">
        <v>1.0302552380000001</v>
      </c>
      <c r="G28" s="9">
        <f t="shared" si="0"/>
        <v>1</v>
      </c>
      <c r="H28" s="9">
        <f t="shared" si="1"/>
        <v>2.6423145924261433E-2</v>
      </c>
    </row>
    <row r="29" spans="2:8" ht="21" customHeight="1">
      <c r="B29" s="20"/>
      <c r="C29" s="16" t="s">
        <v>13</v>
      </c>
      <c r="D29" s="10">
        <v>0.46118171099999999</v>
      </c>
      <c r="E29" s="10">
        <v>0.56811329899999996</v>
      </c>
      <c r="F29" s="10">
        <v>0.72600113899999996</v>
      </c>
      <c r="G29" s="10">
        <f t="shared" si="0"/>
        <v>0.58509871633333332</v>
      </c>
      <c r="H29" s="10">
        <f t="shared" si="1"/>
        <v>0.13322428706152792</v>
      </c>
    </row>
    <row r="30" spans="2:8" ht="21" customHeight="1">
      <c r="B30" s="21"/>
      <c r="C30" s="14" t="s">
        <v>14</v>
      </c>
      <c r="D30" s="3">
        <v>0.51731043899999996</v>
      </c>
      <c r="E30" s="3">
        <v>0.60205184700000003</v>
      </c>
      <c r="F30" s="3">
        <v>0.67382911099999998</v>
      </c>
      <c r="G30" s="3">
        <f t="shared" si="0"/>
        <v>0.59773046566666654</v>
      </c>
      <c r="H30" s="3">
        <f t="shared" si="1"/>
        <v>7.8348767850120862E-2</v>
      </c>
    </row>
    <row r="31" spans="2:8" ht="21" customHeight="1">
      <c r="B31" s="19" t="s">
        <v>33</v>
      </c>
      <c r="C31" s="15" t="s">
        <v>12</v>
      </c>
      <c r="D31" s="9">
        <v>0.92678760500000001</v>
      </c>
      <c r="E31" s="9">
        <v>0.91847709499999997</v>
      </c>
      <c r="F31" s="9">
        <v>1.1547353</v>
      </c>
      <c r="G31" s="9">
        <f t="shared" si="0"/>
        <v>1</v>
      </c>
      <c r="H31" s="9">
        <f t="shared" si="1"/>
        <v>0.13406910883452064</v>
      </c>
    </row>
    <row r="32" spans="2:8" ht="21" customHeight="1">
      <c r="B32" s="20"/>
      <c r="C32" s="16" t="s">
        <v>13</v>
      </c>
      <c r="D32" s="10">
        <v>0.53305080699999996</v>
      </c>
      <c r="E32" s="10">
        <v>0.53938340699999998</v>
      </c>
      <c r="F32" s="10">
        <v>0.59000612200000002</v>
      </c>
      <c r="G32" s="10">
        <f t="shared" si="0"/>
        <v>0.55414677866666662</v>
      </c>
      <c r="H32" s="10">
        <f t="shared" si="1"/>
        <v>3.1216098954119975E-2</v>
      </c>
    </row>
    <row r="33" spans="2:8" ht="21" customHeight="1">
      <c r="B33" s="21"/>
      <c r="C33" s="14" t="s">
        <v>14</v>
      </c>
      <c r="D33" s="3">
        <v>0.65177966600000004</v>
      </c>
      <c r="E33" s="3">
        <v>0.54031094400000002</v>
      </c>
      <c r="F33" s="3">
        <v>0.63428026599999998</v>
      </c>
      <c r="G33" s="3">
        <f t="shared" si="0"/>
        <v>0.60879029200000001</v>
      </c>
      <c r="H33" s="3">
        <f t="shared" si="1"/>
        <v>5.9946835420802889E-2</v>
      </c>
    </row>
    <row r="34" spans="2:8" ht="21" customHeight="1">
      <c r="B34" s="19" t="s">
        <v>34</v>
      </c>
      <c r="C34" s="15" t="s">
        <v>12</v>
      </c>
      <c r="D34" s="9">
        <v>0.98847685900000004</v>
      </c>
      <c r="E34" s="9">
        <v>1.009247204</v>
      </c>
      <c r="F34" s="9">
        <v>1.0022759370000001</v>
      </c>
      <c r="G34" s="9">
        <f t="shared" si="0"/>
        <v>1</v>
      </c>
      <c r="H34" s="9">
        <f t="shared" si="1"/>
        <v>1.057055934072236E-2</v>
      </c>
    </row>
    <row r="35" spans="2:8" ht="21" customHeight="1">
      <c r="B35" s="20"/>
      <c r="C35" s="16" t="s">
        <v>13</v>
      </c>
      <c r="D35" s="10">
        <v>0.68108401299999999</v>
      </c>
      <c r="E35" s="10">
        <v>0.68690285699999998</v>
      </c>
      <c r="F35" s="10">
        <v>0.82077449800000002</v>
      </c>
      <c r="G35" s="10">
        <f t="shared" si="0"/>
        <v>0.72958712266666659</v>
      </c>
      <c r="H35" s="10">
        <f t="shared" si="1"/>
        <v>7.9024159606482014E-2</v>
      </c>
    </row>
    <row r="36" spans="2:8" ht="21" customHeight="1">
      <c r="B36" s="21"/>
      <c r="C36" s="14" t="s">
        <v>14</v>
      </c>
      <c r="D36" s="3">
        <v>0.61953150300000004</v>
      </c>
      <c r="E36" s="3">
        <v>0.55114842900000005</v>
      </c>
      <c r="F36" s="3">
        <v>0.70911202299999998</v>
      </c>
      <c r="G36" s="3">
        <f t="shared" si="0"/>
        <v>0.62659731833333332</v>
      </c>
      <c r="H36" s="3">
        <f t="shared" si="1"/>
        <v>7.9218486271152466E-2</v>
      </c>
    </row>
    <row r="37" spans="2:8" ht="21" customHeight="1">
      <c r="B37" s="19" t="s">
        <v>35</v>
      </c>
      <c r="C37" s="15" t="s">
        <v>12</v>
      </c>
      <c r="D37" s="9">
        <v>1.02571313</v>
      </c>
      <c r="E37" s="9">
        <v>0.89354235100000001</v>
      </c>
      <c r="F37" s="9">
        <v>1.0807445200000001</v>
      </c>
      <c r="G37" s="9">
        <f t="shared" si="0"/>
        <v>1.0000000003333334</v>
      </c>
      <c r="H37" s="9">
        <f t="shared" si="1"/>
        <v>9.6213495921919689E-2</v>
      </c>
    </row>
    <row r="38" spans="2:8" ht="21" customHeight="1">
      <c r="B38" s="20"/>
      <c r="C38" s="16" t="s">
        <v>13</v>
      </c>
      <c r="D38" s="10">
        <v>0.68471324300000003</v>
      </c>
      <c r="E38" s="10">
        <v>0.74927721999999997</v>
      </c>
      <c r="F38" s="10">
        <v>0.72375408900000004</v>
      </c>
      <c r="G38" s="10">
        <f t="shared" si="0"/>
        <v>0.71924818400000001</v>
      </c>
      <c r="H38" s="10">
        <f t="shared" si="1"/>
        <v>3.2516982738499879E-2</v>
      </c>
    </row>
    <row r="39" spans="2:8" ht="21" customHeight="1">
      <c r="B39" s="21"/>
      <c r="C39" s="14" t="s">
        <v>14</v>
      </c>
      <c r="D39" s="3">
        <v>0.72375410699999998</v>
      </c>
      <c r="E39" s="3">
        <v>0.72878830699999997</v>
      </c>
      <c r="F39" s="3">
        <v>0.72878836000000002</v>
      </c>
      <c r="G39" s="3">
        <f t="shared" si="0"/>
        <v>0.72711025800000006</v>
      </c>
      <c r="H39" s="3">
        <f t="shared" si="1"/>
        <v>2.9065120250573637E-3</v>
      </c>
    </row>
    <row r="40" spans="2:8" ht="21" customHeight="1">
      <c r="B40" s="19" t="s">
        <v>36</v>
      </c>
      <c r="C40" s="15" t="s">
        <v>12</v>
      </c>
      <c r="D40" s="9">
        <v>1.0596953039999999</v>
      </c>
      <c r="E40" s="9">
        <v>1.066374564</v>
      </c>
      <c r="F40" s="9">
        <v>0.87393013200000003</v>
      </c>
      <c r="G40" s="9">
        <f t="shared" si="0"/>
        <v>1</v>
      </c>
      <c r="H40" s="9">
        <f t="shared" si="1"/>
        <v>0.10923077332734561</v>
      </c>
    </row>
    <row r="41" spans="2:8" ht="21" customHeight="1">
      <c r="B41" s="20"/>
      <c r="C41" s="16" t="s">
        <v>13</v>
      </c>
      <c r="D41" s="10">
        <v>0.57855029700000005</v>
      </c>
      <c r="E41" s="10">
        <v>0.64194096599999995</v>
      </c>
      <c r="F41" s="10">
        <v>0.69280072999999998</v>
      </c>
      <c r="G41" s="10">
        <f t="shared" si="0"/>
        <v>0.63776399766666669</v>
      </c>
      <c r="H41" s="10">
        <f t="shared" si="1"/>
        <v>5.7239633633655619E-2</v>
      </c>
    </row>
    <row r="42" spans="2:8" ht="21" customHeight="1">
      <c r="B42" s="21"/>
      <c r="C42" s="14" t="s">
        <v>14</v>
      </c>
      <c r="D42" s="3">
        <v>0.72222174800000005</v>
      </c>
      <c r="E42" s="3">
        <v>0.65998848200000004</v>
      </c>
      <c r="F42" s="3">
        <v>0.69280075399999996</v>
      </c>
      <c r="G42" s="3">
        <f t="shared" si="0"/>
        <v>0.69167032799999995</v>
      </c>
      <c r="H42" s="3">
        <f t="shared" si="1"/>
        <v>3.1132029269914228E-2</v>
      </c>
    </row>
  </sheetData>
  <mergeCells count="14">
    <mergeCell ref="B40:B42"/>
    <mergeCell ref="D2:F2"/>
    <mergeCell ref="B22:B24"/>
    <mergeCell ref="B25:B27"/>
    <mergeCell ref="B28:B30"/>
    <mergeCell ref="B31:B33"/>
    <mergeCell ref="B34:B36"/>
    <mergeCell ref="B37:B39"/>
    <mergeCell ref="B4:B6"/>
    <mergeCell ref="B7:B9"/>
    <mergeCell ref="B10:B12"/>
    <mergeCell ref="B13:B15"/>
    <mergeCell ref="B16:B18"/>
    <mergeCell ref="B19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FB32-2246-3B4A-8E96-934EAA47C39B}">
  <dimension ref="A1:H27"/>
  <sheetViews>
    <sheetView workbookViewId="0">
      <selection activeCell="D26" sqref="D26"/>
    </sheetView>
  </sheetViews>
  <sheetFormatPr baseColWidth="10" defaultRowHeight="23" customHeight="1"/>
  <cols>
    <col min="1" max="1" width="32.7109375" style="2" customWidth="1"/>
    <col min="2" max="2" width="12.28515625" style="2" customWidth="1"/>
    <col min="3" max="3" width="20.85546875" style="2" customWidth="1"/>
    <col min="4" max="7" width="12.140625" style="2" bestFit="1" customWidth="1"/>
    <col min="8" max="8" width="11.140625" style="2" bestFit="1" customWidth="1"/>
    <col min="9" max="16384" width="10.7109375" style="2"/>
  </cols>
  <sheetData>
    <row r="1" spans="1:8" ht="23" customHeight="1">
      <c r="A1" s="1" t="s">
        <v>19</v>
      </c>
      <c r="D1" s="18" t="s">
        <v>23</v>
      </c>
      <c r="E1" s="18"/>
      <c r="F1" s="18"/>
      <c r="G1" s="18"/>
      <c r="H1" s="18"/>
    </row>
    <row r="2" spans="1:8" ht="23" customHeight="1">
      <c r="A2" s="1" t="s">
        <v>20</v>
      </c>
      <c r="B2" s="18" t="s">
        <v>12</v>
      </c>
      <c r="C2" s="14" t="s">
        <v>15</v>
      </c>
      <c r="D2" s="14">
        <v>6</v>
      </c>
      <c r="E2" s="14">
        <v>8</v>
      </c>
      <c r="F2" s="14">
        <v>12</v>
      </c>
      <c r="G2" s="14">
        <v>15</v>
      </c>
      <c r="H2" s="14">
        <v>18</v>
      </c>
    </row>
    <row r="3" spans="1:8" ht="23" customHeight="1">
      <c r="A3" s="1" t="s">
        <v>21</v>
      </c>
      <c r="B3" s="18"/>
      <c r="C3" s="12" t="s">
        <v>60</v>
      </c>
      <c r="D3" s="2">
        <v>41.1</v>
      </c>
      <c r="E3" s="2">
        <v>38.6</v>
      </c>
      <c r="F3" s="2">
        <v>35.299999999999997</v>
      </c>
      <c r="G3" s="2">
        <v>35.299999999999997</v>
      </c>
      <c r="H3" s="2">
        <v>34.1</v>
      </c>
    </row>
    <row r="4" spans="1:8" ht="23" customHeight="1">
      <c r="A4" s="1" t="s">
        <v>22</v>
      </c>
      <c r="B4" s="18"/>
      <c r="C4" s="12" t="s">
        <v>61</v>
      </c>
      <c r="D4" s="2">
        <v>39.9</v>
      </c>
      <c r="E4" s="2">
        <v>41.4</v>
      </c>
      <c r="F4" s="2">
        <v>37.200000000000003</v>
      </c>
      <c r="G4" s="2">
        <v>35.799999999999997</v>
      </c>
      <c r="H4" s="2">
        <v>35.200000000000003</v>
      </c>
    </row>
    <row r="5" spans="1:8" ht="23" customHeight="1">
      <c r="B5" s="18"/>
      <c r="C5" s="14" t="s">
        <v>62</v>
      </c>
      <c r="D5" s="3">
        <v>38.1</v>
      </c>
      <c r="E5" s="3">
        <v>38</v>
      </c>
      <c r="F5" s="3">
        <v>39.5</v>
      </c>
      <c r="G5" s="3">
        <v>38.5</v>
      </c>
      <c r="H5" s="3">
        <v>39.5</v>
      </c>
    </row>
    <row r="6" spans="1:8" ht="23" customHeight="1">
      <c r="B6" s="18"/>
      <c r="C6" s="12" t="s">
        <v>17</v>
      </c>
      <c r="D6" s="4">
        <f>AVERAGE(D3:D5)</f>
        <v>39.699999999999996</v>
      </c>
      <c r="E6" s="4">
        <f t="shared" ref="E6:H6" si="0">AVERAGE(E3:E5)</f>
        <v>39.333333333333336</v>
      </c>
      <c r="F6" s="4">
        <f t="shared" si="0"/>
        <v>37.333333333333336</v>
      </c>
      <c r="G6" s="4">
        <f t="shared" si="0"/>
        <v>36.533333333333331</v>
      </c>
      <c r="H6" s="4">
        <f t="shared" si="0"/>
        <v>36.266666666666673</v>
      </c>
    </row>
    <row r="7" spans="1:8" ht="23" customHeight="1">
      <c r="B7" s="18"/>
      <c r="C7" s="14" t="s">
        <v>41</v>
      </c>
      <c r="D7" s="6">
        <f>STDEV(D3:D5)</f>
        <v>1.5099668870541498</v>
      </c>
      <c r="E7" s="6">
        <f t="shared" ref="E7:H7" si="1">STDEV(E3:E5)</f>
        <v>1.8147543451754922</v>
      </c>
      <c r="F7" s="6">
        <f t="shared" si="1"/>
        <v>2.1031722072463155</v>
      </c>
      <c r="G7" s="6">
        <f t="shared" si="1"/>
        <v>1.7214335111567158</v>
      </c>
      <c r="H7" s="6">
        <f t="shared" si="1"/>
        <v>2.8536526301099312</v>
      </c>
    </row>
    <row r="8" spans="1:8" ht="23" customHeight="1">
      <c r="B8" s="18"/>
      <c r="C8" s="12" t="s">
        <v>16</v>
      </c>
      <c r="D8" s="4">
        <f>D6/$D6*100</f>
        <v>100</v>
      </c>
      <c r="E8" s="4">
        <f t="shared" ref="E8:H8" si="2">E6/$D6*100</f>
        <v>99.076406381192299</v>
      </c>
      <c r="F8" s="4">
        <f t="shared" si="2"/>
        <v>94.038623005877426</v>
      </c>
      <c r="G8" s="4">
        <f t="shared" si="2"/>
        <v>92.023509655751482</v>
      </c>
      <c r="H8" s="4">
        <f t="shared" si="2"/>
        <v>91.35180520570951</v>
      </c>
    </row>
    <row r="9" spans="1:8" ht="23" customHeight="1">
      <c r="B9" s="18"/>
      <c r="C9" s="14" t="s">
        <v>18</v>
      </c>
      <c r="D9" s="7">
        <f>D7/$D6*100</f>
        <v>3.803443040438665</v>
      </c>
      <c r="E9" s="7">
        <f t="shared" ref="E9:H9" si="3">E7/$D6*100</f>
        <v>4.5711696352027511</v>
      </c>
      <c r="F9" s="7">
        <f t="shared" si="3"/>
        <v>5.2976629905448762</v>
      </c>
      <c r="G9" s="7">
        <f t="shared" si="3"/>
        <v>4.3361045621075966</v>
      </c>
      <c r="H9" s="7">
        <f t="shared" si="3"/>
        <v>7.1880418894456719</v>
      </c>
    </row>
    <row r="10" spans="1:8" ht="23" customHeight="1">
      <c r="B10" s="12"/>
      <c r="D10" s="4"/>
      <c r="E10" s="4"/>
      <c r="F10" s="4"/>
      <c r="G10" s="4"/>
      <c r="H10" s="4"/>
    </row>
    <row r="11" spans="1:8" ht="23" customHeight="1">
      <c r="B11" s="18" t="s">
        <v>13</v>
      </c>
      <c r="C11" s="14" t="s">
        <v>15</v>
      </c>
      <c r="D11" s="14">
        <v>6</v>
      </c>
      <c r="E11" s="14">
        <v>8</v>
      </c>
      <c r="F11" s="14">
        <v>12</v>
      </c>
      <c r="G11" s="14">
        <v>15</v>
      </c>
      <c r="H11" s="14">
        <v>18</v>
      </c>
    </row>
    <row r="12" spans="1:8" ht="23" customHeight="1">
      <c r="B12" s="18"/>
      <c r="C12" s="12" t="s">
        <v>60</v>
      </c>
      <c r="D12" s="2">
        <v>38.5</v>
      </c>
      <c r="E12" s="2">
        <v>31.8</v>
      </c>
      <c r="F12" s="2">
        <v>21.8</v>
      </c>
      <c r="G12" s="2">
        <v>14.4</v>
      </c>
      <c r="H12" s="2">
        <v>9.3800000000000008</v>
      </c>
    </row>
    <row r="13" spans="1:8" ht="23" customHeight="1">
      <c r="B13" s="18"/>
      <c r="C13" s="12" t="s">
        <v>61</v>
      </c>
      <c r="D13" s="2">
        <v>38.799999999999997</v>
      </c>
      <c r="E13" s="2">
        <v>29.2</v>
      </c>
      <c r="F13" s="2">
        <v>22.2</v>
      </c>
      <c r="G13" s="2">
        <v>15.5</v>
      </c>
      <c r="H13" s="2">
        <v>9.91</v>
      </c>
    </row>
    <row r="14" spans="1:8" ht="23" customHeight="1">
      <c r="B14" s="18"/>
      <c r="C14" s="14" t="s">
        <v>62</v>
      </c>
      <c r="D14" s="3">
        <v>38.700000000000003</v>
      </c>
      <c r="E14" s="3">
        <v>33</v>
      </c>
      <c r="F14" s="3">
        <v>18.8</v>
      </c>
      <c r="G14" s="3">
        <v>12.5</v>
      </c>
      <c r="H14" s="3">
        <v>7.83</v>
      </c>
    </row>
    <row r="15" spans="1:8" ht="23" customHeight="1">
      <c r="B15" s="18"/>
      <c r="C15" s="12" t="s">
        <v>17</v>
      </c>
      <c r="D15" s="4">
        <f>AVERAGE(D12:D14)</f>
        <v>38.666666666666664</v>
      </c>
      <c r="E15" s="4">
        <f t="shared" ref="E15:H15" si="4">AVERAGE(E12:E14)</f>
        <v>31.333333333333332</v>
      </c>
      <c r="F15" s="4">
        <f t="shared" si="4"/>
        <v>20.933333333333334</v>
      </c>
      <c r="G15" s="4">
        <f t="shared" si="4"/>
        <v>14.133333333333333</v>
      </c>
      <c r="H15" s="4">
        <f t="shared" si="4"/>
        <v>9.0399999999999991</v>
      </c>
    </row>
    <row r="16" spans="1:8" ht="23" customHeight="1">
      <c r="B16" s="18"/>
      <c r="C16" s="14" t="s">
        <v>41</v>
      </c>
      <c r="D16" s="6">
        <f>STDEV(D12:D14)</f>
        <v>0.15275252316519375</v>
      </c>
      <c r="E16" s="6">
        <f t="shared" ref="E16:H16" si="5">STDEV(E12:E14)</f>
        <v>1.9425069712444625</v>
      </c>
      <c r="F16" s="6">
        <f t="shared" si="5"/>
        <v>1.8583146486355135</v>
      </c>
      <c r="G16" s="6">
        <f t="shared" si="5"/>
        <v>1.517673658377628</v>
      </c>
      <c r="H16" s="6">
        <f t="shared" si="5"/>
        <v>1.0808792717042919</v>
      </c>
    </row>
    <row r="17" spans="2:8" ht="23" customHeight="1">
      <c r="B17" s="18"/>
      <c r="C17" s="12" t="s">
        <v>16</v>
      </c>
      <c r="D17" s="4">
        <f>D15/$D15*100</f>
        <v>100</v>
      </c>
      <c r="E17" s="4">
        <f t="shared" ref="E17:H17" si="6">E15/$D15*100</f>
        <v>81.034482758620697</v>
      </c>
      <c r="F17" s="4">
        <f t="shared" si="6"/>
        <v>54.137931034482769</v>
      </c>
      <c r="G17" s="4">
        <f t="shared" si="6"/>
        <v>36.551724137931032</v>
      </c>
      <c r="H17" s="4">
        <f t="shared" si="6"/>
        <v>23.379310344827587</v>
      </c>
    </row>
    <row r="18" spans="2:8" ht="23" customHeight="1">
      <c r="B18" s="18"/>
      <c r="C18" s="14" t="s">
        <v>18</v>
      </c>
      <c r="D18" s="7">
        <f>D16/$D15*100</f>
        <v>0.3950496288755011</v>
      </c>
      <c r="E18" s="7">
        <f t="shared" ref="E18:H18" si="7">E16/$D15*100</f>
        <v>5.0237249256322309</v>
      </c>
      <c r="F18" s="7">
        <f t="shared" si="7"/>
        <v>4.8059861602642595</v>
      </c>
      <c r="G18" s="7">
        <f t="shared" si="7"/>
        <v>3.9250180820111074</v>
      </c>
      <c r="H18" s="7">
        <f t="shared" si="7"/>
        <v>2.7953774268214446</v>
      </c>
    </row>
    <row r="19" spans="2:8" ht="23" customHeight="1">
      <c r="B19" s="12"/>
      <c r="D19" s="5"/>
      <c r="E19" s="5"/>
      <c r="F19" s="5"/>
      <c r="G19" s="5"/>
      <c r="H19" s="5"/>
    </row>
    <row r="20" spans="2:8" ht="23" customHeight="1">
      <c r="B20" s="18" t="s">
        <v>14</v>
      </c>
      <c r="C20" s="14" t="s">
        <v>15</v>
      </c>
      <c r="D20" s="14">
        <v>6</v>
      </c>
      <c r="E20" s="14">
        <v>8</v>
      </c>
      <c r="F20" s="14">
        <v>12</v>
      </c>
      <c r="G20" s="14">
        <v>15</v>
      </c>
      <c r="H20" s="14">
        <v>18</v>
      </c>
    </row>
    <row r="21" spans="2:8" ht="23" customHeight="1">
      <c r="B21" s="18"/>
      <c r="C21" s="12" t="s">
        <v>60</v>
      </c>
      <c r="D21" s="2">
        <v>39</v>
      </c>
      <c r="E21" s="2">
        <v>31.5</v>
      </c>
      <c r="F21" s="2">
        <v>21.4</v>
      </c>
      <c r="G21" s="2">
        <v>12</v>
      </c>
      <c r="H21" s="2">
        <v>4.84</v>
      </c>
    </row>
    <row r="22" spans="2:8" ht="23" customHeight="1">
      <c r="B22" s="18"/>
      <c r="C22" s="12" t="s">
        <v>61</v>
      </c>
      <c r="D22" s="2">
        <v>38.1</v>
      </c>
      <c r="E22" s="2">
        <v>31.5</v>
      </c>
      <c r="F22" s="2">
        <v>17</v>
      </c>
      <c r="G22" s="2">
        <v>13.4</v>
      </c>
      <c r="H22" s="2">
        <v>5.86</v>
      </c>
    </row>
    <row r="23" spans="2:8" ht="23" customHeight="1">
      <c r="B23" s="18"/>
      <c r="C23" s="14" t="s">
        <v>62</v>
      </c>
      <c r="D23" s="3">
        <v>38.799999999999997</v>
      </c>
      <c r="E23" s="3">
        <v>28.4</v>
      </c>
      <c r="F23" s="3">
        <v>18.399999999999999</v>
      </c>
      <c r="G23" s="3">
        <v>11.6</v>
      </c>
      <c r="H23" s="3">
        <v>6.63</v>
      </c>
    </row>
    <row r="24" spans="2:8" ht="23" customHeight="1">
      <c r="B24" s="18"/>
      <c r="C24" s="12" t="s">
        <v>17</v>
      </c>
      <c r="D24" s="4">
        <f>AVERAGE(D21:D23)</f>
        <v>38.633333333333333</v>
      </c>
      <c r="E24" s="4">
        <f t="shared" ref="E24:H24" si="8">AVERAGE(E21:E23)</f>
        <v>30.466666666666669</v>
      </c>
      <c r="F24" s="4">
        <f t="shared" si="8"/>
        <v>18.933333333333334</v>
      </c>
      <c r="G24" s="4">
        <f t="shared" si="8"/>
        <v>12.333333333333334</v>
      </c>
      <c r="H24" s="4">
        <f t="shared" si="8"/>
        <v>5.7766666666666664</v>
      </c>
    </row>
    <row r="25" spans="2:8" ht="23" customHeight="1">
      <c r="B25" s="18"/>
      <c r="C25" s="14" t="s">
        <v>41</v>
      </c>
      <c r="D25" s="6">
        <f>STDEV(D21:D23)</f>
        <v>0.47258156262525952</v>
      </c>
      <c r="E25" s="6">
        <f t="shared" ref="E25:H25" si="9">STDEV(E21:E23)</f>
        <v>1.7897858344878408</v>
      </c>
      <c r="F25" s="6">
        <f t="shared" si="9"/>
        <v>2.247962040011648</v>
      </c>
      <c r="G25" s="6">
        <f t="shared" si="9"/>
        <v>0.94516312525052204</v>
      </c>
      <c r="H25" s="6">
        <f t="shared" si="9"/>
        <v>0.89790496898800631</v>
      </c>
    </row>
    <row r="26" spans="2:8" ht="23" customHeight="1">
      <c r="B26" s="18"/>
      <c r="C26" s="12" t="s">
        <v>16</v>
      </c>
      <c r="D26" s="4">
        <f>D24/$D24*100</f>
        <v>100</v>
      </c>
      <c r="E26" s="4">
        <f t="shared" ref="E26:H26" si="10">E24/$D24*100</f>
        <v>78.861087144089737</v>
      </c>
      <c r="F26" s="4">
        <f t="shared" si="10"/>
        <v>49.007765314926658</v>
      </c>
      <c r="G26" s="4">
        <f t="shared" si="10"/>
        <v>31.924072476272652</v>
      </c>
      <c r="H26" s="4">
        <f t="shared" si="10"/>
        <v>14.952545297670405</v>
      </c>
    </row>
    <row r="27" spans="2:8" ht="23" customHeight="1">
      <c r="B27" s="18"/>
      <c r="C27" s="14" t="s">
        <v>18</v>
      </c>
      <c r="D27" s="7">
        <f>D25/$D24*100</f>
        <v>1.2232482207728892</v>
      </c>
      <c r="E27" s="7">
        <f t="shared" ref="E27:H27" si="11">E25/$D24*100</f>
        <v>4.6327502186915632</v>
      </c>
      <c r="F27" s="7">
        <f t="shared" si="11"/>
        <v>5.8187110612898563</v>
      </c>
      <c r="G27" s="7">
        <f t="shared" si="11"/>
        <v>2.4464964415457859</v>
      </c>
      <c r="H27" s="7">
        <f t="shared" si="11"/>
        <v>2.3241716194685234</v>
      </c>
    </row>
  </sheetData>
  <mergeCells count="4">
    <mergeCell ref="D1:H1"/>
    <mergeCell ref="B2:B9"/>
    <mergeCell ref="B11:B18"/>
    <mergeCell ref="B20:B27"/>
  </mergeCells>
  <phoneticPr fontId="1"/>
  <pageMargins left="0.7" right="0.7" top="0.75" bottom="0.75" header="0.3" footer="0.3"/>
  <ignoredErrors>
    <ignoredError sqref="D6:H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A5A9-3D27-1C4B-A0A5-5B7F9746A937}">
  <dimension ref="A1"/>
  <sheetViews>
    <sheetView workbookViewId="0">
      <selection activeCell="M16" sqref="M16"/>
    </sheetView>
  </sheetViews>
  <sheetFormatPr baseColWidth="10" defaultRowHeight="20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4373-C56E-7340-A930-2D355691D25B}">
  <dimension ref="A1:X27"/>
  <sheetViews>
    <sheetView workbookViewId="0">
      <selection activeCell="J10" sqref="J10"/>
    </sheetView>
  </sheetViews>
  <sheetFormatPr baseColWidth="10" defaultColWidth="7.7109375" defaultRowHeight="23" customHeight="1"/>
  <cols>
    <col min="1" max="1" width="39" style="2" customWidth="1"/>
    <col min="2" max="2" width="8.28515625" style="12" customWidth="1"/>
    <col min="3" max="9" width="8.28515625" style="2" customWidth="1"/>
    <col min="10" max="10" width="8.28515625" style="12" customWidth="1"/>
    <col min="11" max="17" width="8.28515625" style="2" customWidth="1"/>
    <col min="18" max="18" width="8.28515625" style="12" customWidth="1"/>
    <col min="19" max="24" width="8.28515625" style="2" customWidth="1"/>
    <col min="25" max="16384" width="7.7109375" style="2"/>
  </cols>
  <sheetData>
    <row r="1" spans="1:24" ht="23" customHeight="1">
      <c r="A1" s="1" t="s">
        <v>52</v>
      </c>
    </row>
    <row r="2" spans="1:24" ht="23" customHeight="1">
      <c r="A2" s="1" t="s">
        <v>39</v>
      </c>
      <c r="C2" s="22" t="s">
        <v>45</v>
      </c>
      <c r="D2" s="22"/>
      <c r="E2" s="22"/>
      <c r="F2" s="22"/>
      <c r="G2" s="22"/>
      <c r="H2" s="22"/>
      <c r="I2" s="12"/>
      <c r="K2" s="22" t="s">
        <v>48</v>
      </c>
      <c r="L2" s="22"/>
      <c r="M2" s="22"/>
      <c r="N2" s="22"/>
      <c r="O2" s="22"/>
      <c r="P2" s="22"/>
      <c r="Q2" s="12"/>
      <c r="S2" s="22" t="s">
        <v>36</v>
      </c>
      <c r="T2" s="22"/>
      <c r="U2" s="22"/>
      <c r="V2" s="22"/>
      <c r="W2" s="22"/>
      <c r="X2" s="22"/>
    </row>
    <row r="3" spans="1:24" ht="23" customHeight="1">
      <c r="A3" s="1" t="s">
        <v>21</v>
      </c>
      <c r="C3" s="18" t="s">
        <v>42</v>
      </c>
      <c r="D3" s="18"/>
      <c r="E3" s="18"/>
      <c r="F3" s="18" t="s">
        <v>43</v>
      </c>
      <c r="G3" s="18"/>
      <c r="H3" s="18"/>
      <c r="I3" s="12"/>
      <c r="K3" s="18" t="s">
        <v>42</v>
      </c>
      <c r="L3" s="18"/>
      <c r="M3" s="18"/>
      <c r="N3" s="18" t="s">
        <v>43</v>
      </c>
      <c r="O3" s="18"/>
      <c r="P3" s="18"/>
      <c r="Q3" s="12"/>
      <c r="S3" s="18" t="s">
        <v>42</v>
      </c>
      <c r="T3" s="18"/>
      <c r="U3" s="18"/>
      <c r="V3" s="18" t="s">
        <v>43</v>
      </c>
      <c r="W3" s="18"/>
      <c r="X3" s="18"/>
    </row>
    <row r="4" spans="1:24" ht="23" customHeight="1">
      <c r="A4" s="1" t="s">
        <v>53</v>
      </c>
      <c r="B4" s="14" t="s">
        <v>44</v>
      </c>
      <c r="C4" s="14">
        <v>0</v>
      </c>
      <c r="D4" s="14">
        <v>1</v>
      </c>
      <c r="E4" s="14">
        <v>10</v>
      </c>
      <c r="F4" s="14">
        <v>0</v>
      </c>
      <c r="G4" s="14">
        <v>1</v>
      </c>
      <c r="H4" s="14">
        <v>10</v>
      </c>
      <c r="I4" s="12"/>
      <c r="J4" s="14" t="s">
        <v>44</v>
      </c>
      <c r="K4" s="14">
        <v>0</v>
      </c>
      <c r="L4" s="14">
        <v>1</v>
      </c>
      <c r="M4" s="14">
        <v>10</v>
      </c>
      <c r="N4" s="14">
        <v>0</v>
      </c>
      <c r="O4" s="14">
        <v>1</v>
      </c>
      <c r="P4" s="14">
        <v>10</v>
      </c>
      <c r="Q4" s="12"/>
      <c r="R4" s="14" t="s">
        <v>44</v>
      </c>
      <c r="S4" s="14">
        <v>0</v>
      </c>
      <c r="T4" s="14">
        <v>1</v>
      </c>
      <c r="U4" s="14">
        <v>10</v>
      </c>
      <c r="V4" s="14">
        <v>0</v>
      </c>
      <c r="W4" s="14">
        <v>1</v>
      </c>
      <c r="X4" s="14">
        <v>10</v>
      </c>
    </row>
    <row r="5" spans="1:24" ht="23" customHeight="1">
      <c r="B5" s="12" t="s">
        <v>60</v>
      </c>
      <c r="C5" s="2">
        <v>13119.004940000001</v>
      </c>
      <c r="D5" s="2">
        <v>4703.014064</v>
      </c>
      <c r="E5" s="2">
        <v>1794.504858</v>
      </c>
      <c r="F5" s="2">
        <v>1.453336129</v>
      </c>
      <c r="G5" s="2">
        <v>1.2221063619999999</v>
      </c>
      <c r="H5" s="2">
        <v>1.776909858</v>
      </c>
      <c r="J5" s="12" t="s">
        <v>60</v>
      </c>
      <c r="K5" s="1">
        <v>658.99149850000003</v>
      </c>
      <c r="L5" s="1">
        <v>242.88287969999999</v>
      </c>
      <c r="M5" s="1">
        <v>126.5985823</v>
      </c>
      <c r="N5" s="1">
        <v>1.074835008</v>
      </c>
      <c r="O5" s="1">
        <v>0.69936405300000004</v>
      </c>
      <c r="P5" s="1">
        <v>1.5845986059999999</v>
      </c>
      <c r="R5" s="12" t="s">
        <v>60</v>
      </c>
      <c r="S5" s="1">
        <v>3.240222991</v>
      </c>
      <c r="T5" s="1">
        <v>3.1082303960000002</v>
      </c>
      <c r="U5" s="1">
        <v>2.12298433</v>
      </c>
      <c r="V5" s="1">
        <v>1.0763092320000001</v>
      </c>
      <c r="W5" s="1">
        <v>1.137677611</v>
      </c>
      <c r="X5" s="1">
        <v>1.018251255</v>
      </c>
    </row>
    <row r="6" spans="1:24" ht="23" customHeight="1">
      <c r="B6" s="12" t="s">
        <v>61</v>
      </c>
      <c r="C6" s="2">
        <v>11263.52931</v>
      </c>
      <c r="D6" s="2">
        <v>3664.4225449999999</v>
      </c>
      <c r="E6" s="2">
        <v>1685.978621</v>
      </c>
      <c r="F6" s="2">
        <v>1.063906703</v>
      </c>
      <c r="G6" s="2">
        <v>1.3941363529999999</v>
      </c>
      <c r="H6" s="2">
        <v>1.0862592529999999</v>
      </c>
      <c r="J6" s="12" t="s">
        <v>61</v>
      </c>
      <c r="K6" s="1">
        <v>677.51875270000005</v>
      </c>
      <c r="L6" s="1">
        <v>226.617581</v>
      </c>
      <c r="M6" s="1">
        <v>123.1365385</v>
      </c>
      <c r="N6" s="1">
        <v>0.92923553000000003</v>
      </c>
      <c r="O6" s="1">
        <v>1.226133825</v>
      </c>
      <c r="P6" s="1">
        <v>1.42811979</v>
      </c>
      <c r="R6" s="12" t="s">
        <v>61</v>
      </c>
      <c r="S6" s="1">
        <v>3.3544879590000001</v>
      </c>
      <c r="T6" s="1">
        <v>3.2402205030000002</v>
      </c>
      <c r="U6" s="1">
        <v>2.1229823080000001</v>
      </c>
      <c r="V6" s="1">
        <v>1.0614923709999999</v>
      </c>
      <c r="W6" s="1">
        <v>1.129820126</v>
      </c>
      <c r="X6" s="1">
        <v>1.032465129</v>
      </c>
    </row>
    <row r="7" spans="1:24" ht="23" customHeight="1">
      <c r="B7" s="14" t="s">
        <v>62</v>
      </c>
      <c r="C7" s="3">
        <v>10292.960660000001</v>
      </c>
      <c r="D7" s="3">
        <v>4180.2401970000001</v>
      </c>
      <c r="E7" s="3">
        <v>1923.3031840000001</v>
      </c>
      <c r="F7" s="3">
        <v>0.48275716800000001</v>
      </c>
      <c r="G7" s="3">
        <v>3.0301069890000001</v>
      </c>
      <c r="H7" s="3">
        <v>1.957986462</v>
      </c>
      <c r="J7" s="14" t="s">
        <v>62</v>
      </c>
      <c r="K7" s="17">
        <v>672.83796099999995</v>
      </c>
      <c r="L7" s="17">
        <v>220.42073070000001</v>
      </c>
      <c r="M7" s="17">
        <v>126.5985823</v>
      </c>
      <c r="N7" s="17">
        <v>0.99592946199999999</v>
      </c>
      <c r="O7" s="17">
        <v>1.023929458</v>
      </c>
      <c r="P7" s="17">
        <v>1.323278153</v>
      </c>
      <c r="R7" s="14" t="s">
        <v>62</v>
      </c>
      <c r="S7" s="17">
        <v>3.173540214</v>
      </c>
      <c r="T7" s="17">
        <v>2.9610150160000002</v>
      </c>
      <c r="U7" s="17">
        <v>2.079292133</v>
      </c>
      <c r="V7" s="17">
        <v>0.86219839700000001</v>
      </c>
      <c r="W7" s="17">
        <v>1.068875051</v>
      </c>
      <c r="X7" s="17">
        <v>1.0541585200000001</v>
      </c>
    </row>
    <row r="8" spans="1:24" ht="23" customHeight="1">
      <c r="B8" s="12" t="s">
        <v>17</v>
      </c>
      <c r="C8" s="2">
        <f>AVERAGE(C5:C7)</f>
        <v>11558.498303333334</v>
      </c>
      <c r="D8" s="2">
        <f t="shared" ref="D8:H8" si="0">AVERAGE(D5:D7)</f>
        <v>4182.5589353333335</v>
      </c>
      <c r="E8" s="2">
        <f t="shared" si="0"/>
        <v>1801.262221</v>
      </c>
      <c r="F8" s="2">
        <f t="shared" si="0"/>
        <v>1</v>
      </c>
      <c r="G8" s="2">
        <f t="shared" si="0"/>
        <v>1.882116568</v>
      </c>
      <c r="H8" s="2">
        <f t="shared" si="0"/>
        <v>1.6070518576666668</v>
      </c>
      <c r="J8" s="12" t="s">
        <v>17</v>
      </c>
      <c r="K8" s="2">
        <f>AVERAGE(K5:K7)</f>
        <v>669.78273739999997</v>
      </c>
      <c r="L8" s="2">
        <f t="shared" ref="L8" si="1">AVERAGE(L5:L7)</f>
        <v>229.97373046666667</v>
      </c>
      <c r="M8" s="2">
        <f t="shared" ref="M8" si="2">AVERAGE(M5:M7)</f>
        <v>125.44456769999999</v>
      </c>
      <c r="N8" s="2">
        <f t="shared" ref="N8" si="3">AVERAGE(N5:N7)</f>
        <v>1</v>
      </c>
      <c r="O8" s="2">
        <f t="shared" ref="O8" si="4">AVERAGE(O5:O7)</f>
        <v>0.98314244533333339</v>
      </c>
      <c r="P8" s="2">
        <f t="shared" ref="P8" si="5">AVERAGE(P5:P7)</f>
        <v>1.4453321829999999</v>
      </c>
      <c r="R8" s="12" t="s">
        <v>17</v>
      </c>
      <c r="S8" s="2">
        <f>AVERAGE(S5:S7)</f>
        <v>3.2560837213333329</v>
      </c>
      <c r="T8" s="2">
        <f t="shared" ref="T8" si="6">AVERAGE(T5:T7)</f>
        <v>3.103155305</v>
      </c>
      <c r="U8" s="2">
        <f t="shared" ref="U8" si="7">AVERAGE(U5:U7)</f>
        <v>2.1084195903333334</v>
      </c>
      <c r="V8" s="2">
        <f t="shared" ref="V8" si="8">AVERAGE(V5:V7)</f>
        <v>1</v>
      </c>
      <c r="W8" s="2">
        <f t="shared" ref="W8" si="9">AVERAGE(W5:W7)</f>
        <v>1.1121242626666668</v>
      </c>
      <c r="X8" s="2">
        <f t="shared" ref="X8" si="10">AVERAGE(X5:X7)</f>
        <v>1.0349583013333334</v>
      </c>
    </row>
    <row r="9" spans="1:24" ht="23" customHeight="1">
      <c r="B9" s="14" t="s">
        <v>41</v>
      </c>
      <c r="C9" s="3">
        <f>STDEV(C5:C7)</f>
        <v>1435.9270867287164</v>
      </c>
      <c r="D9" s="3">
        <f t="shared" ref="D9:H9" si="11">STDEV(D5:D7)</f>
        <v>519.29964206157274</v>
      </c>
      <c r="E9" s="3">
        <f t="shared" si="11"/>
        <v>118.80649610530809</v>
      </c>
      <c r="F9" s="3">
        <f t="shared" si="11"/>
        <v>0.48843518495313953</v>
      </c>
      <c r="G9" s="3">
        <f t="shared" si="11"/>
        <v>0.99790284320753475</v>
      </c>
      <c r="H9" s="3">
        <f t="shared" si="11"/>
        <v>0.46001726808421117</v>
      </c>
      <c r="J9" s="14" t="s">
        <v>41</v>
      </c>
      <c r="K9" s="3">
        <f>STDEV(K5:K7)</f>
        <v>9.634084309489511</v>
      </c>
      <c r="L9" s="3">
        <f t="shared" ref="L9:P9" si="12">STDEV(L5:L7)</f>
        <v>11.601070590962943</v>
      </c>
      <c r="M9" s="3">
        <f t="shared" si="12"/>
        <v>1.9988119198762768</v>
      </c>
      <c r="N9" s="3">
        <f t="shared" si="12"/>
        <v>7.2885039330271351E-2</v>
      </c>
      <c r="O9" s="3">
        <f t="shared" si="12"/>
        <v>0.26574288979187416</v>
      </c>
      <c r="P9" s="3">
        <f t="shared" si="12"/>
        <v>0.13150777408055059</v>
      </c>
      <c r="R9" s="14" t="s">
        <v>41</v>
      </c>
      <c r="S9" s="3">
        <f>STDEV(S5:S7)</f>
        <v>9.1510620586772909E-2</v>
      </c>
      <c r="T9" s="3">
        <f t="shared" ref="T9:X9" si="13">STDEV(T5:T7)</f>
        <v>0.13967191344082211</v>
      </c>
      <c r="U9" s="3">
        <f t="shared" si="13"/>
        <v>2.5225118018573987E-2</v>
      </c>
      <c r="V9" s="3">
        <f t="shared" si="13"/>
        <v>0.11956941993879763</v>
      </c>
      <c r="W9" s="3">
        <f t="shared" si="13"/>
        <v>3.7660400289593408E-2</v>
      </c>
      <c r="X9" s="3">
        <f t="shared" si="13"/>
        <v>1.8082998953653454E-2</v>
      </c>
    </row>
    <row r="11" spans="1:24" ht="23" customHeight="1">
      <c r="C11" s="22" t="s">
        <v>46</v>
      </c>
      <c r="D11" s="22"/>
      <c r="E11" s="22"/>
      <c r="F11" s="22"/>
      <c r="G11" s="22"/>
      <c r="H11" s="22"/>
      <c r="I11" s="12"/>
      <c r="K11" s="22" t="s">
        <v>25</v>
      </c>
      <c r="L11" s="22"/>
      <c r="M11" s="22"/>
      <c r="N11" s="22"/>
      <c r="O11" s="22"/>
      <c r="P11" s="22"/>
      <c r="Q11" s="12"/>
      <c r="S11" s="22" t="s">
        <v>50</v>
      </c>
      <c r="T11" s="22"/>
      <c r="U11" s="22"/>
      <c r="V11" s="22"/>
      <c r="W11" s="22"/>
      <c r="X11" s="22"/>
    </row>
    <row r="12" spans="1:24" ht="23" customHeight="1">
      <c r="C12" s="18" t="s">
        <v>42</v>
      </c>
      <c r="D12" s="18"/>
      <c r="E12" s="18"/>
      <c r="F12" s="18" t="s">
        <v>43</v>
      </c>
      <c r="G12" s="18"/>
      <c r="H12" s="18"/>
      <c r="I12" s="12"/>
      <c r="K12" s="18" t="s">
        <v>42</v>
      </c>
      <c r="L12" s="18"/>
      <c r="M12" s="18"/>
      <c r="N12" s="18" t="s">
        <v>43</v>
      </c>
      <c r="O12" s="18"/>
      <c r="P12" s="18"/>
      <c r="Q12" s="12"/>
      <c r="S12" s="18" t="s">
        <v>42</v>
      </c>
      <c r="T12" s="18"/>
      <c r="U12" s="18"/>
      <c r="V12" s="18" t="s">
        <v>43</v>
      </c>
      <c r="W12" s="18"/>
      <c r="X12" s="18"/>
    </row>
    <row r="13" spans="1:24" ht="23" customHeight="1">
      <c r="B13" s="14" t="s">
        <v>44</v>
      </c>
      <c r="C13" s="14">
        <v>0</v>
      </c>
      <c r="D13" s="14">
        <v>1</v>
      </c>
      <c r="E13" s="14">
        <v>10</v>
      </c>
      <c r="F13" s="14">
        <v>0</v>
      </c>
      <c r="G13" s="14">
        <v>1</v>
      </c>
      <c r="H13" s="14">
        <v>10</v>
      </c>
      <c r="I13" s="12"/>
      <c r="J13" s="14" t="s">
        <v>44</v>
      </c>
      <c r="K13" s="14">
        <v>0</v>
      </c>
      <c r="L13" s="14">
        <v>1</v>
      </c>
      <c r="M13" s="14">
        <v>10</v>
      </c>
      <c r="N13" s="14">
        <v>0</v>
      </c>
      <c r="O13" s="14">
        <v>1</v>
      </c>
      <c r="P13" s="14">
        <v>10</v>
      </c>
      <c r="Q13" s="12"/>
      <c r="R13" s="14" t="s">
        <v>44</v>
      </c>
      <c r="S13" s="14">
        <v>0</v>
      </c>
      <c r="T13" s="14">
        <v>1</v>
      </c>
      <c r="U13" s="14">
        <v>10</v>
      </c>
      <c r="V13" s="14">
        <v>0</v>
      </c>
      <c r="W13" s="14">
        <v>1</v>
      </c>
      <c r="X13" s="14">
        <v>10</v>
      </c>
    </row>
    <row r="14" spans="1:24" ht="23" customHeight="1">
      <c r="B14" s="12" t="s">
        <v>60</v>
      </c>
      <c r="C14" s="1">
        <v>0.55935350399999995</v>
      </c>
      <c r="D14" s="1">
        <v>0.52552506700000001</v>
      </c>
      <c r="E14" s="1">
        <v>0.18324305499999999</v>
      </c>
      <c r="F14" s="1">
        <v>1.0510498960000001</v>
      </c>
      <c r="G14" s="1">
        <v>0.90867173899999998</v>
      </c>
      <c r="H14" s="1">
        <v>0.98748595699999997</v>
      </c>
      <c r="J14" s="12" t="s">
        <v>60</v>
      </c>
      <c r="K14" s="1">
        <v>3.6890132119999999</v>
      </c>
      <c r="L14" s="1">
        <v>3.4419996159999999</v>
      </c>
      <c r="M14" s="1">
        <v>2.4512708459999999</v>
      </c>
      <c r="N14" s="1">
        <v>1.0523104599999999</v>
      </c>
      <c r="O14" s="1">
        <v>1.096878402</v>
      </c>
      <c r="P14" s="1">
        <v>1.02352749</v>
      </c>
      <c r="R14" s="12" t="s">
        <v>60</v>
      </c>
      <c r="S14" s="1">
        <v>2.7014673810000001</v>
      </c>
      <c r="T14" s="1">
        <v>1.916676762</v>
      </c>
      <c r="U14" s="1">
        <v>1.0222706100000001</v>
      </c>
      <c r="V14" s="1">
        <v>1.077648602</v>
      </c>
      <c r="W14" s="1">
        <v>1.246503669</v>
      </c>
      <c r="X14" s="1">
        <v>1.2040435380000001</v>
      </c>
    </row>
    <row r="15" spans="1:24" ht="23" customHeight="1">
      <c r="B15" s="12" t="s">
        <v>61</v>
      </c>
      <c r="C15" s="1">
        <v>0.44191233299999999</v>
      </c>
      <c r="D15" s="1">
        <v>0.36395495</v>
      </c>
      <c r="E15" s="1">
        <v>0.19235332899999999</v>
      </c>
      <c r="F15" s="1">
        <v>1.008234656</v>
      </c>
      <c r="G15" s="1">
        <v>0.95384784099999997</v>
      </c>
      <c r="H15" s="1">
        <v>1.0657229079999999</v>
      </c>
      <c r="J15" s="12" t="s">
        <v>61</v>
      </c>
      <c r="K15" s="1">
        <v>3.6138086820000002</v>
      </c>
      <c r="L15" s="1">
        <v>3.2129461720000001</v>
      </c>
      <c r="M15" s="1">
        <v>2.3514148069999998</v>
      </c>
      <c r="N15" s="1">
        <v>1.0378781500000001</v>
      </c>
      <c r="O15" s="1">
        <v>0.97498770400000001</v>
      </c>
      <c r="P15" s="1">
        <v>0.96822738500000005</v>
      </c>
      <c r="R15" s="12" t="s">
        <v>61</v>
      </c>
      <c r="S15" s="1">
        <v>2.4810838409999998</v>
      </c>
      <c r="T15" s="1">
        <v>1.5913206280000001</v>
      </c>
      <c r="U15" s="1">
        <v>1.2945831139999999</v>
      </c>
      <c r="V15" s="1">
        <v>1.0409404369999999</v>
      </c>
      <c r="W15" s="1">
        <v>1.187466635</v>
      </c>
      <c r="X15" s="1">
        <v>1.1549954490000001</v>
      </c>
    </row>
    <row r="16" spans="1:24" ht="23" customHeight="1">
      <c r="B16" s="14" t="s">
        <v>62</v>
      </c>
      <c r="C16" s="17">
        <v>0.57110634699999996</v>
      </c>
      <c r="D16" s="17">
        <v>0.44808055899999999</v>
      </c>
      <c r="E16" s="17">
        <v>0.24012065899999999</v>
      </c>
      <c r="F16" s="17">
        <v>0.94071544900000004</v>
      </c>
      <c r="G16" s="17">
        <v>0.77476548899999997</v>
      </c>
      <c r="H16" s="17">
        <v>1.321183687</v>
      </c>
      <c r="J16" s="14" t="s">
        <v>62</v>
      </c>
      <c r="K16" s="17">
        <v>3.4907374579999999</v>
      </c>
      <c r="L16" s="17">
        <v>3.1679205769999998</v>
      </c>
      <c r="M16" s="17">
        <v>2.814967121</v>
      </c>
      <c r="N16" s="17">
        <v>0.90981139099999997</v>
      </c>
      <c r="O16" s="17">
        <v>1.037709913</v>
      </c>
      <c r="P16" s="17">
        <v>0.98873723499999999</v>
      </c>
      <c r="R16" s="14" t="s">
        <v>62</v>
      </c>
      <c r="S16" s="17">
        <v>2.488375397</v>
      </c>
      <c r="T16" s="17">
        <v>1.621665409</v>
      </c>
      <c r="U16" s="17">
        <v>1.0338782790000001</v>
      </c>
      <c r="V16" s="17">
        <v>0.88141096200000002</v>
      </c>
      <c r="W16" s="17">
        <v>1.179264002</v>
      </c>
      <c r="X16" s="17">
        <v>1.1549954490000001</v>
      </c>
    </row>
    <row r="17" spans="2:24" ht="23" customHeight="1">
      <c r="B17" s="12" t="s">
        <v>17</v>
      </c>
      <c r="C17" s="2">
        <f>AVERAGE(C14:C16)</f>
        <v>0.52412406133333334</v>
      </c>
      <c r="D17" s="2">
        <f t="shared" ref="D17" si="14">AVERAGE(D14:D16)</f>
        <v>0.44585352533333333</v>
      </c>
      <c r="E17" s="2">
        <f t="shared" ref="E17" si="15">AVERAGE(E14:E16)</f>
        <v>0.20523901433333333</v>
      </c>
      <c r="F17" s="2">
        <f t="shared" ref="F17" si="16">AVERAGE(F14:F16)</f>
        <v>1.0000000003333334</v>
      </c>
      <c r="G17" s="2">
        <f t="shared" ref="G17" si="17">AVERAGE(G14:G16)</f>
        <v>0.87909502299999998</v>
      </c>
      <c r="H17" s="2">
        <f t="shared" ref="H17" si="18">AVERAGE(H14:H16)</f>
        <v>1.1247975173333333</v>
      </c>
      <c r="J17" s="12" t="s">
        <v>17</v>
      </c>
      <c r="K17" s="2">
        <f>AVERAGE(K14:K16)</f>
        <v>3.597853117333333</v>
      </c>
      <c r="L17" s="2">
        <f t="shared" ref="L17" si="19">AVERAGE(L14:L16)</f>
        <v>3.2742887883333331</v>
      </c>
      <c r="M17" s="2">
        <f t="shared" ref="M17" si="20">AVERAGE(M14:M16)</f>
        <v>2.5392175913333332</v>
      </c>
      <c r="N17" s="2">
        <f t="shared" ref="N17" si="21">AVERAGE(N14:N16)</f>
        <v>1.0000000003333334</v>
      </c>
      <c r="O17" s="2">
        <f t="shared" ref="O17" si="22">AVERAGE(O14:O16)</f>
        <v>1.0365253396666667</v>
      </c>
      <c r="P17" s="2">
        <f t="shared" ref="P17" si="23">AVERAGE(P14:P16)</f>
        <v>0.99349737000000005</v>
      </c>
      <c r="R17" s="12" t="s">
        <v>17</v>
      </c>
      <c r="S17" s="2">
        <f>AVERAGE(S14:S16)</f>
        <v>2.5569755396666665</v>
      </c>
      <c r="T17" s="2">
        <f t="shared" ref="T17" si="24">AVERAGE(T14:T16)</f>
        <v>1.7098875996666667</v>
      </c>
      <c r="U17" s="2">
        <f t="shared" ref="U17" si="25">AVERAGE(U14:U16)</f>
        <v>1.1169106676666667</v>
      </c>
      <c r="V17" s="2">
        <f t="shared" ref="V17" si="26">AVERAGE(V14:V16)</f>
        <v>1.0000000003333331</v>
      </c>
      <c r="W17" s="2">
        <f t="shared" ref="W17" si="27">AVERAGE(W14:W16)</f>
        <v>1.2044114353333333</v>
      </c>
      <c r="X17" s="2">
        <f t="shared" ref="X17" si="28">AVERAGE(X14:X16)</f>
        <v>1.1713448120000001</v>
      </c>
    </row>
    <row r="18" spans="2:24" ht="23" customHeight="1">
      <c r="B18" s="14" t="s">
        <v>41</v>
      </c>
      <c r="C18" s="3">
        <f>STDEV(C14:C16)</f>
        <v>7.1439544625585188E-2</v>
      </c>
      <c r="D18" s="3">
        <f t="shared" ref="D18:H18" si="29">STDEV(D14:D16)</f>
        <v>8.0808077789678787E-2</v>
      </c>
      <c r="E18" s="3">
        <f t="shared" si="29"/>
        <v>3.0549895647570886E-2</v>
      </c>
      <c r="F18" s="3">
        <f t="shared" si="29"/>
        <v>5.5626250225593837E-2</v>
      </c>
      <c r="G18" s="3">
        <f t="shared" si="29"/>
        <v>9.3132748249321343E-2</v>
      </c>
      <c r="H18" s="3">
        <f t="shared" si="29"/>
        <v>0.17451619080389871</v>
      </c>
      <c r="J18" s="14" t="s">
        <v>41</v>
      </c>
      <c r="K18" s="3">
        <f>STDEV(K14:K16)</f>
        <v>0.10009622215119443</v>
      </c>
      <c r="L18" s="3">
        <f t="shared" ref="L18:P18" si="30">STDEV(L14:L16)</f>
        <v>0.14697624753256824</v>
      </c>
      <c r="M18" s="3">
        <f t="shared" si="30"/>
        <v>0.24396958717170741</v>
      </c>
      <c r="N18" s="3">
        <f t="shared" si="30"/>
        <v>7.8438267657403624E-2</v>
      </c>
      <c r="O18" s="3">
        <f t="shared" si="30"/>
        <v>6.0953982439364306E-2</v>
      </c>
      <c r="P18" s="3">
        <f t="shared" si="30"/>
        <v>2.7955671466921041E-2</v>
      </c>
      <c r="R18" s="14" t="s">
        <v>41</v>
      </c>
      <c r="S18" s="3">
        <f>STDEV(S14:S16)</f>
        <v>0.12518670399107162</v>
      </c>
      <c r="T18" s="3">
        <f t="shared" ref="T18:X18" si="31">STDEV(T14:T16)</f>
        <v>0.17972623536194085</v>
      </c>
      <c r="U18" s="3">
        <f t="shared" si="31"/>
        <v>0.15397827163095643</v>
      </c>
      <c r="V18" s="3">
        <f t="shared" si="31"/>
        <v>0.10432829124468303</v>
      </c>
      <c r="W18" s="3">
        <f t="shared" si="31"/>
        <v>3.6682937427639568E-2</v>
      </c>
      <c r="X18" s="3">
        <f t="shared" si="31"/>
        <v>2.831792738738673E-2</v>
      </c>
    </row>
    <row r="20" spans="2:24" ht="23" customHeight="1">
      <c r="C20" s="22" t="s">
        <v>47</v>
      </c>
      <c r="D20" s="22"/>
      <c r="E20" s="22"/>
      <c r="F20" s="22"/>
      <c r="G20" s="22"/>
      <c r="H20" s="22"/>
      <c r="I20" s="12"/>
      <c r="K20" s="22" t="s">
        <v>49</v>
      </c>
      <c r="L20" s="22"/>
      <c r="M20" s="22"/>
      <c r="N20" s="22"/>
      <c r="O20" s="22"/>
      <c r="P20" s="22"/>
      <c r="Q20" s="12"/>
      <c r="S20" s="22" t="s">
        <v>51</v>
      </c>
      <c r="T20" s="22"/>
      <c r="U20" s="22"/>
      <c r="V20" s="22"/>
      <c r="W20" s="22"/>
      <c r="X20" s="22"/>
    </row>
    <row r="21" spans="2:24" ht="23" customHeight="1">
      <c r="C21" s="18" t="s">
        <v>42</v>
      </c>
      <c r="D21" s="18"/>
      <c r="E21" s="18"/>
      <c r="F21" s="18" t="s">
        <v>43</v>
      </c>
      <c r="G21" s="18"/>
      <c r="H21" s="18"/>
      <c r="I21" s="12"/>
      <c r="K21" s="18" t="s">
        <v>42</v>
      </c>
      <c r="L21" s="18"/>
      <c r="M21" s="18"/>
      <c r="N21" s="18" t="s">
        <v>43</v>
      </c>
      <c r="O21" s="18"/>
      <c r="P21" s="18"/>
      <c r="Q21" s="12"/>
      <c r="S21" s="18" t="s">
        <v>42</v>
      </c>
      <c r="T21" s="18"/>
      <c r="U21" s="18"/>
      <c r="V21" s="18" t="s">
        <v>43</v>
      </c>
      <c r="W21" s="18"/>
      <c r="X21" s="18"/>
    </row>
    <row r="22" spans="2:24" ht="23" customHeight="1">
      <c r="B22" s="14" t="s">
        <v>44</v>
      </c>
      <c r="C22" s="14">
        <v>0</v>
      </c>
      <c r="D22" s="14">
        <v>1</v>
      </c>
      <c r="E22" s="14">
        <v>10</v>
      </c>
      <c r="F22" s="14">
        <v>0</v>
      </c>
      <c r="G22" s="14">
        <v>1</v>
      </c>
      <c r="H22" s="14">
        <v>10</v>
      </c>
      <c r="I22" s="12"/>
      <c r="J22" s="14" t="s">
        <v>44</v>
      </c>
      <c r="K22" s="14">
        <v>0</v>
      </c>
      <c r="L22" s="14">
        <v>1</v>
      </c>
      <c r="M22" s="14">
        <v>10</v>
      </c>
      <c r="N22" s="14">
        <v>0</v>
      </c>
      <c r="O22" s="14">
        <v>1</v>
      </c>
      <c r="P22" s="14">
        <v>10</v>
      </c>
      <c r="Q22" s="12"/>
      <c r="R22" s="14" t="s">
        <v>44</v>
      </c>
      <c r="S22" s="14">
        <v>0</v>
      </c>
      <c r="T22" s="14">
        <v>1</v>
      </c>
      <c r="U22" s="14">
        <v>10</v>
      </c>
      <c r="V22" s="14">
        <v>0</v>
      </c>
      <c r="W22" s="14">
        <v>1</v>
      </c>
      <c r="X22" s="14">
        <v>10</v>
      </c>
    </row>
    <row r="23" spans="2:24" ht="23" customHeight="1">
      <c r="B23" s="12" t="s">
        <v>60</v>
      </c>
      <c r="C23" s="1">
        <v>17.788720380000001</v>
      </c>
      <c r="D23" s="1">
        <v>7.6363896029999996</v>
      </c>
      <c r="E23" s="1">
        <v>3.871494148</v>
      </c>
      <c r="F23" s="1">
        <v>0.88447315000000004</v>
      </c>
      <c r="G23" s="1">
        <v>1.4978486550000001</v>
      </c>
      <c r="H23" s="1">
        <v>2.7757752510000002</v>
      </c>
      <c r="J23" s="12" t="s">
        <v>60</v>
      </c>
      <c r="K23" s="1">
        <v>39.675280839999999</v>
      </c>
      <c r="L23" s="1">
        <v>38.584153610000001</v>
      </c>
      <c r="M23" s="1">
        <v>22.78232904</v>
      </c>
      <c r="N23" s="1">
        <v>1.1095760180000001</v>
      </c>
      <c r="O23" s="1">
        <v>0.72186621200000001</v>
      </c>
      <c r="P23" s="1">
        <v>0.72199062199999997</v>
      </c>
      <c r="R23" s="12" t="s">
        <v>60</v>
      </c>
      <c r="S23" s="1">
        <v>0.71928820000000004</v>
      </c>
      <c r="T23" s="1">
        <v>0.38318502500000001</v>
      </c>
      <c r="U23" s="1">
        <v>0.25805682499999999</v>
      </c>
      <c r="V23" s="1">
        <v>1.0887928099999999</v>
      </c>
      <c r="W23" s="1">
        <v>1.230252557</v>
      </c>
      <c r="X23" s="1">
        <v>1.044319075</v>
      </c>
    </row>
    <row r="24" spans="2:24" ht="23" customHeight="1">
      <c r="B24" s="12" t="s">
        <v>61</v>
      </c>
      <c r="C24" s="1">
        <v>15.4859732</v>
      </c>
      <c r="D24" s="1">
        <v>7.742987201</v>
      </c>
      <c r="E24" s="1">
        <v>2.9137785030000001</v>
      </c>
      <c r="F24" s="1">
        <v>0.98821153900000003</v>
      </c>
      <c r="G24" s="1">
        <v>1.2250917859999999</v>
      </c>
      <c r="H24" s="1">
        <v>2.7375616109999998</v>
      </c>
      <c r="J24" s="12" t="s">
        <v>61</v>
      </c>
      <c r="K24" s="1">
        <v>41.344032800000001</v>
      </c>
      <c r="L24" s="1">
        <v>38.321330209999999</v>
      </c>
      <c r="M24" s="1">
        <v>23.749719240000001</v>
      </c>
      <c r="N24" s="1">
        <v>1.0495423880000001</v>
      </c>
      <c r="O24" s="1">
        <v>0.91375251499999999</v>
      </c>
      <c r="P24" s="1">
        <v>0.63282850099999999</v>
      </c>
      <c r="R24" s="12" t="s">
        <v>61</v>
      </c>
      <c r="S24" s="1">
        <v>0.72768967799999995</v>
      </c>
      <c r="T24" s="1">
        <v>0.35666849499999997</v>
      </c>
      <c r="U24" s="1">
        <v>0.230066462</v>
      </c>
      <c r="V24" s="1">
        <v>1.1280560239999999</v>
      </c>
      <c r="W24" s="1">
        <v>1.1459143510000001</v>
      </c>
      <c r="X24" s="1">
        <v>1.0478119340000001</v>
      </c>
    </row>
    <row r="25" spans="2:24" ht="23" customHeight="1">
      <c r="B25" s="14" t="s">
        <v>62</v>
      </c>
      <c r="C25" s="17">
        <v>14.151573279999999</v>
      </c>
      <c r="D25" s="17">
        <v>5.3254015939999997</v>
      </c>
      <c r="E25" s="17">
        <v>3.465084638</v>
      </c>
      <c r="F25" s="17">
        <v>1.127315311</v>
      </c>
      <c r="G25" s="17">
        <v>1.639084086</v>
      </c>
      <c r="H25" s="17">
        <v>2.5016677110000001</v>
      </c>
      <c r="J25" s="14" t="s">
        <v>62</v>
      </c>
      <c r="K25" s="17">
        <v>38.84559788</v>
      </c>
      <c r="L25" s="17">
        <v>36.745113060000001</v>
      </c>
      <c r="M25" s="17">
        <v>23.423449869999999</v>
      </c>
      <c r="N25" s="17">
        <v>0.84088159399999995</v>
      </c>
      <c r="O25" s="17">
        <v>0.81210253799999998</v>
      </c>
      <c r="P25" s="17">
        <v>0.68774137099999999</v>
      </c>
      <c r="R25" s="14" t="s">
        <v>62</v>
      </c>
      <c r="S25" s="17">
        <v>0.62415583900000005</v>
      </c>
      <c r="T25" s="17">
        <v>0.33824121899999998</v>
      </c>
      <c r="U25" s="17">
        <v>0.30070729699999998</v>
      </c>
      <c r="V25" s="17">
        <v>0.78315116600000001</v>
      </c>
      <c r="W25" s="17">
        <v>1.1495232799999999</v>
      </c>
      <c r="X25" s="17">
        <v>0.98112457099999995</v>
      </c>
    </row>
    <row r="26" spans="2:24" ht="23" customHeight="1">
      <c r="B26" s="12" t="s">
        <v>17</v>
      </c>
      <c r="C26" s="2">
        <f>AVERAGE(C23:C25)</f>
        <v>15.808755620000001</v>
      </c>
      <c r="D26" s="2">
        <f t="shared" ref="D26" si="32">AVERAGE(D23:D25)</f>
        <v>6.9015927993333328</v>
      </c>
      <c r="E26" s="2">
        <f t="shared" ref="E26" si="33">AVERAGE(E23:E25)</f>
        <v>3.416785763</v>
      </c>
      <c r="F26" s="2">
        <f t="shared" ref="F26" si="34">AVERAGE(F23:F25)</f>
        <v>1</v>
      </c>
      <c r="G26" s="2">
        <f t="shared" ref="G26" si="35">AVERAGE(G23:G25)</f>
        <v>1.4540081756666667</v>
      </c>
      <c r="H26" s="2">
        <f t="shared" ref="H26" si="36">AVERAGE(H23:H25)</f>
        <v>2.6716681910000002</v>
      </c>
      <c r="J26" s="12" t="s">
        <v>17</v>
      </c>
      <c r="K26" s="2">
        <f>AVERAGE(K23:K25)</f>
        <v>39.954970506666669</v>
      </c>
      <c r="L26" s="2">
        <f t="shared" ref="L26" si="37">AVERAGE(L23:L25)</f>
        <v>37.883532293333332</v>
      </c>
      <c r="M26" s="2">
        <f t="shared" ref="M26" si="38">AVERAGE(M23:M25)</f>
        <v>23.318499383333332</v>
      </c>
      <c r="N26" s="2">
        <f t="shared" ref="N26" si="39">AVERAGE(N23:N25)</f>
        <v>1</v>
      </c>
      <c r="O26" s="2">
        <f t="shared" ref="O26" si="40">AVERAGE(O23:O25)</f>
        <v>0.81590708833333336</v>
      </c>
      <c r="P26" s="2">
        <f t="shared" ref="P26" si="41">AVERAGE(P23:P25)</f>
        <v>0.68085349799999995</v>
      </c>
      <c r="R26" s="12" t="s">
        <v>17</v>
      </c>
      <c r="S26" s="2">
        <f>AVERAGE(S23:S25)</f>
        <v>0.69037790566666668</v>
      </c>
      <c r="T26" s="2">
        <f t="shared" ref="T26" si="42">AVERAGE(T23:T25)</f>
        <v>0.35936491300000001</v>
      </c>
      <c r="U26" s="2">
        <f t="shared" ref="U26" si="43">AVERAGE(U23:U25)</f>
        <v>0.26294352799999998</v>
      </c>
      <c r="V26" s="2">
        <f t="shared" ref="V26" si="44">AVERAGE(V23:V25)</f>
        <v>1</v>
      </c>
      <c r="W26" s="2">
        <f t="shared" ref="W26" si="45">AVERAGE(W23:W25)</f>
        <v>1.1752300626666667</v>
      </c>
      <c r="X26" s="2">
        <f t="shared" ref="X26" si="46">AVERAGE(X23:X25)</f>
        <v>1.0244185266666668</v>
      </c>
    </row>
    <row r="27" spans="2:24" ht="23" customHeight="1">
      <c r="B27" s="14" t="s">
        <v>41</v>
      </c>
      <c r="C27" s="3">
        <f>STDEV(C23:C25)</f>
        <v>1.839932369614546</v>
      </c>
      <c r="D27" s="3">
        <f t="shared" ref="D27:H27" si="47">STDEV(D23:D25)</f>
        <v>1.3660617844015861</v>
      </c>
      <c r="E27" s="3">
        <f t="shared" si="47"/>
        <v>0.48068118349290556</v>
      </c>
      <c r="F27" s="3">
        <f t="shared" si="47"/>
        <v>0.12184951640999185</v>
      </c>
      <c r="G27" s="3">
        <f t="shared" si="47"/>
        <v>0.21044927378338743</v>
      </c>
      <c r="H27" s="3">
        <f t="shared" si="47"/>
        <v>0.14845939839122749</v>
      </c>
      <c r="J27" s="14" t="s">
        <v>41</v>
      </c>
      <c r="K27" s="3">
        <f>STDEV(K23:K25)</f>
        <v>1.2724833965906732</v>
      </c>
      <c r="L27" s="3">
        <f t="shared" ref="L27:P27" si="48">STDEV(L23:L25)</f>
        <v>0.99461942370654011</v>
      </c>
      <c r="M27" s="3">
        <f t="shared" si="48"/>
        <v>0.49216044462419739</v>
      </c>
      <c r="N27" s="3">
        <f t="shared" si="48"/>
        <v>0.14103194506469088</v>
      </c>
      <c r="O27" s="3">
        <f t="shared" si="48"/>
        <v>9.5999709750504453E-2</v>
      </c>
      <c r="P27" s="3">
        <f t="shared" si="48"/>
        <v>4.4978362032790348E-2</v>
      </c>
      <c r="R27" s="14" t="s">
        <v>41</v>
      </c>
      <c r="S27" s="3">
        <f>STDEV(S23:S25)</f>
        <v>5.750363287088435E-2</v>
      </c>
      <c r="T27" s="3">
        <f t="shared" ref="T27:X27" si="49">STDEV(T23:T25)</f>
        <v>2.2592906563000094E-2</v>
      </c>
      <c r="U27" s="3">
        <f t="shared" si="49"/>
        <v>3.5573048674972657E-2</v>
      </c>
      <c r="V27" s="3">
        <f t="shared" si="49"/>
        <v>0.18881992108559897</v>
      </c>
      <c r="W27" s="3">
        <f t="shared" si="49"/>
        <v>4.7685031761843633E-2</v>
      </c>
      <c r="X27" s="3">
        <f t="shared" si="49"/>
        <v>3.7534317150428459E-2</v>
      </c>
    </row>
  </sheetData>
  <mergeCells count="27">
    <mergeCell ref="C20:H20"/>
    <mergeCell ref="C21:E21"/>
    <mergeCell ref="F21:H21"/>
    <mergeCell ref="K2:P2"/>
    <mergeCell ref="K3:M3"/>
    <mergeCell ref="N3:P3"/>
    <mergeCell ref="K11:P11"/>
    <mergeCell ref="K12:M12"/>
    <mergeCell ref="N12:P12"/>
    <mergeCell ref="K20:P20"/>
    <mergeCell ref="C3:E3"/>
    <mergeCell ref="F3:H3"/>
    <mergeCell ref="C2:H2"/>
    <mergeCell ref="C11:H11"/>
    <mergeCell ref="C12:E12"/>
    <mergeCell ref="F12:H12"/>
    <mergeCell ref="S2:X2"/>
    <mergeCell ref="S3:U3"/>
    <mergeCell ref="V3:X3"/>
    <mergeCell ref="S11:X11"/>
    <mergeCell ref="S12:U12"/>
    <mergeCell ref="V12:X12"/>
    <mergeCell ref="S20:X20"/>
    <mergeCell ref="S21:U21"/>
    <mergeCell ref="V21:X21"/>
    <mergeCell ref="K21:M21"/>
    <mergeCell ref="N21:P21"/>
  </mergeCells>
  <phoneticPr fontId="1"/>
  <pageMargins left="0.7" right="0.7" top="0.75" bottom="0.75" header="0.3" footer="0.3"/>
  <ignoredErrors>
    <ignoredError sqref="C8:H10 K8:Q27 C17:H27 S8:X2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2F0F-14DD-0B42-BD27-44C0D069D198}">
  <dimension ref="A1:H22"/>
  <sheetViews>
    <sheetView tabSelected="1" workbookViewId="0">
      <selection activeCell="A18" sqref="A18"/>
    </sheetView>
  </sheetViews>
  <sheetFormatPr baseColWidth="10" defaultRowHeight="26" customHeight="1"/>
  <cols>
    <col min="1" max="1" width="53.5703125" style="2" customWidth="1"/>
    <col min="2" max="2" width="20.42578125" style="2" customWidth="1"/>
    <col min="3" max="16384" width="10.7109375" style="2"/>
  </cols>
  <sheetData>
    <row r="1" spans="1:8" ht="26" customHeight="1">
      <c r="A1" s="1" t="s">
        <v>55</v>
      </c>
    </row>
    <row r="2" spans="1:8" ht="26" customHeight="1">
      <c r="A2" s="1" t="s">
        <v>56</v>
      </c>
      <c r="B2" s="12"/>
      <c r="C2" s="18" t="s">
        <v>54</v>
      </c>
      <c r="D2" s="18"/>
      <c r="E2" s="18"/>
      <c r="F2" s="18"/>
      <c r="G2" s="18"/>
      <c r="H2" s="18"/>
    </row>
    <row r="3" spans="1:8" ht="26" customHeight="1">
      <c r="A3" s="1" t="s">
        <v>21</v>
      </c>
      <c r="B3" s="12"/>
      <c r="C3" s="18" t="s">
        <v>44</v>
      </c>
      <c r="D3" s="18"/>
      <c r="E3" s="18"/>
      <c r="F3" s="18"/>
      <c r="G3" s="18"/>
      <c r="H3" s="18"/>
    </row>
    <row r="4" spans="1:8" ht="26" customHeight="1">
      <c r="A4" s="1" t="s">
        <v>57</v>
      </c>
      <c r="B4" s="14"/>
      <c r="C4" s="14">
        <v>0</v>
      </c>
      <c r="D4" s="14">
        <v>0.1</v>
      </c>
      <c r="E4" s="14">
        <v>0.5</v>
      </c>
      <c r="F4" s="14">
        <v>1</v>
      </c>
      <c r="G4" s="14">
        <v>5</v>
      </c>
      <c r="H4" s="14">
        <v>10</v>
      </c>
    </row>
    <row r="5" spans="1:8" ht="26" customHeight="1">
      <c r="A5" s="1" t="s">
        <v>58</v>
      </c>
      <c r="B5" s="12" t="s">
        <v>60</v>
      </c>
      <c r="C5" s="2">
        <v>15585.164000000001</v>
      </c>
      <c r="D5" s="2">
        <v>13134.356</v>
      </c>
      <c r="E5" s="2">
        <v>8981.5980000000018</v>
      </c>
      <c r="F5" s="2">
        <v>4454.4109999999991</v>
      </c>
      <c r="G5" s="2">
        <v>29.34099999999944</v>
      </c>
      <c r="H5" s="2">
        <v>-345.08800000000065</v>
      </c>
    </row>
    <row r="6" spans="1:8" ht="26" customHeight="1">
      <c r="B6" s="12" t="s">
        <v>61</v>
      </c>
      <c r="C6" s="2">
        <v>15108.617999999999</v>
      </c>
      <c r="D6" s="2">
        <v>13304.550999999999</v>
      </c>
      <c r="E6" s="2">
        <v>8471.012999999999</v>
      </c>
      <c r="F6" s="2">
        <v>4522.4890000000005</v>
      </c>
      <c r="G6" s="2">
        <v>199.53600000000006</v>
      </c>
      <c r="H6" s="2">
        <v>-379.12700000000086</v>
      </c>
    </row>
    <row r="7" spans="1:8" ht="26" customHeight="1">
      <c r="B7" s="14" t="s">
        <v>62</v>
      </c>
      <c r="C7" s="3">
        <v>15993.632000000001</v>
      </c>
      <c r="D7" s="3">
        <v>13849.175000000003</v>
      </c>
      <c r="E7" s="3">
        <v>9458.1440000000002</v>
      </c>
      <c r="F7" s="3">
        <v>5067.1130000000003</v>
      </c>
      <c r="G7" s="3">
        <v>-311.04899999999998</v>
      </c>
      <c r="H7" s="3">
        <v>-242.97100000000046</v>
      </c>
    </row>
    <row r="8" spans="1:8" ht="26" customHeight="1">
      <c r="B8" s="12" t="s">
        <v>17</v>
      </c>
      <c r="C8" s="2">
        <f>AVERAGE(C5:C7)</f>
        <v>15562.471333333335</v>
      </c>
      <c r="D8" s="2">
        <f t="shared" ref="D8:H8" si="0">AVERAGE(D5:D7)</f>
        <v>13429.360666666667</v>
      </c>
      <c r="E8" s="2">
        <f t="shared" si="0"/>
        <v>8970.251666666667</v>
      </c>
      <c r="F8" s="2">
        <f t="shared" si="0"/>
        <v>4681.3376666666663</v>
      </c>
      <c r="G8" s="2">
        <f t="shared" si="0"/>
        <v>-27.390666666666828</v>
      </c>
      <c r="H8" s="2">
        <f t="shared" si="0"/>
        <v>-322.39533333333401</v>
      </c>
    </row>
    <row r="9" spans="1:8" ht="26" customHeight="1">
      <c r="B9" s="14" t="s">
        <v>41</v>
      </c>
      <c r="C9" s="3">
        <f>STDEV(C5:C7)</f>
        <v>442.94318246174038</v>
      </c>
      <c r="D9" s="3">
        <f t="shared" ref="D9:H9" si="1">STDEV(D5:D7)</f>
        <v>373.39609044596955</v>
      </c>
      <c r="E9" s="3">
        <f t="shared" si="1"/>
        <v>493.66330352815771</v>
      </c>
      <c r="F9" s="3">
        <f t="shared" si="1"/>
        <v>335.82079950076582</v>
      </c>
      <c r="G9" s="3">
        <f t="shared" si="1"/>
        <v>259.97715680100305</v>
      </c>
      <c r="H9" s="3">
        <f t="shared" si="1"/>
        <v>70.85782895582804</v>
      </c>
    </row>
    <row r="10" spans="1:8" ht="26" customHeight="1">
      <c r="B10" s="12" t="s">
        <v>16</v>
      </c>
      <c r="C10" s="2">
        <f>C8/$C8</f>
        <v>1</v>
      </c>
      <c r="D10" s="2">
        <f t="shared" ref="D10:H10" si="2">D8/$C8</f>
        <v>0.86293239544173506</v>
      </c>
      <c r="E10" s="2">
        <f t="shared" si="2"/>
        <v>0.57640277527472394</v>
      </c>
      <c r="F10" s="2">
        <f t="shared" si="2"/>
        <v>0.3008094001522551</v>
      </c>
      <c r="G10" s="2">
        <f t="shared" si="2"/>
        <v>-1.7600460800848913E-3</v>
      </c>
      <c r="H10" s="2">
        <f t="shared" si="2"/>
        <v>-2.0716204157291768E-2</v>
      </c>
    </row>
    <row r="11" spans="1:8" ht="26" customHeight="1">
      <c r="B11" s="14" t="s">
        <v>18</v>
      </c>
      <c r="C11" s="3">
        <f>C9/$C8</f>
        <v>2.8462264956144734E-2</v>
      </c>
      <c r="D11" s="3">
        <f t="shared" ref="D11:H11" si="3">D9/$C8</f>
        <v>2.3993367277483146E-2</v>
      </c>
      <c r="E11" s="3">
        <f t="shared" si="3"/>
        <v>3.1721395204807726E-2</v>
      </c>
      <c r="F11" s="3">
        <f t="shared" si="3"/>
        <v>2.1578886303325717E-2</v>
      </c>
      <c r="G11" s="3">
        <f t="shared" si="3"/>
        <v>1.6705390245067099E-2</v>
      </c>
      <c r="H11" s="3">
        <f t="shared" si="3"/>
        <v>4.5531218942108063E-3</v>
      </c>
    </row>
    <row r="13" spans="1:8" ht="26" customHeight="1">
      <c r="B13" s="12"/>
      <c r="C13" s="18" t="s">
        <v>54</v>
      </c>
      <c r="D13" s="18"/>
      <c r="E13" s="18"/>
      <c r="F13" s="18"/>
      <c r="G13" s="18"/>
      <c r="H13" s="18"/>
    </row>
    <row r="14" spans="1:8" ht="26" customHeight="1">
      <c r="B14" s="12"/>
      <c r="C14" s="18" t="s">
        <v>44</v>
      </c>
      <c r="D14" s="18"/>
      <c r="E14" s="18"/>
      <c r="F14" s="18"/>
      <c r="G14" s="18"/>
      <c r="H14" s="18"/>
    </row>
    <row r="15" spans="1:8" ht="26" customHeight="1">
      <c r="B15" s="14"/>
      <c r="C15" s="14">
        <v>0</v>
      </c>
      <c r="D15" s="14">
        <v>0.1</v>
      </c>
      <c r="E15" s="14">
        <v>0.5</v>
      </c>
      <c r="F15" s="14">
        <v>1</v>
      </c>
      <c r="G15" s="14">
        <v>5</v>
      </c>
      <c r="H15" s="14">
        <v>10</v>
      </c>
    </row>
    <row r="16" spans="1:8" ht="26" customHeight="1">
      <c r="B16" s="12" t="s">
        <v>60</v>
      </c>
      <c r="C16" s="2">
        <v>23822.601999999999</v>
      </c>
      <c r="D16" s="2">
        <v>21984.496000000003</v>
      </c>
      <c r="E16" s="2">
        <v>23414.133999999998</v>
      </c>
      <c r="F16" s="2">
        <v>22801.431999999997</v>
      </c>
      <c r="G16" s="2">
        <v>16606.333999999999</v>
      </c>
      <c r="H16" s="2">
        <v>-583.36099999999988</v>
      </c>
    </row>
    <row r="17" spans="2:8" ht="26" customHeight="1">
      <c r="B17" s="12" t="s">
        <v>61</v>
      </c>
      <c r="C17" s="2">
        <v>23175.860999999997</v>
      </c>
      <c r="D17" s="2">
        <v>23277.977999999999</v>
      </c>
      <c r="E17" s="2">
        <v>23992.796999999999</v>
      </c>
      <c r="F17" s="2">
        <v>25354.357</v>
      </c>
      <c r="G17" s="2">
        <v>16674.412</v>
      </c>
      <c r="H17" s="2">
        <v>-617.40000000000009</v>
      </c>
    </row>
    <row r="18" spans="2:8" ht="26" customHeight="1">
      <c r="B18" s="14" t="s">
        <v>62</v>
      </c>
      <c r="C18" s="3">
        <v>23856.641</v>
      </c>
      <c r="D18" s="3">
        <v>23039.704999999998</v>
      </c>
      <c r="E18" s="3">
        <v>24571.46</v>
      </c>
      <c r="F18" s="3">
        <v>25830.903000000002</v>
      </c>
      <c r="G18" s="3">
        <v>15244.773999999998</v>
      </c>
      <c r="H18" s="3">
        <v>-617.40000000000009</v>
      </c>
    </row>
    <row r="19" spans="2:8" ht="26" customHeight="1">
      <c r="B19" s="12" t="s">
        <v>17</v>
      </c>
      <c r="C19" s="2">
        <f>AVERAGE(C16:C18)</f>
        <v>23618.367999999999</v>
      </c>
      <c r="D19" s="2">
        <f t="shared" ref="D19" si="4">AVERAGE(D16:D18)</f>
        <v>22767.393</v>
      </c>
      <c r="E19" s="2">
        <f t="shared" ref="E19" si="5">AVERAGE(E16:E18)</f>
        <v>23992.797000000002</v>
      </c>
      <c r="F19" s="2">
        <f t="shared" ref="F19" si="6">AVERAGE(F16:F18)</f>
        <v>24662.230666666666</v>
      </c>
      <c r="G19" s="2">
        <f t="shared" ref="G19" si="7">AVERAGE(G16:G18)</f>
        <v>16175.173333333332</v>
      </c>
      <c r="H19" s="2">
        <f t="shared" ref="H19" si="8">AVERAGE(H16:H18)</f>
        <v>-606.05366666666669</v>
      </c>
    </row>
    <row r="20" spans="2:8" ht="26" customHeight="1">
      <c r="B20" s="14" t="s">
        <v>41</v>
      </c>
      <c r="C20" s="3">
        <f>STDEV(C16:C18)</f>
        <v>383.60004844499298</v>
      </c>
      <c r="D20" s="3">
        <f t="shared" ref="D20:H20" si="9">STDEV(D16:D18)</f>
        <v>688.39617233755507</v>
      </c>
      <c r="E20" s="3">
        <f t="shared" si="9"/>
        <v>578.66300000000047</v>
      </c>
      <c r="F20" s="3">
        <f t="shared" si="9"/>
        <v>1629.0189627289001</v>
      </c>
      <c r="G20" s="3">
        <f t="shared" si="9"/>
        <v>806.4681290177158</v>
      </c>
      <c r="H20" s="3">
        <f t="shared" si="9"/>
        <v>19.652425812945797</v>
      </c>
    </row>
    <row r="21" spans="2:8" ht="26" customHeight="1">
      <c r="B21" s="12" t="s">
        <v>16</v>
      </c>
      <c r="C21" s="2">
        <f>C19/$C19</f>
        <v>1</v>
      </c>
      <c r="D21" s="2">
        <f t="shared" ref="D21:H21" si="10">D19/$C19</f>
        <v>0.96396977979172827</v>
      </c>
      <c r="E21" s="2">
        <f t="shared" si="10"/>
        <v>1.0158532968916398</v>
      </c>
      <c r="F21" s="2">
        <f t="shared" si="10"/>
        <v>1.0441970701221468</v>
      </c>
      <c r="G21" s="2">
        <f t="shared" si="10"/>
        <v>0.68485567391164937</v>
      </c>
      <c r="H21" s="2">
        <f t="shared" si="10"/>
        <v>-2.5660268595470555E-2</v>
      </c>
    </row>
    <row r="22" spans="2:8" ht="26" customHeight="1">
      <c r="B22" s="14" t="s">
        <v>18</v>
      </c>
      <c r="C22" s="3">
        <f>C20/$C19</f>
        <v>1.6241598422253097E-2</v>
      </c>
      <c r="D22" s="3">
        <f t="shared" ref="D22:H22" si="11">D20/$C19</f>
        <v>2.9146644354832437E-2</v>
      </c>
      <c r="E22" s="3">
        <f t="shared" si="11"/>
        <v>2.4500549741624845E-2</v>
      </c>
      <c r="F22" s="3">
        <f t="shared" si="11"/>
        <v>6.897254555136495E-2</v>
      </c>
      <c r="G22" s="3">
        <f t="shared" si="11"/>
        <v>3.4145802496502543E-2</v>
      </c>
      <c r="H22" s="3">
        <f t="shared" si="11"/>
        <v>8.3208229344829403E-4</v>
      </c>
    </row>
  </sheetData>
  <mergeCells count="4">
    <mergeCell ref="C3:H3"/>
    <mergeCell ref="C2:H2"/>
    <mergeCell ref="C13:H13"/>
    <mergeCell ref="C14:H14"/>
  </mergeCells>
  <phoneticPr fontId="1"/>
  <pageMargins left="0.7" right="0.7" top="0.75" bottom="0.75" header="0.3" footer="0.3"/>
  <ignoredErrors>
    <ignoredError sqref="C8:H12 C13:H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 4i</vt:lpstr>
      <vt:lpstr>Fig. 5q</vt:lpstr>
      <vt:lpstr>Fig. 5r</vt:lpstr>
      <vt:lpstr>Sup Fig. 9b</vt:lpstr>
      <vt:lpstr>Sup Fig. 9c</vt:lpstr>
      <vt:lpstr>Sup Fig.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 Yamagishi</dc:creator>
  <cp:lastModifiedBy>Makoto Yamagishi</cp:lastModifiedBy>
  <dcterms:created xsi:type="dcterms:W3CDTF">2021-06-11T08:45:42Z</dcterms:created>
  <dcterms:modified xsi:type="dcterms:W3CDTF">2021-06-30T09:05:24Z</dcterms:modified>
</cp:coreProperties>
</file>