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n0280\Desktop\Chuanfu\Accept\NCOMMS-20-41604B\"/>
    </mc:Choice>
  </mc:AlternateContent>
  <bookViews>
    <workbookView xWindow="1176" yWindow="1464" windowWidth="27240" windowHeight="15804"/>
  </bookViews>
  <sheets>
    <sheet name="Supplementary Data 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16" i="1" l="1"/>
  <c r="W116" i="1" s="1"/>
  <c r="U116" i="1"/>
  <c r="T116" i="1"/>
  <c r="W115" i="1"/>
  <c r="V115" i="1"/>
  <c r="U115" i="1"/>
  <c r="T115" i="1"/>
  <c r="W114" i="1"/>
  <c r="V114" i="1"/>
  <c r="U114" i="1"/>
  <c r="T114" i="1"/>
  <c r="W113" i="1"/>
  <c r="V113" i="1"/>
  <c r="U113" i="1"/>
  <c r="T113" i="1"/>
  <c r="W112" i="1"/>
  <c r="V112" i="1"/>
  <c r="U112" i="1"/>
  <c r="T112" i="1"/>
  <c r="W111" i="1"/>
  <c r="V111" i="1"/>
  <c r="U111" i="1"/>
  <c r="T111" i="1"/>
  <c r="W110" i="1"/>
  <c r="V110" i="1"/>
  <c r="U110" i="1"/>
  <c r="T110" i="1"/>
  <c r="W109" i="1"/>
  <c r="V109" i="1"/>
  <c r="U109" i="1"/>
  <c r="T109" i="1"/>
  <c r="W108" i="1"/>
  <c r="V108" i="1"/>
  <c r="U108" i="1"/>
  <c r="T108" i="1"/>
  <c r="W107" i="1"/>
  <c r="V107" i="1"/>
  <c r="U107" i="1"/>
  <c r="T107" i="1"/>
  <c r="W106" i="1"/>
  <c r="V106" i="1"/>
  <c r="U106" i="1"/>
  <c r="T106" i="1"/>
  <c r="W105" i="1"/>
  <c r="V105" i="1"/>
  <c r="U105" i="1"/>
  <c r="T105" i="1"/>
  <c r="W104" i="1"/>
  <c r="V104" i="1"/>
  <c r="U104" i="1"/>
  <c r="T104" i="1"/>
  <c r="W103" i="1"/>
  <c r="V103" i="1"/>
  <c r="U103" i="1"/>
  <c r="T103" i="1"/>
  <c r="W102" i="1"/>
  <c r="V102" i="1"/>
  <c r="U102" i="1"/>
  <c r="T102" i="1"/>
  <c r="W101" i="1"/>
  <c r="V101" i="1"/>
  <c r="U101" i="1"/>
  <c r="T101" i="1"/>
  <c r="W100" i="1"/>
  <c r="V100" i="1"/>
  <c r="U100" i="1"/>
  <c r="T100" i="1"/>
  <c r="W99" i="1"/>
  <c r="V99" i="1"/>
  <c r="U99" i="1"/>
  <c r="T99" i="1"/>
  <c r="W98" i="1"/>
  <c r="V98" i="1"/>
  <c r="U98" i="1"/>
  <c r="T98" i="1"/>
  <c r="W97" i="1"/>
  <c r="V97" i="1"/>
  <c r="U97" i="1"/>
  <c r="T97" i="1"/>
  <c r="W96" i="1"/>
  <c r="V96" i="1"/>
  <c r="U96" i="1"/>
  <c r="T96" i="1"/>
  <c r="W95" i="1"/>
  <c r="V95" i="1"/>
  <c r="U95" i="1"/>
  <c r="T95" i="1"/>
  <c r="W94" i="1"/>
  <c r="V94" i="1"/>
  <c r="U94" i="1"/>
  <c r="T94" i="1"/>
  <c r="W93" i="1"/>
  <c r="V93" i="1"/>
  <c r="U93" i="1"/>
  <c r="T93" i="1"/>
  <c r="W92" i="1"/>
  <c r="V92" i="1"/>
  <c r="U92" i="1"/>
  <c r="T92" i="1"/>
  <c r="W91" i="1"/>
  <c r="V91" i="1"/>
  <c r="U91" i="1"/>
  <c r="T91" i="1"/>
  <c r="W90" i="1"/>
  <c r="V90" i="1"/>
  <c r="U90" i="1"/>
  <c r="T90" i="1"/>
  <c r="W89" i="1"/>
  <c r="V89" i="1"/>
  <c r="U89" i="1"/>
  <c r="T89" i="1"/>
  <c r="W88" i="1"/>
  <c r="V88" i="1"/>
  <c r="U88" i="1"/>
  <c r="T88" i="1"/>
  <c r="W87" i="1"/>
  <c r="V87" i="1"/>
  <c r="U87" i="1"/>
  <c r="T87" i="1"/>
  <c r="W86" i="1"/>
  <c r="V86" i="1"/>
  <c r="U86" i="1"/>
  <c r="T86" i="1"/>
  <c r="W85" i="1"/>
  <c r="V85" i="1"/>
  <c r="U85" i="1"/>
  <c r="T85" i="1"/>
  <c r="W84" i="1"/>
  <c r="V84" i="1"/>
  <c r="U84" i="1"/>
  <c r="T84" i="1"/>
  <c r="W83" i="1"/>
  <c r="V83" i="1"/>
  <c r="U83" i="1"/>
  <c r="T83" i="1"/>
  <c r="W82" i="1"/>
  <c r="V82" i="1"/>
  <c r="U82" i="1"/>
  <c r="T82" i="1"/>
  <c r="W81" i="1"/>
  <c r="V81" i="1"/>
  <c r="U81" i="1"/>
  <c r="T81" i="1"/>
  <c r="W80" i="1"/>
  <c r="V80" i="1"/>
  <c r="U80" i="1"/>
  <c r="T80" i="1"/>
  <c r="W79" i="1"/>
  <c r="V79" i="1"/>
  <c r="U79" i="1"/>
  <c r="T79" i="1"/>
  <c r="W78" i="1"/>
  <c r="V78" i="1"/>
  <c r="U78" i="1"/>
  <c r="T78" i="1"/>
  <c r="W77" i="1"/>
  <c r="V77" i="1"/>
  <c r="U77" i="1"/>
  <c r="T77" i="1"/>
  <c r="W76" i="1"/>
  <c r="V76" i="1"/>
  <c r="U76" i="1"/>
  <c r="T76" i="1"/>
  <c r="W75" i="1"/>
  <c r="V75" i="1"/>
  <c r="U75" i="1"/>
  <c r="T75" i="1"/>
  <c r="W74" i="1"/>
  <c r="V74" i="1"/>
  <c r="U74" i="1"/>
  <c r="T74" i="1"/>
  <c r="W73" i="1"/>
  <c r="V73" i="1"/>
  <c r="U73" i="1"/>
  <c r="T73" i="1"/>
  <c r="W72" i="1"/>
  <c r="V72" i="1"/>
  <c r="U72" i="1"/>
  <c r="T72" i="1"/>
  <c r="W71" i="1"/>
  <c r="V71" i="1"/>
  <c r="U71" i="1"/>
  <c r="T71" i="1"/>
  <c r="W70" i="1"/>
  <c r="V70" i="1"/>
  <c r="U70" i="1"/>
  <c r="T70" i="1"/>
  <c r="W69" i="1"/>
  <c r="V69" i="1"/>
  <c r="U69" i="1"/>
  <c r="T69" i="1"/>
  <c r="W68" i="1"/>
  <c r="V68" i="1"/>
  <c r="U68" i="1"/>
  <c r="T68" i="1"/>
  <c r="W67" i="1"/>
  <c r="V67" i="1"/>
  <c r="U67" i="1"/>
  <c r="T67" i="1"/>
  <c r="W66" i="1"/>
  <c r="V66" i="1"/>
  <c r="U66" i="1"/>
  <c r="T66" i="1"/>
  <c r="W65" i="1"/>
  <c r="V65" i="1"/>
  <c r="U65" i="1"/>
  <c r="T65" i="1"/>
  <c r="W64" i="1"/>
  <c r="V64" i="1"/>
  <c r="U64" i="1"/>
  <c r="T64" i="1"/>
  <c r="W63" i="1"/>
  <c r="V63" i="1"/>
  <c r="U63" i="1"/>
  <c r="T63" i="1"/>
  <c r="W62" i="1"/>
  <c r="V62" i="1"/>
  <c r="U62" i="1"/>
  <c r="T62" i="1"/>
  <c r="W61" i="1"/>
  <c r="V61" i="1"/>
  <c r="U61" i="1"/>
  <c r="T61" i="1"/>
  <c r="W60" i="1"/>
  <c r="V60" i="1"/>
  <c r="U60" i="1"/>
  <c r="T60" i="1"/>
  <c r="W59" i="1"/>
  <c r="V59" i="1"/>
  <c r="U59" i="1"/>
  <c r="T59" i="1"/>
  <c r="W58" i="1"/>
  <c r="V58" i="1"/>
  <c r="U58" i="1"/>
  <c r="T58" i="1"/>
  <c r="W57" i="1"/>
  <c r="V57" i="1"/>
  <c r="U57" i="1"/>
  <c r="T57" i="1"/>
  <c r="W56" i="1"/>
  <c r="V56" i="1"/>
  <c r="U56" i="1"/>
  <c r="T56" i="1"/>
  <c r="W55" i="1"/>
  <c r="V55" i="1"/>
  <c r="U55" i="1"/>
  <c r="T55" i="1"/>
  <c r="W54" i="1"/>
  <c r="V54" i="1"/>
  <c r="U54" i="1"/>
  <c r="T54" i="1"/>
  <c r="W53" i="1"/>
  <c r="V53" i="1"/>
  <c r="U53" i="1"/>
  <c r="T53" i="1"/>
  <c r="W52" i="1"/>
  <c r="V52" i="1"/>
  <c r="U52" i="1"/>
  <c r="T52" i="1"/>
  <c r="W51" i="1"/>
  <c r="V51" i="1"/>
  <c r="U51" i="1"/>
  <c r="T51" i="1"/>
  <c r="W50" i="1"/>
  <c r="V50" i="1"/>
  <c r="U50" i="1"/>
  <c r="T50" i="1"/>
  <c r="W49" i="1"/>
  <c r="V49" i="1"/>
  <c r="U49" i="1"/>
  <c r="T49" i="1"/>
  <c r="W48" i="1"/>
  <c r="V48" i="1"/>
  <c r="U48" i="1"/>
  <c r="T48" i="1"/>
  <c r="W47" i="1"/>
  <c r="V47" i="1"/>
  <c r="U47" i="1"/>
  <c r="T47" i="1"/>
  <c r="W46" i="1"/>
  <c r="V46" i="1"/>
  <c r="U46" i="1"/>
  <c r="T46" i="1"/>
  <c r="W45" i="1"/>
  <c r="V45" i="1"/>
  <c r="U45" i="1"/>
  <c r="T45" i="1"/>
  <c r="W44" i="1"/>
  <c r="V44" i="1"/>
  <c r="U44" i="1"/>
  <c r="T44" i="1"/>
  <c r="W43" i="1"/>
  <c r="V43" i="1"/>
  <c r="U43" i="1"/>
  <c r="T43" i="1"/>
  <c r="W42" i="1"/>
  <c r="V42" i="1"/>
  <c r="U42" i="1"/>
  <c r="T42" i="1"/>
  <c r="W41" i="1"/>
  <c r="V41" i="1"/>
  <c r="U41" i="1"/>
  <c r="T41" i="1"/>
  <c r="W40" i="1"/>
  <c r="V40" i="1"/>
  <c r="U40" i="1"/>
  <c r="T40" i="1"/>
  <c r="W39" i="1"/>
  <c r="V39" i="1"/>
  <c r="U39" i="1"/>
  <c r="T39" i="1"/>
  <c r="W38" i="1"/>
  <c r="V38" i="1"/>
  <c r="U38" i="1"/>
  <c r="T38" i="1"/>
  <c r="W37" i="1"/>
  <c r="V37" i="1"/>
  <c r="U37" i="1"/>
  <c r="T37" i="1"/>
  <c r="W36" i="1"/>
  <c r="V36" i="1"/>
  <c r="U36" i="1"/>
  <c r="T36" i="1"/>
  <c r="W35" i="1"/>
  <c r="V35" i="1"/>
  <c r="U35" i="1"/>
  <c r="T35" i="1"/>
  <c r="W34" i="1"/>
  <c r="V34" i="1"/>
  <c r="U34" i="1"/>
  <c r="T34" i="1"/>
  <c r="W33" i="1"/>
  <c r="V33" i="1"/>
  <c r="U33" i="1"/>
  <c r="T33" i="1"/>
  <c r="W32" i="1"/>
  <c r="V32" i="1"/>
  <c r="U32" i="1"/>
  <c r="T32" i="1"/>
  <c r="W31" i="1"/>
  <c r="V31" i="1"/>
  <c r="U31" i="1"/>
  <c r="T31" i="1"/>
  <c r="W30" i="1"/>
  <c r="V30" i="1"/>
  <c r="U30" i="1"/>
  <c r="T30" i="1"/>
  <c r="W29" i="1"/>
  <c r="V29" i="1"/>
  <c r="U29" i="1"/>
  <c r="T29" i="1"/>
  <c r="W28" i="1"/>
  <c r="V28" i="1"/>
  <c r="U28" i="1"/>
  <c r="T28" i="1"/>
  <c r="W27" i="1"/>
  <c r="V27" i="1"/>
  <c r="U27" i="1"/>
  <c r="T27" i="1"/>
  <c r="W26" i="1"/>
  <c r="V26" i="1"/>
  <c r="U26" i="1"/>
  <c r="T26" i="1"/>
  <c r="W25" i="1"/>
  <c r="V25" i="1"/>
  <c r="U25" i="1"/>
  <c r="T25" i="1"/>
  <c r="W24" i="1"/>
  <c r="V24" i="1"/>
  <c r="U24" i="1"/>
  <c r="T24" i="1"/>
  <c r="W23" i="1"/>
  <c r="V23" i="1"/>
  <c r="U23" i="1"/>
  <c r="T23" i="1"/>
  <c r="W22" i="1"/>
  <c r="V22" i="1"/>
  <c r="U22" i="1"/>
  <c r="T22" i="1"/>
  <c r="W21" i="1"/>
  <c r="V21" i="1"/>
  <c r="U21" i="1"/>
  <c r="T21" i="1"/>
  <c r="W20" i="1"/>
  <c r="V20" i="1"/>
  <c r="U20" i="1"/>
  <c r="T20" i="1"/>
  <c r="W19" i="1"/>
  <c r="V19" i="1"/>
  <c r="U19" i="1"/>
  <c r="T19" i="1"/>
  <c r="W18" i="1"/>
  <c r="V18" i="1"/>
  <c r="U18" i="1"/>
  <c r="T18" i="1"/>
  <c r="W17" i="1"/>
  <c r="V17" i="1"/>
  <c r="U17" i="1"/>
  <c r="T17" i="1"/>
  <c r="W16" i="1"/>
  <c r="V16" i="1"/>
  <c r="U16" i="1"/>
  <c r="T16" i="1"/>
  <c r="W15" i="1"/>
  <c r="V15" i="1"/>
  <c r="U15" i="1"/>
  <c r="T15" i="1"/>
  <c r="W14" i="1"/>
  <c r="V14" i="1"/>
  <c r="U14" i="1"/>
  <c r="T14" i="1"/>
  <c r="W13" i="1"/>
  <c r="V13" i="1"/>
  <c r="U13" i="1"/>
  <c r="T13" i="1"/>
  <c r="W12" i="1"/>
  <c r="V12" i="1"/>
  <c r="U12" i="1"/>
  <c r="T12" i="1"/>
  <c r="W11" i="1"/>
  <c r="V11" i="1"/>
  <c r="U11" i="1"/>
  <c r="T11" i="1"/>
  <c r="W10" i="1"/>
  <c r="V10" i="1"/>
  <c r="U10" i="1"/>
  <c r="T10" i="1"/>
  <c r="W9" i="1"/>
  <c r="V9" i="1"/>
  <c r="U9" i="1"/>
  <c r="T9" i="1"/>
  <c r="W8" i="1"/>
  <c r="V8" i="1"/>
  <c r="U8" i="1"/>
  <c r="T8" i="1"/>
  <c r="W7" i="1"/>
  <c r="V7" i="1"/>
  <c r="U7" i="1"/>
  <c r="T7" i="1"/>
  <c r="W6" i="1"/>
  <c r="V6" i="1"/>
  <c r="U6" i="1"/>
  <c r="T6" i="1"/>
  <c r="W5" i="1"/>
  <c r="V5" i="1"/>
  <c r="U5" i="1"/>
  <c r="T5" i="1"/>
</calcChain>
</file>

<file path=xl/sharedStrings.xml><?xml version="1.0" encoding="utf-8"?>
<sst xmlns="http://schemas.openxmlformats.org/spreadsheetml/2006/main" count="2454" uniqueCount="611">
  <si>
    <t>phasiRNA abundances</t>
  </si>
  <si>
    <t>Name</t>
  </si>
  <si>
    <t>miRname</t>
  </si>
  <si>
    <t>Target_padded250</t>
  </si>
  <si>
    <t>Strand</t>
  </si>
  <si>
    <t>BindSite</t>
  </si>
  <si>
    <t>miRseq</t>
  </si>
  <si>
    <t>tarSeq</t>
  </si>
  <si>
    <t>Score</t>
  </si>
  <si>
    <t>Mismatch</t>
  </si>
  <si>
    <t>CIGAR</t>
  </si>
  <si>
    <t>cleavage_site.</t>
  </si>
  <si>
    <t>PHAS_loci_coordinates</t>
  </si>
  <si>
    <t>PHAS_Length</t>
  </si>
  <si>
    <t>Leaf</t>
  </si>
  <si>
    <t>Root</t>
  </si>
  <si>
    <t>Bst_1</t>
  </si>
  <si>
    <t>Bst_2</t>
  </si>
  <si>
    <t>Bst_3_anth</t>
  </si>
  <si>
    <t>Bst_4_anth</t>
  </si>
  <si>
    <t>Total abundance</t>
  </si>
  <si>
    <t>Average vegetative</t>
  </si>
  <si>
    <t>Average Reproductive</t>
  </si>
  <si>
    <t>Ratio Repro/veg.</t>
  </si>
  <si>
    <t>Coding_Annotation</t>
  </si>
  <si>
    <t>CPC_Score</t>
  </si>
  <si>
    <t>UniRef_ID</t>
  </si>
  <si>
    <t>Annotation</t>
  </si>
  <si>
    <t>pident</t>
  </si>
  <si>
    <t>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</si>
  <si>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</si>
  <si>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</si>
  <si>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</si>
  <si>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</si>
  <si>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</si>
  <si>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</si>
  <si>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</si>
  <si>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</si>
  <si>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21PHAS_8</t>
  </si>
  <si>
    <t>aco-miR2118b</t>
  </si>
  <si>
    <t>Chr_03:24875253-24875961</t>
  </si>
  <si>
    <t>c</t>
  </si>
  <si>
    <t>618-639</t>
  </si>
  <si>
    <t>TTTCCGATACCACCCATTCCTA</t>
  </si>
  <si>
    <t>TATGAATGGGTGGTATCGGAAA</t>
  </si>
  <si>
    <t>2T19</t>
  </si>
  <si>
    <t>22M</t>
  </si>
  <si>
    <t>Chr_03:24875503-24875711</t>
  </si>
  <si>
    <t>noncoding</t>
  </si>
  <si>
    <t>NA</t>
  </si>
  <si>
    <t>21PHAS_21</t>
  </si>
  <si>
    <t>Chr_04:4040505-4041898</t>
  </si>
  <si>
    <t>710-731</t>
  </si>
  <si>
    <t>TGGGAATGGGTGTTTTCGGAAA</t>
  </si>
  <si>
    <t>1G10T1T7</t>
  </si>
  <si>
    <t>Chr_04:4040755-4041648</t>
  </si>
  <si>
    <t>21PHAS_23</t>
  </si>
  <si>
    <t>Chr_04:6508845-6509574</t>
  </si>
  <si>
    <t>w</t>
  </si>
  <si>
    <t>238-259</t>
  </si>
  <si>
    <t>TGGGATTGGGTGATATCGGAAA</t>
  </si>
  <si>
    <t>1G3T6A9</t>
  </si>
  <si>
    <t>Chr_04:6509095-6509324</t>
  </si>
  <si>
    <t>21PHAS_24</t>
  </si>
  <si>
    <t>Chr_04:6620265-6620952</t>
  </si>
  <si>
    <t xml:space="preserve"> 9-30</t>
  </si>
  <si>
    <t>Chr_04:6620515-6620702</t>
  </si>
  <si>
    <t>21PHAS_25</t>
  </si>
  <si>
    <t>Chr_04:6645222-6646193</t>
  </si>
  <si>
    <t>273-294</t>
  </si>
  <si>
    <t>TGGGATTGGGTGGTATCGGAAA</t>
  </si>
  <si>
    <t>1G3T16</t>
  </si>
  <si>
    <t>Chr_04:6645472-6645943</t>
  </si>
  <si>
    <t>21PHAS_26</t>
  </si>
  <si>
    <t>Chr_04:7921685-7922330</t>
  </si>
  <si>
    <t>175-196</t>
  </si>
  <si>
    <t>TGGGGTTGGGTGGTACCGGAAA</t>
  </si>
  <si>
    <t>1G2G0T9C6</t>
  </si>
  <si>
    <t>Chr_04:7921935-7922080</t>
  </si>
  <si>
    <t>21PHAS_27</t>
  </si>
  <si>
    <t>Chr_04:7922111-7922798</t>
  </si>
  <si>
    <t>240-261</t>
  </si>
  <si>
    <t>TGGGGTTGGGTGGTATCGGAAA</t>
  </si>
  <si>
    <t>1G2G0T16</t>
  </si>
  <si>
    <t>Chr_04:7922361-7922548</t>
  </si>
  <si>
    <t>21PHAS_28</t>
  </si>
  <si>
    <t>Chr_04:7928712-7933055</t>
  </si>
  <si>
    <t>3275-3296</t>
  </si>
  <si>
    <t>Chr_04:7928962-7932805</t>
  </si>
  <si>
    <t>21PHAS_31</t>
  </si>
  <si>
    <t>aco-miR2118d</t>
  </si>
  <si>
    <t>Chr_04:8131083-8131665</t>
  </si>
  <si>
    <t>218-239</t>
  </si>
  <si>
    <t>TTTCCGATACCATCTATTCCTA</t>
  </si>
  <si>
    <t>TGGGATTAGGTGGTACCGGAAA</t>
  </si>
  <si>
    <t>1G3T3G5C6</t>
  </si>
  <si>
    <t>Chr_04:8131333-8131415</t>
  </si>
  <si>
    <t>21PHAS_32</t>
  </si>
  <si>
    <t>Chr_04:8142671-8143253</t>
  </si>
  <si>
    <t>TGGGATTAGGTGGTATCGGAAA</t>
  </si>
  <si>
    <t>1G3T3G12</t>
  </si>
  <si>
    <t>Chr_04:8142921-8143003</t>
  </si>
  <si>
    <t>21PHAS_34</t>
  </si>
  <si>
    <t>Chr_04:8218604-8219822</t>
  </si>
  <si>
    <t>324-345</t>
  </si>
  <si>
    <t>TGGGATTAGGTGGTATCAGAAA</t>
  </si>
  <si>
    <t>1G3T3G7A4</t>
  </si>
  <si>
    <t>Chr_04:8218854-8219572</t>
  </si>
  <si>
    <t>21PHAS_36</t>
  </si>
  <si>
    <t>Chr_04:8231727-8232393</t>
  </si>
  <si>
    <t>176-197</t>
  </si>
  <si>
    <t>Chr_04:8231977-8232143</t>
  </si>
  <si>
    <t>21PHAS_37</t>
  </si>
  <si>
    <t>Chr_04:8232884-8234988</t>
  </si>
  <si>
    <t>703-724</t>
  </si>
  <si>
    <t>Chr_04:8233134-8234738</t>
  </si>
  <si>
    <t>21PHAS_43</t>
  </si>
  <si>
    <t>aco-miR2118h</t>
  </si>
  <si>
    <t>Chr_04:8324335-8325657</t>
  </si>
  <si>
    <t>402-423</t>
  </si>
  <si>
    <t>TTTCCGATACTACCCATTCTCA</t>
  </si>
  <si>
    <t>TGAGAATGGGTGGTATCGGAAA</t>
  </si>
  <si>
    <t>Chr_04:8324585-8325407</t>
  </si>
  <si>
    <t>21PHAS_45</t>
  </si>
  <si>
    <t>Chr_04:8341970-8342594</t>
  </si>
  <si>
    <t>239-260</t>
  </si>
  <si>
    <t>TGAGAATGGGTGGTATCGGAAT</t>
  </si>
  <si>
    <t>11G9T0</t>
  </si>
  <si>
    <t>Chr_04:8342220-8342344</t>
  </si>
  <si>
    <t>21PHAS_46</t>
  </si>
  <si>
    <t>Chr_04:8342638-8343325</t>
  </si>
  <si>
    <t>154-175</t>
  </si>
  <si>
    <t>TGAGAATATGTGGTATCGGAAA</t>
  </si>
  <si>
    <t>7A0T2G10</t>
  </si>
  <si>
    <t>Chr_04:8342888-8343075</t>
  </si>
  <si>
    <t>21PHAS_48</t>
  </si>
  <si>
    <t>Chr_04:8465031-8465969</t>
  </si>
  <si>
    <t>321-342</t>
  </si>
  <si>
    <t>TGAGAATGAGTGGTATCGGAAA</t>
  </si>
  <si>
    <t>8A2G10</t>
  </si>
  <si>
    <t>Chr_04:8465281-8465719</t>
  </si>
  <si>
    <t>21PHAS_49</t>
  </si>
  <si>
    <t>Chr_04:8498742-8500406</t>
  </si>
  <si>
    <t>603-624</t>
  </si>
  <si>
    <t>TAGGATTGTGTGGTATCGGAAA</t>
  </si>
  <si>
    <t>5T2T13</t>
  </si>
  <si>
    <t>Chr_04:8498992-8500156</t>
  </si>
  <si>
    <t>21PHAS_50</t>
  </si>
  <si>
    <t>Chr_04:8581235-8584345</t>
  </si>
  <si>
    <t>662-683</t>
  </si>
  <si>
    <t>TTGGGATGTGTGGTATCGGAAA</t>
  </si>
  <si>
    <t>1T2G3T13</t>
  </si>
  <si>
    <t>Chr_04:8581485-8584095</t>
  </si>
  <si>
    <t>21PHAS_51</t>
  </si>
  <si>
    <t>Chr_04:8597633-8598905</t>
  </si>
  <si>
    <t>419-440</t>
  </si>
  <si>
    <t>TTGGAATAGGTGGTATCAGAAA</t>
  </si>
  <si>
    <t>1T7G7A4</t>
  </si>
  <si>
    <t>Chr_04:8597883-8598655</t>
  </si>
  <si>
    <t>21PHAS_57</t>
  </si>
  <si>
    <t>Chr_04:14305104-14305833</t>
  </si>
  <si>
    <t>408-429</t>
  </si>
  <si>
    <t>TGAGAATAGGTGGTATCGGAAA</t>
  </si>
  <si>
    <t>7A3G10</t>
  </si>
  <si>
    <t>Chr_04:14305354-14305583</t>
  </si>
  <si>
    <t>21PHAS_58</t>
  </si>
  <si>
    <t>Chr_04:14318498-14319576</t>
  </si>
  <si>
    <t>369-390</t>
  </si>
  <si>
    <t>TGAGAATGTGTGGTATCGGAAA</t>
  </si>
  <si>
    <t>8T2G10</t>
  </si>
  <si>
    <t>Chr_04:14318748-14319326</t>
  </si>
  <si>
    <t>21PHAS_59</t>
  </si>
  <si>
    <t>aco-miR2118g</t>
  </si>
  <si>
    <t>Chr_04:14430717-14432049</t>
  </si>
  <si>
    <t>310-331</t>
  </si>
  <si>
    <t>TTTCCGATACCACCTATGCTGA</t>
  </si>
  <si>
    <t>TCAGAATGGGTGGTGTCGGAAA</t>
  </si>
  <si>
    <t>4A2G6G7</t>
  </si>
  <si>
    <t>Chr_04:14430967-14431799</t>
  </si>
  <si>
    <t>21PHAS_60</t>
  </si>
  <si>
    <t>Chr_04:14446641-14447831</t>
  </si>
  <si>
    <t>497-518</t>
  </si>
  <si>
    <t>TGGGAAGAGGTGGTATCGGAAA</t>
  </si>
  <si>
    <t>1G4G2G12</t>
  </si>
  <si>
    <t>Chr_04:14446891-14447581</t>
  </si>
  <si>
    <t>21PHAS_61</t>
  </si>
  <si>
    <t>Chr_04:14454963-14457103</t>
  </si>
  <si>
    <t>413-434</t>
  </si>
  <si>
    <t>TGGGAATGGGTGGTATCGGAAA</t>
  </si>
  <si>
    <t>Chr_04:14455213-14456853</t>
  </si>
  <si>
    <t>21PHAS_69</t>
  </si>
  <si>
    <t>Chr_04:16170271-16171671</t>
  </si>
  <si>
    <t>649-670</t>
  </si>
  <si>
    <t>TAAGAATGGGTGGTATCGGAAA</t>
  </si>
  <si>
    <t>2A19</t>
  </si>
  <si>
    <t>Chr_04:16170521-16171421</t>
  </si>
  <si>
    <t>21PHAS_70</t>
  </si>
  <si>
    <t>Chr_04:16199701-16200472</t>
  </si>
  <si>
    <t>153-174</t>
  </si>
  <si>
    <t>Chr_04:16199951-16200222</t>
  </si>
  <si>
    <t>21PHAS_71</t>
  </si>
  <si>
    <t>Chr_04:24812316-24813316</t>
  </si>
  <si>
    <t>CGAGGATGGGTGGTATCGGAAA</t>
  </si>
  <si>
    <t>0C3G6G10</t>
  </si>
  <si>
    <t>Chr_04:24812566-24813066</t>
  </si>
  <si>
    <t>21PHAS_72</t>
  </si>
  <si>
    <t>Chr_04:24817865-24818552</t>
  </si>
  <si>
    <t>197-218</t>
  </si>
  <si>
    <t>Chr_04:24818115-24818302</t>
  </si>
  <si>
    <t>21PHAS_73</t>
  </si>
  <si>
    <t>Chr_04:24825444-24826381</t>
  </si>
  <si>
    <t>111-132</t>
  </si>
  <si>
    <t>TTGGAATAGGTGGTATCGGAAA</t>
  </si>
  <si>
    <t>1T7G12</t>
  </si>
  <si>
    <t>Chr_04:24825694-24826131</t>
  </si>
  <si>
    <t>21PHAS_74</t>
  </si>
  <si>
    <t>Chr_04:24954608-24955211</t>
  </si>
  <si>
    <t>TAGGGTTGGGTGGTATCGGAAA</t>
  </si>
  <si>
    <t>4G0T16</t>
  </si>
  <si>
    <t>Chr_04:24954858-24954961</t>
  </si>
  <si>
    <t>21PHAS_76</t>
  </si>
  <si>
    <t>Chr_04:27941976-27942988</t>
  </si>
  <si>
    <t>416-437</t>
  </si>
  <si>
    <t>Chr_04:27942226-27942738</t>
  </si>
  <si>
    <t>coding</t>
  </si>
  <si>
    <t>21PHAS_77</t>
  </si>
  <si>
    <t>Chr_04:30079433-30080120</t>
  </si>
  <si>
    <t>Chr_04:30079683-30079870</t>
  </si>
  <si>
    <t>21PHAS_78</t>
  </si>
  <si>
    <t>Chr_04:30087342-30088113</t>
  </si>
  <si>
    <t>429-450</t>
  </si>
  <si>
    <t>TGGGATTGGGTGGTATTGGAAA</t>
  </si>
  <si>
    <t>1G3T10T5</t>
  </si>
  <si>
    <t>Chr_04:30087592-30087863</t>
  </si>
  <si>
    <t>21PHAS_79</t>
  </si>
  <si>
    <t>Chr_04:35331857-35332460</t>
  </si>
  <si>
    <t>Chr_04:35332107-35332210</t>
  </si>
  <si>
    <t>21PHAS_108</t>
  </si>
  <si>
    <t>Chr_07:28047507-28048828</t>
  </si>
  <si>
    <t>340-361</t>
  </si>
  <si>
    <t>Chr_07:28047757-28048578</t>
  </si>
  <si>
    <t>21PHAS_109</t>
  </si>
  <si>
    <t>Chr_07:37937186-37937852</t>
  </si>
  <si>
    <t>TGAGATTGGGTGGTATCGGAAA</t>
  </si>
  <si>
    <t>5T5G10</t>
  </si>
  <si>
    <t>Chr_07:37937436-37937602</t>
  </si>
  <si>
    <t>21PHAS_111</t>
  </si>
  <si>
    <t>scaffold_83:16904-18110</t>
  </si>
  <si>
    <t>946-967</t>
  </si>
  <si>
    <t>TTGGAATGGGTGGTATCGAAAA</t>
  </si>
  <si>
    <t>1T16A3</t>
  </si>
  <si>
    <t>scaffold_83:17154-17860</t>
  </si>
  <si>
    <t>21PHAS_1</t>
  </si>
  <si>
    <t>aco-miR14051d</t>
  </si>
  <si>
    <t>Chr_01:38749990-38752735</t>
  </si>
  <si>
    <t>602-623</t>
  </si>
  <si>
    <t>TGAGAGGATAGATCATTATAAC</t>
  </si>
  <si>
    <t>GTTATAATGATCTATCCTCTCA</t>
  </si>
  <si>
    <t>Chr_01:38750240-38752485</t>
  </si>
  <si>
    <t>21PHAS_2</t>
  </si>
  <si>
    <t>aco-miR14051a</t>
  </si>
  <si>
    <t>Chr_01:38752320-38754151</t>
  </si>
  <si>
    <t>874-895</t>
  </si>
  <si>
    <t>TGAGAGGGCAGATCATTATAAG</t>
  </si>
  <si>
    <t>TTTATAATGATCTACCCTCTCA</t>
  </si>
  <si>
    <t>0T12A8</t>
  </si>
  <si>
    <t>Chr_01:38752570-38753901</t>
  </si>
  <si>
    <t>21PHAS_3</t>
  </si>
  <si>
    <t>Chr_01:38789618-38790411</t>
  </si>
  <si>
    <t>196-217</t>
  </si>
  <si>
    <t>TTTATAATGATCTATCCTCTCA</t>
  </si>
  <si>
    <t>0T21</t>
  </si>
  <si>
    <t>Chr_01:38789868-38790161</t>
  </si>
  <si>
    <t>21PHAS_4</t>
  </si>
  <si>
    <t>Chr_01:38791087-38791795</t>
  </si>
  <si>
    <t>Chr_01:38791337-38791545</t>
  </si>
  <si>
    <t>21PHAS_5</t>
  </si>
  <si>
    <t>Chr_01:38791694-38793931</t>
  </si>
  <si>
    <t>678-699</t>
  </si>
  <si>
    <t>Chr_01:38791944-38793681</t>
  </si>
  <si>
    <t>21PHAS_6</t>
  </si>
  <si>
    <t>Chr_03:4447043-4449111</t>
  </si>
  <si>
    <t>489-510</t>
  </si>
  <si>
    <t>GCTATAATGATCTACTCTCTCA</t>
  </si>
  <si>
    <t>0G0C11A1T6</t>
  </si>
  <si>
    <t>Chr_03:4447293-4448861</t>
  </si>
  <si>
    <t>21PHAS_7</t>
  </si>
  <si>
    <t>Chr_03:13625069-13627396</t>
  </si>
  <si>
    <t>545-566</t>
  </si>
  <si>
    <t>GTTATAATGACTTGTCCTCTCA</t>
  </si>
  <si>
    <t>10C0T1G8</t>
  </si>
  <si>
    <t>Chr_03:13625319-13627146</t>
  </si>
  <si>
    <t>21PHAS_9</t>
  </si>
  <si>
    <t>aco-miR14051c</t>
  </si>
  <si>
    <t>Chr_03:26944564-26945272</t>
  </si>
  <si>
    <t>81-102</t>
  </si>
  <si>
    <t>TGAGAGGACAGATCATTATAAG</t>
  </si>
  <si>
    <t>CTTATAATGATCTATCCTCTCG</t>
  </si>
  <si>
    <t>13A7G0</t>
  </si>
  <si>
    <t>Chr_03:26944814-26945022</t>
  </si>
  <si>
    <t>21PHAS_14</t>
  </si>
  <si>
    <t>Chr_04:2362776-2363668</t>
  </si>
  <si>
    <t>GTTATAATGATCTATTCTCTCA</t>
  </si>
  <si>
    <t>Chr_04:2363026-2363418</t>
  </si>
  <si>
    <t>21PHAS_15</t>
  </si>
  <si>
    <t>Chr_04:2366053-2366782</t>
  </si>
  <si>
    <t>251-272</t>
  </si>
  <si>
    <t>Chr_04:2366303-2366532</t>
  </si>
  <si>
    <t>21PHAS_16</t>
  </si>
  <si>
    <t>Chr_04:2367132-2367735</t>
  </si>
  <si>
    <t>Chr_04:2367382-2367485</t>
  </si>
  <si>
    <t>21PHAS_17</t>
  </si>
  <si>
    <t>Chr_04:2368790-2371211</t>
  </si>
  <si>
    <t>671-692</t>
  </si>
  <si>
    <t>Chr_04:2369040-2370961</t>
  </si>
  <si>
    <t>21PHAS_18</t>
  </si>
  <si>
    <t>Chr_04:2390636-2393123</t>
  </si>
  <si>
    <t>375-396</t>
  </si>
  <si>
    <t>Chr_04:2390886-2392873</t>
  </si>
  <si>
    <t>21PHAS_19</t>
  </si>
  <si>
    <t>Chr_04:2394691-2395686</t>
  </si>
  <si>
    <t>278-299</t>
  </si>
  <si>
    <t>CTTATAATGATCTATCCTCTCA</t>
  </si>
  <si>
    <t>13A8</t>
  </si>
  <si>
    <t>Chr_04:2394941-2395436</t>
  </si>
  <si>
    <t>21PHAS_29</t>
  </si>
  <si>
    <t>Chr_04:8013670-8014941</t>
  </si>
  <si>
    <t>299-320</t>
  </si>
  <si>
    <t>GTTATAATGATCTACCCTCTCA</t>
  </si>
  <si>
    <t>14C7</t>
  </si>
  <si>
    <t>Chr_04:8013920-8014691</t>
  </si>
  <si>
    <t>21PHAS_30</t>
  </si>
  <si>
    <t>Chr_04:8049457-8050662</t>
  </si>
  <si>
    <t>57-78</t>
  </si>
  <si>
    <t>GTTATAATGATTTATCCTCTCA</t>
  </si>
  <si>
    <t>Chr_04:8049707-8050412</t>
  </si>
  <si>
    <t>21PHAS_33</t>
  </si>
  <si>
    <t>aco-miR14051f</t>
  </si>
  <si>
    <t>Chr_04:8150770-8151672</t>
  </si>
  <si>
    <t>288-309</t>
  </si>
  <si>
    <t>TGAGAGGATAGATCATTATAAT</t>
  </si>
  <si>
    <t>Chr_04:8151020-8151422</t>
  </si>
  <si>
    <t>21PHAS_35</t>
  </si>
  <si>
    <t>Chr_04:8230164-8230810</t>
  </si>
  <si>
    <t>259-280</t>
  </si>
  <si>
    <t>Chr_04:8230414-8230560</t>
  </si>
  <si>
    <t>21PHAS_38</t>
  </si>
  <si>
    <t>Chr_04:8236159-8236867</t>
  </si>
  <si>
    <t>GTTATGATGATCTATCCTCTCA</t>
  </si>
  <si>
    <t>Chr_04:8236409-8236617</t>
  </si>
  <si>
    <t>21PHAS_39</t>
  </si>
  <si>
    <t>Chr_04:8244605-8246464</t>
  </si>
  <si>
    <t>323-344</t>
  </si>
  <si>
    <t>Chr_04:8244855-8246214</t>
  </si>
  <si>
    <t>21PHAS_40</t>
  </si>
  <si>
    <t>Chr_04:8248431-8249160</t>
  </si>
  <si>
    <t>Chr_04:8248681-8248910</t>
  </si>
  <si>
    <t>21PHAS_41</t>
  </si>
  <si>
    <t>Chr_04:8252254-8254117</t>
  </si>
  <si>
    <t>90-111</t>
  </si>
  <si>
    <t>GTTATAATGATCTTTCCTCTCA</t>
  </si>
  <si>
    <t>13T8</t>
  </si>
  <si>
    <t>Chr_04:8252504-8253867</t>
  </si>
  <si>
    <t>21PHAS_42</t>
  </si>
  <si>
    <t>Chr_04:8294661-8296017</t>
  </si>
  <si>
    <t>Chr_04:8294911-8295767</t>
  </si>
  <si>
    <t>21PHAS_53</t>
  </si>
  <si>
    <t>Chr_04:12652298-12654417</t>
  </si>
  <si>
    <t>CTTATAATGATTTGTTCTCTCA</t>
  </si>
  <si>
    <t>Chr_04:12652548-12654167</t>
  </si>
  <si>
    <t>UniRef90_UPI0007EFDD44</t>
  </si>
  <si>
    <t>uncharacterized protein LOC108198561 n=2 Tax=Daucus carota subsp. sativus TaxID=79200 RepID=UPI0007EFDD44</t>
  </si>
  <si>
    <t>21PHAS_54</t>
  </si>
  <si>
    <t>Chr_04:12657102-12657831</t>
  </si>
  <si>
    <t>102-123</t>
  </si>
  <si>
    <t>CTTATAATGATCTTTCCTCTCG</t>
  </si>
  <si>
    <t>13T7G0</t>
  </si>
  <si>
    <t>Chr_04:12657352-12657581</t>
  </si>
  <si>
    <t>21PHAS_55</t>
  </si>
  <si>
    <t>Chr_04:13967255-13969216</t>
  </si>
  <si>
    <t>287-308</t>
  </si>
  <si>
    <t>CTTATAATGATCTATCCTCTCT</t>
  </si>
  <si>
    <t>13A7T0</t>
  </si>
  <si>
    <t>Chr_04:13967505-13968966</t>
  </si>
  <si>
    <t>UniRef90_UPI00015C94A2</t>
  </si>
  <si>
    <t xml:space="preserve"> cytochrome P450 76A1 n=1 Tax=Vitis vinifera TaxID=29760 RepID=UPI00015C94A2</t>
  </si>
  <si>
    <t>21PHAS_56</t>
  </si>
  <si>
    <t>Chr_04:14024122-14026705</t>
  </si>
  <si>
    <t>510-531</t>
  </si>
  <si>
    <t>Chr_04:14024372-14026455</t>
  </si>
  <si>
    <t>2e</t>
  </si>
  <si>
    <t>21PHAS_64</t>
  </si>
  <si>
    <t>Chr_04:15920071-15920695</t>
  </si>
  <si>
    <t>37-58</t>
  </si>
  <si>
    <t>CATATAATGATCTATCCTCTCT</t>
  </si>
  <si>
    <t>1A11A7T0</t>
  </si>
  <si>
    <t>Chr_04:15920321-15920445</t>
  </si>
  <si>
    <t>21PHAS_65</t>
  </si>
  <si>
    <t>aco-miR14051b</t>
  </si>
  <si>
    <t>Chr_04:15920434-15921121</t>
  </si>
  <si>
    <t>CGAGAGGACAGATCATTATAAT</t>
  </si>
  <si>
    <t>GTTATAATGATTTGTTCTCTCG</t>
  </si>
  <si>
    <t>Chr_04:15920684-15920871</t>
  </si>
  <si>
    <t>21PHAS_66</t>
  </si>
  <si>
    <t>Chr_04:15934223-15934805</t>
  </si>
  <si>
    <t>GTTATAATGATCTGTTCTCTCG</t>
  </si>
  <si>
    <t>Chr_04:15934473-15934555</t>
  </si>
  <si>
    <t>UniRef90_A0A200Q6M1</t>
  </si>
  <si>
    <t>Ribonuclease H domain n=2 Tax=Macleaya cordata TaxID=56857 RepID=A0A200Q6M1_9MAGN</t>
  </si>
  <si>
    <t>21PHAS_67</t>
  </si>
  <si>
    <t>Chr_04:15948485-15950363</t>
  </si>
  <si>
    <t>692-713</t>
  </si>
  <si>
    <t>GTTATAATGATCTATCCTCTCT</t>
  </si>
  <si>
    <t>21T0</t>
  </si>
  <si>
    <t>Chr_04:15948735-15950113</t>
  </si>
  <si>
    <t>UniRef90_A0A1R3L745</t>
  </si>
  <si>
    <t>Uncharacterized protein n=2 Tax=Asparagus officinalis TaxID=4686 RepID=A0A1R3L745_ASPOF</t>
  </si>
  <si>
    <t>21PHAS_68</t>
  </si>
  <si>
    <t>Chr_04:16014617-16016505</t>
  </si>
  <si>
    <t>1846-1867</t>
  </si>
  <si>
    <t>TTTATAATGATCTGTCCTCTCT</t>
  </si>
  <si>
    <t>0T20T0</t>
  </si>
  <si>
    <t>Chr_04:16014867-16016255</t>
  </si>
  <si>
    <t>21PHAS_81</t>
  </si>
  <si>
    <t>Chr_04:38167700-38168837</t>
  </si>
  <si>
    <t>Chr_04:38167950-38168587</t>
  </si>
  <si>
    <t>21PHAS_82</t>
  </si>
  <si>
    <t>Chr_04:39369477-39371130</t>
  </si>
  <si>
    <t>Chr_04:39369727-39370880</t>
  </si>
  <si>
    <t>21PHAS_83</t>
  </si>
  <si>
    <t>Chr_04:39371259-39371946</t>
  </si>
  <si>
    <t>Chr_04:39371509-39371696</t>
  </si>
  <si>
    <t>21PHAS_84</t>
  </si>
  <si>
    <t>Chr_04:39376517-39378200</t>
  </si>
  <si>
    <t>958-979</t>
  </si>
  <si>
    <t>Chr_04:39376767-39377950</t>
  </si>
  <si>
    <t>21PHAS_85</t>
  </si>
  <si>
    <t>Chr_04:44381768-44383675</t>
  </si>
  <si>
    <t>538-559</t>
  </si>
  <si>
    <t>Chr_04:44382018-44383425</t>
  </si>
  <si>
    <t>21PHAS_86</t>
  </si>
  <si>
    <t>Chr_04:44385346-44386054</t>
  </si>
  <si>
    <t>TTTATAATGATCTAGCCTCTCA</t>
  </si>
  <si>
    <t>0T13G7</t>
  </si>
  <si>
    <t>Chr_04:44385596-44385804</t>
  </si>
  <si>
    <t>21PHAS_87</t>
  </si>
  <si>
    <t>Chr_04:44387060-44387810</t>
  </si>
  <si>
    <t>Chr_04:44387310-44387560</t>
  </si>
  <si>
    <t>21PHAS_88</t>
  </si>
  <si>
    <t>Chr_04:44388880-44389504</t>
  </si>
  <si>
    <t>67-88</t>
  </si>
  <si>
    <t>Chr_04:44389130-44389254</t>
  </si>
  <si>
    <t>21PHAS_89</t>
  </si>
  <si>
    <t>Chr_04:44390700-44392151</t>
  </si>
  <si>
    <t>400-421</t>
  </si>
  <si>
    <t>Chr_04:44390950-44391901</t>
  </si>
  <si>
    <t>21PHAS_90</t>
  </si>
  <si>
    <t>Chr_04:44420332-44421439</t>
  </si>
  <si>
    <t>312-333</t>
  </si>
  <si>
    <t>Chr_04:44420582-44421189</t>
  </si>
  <si>
    <t>21PHAS_91</t>
  </si>
  <si>
    <t>Chr_04:45160651-45161652</t>
  </si>
  <si>
    <t>134-155</t>
  </si>
  <si>
    <t>GTTATAATGGTCTGTCCTCTCA</t>
  </si>
  <si>
    <t>Chr_04:45160901-45161402</t>
  </si>
  <si>
    <t>21PHAS_94</t>
  </si>
  <si>
    <t>Chr_04:45172990-45173615</t>
  </si>
  <si>
    <t>75-96</t>
  </si>
  <si>
    <t>CTTATAATGGTCTGTCCTCTCA</t>
  </si>
  <si>
    <t>Chr_04:45173240-45173365</t>
  </si>
  <si>
    <t>21PHAS_95</t>
  </si>
  <si>
    <t>Chr_04:45211964-45212630</t>
  </si>
  <si>
    <t>91-112</t>
  </si>
  <si>
    <t>CTTATAATGATCTTTCCTCTCA</t>
  </si>
  <si>
    <t>Chr_04:45212214-45212380</t>
  </si>
  <si>
    <t>21PHAS_96</t>
  </si>
  <si>
    <t>Chr_04:45214304-45214949</t>
  </si>
  <si>
    <t>69-90</t>
  </si>
  <si>
    <t>CTTATAATGATTTGTCCTCTCA</t>
  </si>
  <si>
    <t>Chr_04:45214554-45214699</t>
  </si>
  <si>
    <t>21PHAS_97</t>
  </si>
  <si>
    <t>Chr_05:13729237-13730653</t>
  </si>
  <si>
    <t>447-468</t>
  </si>
  <si>
    <t>Chr_05:13729487-13730403</t>
  </si>
  <si>
    <t>21PHAS_101</t>
  </si>
  <si>
    <t>Chr_05:38387814-38388417</t>
  </si>
  <si>
    <t>346-367</t>
  </si>
  <si>
    <t>TGTATAATGATCTGTCCTCTCA</t>
  </si>
  <si>
    <t>0T0G20</t>
  </si>
  <si>
    <t>Chr_05:38388064-38388167</t>
  </si>
  <si>
    <t>21PHAS_102</t>
  </si>
  <si>
    <t>Chr_05:38402128-38403129</t>
  </si>
  <si>
    <t>254-275</t>
  </si>
  <si>
    <t>Chr_05:38402378-38402879</t>
  </si>
  <si>
    <t>21PHAS_105</t>
  </si>
  <si>
    <t>Chr_06:6326768-6327876</t>
  </si>
  <si>
    <t>Chr_06:6327018-6327626</t>
  </si>
  <si>
    <t>UniRef90_A0A067KEC1</t>
  </si>
  <si>
    <t>Uncharacterized protein n=2 Tax=Crotonoideae TaxID=235631 RepID=A0A067KEC1_JATCU</t>
  </si>
  <si>
    <t>21PHAS_107</t>
  </si>
  <si>
    <t>Chr_07:13658400-13660278</t>
  </si>
  <si>
    <t>399-420</t>
  </si>
  <si>
    <t>Chr_07:13658650-13660028</t>
  </si>
  <si>
    <t>21PHAS_110</t>
  </si>
  <si>
    <t>scaffold_16:53567-54507</t>
  </si>
  <si>
    <t>scaffold_16:53817-54257</t>
  </si>
  <si>
    <t>21PHAS_112</t>
  </si>
  <si>
    <t>scaffold_9:9277-9902</t>
  </si>
  <si>
    <t>74-95</t>
  </si>
  <si>
    <t>scaffold_9:9527-9652</t>
  </si>
  <si>
    <t>21PHAS_10</t>
  </si>
  <si>
    <t>aco-miR2118a</t>
  </si>
  <si>
    <t>Chr_04:1799482-1800253</t>
  </si>
  <si>
    <t>177-198</t>
  </si>
  <si>
    <t>TTTCCCAACCCACCAATTCCAT</t>
  </si>
  <si>
    <t>ATGGAATGGGTGGTTTAGGAAA</t>
  </si>
  <si>
    <t>7G5T2A5</t>
  </si>
  <si>
    <t>Chr_04:1799732-1800003</t>
  </si>
  <si>
    <t>UniRef90_A0A1U8QC51</t>
  </si>
  <si>
    <t>putative disease resistance protein At1g50180 n=1 Tax=Nelumbo nucifera TaxID=4432 RepID=A0A1U8QC51_NELNU</t>
  </si>
  <si>
    <t>21PHAS_11</t>
  </si>
  <si>
    <t>Chr_04:1821878-1822628</t>
  </si>
  <si>
    <t>219-240</t>
  </si>
  <si>
    <t>GTGGAATGGGTGGTTTAGGAAA</t>
  </si>
  <si>
    <t>0G6G5T2A5</t>
  </si>
  <si>
    <t>Chr_04:1822128-1822378</t>
  </si>
  <si>
    <t>21PHAS_12</t>
  </si>
  <si>
    <t>Chr_04:1849225-1849807</t>
  </si>
  <si>
    <t>Chr_04:1849475-1849557</t>
  </si>
  <si>
    <t>UniRef90_B9SE18</t>
  </si>
  <si>
    <t>Disease resistance protein RPP8, putative n=2 Tax=Ricinus communis TaxID=3988 RepID=B9SE18_RICCO</t>
  </si>
  <si>
    <t>21PHAS_13</t>
  </si>
  <si>
    <t>Chr_04:1874038-1874851</t>
  </si>
  <si>
    <t>Chr_04:1874288-1874601</t>
  </si>
  <si>
    <t>21PHAS_20</t>
  </si>
  <si>
    <t>Chr_04:3074570-3075406</t>
  </si>
  <si>
    <t>ATGGCATGGGTGGTTTAGGAAA</t>
  </si>
  <si>
    <t>4C2G5T2A5</t>
  </si>
  <si>
    <t>Chr_04:3074820-3075156</t>
  </si>
  <si>
    <t>21PHAS_22</t>
  </si>
  <si>
    <t>Chr_04:6216286-6217057</t>
  </si>
  <si>
    <t>Chr_04:6216536-6216807</t>
  </si>
  <si>
    <t>21PHAS_44</t>
  </si>
  <si>
    <t>Chr_04:8334295-8335458</t>
  </si>
  <si>
    <t>311-332</t>
  </si>
  <si>
    <t>Chr_04:8334545-8335208</t>
  </si>
  <si>
    <t>21PHAS_47</t>
  </si>
  <si>
    <t>Chr_04:8436505-8438799</t>
  </si>
  <si>
    <t>970-991</t>
  </si>
  <si>
    <t>ATGGATTTGGTGGATTTGGGAA</t>
  </si>
  <si>
    <t>5T7A2T2G2</t>
  </si>
  <si>
    <t>Chr_04:8436755-8438549</t>
  </si>
  <si>
    <t>UniRef90_UPI00053A5AAE</t>
  </si>
  <si>
    <t>probable disease resistance protein At4g14610 n=1 Tax=Camelina sativa TaxID=90675 RepID=UPI00053A5AAE</t>
  </si>
  <si>
    <t>21PHAS_80</t>
  </si>
  <si>
    <t>Chr_04:36939314-36940171</t>
  </si>
  <si>
    <t>Chr_04:36939564-36939921</t>
  </si>
  <si>
    <t>21PHAS_52</t>
  </si>
  <si>
    <t>Chr_04:12205704-12207209</t>
  </si>
  <si>
    <t>Chr_04:12205954-12206959</t>
  </si>
  <si>
    <t>21PHAS_62</t>
  </si>
  <si>
    <t>Chr_04:15890282-15891829</t>
  </si>
  <si>
    <t>546-567</t>
  </si>
  <si>
    <t>Chr_04:15890532-15891579</t>
  </si>
  <si>
    <t>21PHAS_63</t>
  </si>
  <si>
    <t>Chr_04:15908073-15909317</t>
  </si>
  <si>
    <t>504-525</t>
  </si>
  <si>
    <t>Chr_04:15908323-15909067</t>
  </si>
  <si>
    <t>21PHAS_75</t>
  </si>
  <si>
    <t>Chr_04:25689901-25692079</t>
  </si>
  <si>
    <t>1108-1129</t>
  </si>
  <si>
    <t>TTTATGATGATCTGTCCTCTCT</t>
  </si>
  <si>
    <t>0T4G15T0</t>
  </si>
  <si>
    <t>Chr_04:25690151-25691829</t>
  </si>
  <si>
    <t>21PHAS_92</t>
  </si>
  <si>
    <t>Chr_04:45165700-45166746</t>
  </si>
  <si>
    <t>720-741</t>
  </si>
  <si>
    <t>CCTATGATGATCTGTCCTCTCA</t>
  </si>
  <si>
    <t>1C3G16</t>
  </si>
  <si>
    <t>Chr_04:45165950-45166496</t>
  </si>
  <si>
    <t>21PHAS_93</t>
  </si>
  <si>
    <t>Chr_04:45166728-45167310</t>
  </si>
  <si>
    <t>79-100</t>
  </si>
  <si>
    <t>Chr_04:45166978-45167060</t>
  </si>
  <si>
    <t>21PHAS_98</t>
  </si>
  <si>
    <t>Chr_05:38318969-38319551</t>
  </si>
  <si>
    <t>78-99</t>
  </si>
  <si>
    <t>Chr_05:38319219-38319301</t>
  </si>
  <si>
    <t>21PHAS_99</t>
  </si>
  <si>
    <t>Chr_05:38319321-38320791</t>
  </si>
  <si>
    <t>931-952</t>
  </si>
  <si>
    <t>Chr_05:38319571-38320541</t>
  </si>
  <si>
    <t>21PHAS_100</t>
  </si>
  <si>
    <t>Chr_05:38345114-38345864</t>
  </si>
  <si>
    <t>46-67</t>
  </si>
  <si>
    <t>Chr_05:38345364-38345614</t>
  </si>
  <si>
    <t>21PHAS_103</t>
  </si>
  <si>
    <t>Chr_05:42641703-42643063</t>
  </si>
  <si>
    <t>268-289</t>
  </si>
  <si>
    <t>TTTATAATGGTCTGTCCTCTCA</t>
  </si>
  <si>
    <t>Chr_05:42641953-42642813</t>
  </si>
  <si>
    <t>21PHAS_104</t>
  </si>
  <si>
    <t>Chr_06:6325993-6326575</t>
  </si>
  <si>
    <t>458-479</t>
  </si>
  <si>
    <t>Chr_06:6326243-6326325</t>
  </si>
  <si>
    <t>21PHAS_106</t>
  </si>
  <si>
    <t>Chr_06:6849453-6850140</t>
  </si>
  <si>
    <t>15-36</t>
  </si>
  <si>
    <t>Chr_06:6849703-6849890</t>
  </si>
  <si>
    <t>Yellow highlighted loci are vegetative/all tissue expressed  loci</t>
  </si>
  <si>
    <t>Supplementary Data 5. miR2118/482- and miR14051-triggered 21-nt phasiRNAs in columbine.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</si>
</sst>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0" borderId="0" xfId="0" applyFont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16" fontId="0" fillId="0" borderId="0" xfId="0" applyNumberFormat="1"/>
    <xf numFmtId="11" fontId="0" fillId="0" borderId="0" xfId="0" applyNumberFormat="1"/>
    <xf numFmtId="0" fontId="0" fillId="2" borderId="7" xfId="0" applyFill="1" applyBorder="1"/>
    <xf numFmtId="0" fontId="0" fillId="2" borderId="0" xfId="0" applyFill="1"/>
    <xf numFmtId="11" fontId="0" fillId="2" borderId="0" xfId="0" applyNumberFormat="1" applyFill="1"/>
    <xf numFmtId="0" fontId="0" fillId="2" borderId="8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K118"/>
  <sheetViews>
    <sheetView tabSelected="1" workbookViewId="0">
      <selection activeCell="C9" sqref="C9"/>
    </sheetView>
  </sheetViews>
  <sheetFormatPr defaultColWidth="8.796875" defaultRowHeight="13.8"/>
  <cols>
    <col min="1" max="1" width="10.796875" customWidth="1"/>
    <col min="2" max="2" width="11.796875" customWidth="1"/>
    <col min="3" max="3" width="26.796875" customWidth="1"/>
    <col min="4" max="4" width="7.796875" customWidth="1"/>
    <col min="6" max="6" width="25.796875" customWidth="1"/>
    <col min="12" max="12" width="23.19921875" customWidth="1"/>
    <col min="15" max="15" width="12.5" customWidth="1"/>
  </cols>
  <sheetData>
    <row r="1" spans="1:37">
      <c r="A1" s="22" t="s">
        <v>610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ht="14.4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s="4" customForma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4" t="s">
        <v>0</v>
      </c>
      <c r="O3" s="24"/>
      <c r="P3" s="24"/>
      <c r="Q3" s="24"/>
      <c r="R3" s="24"/>
      <c r="S3" s="24"/>
      <c r="T3" s="2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3"/>
    </row>
    <row r="4" spans="1:37" s="4" customFormat="1" ht="14.4" thickBot="1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6" t="s">
        <v>27</v>
      </c>
      <c r="AB4" s="6" t="s">
        <v>28</v>
      </c>
      <c r="AC4" s="6" t="s">
        <v>29</v>
      </c>
      <c r="AD4" s="6" t="s">
        <v>30</v>
      </c>
      <c r="AE4" s="6" t="s">
        <v>31</v>
      </c>
      <c r="AF4" s="6" t="s">
        <v>32</v>
      </c>
      <c r="AG4" s="6" t="s">
        <v>33</v>
      </c>
      <c r="AH4" s="6" t="s">
        <v>34</v>
      </c>
      <c r="AI4" s="6" t="s">
        <v>35</v>
      </c>
      <c r="AJ4" s="6" t="s">
        <v>36</v>
      </c>
      <c r="AK4" s="7" t="s">
        <v>37</v>
      </c>
    </row>
    <row r="5" spans="1:37">
      <c r="A5" s="8" t="s">
        <v>38</v>
      </c>
      <c r="B5" s="9" t="s">
        <v>39</v>
      </c>
      <c r="C5" s="9" t="s">
        <v>40</v>
      </c>
      <c r="D5" s="9" t="s">
        <v>41</v>
      </c>
      <c r="E5" s="9" t="s">
        <v>42</v>
      </c>
      <c r="F5" s="9" t="s">
        <v>43</v>
      </c>
      <c r="G5" s="9" t="s">
        <v>44</v>
      </c>
      <c r="H5" s="9">
        <v>1</v>
      </c>
      <c r="I5" s="9" t="s">
        <v>45</v>
      </c>
      <c r="J5" s="9" t="s">
        <v>46</v>
      </c>
      <c r="K5" s="9">
        <v>24875332</v>
      </c>
      <c r="L5" s="9" t="s">
        <v>47</v>
      </c>
      <c r="M5" s="9">
        <v>208</v>
      </c>
      <c r="N5" s="9">
        <v>3.3750364082052551</v>
      </c>
      <c r="O5" s="9">
        <v>11.198167466149705</v>
      </c>
      <c r="P5" s="9">
        <v>64.450146349238267</v>
      </c>
      <c r="Q5" s="9">
        <v>48.254255114894463</v>
      </c>
      <c r="R5" s="9">
        <v>71.910893653346278</v>
      </c>
      <c r="S5" s="9">
        <v>28.981286466433033</v>
      </c>
      <c r="T5" s="9">
        <f t="shared" ref="T5:T68" si="0">SUM(N5:S5)</f>
        <v>228.169785458267</v>
      </c>
      <c r="U5" s="9">
        <f t="shared" ref="U5:U68" si="1">AVERAGE(N5:O5)</f>
        <v>7.2866019371774797</v>
      </c>
      <c r="V5" s="9">
        <f t="shared" ref="V5:V68" si="2">AVERAGE(P5:S5)</f>
        <v>53.39914539597801</v>
      </c>
      <c r="W5" s="9">
        <f t="shared" ref="W5:W68" si="3">V5/U5</f>
        <v>7.3284016138615327</v>
      </c>
      <c r="X5" s="9" t="s">
        <v>48</v>
      </c>
      <c r="Y5" s="9">
        <v>-1.2312099999999999</v>
      </c>
      <c r="Z5" s="9" t="s">
        <v>49</v>
      </c>
      <c r="AA5" s="9" t="s">
        <v>49</v>
      </c>
      <c r="AB5" s="9" t="s">
        <v>49</v>
      </c>
      <c r="AC5" s="9" t="s">
        <v>49</v>
      </c>
      <c r="AD5" s="9" t="s">
        <v>49</v>
      </c>
      <c r="AE5" s="9" t="s">
        <v>49</v>
      </c>
      <c r="AF5" s="9" t="s">
        <v>49</v>
      </c>
      <c r="AG5" s="9" t="s">
        <v>49</v>
      </c>
      <c r="AH5" s="9" t="s">
        <v>49</v>
      </c>
      <c r="AI5" s="9" t="s">
        <v>49</v>
      </c>
      <c r="AJ5" s="9" t="s">
        <v>49</v>
      </c>
      <c r="AK5" s="10" t="s">
        <v>49</v>
      </c>
    </row>
    <row r="6" spans="1:37">
      <c r="A6" s="11" t="s">
        <v>50</v>
      </c>
      <c r="B6" t="s">
        <v>39</v>
      </c>
      <c r="C6" t="s">
        <v>51</v>
      </c>
      <c r="D6" t="s">
        <v>41</v>
      </c>
      <c r="E6" t="s">
        <v>52</v>
      </c>
      <c r="F6" t="s">
        <v>43</v>
      </c>
      <c r="G6" t="s">
        <v>53</v>
      </c>
      <c r="H6">
        <v>2.5</v>
      </c>
      <c r="I6" t="s">
        <v>54</v>
      </c>
      <c r="J6" t="s">
        <v>46</v>
      </c>
      <c r="K6">
        <v>4041177</v>
      </c>
      <c r="L6" t="s">
        <v>55</v>
      </c>
      <c r="M6">
        <v>893</v>
      </c>
      <c r="N6">
        <v>0</v>
      </c>
      <c r="O6">
        <v>0</v>
      </c>
      <c r="P6">
        <v>833.6483901567791</v>
      </c>
      <c r="Q6">
        <v>968.64437798148094</v>
      </c>
      <c r="R6">
        <v>1273.5094237288604</v>
      </c>
      <c r="S6">
        <v>205.91786412649441</v>
      </c>
      <c r="T6">
        <f t="shared" si="0"/>
        <v>3281.7200559936146</v>
      </c>
      <c r="U6">
        <f t="shared" si="1"/>
        <v>0</v>
      </c>
      <c r="V6">
        <f t="shared" si="2"/>
        <v>820.43001399840364</v>
      </c>
      <c r="W6" t="e">
        <f t="shared" si="3"/>
        <v>#DIV/0!</v>
      </c>
      <c r="X6" t="s">
        <v>48</v>
      </c>
      <c r="Y6">
        <v>-0.71313700000000002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s="12" t="s">
        <v>49</v>
      </c>
    </row>
    <row r="7" spans="1:37">
      <c r="A7" s="11" t="s">
        <v>56</v>
      </c>
      <c r="B7" t="s">
        <v>39</v>
      </c>
      <c r="C7" t="s">
        <v>57</v>
      </c>
      <c r="D7" t="s">
        <v>58</v>
      </c>
      <c r="E7" t="s">
        <v>59</v>
      </c>
      <c r="F7" t="s">
        <v>43</v>
      </c>
      <c r="G7" t="s">
        <v>60</v>
      </c>
      <c r="H7">
        <v>2.5</v>
      </c>
      <c r="I7" t="s">
        <v>61</v>
      </c>
      <c r="J7" t="s">
        <v>46</v>
      </c>
      <c r="K7">
        <v>6509094</v>
      </c>
      <c r="L7" t="s">
        <v>62</v>
      </c>
      <c r="M7">
        <v>229</v>
      </c>
      <c r="N7">
        <v>0</v>
      </c>
      <c r="O7">
        <v>2.5399741125838449</v>
      </c>
      <c r="P7">
        <v>3512.9487005160777</v>
      </c>
      <c r="Q7">
        <v>4600.203556243825</v>
      </c>
      <c r="R7">
        <v>4837.6857057134348</v>
      </c>
      <c r="S7">
        <v>510.69534865954387</v>
      </c>
      <c r="T7">
        <f t="shared" si="0"/>
        <v>13464.073285245464</v>
      </c>
      <c r="U7">
        <f t="shared" si="1"/>
        <v>1.2699870562919224</v>
      </c>
      <c r="V7">
        <f t="shared" si="2"/>
        <v>3365.38332778322</v>
      </c>
      <c r="W7">
        <f t="shared" si="3"/>
        <v>2649.9351399764537</v>
      </c>
      <c r="X7" t="s">
        <v>48</v>
      </c>
      <c r="Y7">
        <v>-1.19699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  <c r="AJ7" t="s">
        <v>49</v>
      </c>
      <c r="AK7" s="12" t="s">
        <v>49</v>
      </c>
    </row>
    <row r="8" spans="1:37">
      <c r="A8" s="11" t="s">
        <v>63</v>
      </c>
      <c r="B8" t="s">
        <v>39</v>
      </c>
      <c r="C8" t="s">
        <v>64</v>
      </c>
      <c r="D8" t="s">
        <v>58</v>
      </c>
      <c r="E8" s="13" t="s">
        <v>65</v>
      </c>
      <c r="F8" t="s">
        <v>43</v>
      </c>
      <c r="G8" t="s">
        <v>60</v>
      </c>
      <c r="H8">
        <v>2.5</v>
      </c>
      <c r="I8" t="s">
        <v>61</v>
      </c>
      <c r="J8" t="s">
        <v>46</v>
      </c>
      <c r="K8">
        <v>6620285</v>
      </c>
      <c r="L8" t="s">
        <v>66</v>
      </c>
      <c r="M8">
        <v>187</v>
      </c>
      <c r="N8">
        <v>0</v>
      </c>
      <c r="O8">
        <v>0</v>
      </c>
      <c r="P8">
        <v>44.973721377732815</v>
      </c>
      <c r="Q8">
        <v>64.616679205608108</v>
      </c>
      <c r="R8">
        <v>71.196973975878052</v>
      </c>
      <c r="S8">
        <v>5.7119069668213047</v>
      </c>
      <c r="T8">
        <f t="shared" si="0"/>
        <v>186.49928152604028</v>
      </c>
      <c r="U8">
        <f t="shared" si="1"/>
        <v>0</v>
      </c>
      <c r="V8">
        <f t="shared" si="2"/>
        <v>46.624820381510069</v>
      </c>
      <c r="W8" t="e">
        <f t="shared" si="3"/>
        <v>#DIV/0!</v>
      </c>
      <c r="X8" t="s">
        <v>48</v>
      </c>
      <c r="Y8">
        <v>-1.08056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s="12" t="s">
        <v>49</v>
      </c>
    </row>
    <row r="9" spans="1:37">
      <c r="A9" s="11" t="s">
        <v>67</v>
      </c>
      <c r="B9" t="s">
        <v>39</v>
      </c>
      <c r="C9" t="s">
        <v>68</v>
      </c>
      <c r="D9" t="s">
        <v>58</v>
      </c>
      <c r="E9" t="s">
        <v>69</v>
      </c>
      <c r="F9" t="s">
        <v>43</v>
      </c>
      <c r="G9" t="s">
        <v>70</v>
      </c>
      <c r="H9">
        <v>1.5</v>
      </c>
      <c r="I9" t="s">
        <v>71</v>
      </c>
      <c r="J9" t="s">
        <v>46</v>
      </c>
      <c r="K9">
        <v>6645506</v>
      </c>
      <c r="L9" t="s">
        <v>72</v>
      </c>
      <c r="M9">
        <v>471</v>
      </c>
      <c r="N9">
        <v>2.329982895595565</v>
      </c>
      <c r="O9">
        <v>2.5399741125838449</v>
      </c>
      <c r="P9">
        <v>493.46891081557163</v>
      </c>
      <c r="Q9">
        <v>777.94294350612677</v>
      </c>
      <c r="R9">
        <v>1175.5474702869253</v>
      </c>
      <c r="S9">
        <v>99.119638095885136</v>
      </c>
      <c r="T9">
        <f t="shared" si="0"/>
        <v>2550.9489197126882</v>
      </c>
      <c r="U9">
        <f t="shared" si="1"/>
        <v>2.4349785040897052</v>
      </c>
      <c r="V9">
        <f t="shared" si="2"/>
        <v>636.51974067612718</v>
      </c>
      <c r="W9">
        <f t="shared" si="3"/>
        <v>261.40671862484652</v>
      </c>
      <c r="X9" t="s">
        <v>48</v>
      </c>
      <c r="Y9">
        <v>-0.905864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  <c r="AI9" t="s">
        <v>49</v>
      </c>
      <c r="AJ9" t="s">
        <v>49</v>
      </c>
      <c r="AK9" s="12" t="s">
        <v>49</v>
      </c>
    </row>
    <row r="10" spans="1:37">
      <c r="A10" s="11" t="s">
        <v>73</v>
      </c>
      <c r="B10" t="s">
        <v>39</v>
      </c>
      <c r="C10" t="s">
        <v>74</v>
      </c>
      <c r="D10" t="s">
        <v>41</v>
      </c>
      <c r="E10" t="s">
        <v>75</v>
      </c>
      <c r="F10" t="s">
        <v>43</v>
      </c>
      <c r="G10" t="s">
        <v>76</v>
      </c>
      <c r="H10">
        <v>4</v>
      </c>
      <c r="I10" t="s">
        <v>77</v>
      </c>
      <c r="J10" t="s">
        <v>46</v>
      </c>
      <c r="K10">
        <v>7922144</v>
      </c>
      <c r="L10" t="s">
        <v>78</v>
      </c>
      <c r="M10">
        <v>145</v>
      </c>
      <c r="N10">
        <v>0</v>
      </c>
      <c r="O10">
        <v>0</v>
      </c>
      <c r="P10">
        <v>148.98503199502989</v>
      </c>
      <c r="Q10">
        <v>74.266804971284245</v>
      </c>
      <c r="R10">
        <v>172.93513597687163</v>
      </c>
      <c r="S10">
        <v>27.823854198117793</v>
      </c>
      <c r="T10">
        <f t="shared" si="0"/>
        <v>424.01082714130354</v>
      </c>
      <c r="U10">
        <f t="shared" si="1"/>
        <v>0</v>
      </c>
      <c r="V10">
        <f t="shared" si="2"/>
        <v>106.00270678532588</v>
      </c>
      <c r="W10" t="e">
        <f t="shared" si="3"/>
        <v>#DIV/0!</v>
      </c>
      <c r="X10" t="s">
        <v>48</v>
      </c>
      <c r="Y10">
        <v>-1.1014699999999999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  <c r="AJ10" t="s">
        <v>49</v>
      </c>
      <c r="AK10" s="12" t="s">
        <v>49</v>
      </c>
    </row>
    <row r="11" spans="1:37">
      <c r="A11" s="11" t="s">
        <v>79</v>
      </c>
      <c r="B11" t="s">
        <v>39</v>
      </c>
      <c r="C11" t="s">
        <v>80</v>
      </c>
      <c r="D11" t="s">
        <v>41</v>
      </c>
      <c r="E11" t="s">
        <v>81</v>
      </c>
      <c r="F11" t="s">
        <v>43</v>
      </c>
      <c r="G11" t="s">
        <v>82</v>
      </c>
      <c r="H11">
        <v>3</v>
      </c>
      <c r="I11" t="s">
        <v>83</v>
      </c>
      <c r="J11" t="s">
        <v>46</v>
      </c>
      <c r="K11">
        <v>7922547</v>
      </c>
      <c r="L11" t="s">
        <v>84</v>
      </c>
      <c r="M11">
        <v>187</v>
      </c>
      <c r="N11">
        <v>0</v>
      </c>
      <c r="O11">
        <v>0</v>
      </c>
      <c r="P11">
        <v>181.40199935054679</v>
      </c>
      <c r="Q11">
        <v>93.316958734690658</v>
      </c>
      <c r="R11">
        <v>192.22738462374684</v>
      </c>
      <c r="S11">
        <v>18.494200610309043</v>
      </c>
      <c r="T11">
        <f t="shared" si="0"/>
        <v>485.44054331929334</v>
      </c>
      <c r="U11">
        <f t="shared" si="1"/>
        <v>0</v>
      </c>
      <c r="V11">
        <f t="shared" si="2"/>
        <v>121.36013582982334</v>
      </c>
      <c r="W11" t="e">
        <f t="shared" si="3"/>
        <v>#DIV/0!</v>
      </c>
      <c r="X11" t="s">
        <v>48</v>
      </c>
      <c r="Y11">
        <v>-1.0063599999999999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  <c r="AJ11" t="s">
        <v>49</v>
      </c>
      <c r="AK11" s="12" t="s">
        <v>49</v>
      </c>
    </row>
    <row r="12" spans="1:37">
      <c r="A12" s="11" t="s">
        <v>85</v>
      </c>
      <c r="B12" t="s">
        <v>39</v>
      </c>
      <c r="C12" t="s">
        <v>86</v>
      </c>
      <c r="D12" t="s">
        <v>41</v>
      </c>
      <c r="E12" t="s">
        <v>87</v>
      </c>
      <c r="F12" t="s">
        <v>43</v>
      </c>
      <c r="G12" t="s">
        <v>82</v>
      </c>
      <c r="H12">
        <v>3</v>
      </c>
      <c r="I12" t="s">
        <v>83</v>
      </c>
      <c r="J12" t="s">
        <v>46</v>
      </c>
      <c r="K12">
        <v>7929769</v>
      </c>
      <c r="L12" t="s">
        <v>88</v>
      </c>
      <c r="M12">
        <v>3843</v>
      </c>
      <c r="N12">
        <v>52.630103117193258</v>
      </c>
      <c r="O12">
        <v>159.88915757353885</v>
      </c>
      <c r="P12">
        <v>3180.3104260400728</v>
      </c>
      <c r="Q12">
        <v>5015.5733766484063</v>
      </c>
      <c r="R12">
        <v>4523.4417111717012</v>
      </c>
      <c r="S12">
        <v>575.19536138577359</v>
      </c>
      <c r="T12">
        <f t="shared" si="0"/>
        <v>13507.040135936686</v>
      </c>
      <c r="U12">
        <f t="shared" si="1"/>
        <v>106.25963034536605</v>
      </c>
      <c r="V12">
        <f t="shared" si="2"/>
        <v>3323.6302188114882</v>
      </c>
      <c r="W12">
        <f t="shared" si="3"/>
        <v>31.278390561015449</v>
      </c>
      <c r="X12" t="s">
        <v>48</v>
      </c>
      <c r="Y12">
        <v>-0.861649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  <c r="AI12" t="s">
        <v>49</v>
      </c>
      <c r="AJ12" t="s">
        <v>49</v>
      </c>
      <c r="AK12" s="12" t="s">
        <v>49</v>
      </c>
    </row>
    <row r="13" spans="1:37">
      <c r="A13" s="11" t="s">
        <v>89</v>
      </c>
      <c r="B13" t="s">
        <v>90</v>
      </c>
      <c r="C13" t="s">
        <v>91</v>
      </c>
      <c r="D13" t="s">
        <v>41</v>
      </c>
      <c r="E13" t="s">
        <v>92</v>
      </c>
      <c r="F13" t="s">
        <v>93</v>
      </c>
      <c r="G13" t="s">
        <v>94</v>
      </c>
      <c r="H13">
        <v>3</v>
      </c>
      <c r="I13" t="s">
        <v>95</v>
      </c>
      <c r="J13" t="s">
        <v>46</v>
      </c>
      <c r="K13">
        <v>8131436</v>
      </c>
      <c r="L13" t="s">
        <v>96</v>
      </c>
      <c r="M13">
        <v>82</v>
      </c>
      <c r="N13">
        <v>0</v>
      </c>
      <c r="O13">
        <v>0</v>
      </c>
      <c r="P13">
        <v>158.48469871374695</v>
      </c>
      <c r="Q13">
        <v>582.85442890337185</v>
      </c>
      <c r="R13">
        <v>386.82195628407896</v>
      </c>
      <c r="S13">
        <v>33.223518472432893</v>
      </c>
      <c r="T13">
        <f t="shared" si="0"/>
        <v>1161.3846023736307</v>
      </c>
      <c r="U13">
        <f t="shared" si="1"/>
        <v>0</v>
      </c>
      <c r="V13">
        <f t="shared" si="2"/>
        <v>290.34615059340769</v>
      </c>
      <c r="W13" t="e">
        <f t="shared" si="3"/>
        <v>#DIV/0!</v>
      </c>
      <c r="X13" t="s">
        <v>48</v>
      </c>
      <c r="Y13">
        <v>-1.0989199999999999</v>
      </c>
      <c r="Z13" t="s">
        <v>49</v>
      </c>
      <c r="AA13" t="s">
        <v>49</v>
      </c>
      <c r="AB13" t="s">
        <v>49</v>
      </c>
      <c r="AC13" t="s">
        <v>49</v>
      </c>
      <c r="AD13" t="s">
        <v>49</v>
      </c>
      <c r="AE13" t="s">
        <v>49</v>
      </c>
      <c r="AF13" t="s">
        <v>49</v>
      </c>
      <c r="AG13" t="s">
        <v>49</v>
      </c>
      <c r="AH13" t="s">
        <v>49</v>
      </c>
      <c r="AI13" t="s">
        <v>49</v>
      </c>
      <c r="AJ13" t="s">
        <v>49</v>
      </c>
      <c r="AK13" s="12" t="s">
        <v>49</v>
      </c>
    </row>
    <row r="14" spans="1:37">
      <c r="A14" s="11" t="s">
        <v>97</v>
      </c>
      <c r="B14" t="s">
        <v>90</v>
      </c>
      <c r="C14" t="s">
        <v>98</v>
      </c>
      <c r="D14" t="s">
        <v>41</v>
      </c>
      <c r="E14" t="s">
        <v>81</v>
      </c>
      <c r="F14" t="s">
        <v>93</v>
      </c>
      <c r="G14" t="s">
        <v>99</v>
      </c>
      <c r="H14">
        <v>2</v>
      </c>
      <c r="I14" t="s">
        <v>100</v>
      </c>
      <c r="J14" t="s">
        <v>46</v>
      </c>
      <c r="K14">
        <v>8143002</v>
      </c>
      <c r="L14" t="s">
        <v>101</v>
      </c>
      <c r="M14">
        <v>82</v>
      </c>
      <c r="N14">
        <v>0</v>
      </c>
      <c r="O14">
        <v>0</v>
      </c>
      <c r="P14">
        <v>24.666752205321103</v>
      </c>
      <c r="Q14">
        <v>75.137557768721393</v>
      </c>
      <c r="R14">
        <v>50.180987594493246</v>
      </c>
      <c r="S14">
        <v>6.2628242882348442</v>
      </c>
      <c r="T14">
        <f t="shared" si="0"/>
        <v>156.24812185677058</v>
      </c>
      <c r="U14">
        <f t="shared" si="1"/>
        <v>0</v>
      </c>
      <c r="V14">
        <f t="shared" si="2"/>
        <v>39.062030464192645</v>
      </c>
      <c r="W14" t="e">
        <f t="shared" si="3"/>
        <v>#DIV/0!</v>
      </c>
      <c r="X14" t="s">
        <v>48</v>
      </c>
      <c r="Y14">
        <v>-1.22116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  <c r="AI14" t="s">
        <v>49</v>
      </c>
      <c r="AJ14" t="s">
        <v>49</v>
      </c>
      <c r="AK14" s="12" t="s">
        <v>49</v>
      </c>
    </row>
    <row r="15" spans="1:37">
      <c r="A15" s="11" t="s">
        <v>102</v>
      </c>
      <c r="B15" t="s">
        <v>90</v>
      </c>
      <c r="C15" t="s">
        <v>103</v>
      </c>
      <c r="D15" t="s">
        <v>41</v>
      </c>
      <c r="E15" t="s">
        <v>104</v>
      </c>
      <c r="F15" t="s">
        <v>93</v>
      </c>
      <c r="G15" t="s">
        <v>105</v>
      </c>
      <c r="H15">
        <v>3</v>
      </c>
      <c r="I15" t="s">
        <v>106</v>
      </c>
      <c r="J15" t="s">
        <v>46</v>
      </c>
      <c r="K15">
        <v>8219487</v>
      </c>
      <c r="L15" t="s">
        <v>107</v>
      </c>
      <c r="M15">
        <v>718</v>
      </c>
      <c r="N15">
        <v>6.7500728164105102</v>
      </c>
      <c r="O15">
        <v>16.852954626176526</v>
      </c>
      <c r="P15">
        <v>2324.6257229954081</v>
      </c>
      <c r="Q15">
        <v>6420.9465156417355</v>
      </c>
      <c r="R15">
        <v>4402.1750280896322</v>
      </c>
      <c r="S15">
        <v>296.29470683220575</v>
      </c>
      <c r="T15">
        <f t="shared" si="0"/>
        <v>13467.645001001569</v>
      </c>
      <c r="U15">
        <f t="shared" si="1"/>
        <v>11.801513721293517</v>
      </c>
      <c r="V15">
        <f t="shared" si="2"/>
        <v>3361.0104933897455</v>
      </c>
      <c r="W15">
        <f t="shared" si="3"/>
        <v>284.79486384237822</v>
      </c>
      <c r="X15" t="s">
        <v>48</v>
      </c>
      <c r="Y15">
        <v>-1.0064200000000001</v>
      </c>
      <c r="Z15" t="s">
        <v>49</v>
      </c>
      <c r="AA15" t="s">
        <v>49</v>
      </c>
      <c r="AB15" t="s">
        <v>49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H15" t="s">
        <v>49</v>
      </c>
      <c r="AI15" t="s">
        <v>49</v>
      </c>
      <c r="AJ15" t="s">
        <v>49</v>
      </c>
      <c r="AK15" s="12" t="s">
        <v>49</v>
      </c>
    </row>
    <row r="16" spans="1:37">
      <c r="A16" s="11" t="s">
        <v>108</v>
      </c>
      <c r="B16" t="s">
        <v>90</v>
      </c>
      <c r="C16" t="s">
        <v>109</v>
      </c>
      <c r="D16" t="s">
        <v>41</v>
      </c>
      <c r="E16" t="s">
        <v>110</v>
      </c>
      <c r="F16" t="s">
        <v>93</v>
      </c>
      <c r="G16" t="s">
        <v>99</v>
      </c>
      <c r="H16">
        <v>2</v>
      </c>
      <c r="I16" t="s">
        <v>100</v>
      </c>
      <c r="J16" t="s">
        <v>46</v>
      </c>
      <c r="K16">
        <v>8232206</v>
      </c>
      <c r="L16" t="s">
        <v>111</v>
      </c>
      <c r="M16">
        <v>166</v>
      </c>
      <c r="N16">
        <v>4.6599657911911301</v>
      </c>
      <c r="O16">
        <v>0</v>
      </c>
      <c r="P16">
        <v>332.18198645653882</v>
      </c>
      <c r="Q16">
        <v>362.03677835238796</v>
      </c>
      <c r="R16">
        <v>505.56045122521499</v>
      </c>
      <c r="S16">
        <v>26.704049117179999</v>
      </c>
      <c r="T16">
        <f t="shared" si="0"/>
        <v>1231.1432309425129</v>
      </c>
      <c r="U16">
        <f t="shared" si="1"/>
        <v>2.329982895595565</v>
      </c>
      <c r="V16">
        <f t="shared" si="2"/>
        <v>306.62081628783045</v>
      </c>
      <c r="W16">
        <f t="shared" si="3"/>
        <v>131.59788291469638</v>
      </c>
      <c r="X16" t="s">
        <v>48</v>
      </c>
      <c r="Y16">
        <v>-1.37344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 t="s">
        <v>49</v>
      </c>
      <c r="AG16" t="s">
        <v>49</v>
      </c>
      <c r="AH16" t="s">
        <v>49</v>
      </c>
      <c r="AI16" t="s">
        <v>49</v>
      </c>
      <c r="AJ16" t="s">
        <v>49</v>
      </c>
      <c r="AK16" s="12" t="s">
        <v>49</v>
      </c>
    </row>
    <row r="17" spans="1:37">
      <c r="A17" s="11" t="s">
        <v>112</v>
      </c>
      <c r="B17" t="s">
        <v>90</v>
      </c>
      <c r="C17" t="s">
        <v>113</v>
      </c>
      <c r="D17" t="s">
        <v>41</v>
      </c>
      <c r="E17" t="s">
        <v>114</v>
      </c>
      <c r="F17" t="s">
        <v>93</v>
      </c>
      <c r="G17" t="s">
        <v>99</v>
      </c>
      <c r="H17">
        <v>2</v>
      </c>
      <c r="I17" t="s">
        <v>100</v>
      </c>
      <c r="J17" t="s">
        <v>46</v>
      </c>
      <c r="K17">
        <v>8234274</v>
      </c>
      <c r="L17" t="s">
        <v>115</v>
      </c>
      <c r="M17">
        <v>1604</v>
      </c>
      <c r="N17">
        <v>237.76057960479125</v>
      </c>
      <c r="O17">
        <v>581.47144626643876</v>
      </c>
      <c r="P17">
        <v>6899.9157367532398</v>
      </c>
      <c r="Q17">
        <v>9783.3951457326784</v>
      </c>
      <c r="R17">
        <v>11024.973099744158</v>
      </c>
      <c r="S17">
        <v>1832.7066707473723</v>
      </c>
      <c r="T17">
        <f t="shared" si="0"/>
        <v>30360.222678848677</v>
      </c>
      <c r="U17">
        <f t="shared" si="1"/>
        <v>409.616012935615</v>
      </c>
      <c r="V17">
        <f t="shared" si="2"/>
        <v>7385.2476632443622</v>
      </c>
      <c r="W17">
        <f t="shared" si="3"/>
        <v>18.029684948877239</v>
      </c>
      <c r="X17" t="s">
        <v>48</v>
      </c>
      <c r="Y17">
        <v>-0.72936199999999995</v>
      </c>
      <c r="Z17" t="s">
        <v>49</v>
      </c>
      <c r="AA17" t="s">
        <v>49</v>
      </c>
      <c r="AB17" t="s">
        <v>49</v>
      </c>
      <c r="AC17" t="s">
        <v>49</v>
      </c>
      <c r="AD17" t="s">
        <v>49</v>
      </c>
      <c r="AE17" t="s">
        <v>49</v>
      </c>
      <c r="AF17" t="s">
        <v>49</v>
      </c>
      <c r="AG17" t="s">
        <v>49</v>
      </c>
      <c r="AH17" t="s">
        <v>49</v>
      </c>
      <c r="AI17" t="s">
        <v>49</v>
      </c>
      <c r="AJ17" t="s">
        <v>49</v>
      </c>
      <c r="AK17" s="12" t="s">
        <v>49</v>
      </c>
    </row>
    <row r="18" spans="1:37">
      <c r="A18" s="11" t="s">
        <v>116</v>
      </c>
      <c r="B18" t="s">
        <v>117</v>
      </c>
      <c r="C18" t="s">
        <v>118</v>
      </c>
      <c r="D18" t="s">
        <v>58</v>
      </c>
      <c r="E18" t="s">
        <v>119</v>
      </c>
      <c r="F18" t="s">
        <v>120</v>
      </c>
      <c r="G18" t="s">
        <v>121</v>
      </c>
      <c r="H18">
        <v>0.5</v>
      </c>
      <c r="I18">
        <v>0</v>
      </c>
      <c r="J18" t="s">
        <v>46</v>
      </c>
      <c r="K18">
        <v>8324748</v>
      </c>
      <c r="L18" t="s">
        <v>122</v>
      </c>
      <c r="M18">
        <v>822</v>
      </c>
      <c r="N18">
        <v>0</v>
      </c>
      <c r="O18">
        <v>2.5399741125838449</v>
      </c>
      <c r="P18">
        <v>434.27470309563734</v>
      </c>
      <c r="Q18">
        <v>610.55227750108088</v>
      </c>
      <c r="R18">
        <v>714.51310273384718</v>
      </c>
      <c r="S18">
        <v>45.675598985303708</v>
      </c>
      <c r="T18">
        <f t="shared" si="0"/>
        <v>1807.5556564284529</v>
      </c>
      <c r="U18">
        <f t="shared" si="1"/>
        <v>1.2699870562919224</v>
      </c>
      <c r="V18">
        <f t="shared" si="2"/>
        <v>451.25392057896727</v>
      </c>
      <c r="W18">
        <f t="shared" si="3"/>
        <v>355.32166910151636</v>
      </c>
      <c r="X18" t="s">
        <v>48</v>
      </c>
      <c r="Y18">
        <v>-1.16069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49</v>
      </c>
      <c r="AH18" t="s">
        <v>49</v>
      </c>
      <c r="AI18" t="s">
        <v>49</v>
      </c>
      <c r="AJ18" t="s">
        <v>49</v>
      </c>
      <c r="AK18" s="12" t="s">
        <v>49</v>
      </c>
    </row>
    <row r="19" spans="1:37">
      <c r="A19" s="11" t="s">
        <v>123</v>
      </c>
      <c r="B19" t="s">
        <v>117</v>
      </c>
      <c r="C19" t="s">
        <v>124</v>
      </c>
      <c r="D19" t="s">
        <v>58</v>
      </c>
      <c r="E19" t="s">
        <v>125</v>
      </c>
      <c r="F19" t="s">
        <v>120</v>
      </c>
      <c r="G19" t="s">
        <v>126</v>
      </c>
      <c r="H19">
        <v>1.5</v>
      </c>
      <c r="I19" t="s">
        <v>127</v>
      </c>
      <c r="J19" t="s">
        <v>46</v>
      </c>
      <c r="K19">
        <v>8342220</v>
      </c>
      <c r="L19" t="s">
        <v>128</v>
      </c>
      <c r="M19">
        <v>124</v>
      </c>
      <c r="N19">
        <v>6.7500728164105102</v>
      </c>
      <c r="O19">
        <v>17.31638670713172</v>
      </c>
      <c r="P19">
        <v>725.97891400389642</v>
      </c>
      <c r="Q19">
        <v>1371.6675039477409</v>
      </c>
      <c r="R19">
        <v>1205.708272679072</v>
      </c>
      <c r="S19">
        <v>140.42721200841396</v>
      </c>
      <c r="T19">
        <f t="shared" si="0"/>
        <v>3467.8483621626651</v>
      </c>
      <c r="U19">
        <f t="shared" si="1"/>
        <v>12.033229761771114</v>
      </c>
      <c r="V19">
        <f t="shared" si="2"/>
        <v>860.94547565978075</v>
      </c>
      <c r="W19">
        <f t="shared" si="3"/>
        <v>71.547331240608031</v>
      </c>
      <c r="X19" t="s">
        <v>48</v>
      </c>
      <c r="Y19">
        <v>-1.25817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49</v>
      </c>
      <c r="AH19" t="s">
        <v>49</v>
      </c>
      <c r="AI19" t="s">
        <v>49</v>
      </c>
      <c r="AJ19" t="s">
        <v>49</v>
      </c>
      <c r="AK19" s="12" t="s">
        <v>49</v>
      </c>
    </row>
    <row r="20" spans="1:37">
      <c r="A20" s="11" t="s">
        <v>129</v>
      </c>
      <c r="B20" t="s">
        <v>117</v>
      </c>
      <c r="C20" t="s">
        <v>130</v>
      </c>
      <c r="D20" t="s">
        <v>58</v>
      </c>
      <c r="E20" t="s">
        <v>131</v>
      </c>
      <c r="F20" t="s">
        <v>120</v>
      </c>
      <c r="G20" t="s">
        <v>132</v>
      </c>
      <c r="H20">
        <v>2.5</v>
      </c>
      <c r="I20" t="s">
        <v>133</v>
      </c>
      <c r="J20" t="s">
        <v>46</v>
      </c>
      <c r="K20">
        <v>8342803</v>
      </c>
      <c r="L20" t="s">
        <v>134</v>
      </c>
      <c r="M20">
        <v>187</v>
      </c>
      <c r="N20">
        <v>3.3750364082052551</v>
      </c>
      <c r="O20">
        <v>0</v>
      </c>
      <c r="P20">
        <v>1156.6746303810805</v>
      </c>
      <c r="Q20">
        <v>1771.1859746570408</v>
      </c>
      <c r="R20">
        <v>2030.8857408668071</v>
      </c>
      <c r="S20">
        <v>221.10318818601019</v>
      </c>
      <c r="T20">
        <f t="shared" si="0"/>
        <v>5183.2245704991437</v>
      </c>
      <c r="U20">
        <f t="shared" si="1"/>
        <v>1.6875182041026275</v>
      </c>
      <c r="V20">
        <f t="shared" si="2"/>
        <v>1294.9623835227346</v>
      </c>
      <c r="W20">
        <f t="shared" si="3"/>
        <v>767.37683799467959</v>
      </c>
      <c r="X20" t="s">
        <v>48</v>
      </c>
      <c r="Y20">
        <v>-0.83578699999999995</v>
      </c>
      <c r="Z20" t="s">
        <v>49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  <c r="AG20" t="s">
        <v>49</v>
      </c>
      <c r="AH20" t="s">
        <v>49</v>
      </c>
      <c r="AI20" t="s">
        <v>49</v>
      </c>
      <c r="AJ20" t="s">
        <v>49</v>
      </c>
      <c r="AK20" s="12" t="s">
        <v>49</v>
      </c>
    </row>
    <row r="21" spans="1:37">
      <c r="A21" s="11" t="s">
        <v>135</v>
      </c>
      <c r="B21" t="s">
        <v>117</v>
      </c>
      <c r="C21" t="s">
        <v>136</v>
      </c>
      <c r="D21" t="s">
        <v>58</v>
      </c>
      <c r="E21" t="s">
        <v>137</v>
      </c>
      <c r="F21" t="s">
        <v>120</v>
      </c>
      <c r="G21" t="s">
        <v>138</v>
      </c>
      <c r="H21">
        <v>1.5</v>
      </c>
      <c r="I21" t="s">
        <v>139</v>
      </c>
      <c r="J21" t="s">
        <v>46</v>
      </c>
      <c r="K21">
        <v>8465363</v>
      </c>
      <c r="L21" t="s">
        <v>140</v>
      </c>
      <c r="M21">
        <v>438</v>
      </c>
      <c r="N21">
        <v>2.329982895595565</v>
      </c>
      <c r="O21">
        <v>33.594502398449116</v>
      </c>
      <c r="P21">
        <v>422.05358997460303</v>
      </c>
      <c r="Q21">
        <v>772.8175819286871</v>
      </c>
      <c r="R21">
        <v>1360.105115828693</v>
      </c>
      <c r="S21">
        <v>101.71080444880039</v>
      </c>
      <c r="T21">
        <f t="shared" si="0"/>
        <v>2692.6115774748282</v>
      </c>
      <c r="U21">
        <f t="shared" si="1"/>
        <v>17.96224264702234</v>
      </c>
      <c r="V21">
        <f t="shared" si="2"/>
        <v>664.17177304519589</v>
      </c>
      <c r="W21">
        <f t="shared" si="3"/>
        <v>36.975993816412334</v>
      </c>
      <c r="X21" t="s">
        <v>48</v>
      </c>
      <c r="Y21">
        <v>-0.63604700000000003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49</v>
      </c>
      <c r="AH21" t="s">
        <v>49</v>
      </c>
      <c r="AI21" t="s">
        <v>49</v>
      </c>
      <c r="AJ21" t="s">
        <v>49</v>
      </c>
      <c r="AK21" s="12" t="s">
        <v>49</v>
      </c>
    </row>
    <row r="22" spans="1:37">
      <c r="A22" s="11" t="s">
        <v>141</v>
      </c>
      <c r="B22" t="s">
        <v>39</v>
      </c>
      <c r="C22" t="s">
        <v>142</v>
      </c>
      <c r="D22" t="s">
        <v>58</v>
      </c>
      <c r="E22" t="s">
        <v>143</v>
      </c>
      <c r="F22" t="s">
        <v>43</v>
      </c>
      <c r="G22" t="s">
        <v>144</v>
      </c>
      <c r="H22">
        <v>2</v>
      </c>
      <c r="I22" t="s">
        <v>145</v>
      </c>
      <c r="J22" t="s">
        <v>46</v>
      </c>
      <c r="K22">
        <v>8499356</v>
      </c>
      <c r="L22" t="s">
        <v>146</v>
      </c>
      <c r="M22">
        <v>1164</v>
      </c>
      <c r="N22">
        <v>0</v>
      </c>
      <c r="O22">
        <v>18.354657722946044</v>
      </c>
      <c r="P22">
        <v>406.09652382396644</v>
      </c>
      <c r="Q22">
        <v>492.86069979771588</v>
      </c>
      <c r="R22">
        <v>742.85607822916859</v>
      </c>
      <c r="S22">
        <v>135.40998586789192</v>
      </c>
      <c r="T22">
        <f t="shared" si="0"/>
        <v>1795.5779454416888</v>
      </c>
      <c r="U22">
        <f t="shared" si="1"/>
        <v>9.177328861473022</v>
      </c>
      <c r="V22">
        <f t="shared" si="2"/>
        <v>444.30582192968569</v>
      </c>
      <c r="W22">
        <f t="shared" si="3"/>
        <v>48.413414037597391</v>
      </c>
      <c r="X22" t="s">
        <v>48</v>
      </c>
      <c r="Y22">
        <v>-0.869672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49</v>
      </c>
      <c r="AG22" t="s">
        <v>49</v>
      </c>
      <c r="AH22" t="s">
        <v>49</v>
      </c>
      <c r="AI22" t="s">
        <v>49</v>
      </c>
      <c r="AJ22" t="s">
        <v>49</v>
      </c>
      <c r="AK22" s="12" t="s">
        <v>49</v>
      </c>
    </row>
    <row r="23" spans="1:37">
      <c r="A23" s="11" t="s">
        <v>147</v>
      </c>
      <c r="B23" t="s">
        <v>39</v>
      </c>
      <c r="C23" t="s">
        <v>148</v>
      </c>
      <c r="D23" t="s">
        <v>58</v>
      </c>
      <c r="E23" t="s">
        <v>149</v>
      </c>
      <c r="F23" t="s">
        <v>43</v>
      </c>
      <c r="G23" t="s">
        <v>150</v>
      </c>
      <c r="H23">
        <v>2.5</v>
      </c>
      <c r="I23" t="s">
        <v>151</v>
      </c>
      <c r="J23" t="s">
        <v>46</v>
      </c>
      <c r="K23">
        <v>8581908</v>
      </c>
      <c r="L23" t="s">
        <v>152</v>
      </c>
      <c r="M23">
        <v>2610</v>
      </c>
      <c r="N23">
        <v>0</v>
      </c>
      <c r="O23">
        <v>8.65819335356586</v>
      </c>
      <c r="P23">
        <v>3742.9795950309908</v>
      </c>
      <c r="Q23">
        <v>6793.9713917337085</v>
      </c>
      <c r="R23">
        <v>5968.663799173115</v>
      </c>
      <c r="S23">
        <v>421.20638165048706</v>
      </c>
      <c r="T23">
        <f t="shared" si="0"/>
        <v>16935.47936094187</v>
      </c>
      <c r="U23">
        <f t="shared" si="1"/>
        <v>4.32909667678293</v>
      </c>
      <c r="V23">
        <f t="shared" si="2"/>
        <v>4231.7052918970758</v>
      </c>
      <c r="W23">
        <f t="shared" si="3"/>
        <v>977.50307000345663</v>
      </c>
      <c r="X23" t="s">
        <v>48</v>
      </c>
      <c r="Y23">
        <v>-0.90988100000000005</v>
      </c>
      <c r="Z23" t="s">
        <v>49</v>
      </c>
      <c r="AA23" t="s">
        <v>49</v>
      </c>
      <c r="AB23" t="s">
        <v>49</v>
      </c>
      <c r="AC23" t="s">
        <v>49</v>
      </c>
      <c r="AD23" t="s">
        <v>49</v>
      </c>
      <c r="AE23" t="s">
        <v>49</v>
      </c>
      <c r="AF23" t="s">
        <v>49</v>
      </c>
      <c r="AG23" t="s">
        <v>49</v>
      </c>
      <c r="AH23" t="s">
        <v>49</v>
      </c>
      <c r="AI23" t="s">
        <v>49</v>
      </c>
      <c r="AJ23" t="s">
        <v>49</v>
      </c>
      <c r="AK23" s="12" t="s">
        <v>49</v>
      </c>
    </row>
    <row r="24" spans="1:37">
      <c r="A24" s="11" t="s">
        <v>153</v>
      </c>
      <c r="B24" t="s">
        <v>90</v>
      </c>
      <c r="C24" t="s">
        <v>154</v>
      </c>
      <c r="D24" t="s">
        <v>58</v>
      </c>
      <c r="E24" t="s">
        <v>155</v>
      </c>
      <c r="F24" t="s">
        <v>93</v>
      </c>
      <c r="G24" t="s">
        <v>156</v>
      </c>
      <c r="H24">
        <v>2.5</v>
      </c>
      <c r="I24" t="s">
        <v>157</v>
      </c>
      <c r="J24" t="s">
        <v>46</v>
      </c>
      <c r="K24">
        <v>8598063</v>
      </c>
      <c r="L24" t="s">
        <v>158</v>
      </c>
      <c r="M24">
        <v>772</v>
      </c>
      <c r="N24">
        <v>2.329982895595565</v>
      </c>
      <c r="O24">
        <v>0</v>
      </c>
      <c r="P24">
        <v>183.36609687118624</v>
      </c>
      <c r="Q24">
        <v>395.47180455707667</v>
      </c>
      <c r="R24">
        <v>475.27512543751635</v>
      </c>
      <c r="S24">
        <v>29.201990657229651</v>
      </c>
      <c r="T24">
        <f t="shared" si="0"/>
        <v>1085.6450004186045</v>
      </c>
      <c r="U24">
        <f t="shared" si="1"/>
        <v>1.1649914477977825</v>
      </c>
      <c r="V24">
        <f t="shared" si="2"/>
        <v>270.82875438075223</v>
      </c>
      <c r="W24">
        <f t="shared" si="3"/>
        <v>232.47274037307977</v>
      </c>
      <c r="X24" t="s">
        <v>48</v>
      </c>
      <c r="Y24">
        <v>-1.1464799999999999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49</v>
      </c>
      <c r="AH24" t="s">
        <v>49</v>
      </c>
      <c r="AI24" t="s">
        <v>49</v>
      </c>
      <c r="AJ24" t="s">
        <v>49</v>
      </c>
      <c r="AK24" s="12" t="s">
        <v>49</v>
      </c>
    </row>
    <row r="25" spans="1:37">
      <c r="A25" s="11" t="s">
        <v>159</v>
      </c>
      <c r="B25" t="s">
        <v>117</v>
      </c>
      <c r="C25" t="s">
        <v>160</v>
      </c>
      <c r="D25" t="s">
        <v>41</v>
      </c>
      <c r="E25" t="s">
        <v>161</v>
      </c>
      <c r="F25" t="s">
        <v>120</v>
      </c>
      <c r="G25" t="s">
        <v>162</v>
      </c>
      <c r="H25">
        <v>1.5</v>
      </c>
      <c r="I25" t="s">
        <v>163</v>
      </c>
      <c r="J25" t="s">
        <v>46</v>
      </c>
      <c r="K25">
        <v>14305414</v>
      </c>
      <c r="L25" t="s">
        <v>164</v>
      </c>
      <c r="M25">
        <v>229</v>
      </c>
      <c r="N25">
        <v>3.3750364082052551</v>
      </c>
      <c r="O25">
        <v>0</v>
      </c>
      <c r="P25">
        <v>352.41576030972215</v>
      </c>
      <c r="Q25">
        <v>638.65921221398776</v>
      </c>
      <c r="R25">
        <v>570.72655061485091</v>
      </c>
      <c r="S25">
        <v>113.37329301135033</v>
      </c>
      <c r="T25">
        <f t="shared" si="0"/>
        <v>1678.5498525581163</v>
      </c>
      <c r="U25">
        <f t="shared" si="1"/>
        <v>1.6875182041026275</v>
      </c>
      <c r="V25">
        <f t="shared" si="2"/>
        <v>418.79370403747777</v>
      </c>
      <c r="W25">
        <f t="shared" si="3"/>
        <v>248.17136965949348</v>
      </c>
      <c r="X25" t="s">
        <v>48</v>
      </c>
      <c r="Y25">
        <v>-1.12426</v>
      </c>
      <c r="Z25" t="s">
        <v>49</v>
      </c>
      <c r="AA25" t="s">
        <v>49</v>
      </c>
      <c r="AB25" t="s">
        <v>49</v>
      </c>
      <c r="AC25" t="s">
        <v>49</v>
      </c>
      <c r="AD25" t="s">
        <v>49</v>
      </c>
      <c r="AE25" t="s">
        <v>49</v>
      </c>
      <c r="AF25" t="s">
        <v>49</v>
      </c>
      <c r="AG25" t="s">
        <v>49</v>
      </c>
      <c r="AH25" t="s">
        <v>49</v>
      </c>
      <c r="AI25" t="s">
        <v>49</v>
      </c>
      <c r="AJ25" t="s">
        <v>49</v>
      </c>
      <c r="AK25" s="12" t="s">
        <v>49</v>
      </c>
    </row>
    <row r="26" spans="1:37">
      <c r="A26" s="11" t="s">
        <v>165</v>
      </c>
      <c r="B26" t="s">
        <v>117</v>
      </c>
      <c r="C26" t="s">
        <v>166</v>
      </c>
      <c r="D26" t="s">
        <v>58</v>
      </c>
      <c r="E26" t="s">
        <v>167</v>
      </c>
      <c r="F26" t="s">
        <v>120</v>
      </c>
      <c r="G26" t="s">
        <v>168</v>
      </c>
      <c r="H26">
        <v>1.5</v>
      </c>
      <c r="I26" t="s">
        <v>169</v>
      </c>
      <c r="J26" t="s">
        <v>46</v>
      </c>
      <c r="K26">
        <v>14318878</v>
      </c>
      <c r="L26" t="s">
        <v>170</v>
      </c>
      <c r="M26">
        <v>578</v>
      </c>
      <c r="N26">
        <v>5.7050193038008201</v>
      </c>
      <c r="O26">
        <v>12.699870562919225</v>
      </c>
      <c r="P26">
        <v>1164.9873084831042</v>
      </c>
      <c r="Q26">
        <v>1885.1918112563148</v>
      </c>
      <c r="R26">
        <v>2982.058222734222</v>
      </c>
      <c r="S26">
        <v>284.24640751355076</v>
      </c>
      <c r="T26">
        <f t="shared" si="0"/>
        <v>6334.8886398539116</v>
      </c>
      <c r="U26">
        <f t="shared" si="1"/>
        <v>9.202444933360022</v>
      </c>
      <c r="V26">
        <f t="shared" si="2"/>
        <v>1579.120937496798</v>
      </c>
      <c r="W26">
        <f t="shared" si="3"/>
        <v>171.59797737797763</v>
      </c>
      <c r="X26" t="s">
        <v>48</v>
      </c>
      <c r="Y26">
        <v>-1.25095</v>
      </c>
      <c r="Z26" t="s">
        <v>49</v>
      </c>
      <c r="AA26" t="s">
        <v>49</v>
      </c>
      <c r="AB26" t="s">
        <v>49</v>
      </c>
      <c r="AC26" t="s">
        <v>49</v>
      </c>
      <c r="AD26" t="s">
        <v>49</v>
      </c>
      <c r="AE26" t="s">
        <v>49</v>
      </c>
      <c r="AF26" t="s">
        <v>49</v>
      </c>
      <c r="AG26" t="s">
        <v>49</v>
      </c>
      <c r="AH26" t="s">
        <v>49</v>
      </c>
      <c r="AI26" t="s">
        <v>49</v>
      </c>
      <c r="AJ26" t="s">
        <v>49</v>
      </c>
      <c r="AK26" s="12" t="s">
        <v>49</v>
      </c>
    </row>
    <row r="27" spans="1:37">
      <c r="A27" s="11" t="s">
        <v>171</v>
      </c>
      <c r="B27" t="s">
        <v>172</v>
      </c>
      <c r="C27" t="s">
        <v>173</v>
      </c>
      <c r="D27" t="s">
        <v>41</v>
      </c>
      <c r="E27" t="s">
        <v>174</v>
      </c>
      <c r="F27" t="s">
        <v>175</v>
      </c>
      <c r="G27" t="s">
        <v>176</v>
      </c>
      <c r="H27">
        <v>2</v>
      </c>
      <c r="I27" t="s">
        <v>177</v>
      </c>
      <c r="J27" t="s">
        <v>46</v>
      </c>
      <c r="K27">
        <v>14431728</v>
      </c>
      <c r="L27" t="s">
        <v>178</v>
      </c>
      <c r="M27">
        <v>832</v>
      </c>
      <c r="N27">
        <v>0</v>
      </c>
      <c r="O27">
        <v>2.5399741125838449</v>
      </c>
      <c r="P27">
        <v>2883.5411271910707</v>
      </c>
      <c r="Q27">
        <v>3811.0527866454595</v>
      </c>
      <c r="R27">
        <v>4058.582654964619</v>
      </c>
      <c r="S27">
        <v>339.03601482933459</v>
      </c>
      <c r="T27">
        <f t="shared" si="0"/>
        <v>11094.752557743068</v>
      </c>
      <c r="U27">
        <f t="shared" si="1"/>
        <v>1.2699870562919224</v>
      </c>
      <c r="V27">
        <f t="shared" si="2"/>
        <v>2773.053145907621</v>
      </c>
      <c r="W27">
        <f t="shared" si="3"/>
        <v>2183.5286683978611</v>
      </c>
      <c r="X27" t="s">
        <v>48</v>
      </c>
      <c r="Y27">
        <v>-1.1647400000000001</v>
      </c>
      <c r="Z27" t="s">
        <v>49</v>
      </c>
      <c r="AA27" t="s">
        <v>49</v>
      </c>
      <c r="AB27" t="s">
        <v>49</v>
      </c>
      <c r="AC27" t="s">
        <v>49</v>
      </c>
      <c r="AD27" t="s">
        <v>49</v>
      </c>
      <c r="AE27" t="s">
        <v>49</v>
      </c>
      <c r="AF27" t="s">
        <v>49</v>
      </c>
      <c r="AG27" t="s">
        <v>49</v>
      </c>
      <c r="AH27" t="s">
        <v>49</v>
      </c>
      <c r="AI27" t="s">
        <v>49</v>
      </c>
      <c r="AJ27" t="s">
        <v>49</v>
      </c>
      <c r="AK27" s="12" t="s">
        <v>49</v>
      </c>
    </row>
    <row r="28" spans="1:37">
      <c r="A28" s="11" t="s">
        <v>179</v>
      </c>
      <c r="B28" t="s">
        <v>90</v>
      </c>
      <c r="C28" t="s">
        <v>180</v>
      </c>
      <c r="D28" t="s">
        <v>58</v>
      </c>
      <c r="E28" t="s">
        <v>181</v>
      </c>
      <c r="F28" t="s">
        <v>93</v>
      </c>
      <c r="G28" t="s">
        <v>182</v>
      </c>
      <c r="H28">
        <v>2</v>
      </c>
      <c r="I28" t="s">
        <v>183</v>
      </c>
      <c r="J28" t="s">
        <v>46</v>
      </c>
      <c r="K28">
        <v>14447149</v>
      </c>
      <c r="L28" t="s">
        <v>184</v>
      </c>
      <c r="M28">
        <v>690</v>
      </c>
      <c r="N28">
        <v>4.6599657911911301</v>
      </c>
      <c r="O28">
        <v>8.65819335356586</v>
      </c>
      <c r="P28">
        <v>3593.1162192052197</v>
      </c>
      <c r="Q28">
        <v>4786.5897555856463</v>
      </c>
      <c r="R28">
        <v>6153.2843276732083</v>
      </c>
      <c r="S28">
        <v>701.6126520410977</v>
      </c>
      <c r="T28">
        <f t="shared" si="0"/>
        <v>15247.921113649929</v>
      </c>
      <c r="U28">
        <f t="shared" si="1"/>
        <v>6.659079572378495</v>
      </c>
      <c r="V28">
        <f t="shared" si="2"/>
        <v>3808.6507386262929</v>
      </c>
      <c r="W28">
        <f t="shared" si="3"/>
        <v>571.94852490190567</v>
      </c>
      <c r="X28" t="s">
        <v>48</v>
      </c>
      <c r="Y28">
        <v>-1.00668</v>
      </c>
      <c r="Z28" t="s">
        <v>49</v>
      </c>
      <c r="AA28" t="s">
        <v>49</v>
      </c>
      <c r="AB28" t="s">
        <v>49</v>
      </c>
      <c r="AC28" t="s">
        <v>49</v>
      </c>
      <c r="AD28" t="s">
        <v>49</v>
      </c>
      <c r="AE28" t="s">
        <v>49</v>
      </c>
      <c r="AF28" t="s">
        <v>49</v>
      </c>
      <c r="AG28" t="s">
        <v>49</v>
      </c>
      <c r="AH28" t="s">
        <v>49</v>
      </c>
      <c r="AI28" t="s">
        <v>49</v>
      </c>
      <c r="AJ28" t="s">
        <v>49</v>
      </c>
      <c r="AK28" s="12" t="s">
        <v>49</v>
      </c>
    </row>
    <row r="29" spans="1:37">
      <c r="A29" s="11" t="s">
        <v>185</v>
      </c>
      <c r="B29" t="s">
        <v>39</v>
      </c>
      <c r="C29" t="s">
        <v>186</v>
      </c>
      <c r="D29" t="s">
        <v>41</v>
      </c>
      <c r="E29" t="s">
        <v>187</v>
      </c>
      <c r="F29" t="s">
        <v>43</v>
      </c>
      <c r="G29" t="s">
        <v>188</v>
      </c>
      <c r="H29">
        <v>0.5</v>
      </c>
      <c r="I29">
        <v>0</v>
      </c>
      <c r="J29" t="s">
        <v>46</v>
      </c>
      <c r="K29">
        <v>14456679</v>
      </c>
      <c r="L29" t="s">
        <v>189</v>
      </c>
      <c r="M29">
        <v>1640</v>
      </c>
      <c r="N29">
        <v>235.91034844994806</v>
      </c>
      <c r="O29">
        <v>828.05394422954009</v>
      </c>
      <c r="P29">
        <v>1645.0181296967669</v>
      </c>
      <c r="Q29">
        <v>2554.0924583203032</v>
      </c>
      <c r="R29">
        <v>5381.6364324322094</v>
      </c>
      <c r="S29">
        <v>1914.766421302154</v>
      </c>
      <c r="T29">
        <f t="shared" si="0"/>
        <v>12559.477734430922</v>
      </c>
      <c r="U29">
        <f t="shared" si="1"/>
        <v>531.98214633974408</v>
      </c>
      <c r="V29">
        <f t="shared" si="2"/>
        <v>2873.8783604378582</v>
      </c>
      <c r="W29">
        <f t="shared" si="3"/>
        <v>5.4022082887768379</v>
      </c>
      <c r="X29" t="s">
        <v>48</v>
      </c>
      <c r="Y29">
        <v>-0.89937599999999995</v>
      </c>
      <c r="Z29" t="s">
        <v>49</v>
      </c>
      <c r="AA29" t="s">
        <v>49</v>
      </c>
      <c r="AB29" t="s">
        <v>49</v>
      </c>
      <c r="AC29" t="s">
        <v>49</v>
      </c>
      <c r="AD29" t="s">
        <v>49</v>
      </c>
      <c r="AE29" t="s">
        <v>49</v>
      </c>
      <c r="AF29" t="s">
        <v>49</v>
      </c>
      <c r="AG29" t="s">
        <v>49</v>
      </c>
      <c r="AH29" t="s">
        <v>49</v>
      </c>
      <c r="AI29" t="s">
        <v>49</v>
      </c>
      <c r="AJ29" t="s">
        <v>49</v>
      </c>
      <c r="AK29" s="12" t="s">
        <v>49</v>
      </c>
    </row>
    <row r="30" spans="1:37">
      <c r="A30" s="11" t="s">
        <v>190</v>
      </c>
      <c r="B30" t="s">
        <v>39</v>
      </c>
      <c r="C30" t="s">
        <v>191</v>
      </c>
      <c r="D30" t="s">
        <v>58</v>
      </c>
      <c r="E30" t="s">
        <v>192</v>
      </c>
      <c r="F30" t="s">
        <v>43</v>
      </c>
      <c r="G30" t="s">
        <v>193</v>
      </c>
      <c r="H30">
        <v>1</v>
      </c>
      <c r="I30" t="s">
        <v>194</v>
      </c>
      <c r="J30" t="s">
        <v>46</v>
      </c>
      <c r="K30">
        <v>16170931</v>
      </c>
      <c r="L30" t="s">
        <v>195</v>
      </c>
      <c r="M30">
        <v>900</v>
      </c>
      <c r="N30">
        <v>8.0350021993963843</v>
      </c>
      <c r="O30">
        <v>11.198167466149705</v>
      </c>
      <c r="P30">
        <v>537.92497712235934</v>
      </c>
      <c r="Q30">
        <v>1112.0887755598769</v>
      </c>
      <c r="R30">
        <v>1238.5225585784572</v>
      </c>
      <c r="S30">
        <v>188.76417278791979</v>
      </c>
      <c r="T30">
        <f t="shared" si="0"/>
        <v>3096.5336537141593</v>
      </c>
      <c r="U30">
        <f t="shared" si="1"/>
        <v>9.6165848327730448</v>
      </c>
      <c r="V30">
        <f t="shared" si="2"/>
        <v>769.32512101215343</v>
      </c>
      <c r="W30">
        <f t="shared" si="3"/>
        <v>79.999826798211728</v>
      </c>
      <c r="X30" t="s">
        <v>48</v>
      </c>
      <c r="Y30">
        <v>-1.2393400000000001</v>
      </c>
      <c r="Z30" t="s">
        <v>49</v>
      </c>
      <c r="AA30" t="s">
        <v>49</v>
      </c>
      <c r="AB30" t="s">
        <v>49</v>
      </c>
      <c r="AC30" t="s">
        <v>49</v>
      </c>
      <c r="AD30" t="s">
        <v>49</v>
      </c>
      <c r="AE30" t="s">
        <v>49</v>
      </c>
      <c r="AF30" t="s">
        <v>49</v>
      </c>
      <c r="AG30" t="s">
        <v>49</v>
      </c>
      <c r="AH30" t="s">
        <v>49</v>
      </c>
      <c r="AI30" t="s">
        <v>49</v>
      </c>
      <c r="AJ30" t="s">
        <v>49</v>
      </c>
      <c r="AK30" s="12" t="s">
        <v>49</v>
      </c>
    </row>
    <row r="31" spans="1:37">
      <c r="A31" s="11" t="s">
        <v>196</v>
      </c>
      <c r="B31" t="s">
        <v>39</v>
      </c>
      <c r="C31" t="s">
        <v>197</v>
      </c>
      <c r="D31" t="s">
        <v>58</v>
      </c>
      <c r="E31" t="s">
        <v>198</v>
      </c>
      <c r="F31" t="s">
        <v>43</v>
      </c>
      <c r="G31" t="s">
        <v>193</v>
      </c>
      <c r="H31">
        <v>1</v>
      </c>
      <c r="I31" t="s">
        <v>194</v>
      </c>
      <c r="J31" t="s">
        <v>46</v>
      </c>
      <c r="K31">
        <v>16199865</v>
      </c>
      <c r="L31" t="s">
        <v>199</v>
      </c>
      <c r="M31">
        <v>271</v>
      </c>
      <c r="N31">
        <v>0</v>
      </c>
      <c r="O31">
        <v>0</v>
      </c>
      <c r="P31">
        <v>67.560321118918182</v>
      </c>
      <c r="Q31">
        <v>134.78344424416628</v>
      </c>
      <c r="R31">
        <v>83.995875627376734</v>
      </c>
      <c r="S31">
        <v>3.2875334903705253</v>
      </c>
      <c r="T31">
        <f t="shared" si="0"/>
        <v>289.62717448083174</v>
      </c>
      <c r="U31">
        <f t="shared" si="1"/>
        <v>0</v>
      </c>
      <c r="V31">
        <f t="shared" si="2"/>
        <v>72.406793620207935</v>
      </c>
      <c r="W31" t="e">
        <f t="shared" si="3"/>
        <v>#DIV/0!</v>
      </c>
      <c r="X31" t="s">
        <v>48</v>
      </c>
      <c r="Y31">
        <v>-0.48089799999999999</v>
      </c>
      <c r="Z31" t="s">
        <v>49</v>
      </c>
      <c r="AA31" t="s">
        <v>49</v>
      </c>
      <c r="AB31" t="s">
        <v>49</v>
      </c>
      <c r="AC31" t="s">
        <v>49</v>
      </c>
      <c r="AD31" t="s">
        <v>49</v>
      </c>
      <c r="AE31" t="s">
        <v>49</v>
      </c>
      <c r="AF31" t="s">
        <v>49</v>
      </c>
      <c r="AG31" t="s">
        <v>49</v>
      </c>
      <c r="AH31" t="s">
        <v>49</v>
      </c>
      <c r="AI31" t="s">
        <v>49</v>
      </c>
      <c r="AJ31" t="s">
        <v>49</v>
      </c>
      <c r="AK31" s="12" t="s">
        <v>49</v>
      </c>
    </row>
    <row r="32" spans="1:37">
      <c r="A32" s="11" t="s">
        <v>200</v>
      </c>
      <c r="B32" t="s">
        <v>117</v>
      </c>
      <c r="C32" t="s">
        <v>201</v>
      </c>
      <c r="D32" t="s">
        <v>41</v>
      </c>
      <c r="E32" t="s">
        <v>81</v>
      </c>
      <c r="F32" t="s">
        <v>120</v>
      </c>
      <c r="G32" t="s">
        <v>202</v>
      </c>
      <c r="H32">
        <v>2</v>
      </c>
      <c r="I32" t="s">
        <v>203</v>
      </c>
      <c r="J32" t="s">
        <v>46</v>
      </c>
      <c r="K32">
        <v>24813065</v>
      </c>
      <c r="L32" t="s">
        <v>204</v>
      </c>
      <c r="M32">
        <v>500</v>
      </c>
      <c r="N32">
        <v>5.7050193038008201</v>
      </c>
      <c r="O32">
        <v>8.65819335356586</v>
      </c>
      <c r="P32">
        <v>361.85739955669101</v>
      </c>
      <c r="Q32">
        <v>606.99300181748913</v>
      </c>
      <c r="R32">
        <v>1081.9559226404253</v>
      </c>
      <c r="S32">
        <v>74.105968130323205</v>
      </c>
      <c r="T32">
        <f t="shared" si="0"/>
        <v>2139.2755048022955</v>
      </c>
      <c r="U32">
        <f t="shared" si="1"/>
        <v>7.1816063286833405</v>
      </c>
      <c r="V32">
        <f t="shared" si="2"/>
        <v>531.22807303623222</v>
      </c>
      <c r="W32">
        <f t="shared" si="3"/>
        <v>73.970647891754652</v>
      </c>
      <c r="X32" t="s">
        <v>48</v>
      </c>
      <c r="Y32">
        <v>-1.17825</v>
      </c>
      <c r="Z32" t="s">
        <v>49</v>
      </c>
      <c r="AA32" t="s">
        <v>49</v>
      </c>
      <c r="AB32" t="s">
        <v>49</v>
      </c>
      <c r="AC32" t="s">
        <v>49</v>
      </c>
      <c r="AD32" t="s">
        <v>49</v>
      </c>
      <c r="AE32" t="s">
        <v>49</v>
      </c>
      <c r="AF32" t="s">
        <v>49</v>
      </c>
      <c r="AG32" t="s">
        <v>49</v>
      </c>
      <c r="AH32" t="s">
        <v>49</v>
      </c>
      <c r="AI32" t="s">
        <v>49</v>
      </c>
      <c r="AJ32" t="s">
        <v>49</v>
      </c>
      <c r="AK32" s="12" t="s">
        <v>49</v>
      </c>
    </row>
    <row r="33" spans="1:37">
      <c r="A33" s="11" t="s">
        <v>205</v>
      </c>
      <c r="B33" t="s">
        <v>39</v>
      </c>
      <c r="C33" t="s">
        <v>206</v>
      </c>
      <c r="D33" t="s">
        <v>41</v>
      </c>
      <c r="E33" t="s">
        <v>207</v>
      </c>
      <c r="F33" t="s">
        <v>43</v>
      </c>
      <c r="G33" t="s">
        <v>70</v>
      </c>
      <c r="H33">
        <v>1.5</v>
      </c>
      <c r="I33" t="s">
        <v>71</v>
      </c>
      <c r="J33" t="s">
        <v>46</v>
      </c>
      <c r="K33">
        <v>24818344</v>
      </c>
      <c r="L33" t="s">
        <v>208</v>
      </c>
      <c r="M33">
        <v>187</v>
      </c>
      <c r="N33">
        <v>0</v>
      </c>
      <c r="O33">
        <v>0</v>
      </c>
      <c r="P33">
        <v>167.01995452240811</v>
      </c>
      <c r="Q33">
        <v>235.73082195493538</v>
      </c>
      <c r="R33">
        <v>430.24893369131883</v>
      </c>
      <c r="S33">
        <v>37.760022732828247</v>
      </c>
      <c r="T33">
        <f t="shared" si="0"/>
        <v>870.75973290149057</v>
      </c>
      <c r="U33">
        <f t="shared" si="1"/>
        <v>0</v>
      </c>
      <c r="V33">
        <f t="shared" si="2"/>
        <v>217.68993322537264</v>
      </c>
      <c r="W33" t="e">
        <f t="shared" si="3"/>
        <v>#DIV/0!</v>
      </c>
      <c r="X33" t="s">
        <v>48</v>
      </c>
      <c r="Y33">
        <v>-1.1063400000000001</v>
      </c>
      <c r="Z33" t="s">
        <v>49</v>
      </c>
      <c r="AA33" t="s">
        <v>49</v>
      </c>
      <c r="AB33" t="s">
        <v>49</v>
      </c>
      <c r="AC33" t="s">
        <v>49</v>
      </c>
      <c r="AD33" t="s">
        <v>49</v>
      </c>
      <c r="AE33" t="s">
        <v>49</v>
      </c>
      <c r="AF33" t="s">
        <v>49</v>
      </c>
      <c r="AG33" t="s">
        <v>49</v>
      </c>
      <c r="AH33" t="s">
        <v>49</v>
      </c>
      <c r="AI33" t="s">
        <v>49</v>
      </c>
      <c r="AJ33" t="s">
        <v>49</v>
      </c>
      <c r="AK33" s="12" t="s">
        <v>49</v>
      </c>
    </row>
    <row r="34" spans="1:37">
      <c r="A34" s="11" t="s">
        <v>209</v>
      </c>
      <c r="B34" t="s">
        <v>90</v>
      </c>
      <c r="C34" t="s">
        <v>210</v>
      </c>
      <c r="D34" t="s">
        <v>41</v>
      </c>
      <c r="E34" t="s">
        <v>211</v>
      </c>
      <c r="F34" t="s">
        <v>93</v>
      </c>
      <c r="G34" t="s">
        <v>212</v>
      </c>
      <c r="H34">
        <v>1.5</v>
      </c>
      <c r="I34" t="s">
        <v>213</v>
      </c>
      <c r="J34" t="s">
        <v>46</v>
      </c>
      <c r="K34">
        <v>24826259</v>
      </c>
      <c r="L34" t="s">
        <v>214</v>
      </c>
      <c r="M34">
        <v>437</v>
      </c>
      <c r="N34">
        <v>31.334831155352035</v>
      </c>
      <c r="O34">
        <v>68.802114747571693</v>
      </c>
      <c r="P34">
        <v>251.22678319075831</v>
      </c>
      <c r="Q34">
        <v>392.07831636109813</v>
      </c>
      <c r="R34">
        <v>586.0335800537199</v>
      </c>
      <c r="S34">
        <v>82.351757513415578</v>
      </c>
      <c r="T34">
        <f t="shared" si="0"/>
        <v>1411.8273830219155</v>
      </c>
      <c r="U34">
        <f t="shared" si="1"/>
        <v>50.068472951461864</v>
      </c>
      <c r="V34">
        <f t="shared" si="2"/>
        <v>327.92260927974797</v>
      </c>
      <c r="W34">
        <f t="shared" si="3"/>
        <v>6.549482937049981</v>
      </c>
      <c r="X34" t="s">
        <v>48</v>
      </c>
      <c r="Y34">
        <v>-1.10944</v>
      </c>
      <c r="Z34" t="s">
        <v>49</v>
      </c>
      <c r="AA34" t="s">
        <v>49</v>
      </c>
      <c r="AB34" t="s">
        <v>49</v>
      </c>
      <c r="AC34" t="s">
        <v>49</v>
      </c>
      <c r="AD34" t="s">
        <v>49</v>
      </c>
      <c r="AE34" t="s">
        <v>49</v>
      </c>
      <c r="AF34" t="s">
        <v>49</v>
      </c>
      <c r="AG34" t="s">
        <v>49</v>
      </c>
      <c r="AH34" t="s">
        <v>49</v>
      </c>
      <c r="AI34" t="s">
        <v>49</v>
      </c>
      <c r="AJ34" t="s">
        <v>49</v>
      </c>
      <c r="AK34" s="12" t="s">
        <v>49</v>
      </c>
    </row>
    <row r="35" spans="1:37">
      <c r="A35" s="11" t="s">
        <v>215</v>
      </c>
      <c r="B35" t="s">
        <v>39</v>
      </c>
      <c r="C35" t="s">
        <v>216</v>
      </c>
      <c r="D35" t="s">
        <v>41</v>
      </c>
      <c r="E35" t="s">
        <v>81</v>
      </c>
      <c r="F35" t="s">
        <v>43</v>
      </c>
      <c r="G35" t="s">
        <v>217</v>
      </c>
      <c r="H35">
        <v>2.5</v>
      </c>
      <c r="I35" t="s">
        <v>218</v>
      </c>
      <c r="J35" t="s">
        <v>46</v>
      </c>
      <c r="K35">
        <v>24954960</v>
      </c>
      <c r="L35" t="s">
        <v>219</v>
      </c>
      <c r="M35">
        <v>103</v>
      </c>
      <c r="N35">
        <v>0</v>
      </c>
      <c r="O35">
        <v>13.738141578733551</v>
      </c>
      <c r="P35">
        <v>43.628166024054465</v>
      </c>
      <c r="Q35">
        <v>80.27776427301167</v>
      </c>
      <c r="R35">
        <v>143.21357319231311</v>
      </c>
      <c r="S35">
        <v>15.592477876043596</v>
      </c>
      <c r="T35">
        <f t="shared" si="0"/>
        <v>296.45012294415636</v>
      </c>
      <c r="U35">
        <f t="shared" si="1"/>
        <v>6.8690707893667753</v>
      </c>
      <c r="V35">
        <f t="shared" si="2"/>
        <v>70.677995341355697</v>
      </c>
      <c r="W35">
        <f t="shared" si="3"/>
        <v>10.289309501769036</v>
      </c>
      <c r="X35" t="s">
        <v>48</v>
      </c>
      <c r="Y35">
        <v>-1.2021599999999999</v>
      </c>
      <c r="Z35" t="s">
        <v>49</v>
      </c>
      <c r="AA35" t="s">
        <v>49</v>
      </c>
      <c r="AB35" t="s">
        <v>49</v>
      </c>
      <c r="AC35" t="s">
        <v>49</v>
      </c>
      <c r="AD35" t="s">
        <v>49</v>
      </c>
      <c r="AE35" t="s">
        <v>49</v>
      </c>
      <c r="AF35" t="s">
        <v>49</v>
      </c>
      <c r="AG35" t="s">
        <v>49</v>
      </c>
      <c r="AH35" t="s">
        <v>49</v>
      </c>
      <c r="AI35" t="s">
        <v>49</v>
      </c>
      <c r="AJ35" t="s">
        <v>49</v>
      </c>
      <c r="AK35" s="12" t="s">
        <v>49</v>
      </c>
    </row>
    <row r="36" spans="1:37">
      <c r="A36" s="11" t="s">
        <v>220</v>
      </c>
      <c r="B36" t="s">
        <v>39</v>
      </c>
      <c r="C36" t="s">
        <v>221</v>
      </c>
      <c r="D36" t="s">
        <v>41</v>
      </c>
      <c r="E36" t="s">
        <v>222</v>
      </c>
      <c r="F36" t="s">
        <v>43</v>
      </c>
      <c r="G36" t="s">
        <v>188</v>
      </c>
      <c r="H36">
        <v>0.5</v>
      </c>
      <c r="I36">
        <v>0</v>
      </c>
      <c r="J36" t="s">
        <v>46</v>
      </c>
      <c r="K36">
        <v>27942561</v>
      </c>
      <c r="L36" t="s">
        <v>223</v>
      </c>
      <c r="M36">
        <v>512</v>
      </c>
      <c r="N36">
        <v>6.9899486867866951</v>
      </c>
      <c r="O36">
        <v>50.910889105580836</v>
      </c>
      <c r="P36">
        <v>766.6663954987273</v>
      </c>
      <c r="Q36">
        <v>1071.7467669022981</v>
      </c>
      <c r="R36">
        <v>2044.1519158819001</v>
      </c>
      <c r="S36">
        <v>434.33179992923436</v>
      </c>
      <c r="T36">
        <f t="shared" si="0"/>
        <v>4374.7977160045275</v>
      </c>
      <c r="U36">
        <f t="shared" si="1"/>
        <v>28.950418896183766</v>
      </c>
      <c r="V36">
        <f t="shared" si="2"/>
        <v>1079.2242195530398</v>
      </c>
      <c r="W36">
        <f t="shared" si="3"/>
        <v>37.278362825185326</v>
      </c>
      <c r="X36" t="s">
        <v>224</v>
      </c>
      <c r="Y36">
        <v>0.151505</v>
      </c>
      <c r="Z36" t="s">
        <v>49</v>
      </c>
      <c r="AA36" t="s">
        <v>49</v>
      </c>
      <c r="AB36" t="s">
        <v>49</v>
      </c>
      <c r="AC36" t="s">
        <v>49</v>
      </c>
      <c r="AD36" t="s">
        <v>49</v>
      </c>
      <c r="AE36" t="s">
        <v>49</v>
      </c>
      <c r="AF36" t="s">
        <v>49</v>
      </c>
      <c r="AG36" t="s">
        <v>49</v>
      </c>
      <c r="AH36" t="s">
        <v>49</v>
      </c>
      <c r="AI36" t="s">
        <v>49</v>
      </c>
      <c r="AJ36" t="s">
        <v>49</v>
      </c>
      <c r="AK36" s="12" t="s">
        <v>49</v>
      </c>
    </row>
    <row r="37" spans="1:37">
      <c r="A37" s="11" t="s">
        <v>225</v>
      </c>
      <c r="B37" t="s">
        <v>39</v>
      </c>
      <c r="C37" t="s">
        <v>226</v>
      </c>
      <c r="D37" t="s">
        <v>41</v>
      </c>
      <c r="E37" t="s">
        <v>207</v>
      </c>
      <c r="F37" t="s">
        <v>43</v>
      </c>
      <c r="G37" t="s">
        <v>70</v>
      </c>
      <c r="H37">
        <v>1.5</v>
      </c>
      <c r="I37" t="s">
        <v>71</v>
      </c>
      <c r="J37" t="s">
        <v>46</v>
      </c>
      <c r="K37">
        <v>30079912</v>
      </c>
      <c r="L37" t="s">
        <v>227</v>
      </c>
      <c r="M37">
        <v>187</v>
      </c>
      <c r="N37">
        <v>0</v>
      </c>
      <c r="O37">
        <v>0</v>
      </c>
      <c r="P37">
        <v>61.993789447047156</v>
      </c>
      <c r="Q37">
        <v>75.655431304515673</v>
      </c>
      <c r="R37">
        <v>152.98062019545759</v>
      </c>
      <c r="S37">
        <v>20.055414072840072</v>
      </c>
      <c r="T37">
        <f t="shared" si="0"/>
        <v>310.68525501986045</v>
      </c>
      <c r="U37">
        <f t="shared" si="1"/>
        <v>0</v>
      </c>
      <c r="V37">
        <f t="shared" si="2"/>
        <v>77.671313754965112</v>
      </c>
      <c r="W37" t="e">
        <f t="shared" si="3"/>
        <v>#DIV/0!</v>
      </c>
      <c r="X37" t="s">
        <v>48</v>
      </c>
      <c r="Y37">
        <v>-1.1019099999999999</v>
      </c>
      <c r="Z37" t="s">
        <v>49</v>
      </c>
      <c r="AA37" t="s">
        <v>49</v>
      </c>
      <c r="AB37" t="s">
        <v>49</v>
      </c>
      <c r="AC37" t="s">
        <v>49</v>
      </c>
      <c r="AD37" t="s">
        <v>49</v>
      </c>
      <c r="AE37" t="s">
        <v>49</v>
      </c>
      <c r="AF37" t="s">
        <v>49</v>
      </c>
      <c r="AG37" t="s">
        <v>49</v>
      </c>
      <c r="AH37" t="s">
        <v>49</v>
      </c>
      <c r="AI37" t="s">
        <v>49</v>
      </c>
      <c r="AJ37" t="s">
        <v>49</v>
      </c>
      <c r="AK37" s="12" t="s">
        <v>49</v>
      </c>
    </row>
    <row r="38" spans="1:37">
      <c r="A38" s="11" t="s">
        <v>228</v>
      </c>
      <c r="B38" t="s">
        <v>39</v>
      </c>
      <c r="C38" t="s">
        <v>229</v>
      </c>
      <c r="D38" t="s">
        <v>41</v>
      </c>
      <c r="E38" t="s">
        <v>230</v>
      </c>
      <c r="F38" t="s">
        <v>43</v>
      </c>
      <c r="G38" t="s">
        <v>231</v>
      </c>
      <c r="H38">
        <v>2</v>
      </c>
      <c r="I38" t="s">
        <v>232</v>
      </c>
      <c r="J38" t="s">
        <v>46</v>
      </c>
      <c r="K38">
        <v>30087673</v>
      </c>
      <c r="L38" t="s">
        <v>233</v>
      </c>
      <c r="M38">
        <v>271</v>
      </c>
      <c r="N38">
        <v>26.674865364160905</v>
      </c>
      <c r="O38">
        <v>89.696746583101572</v>
      </c>
      <c r="P38">
        <v>479.63221283516566</v>
      </c>
      <c r="Q38">
        <v>633.43832171587871</v>
      </c>
      <c r="R38">
        <v>915.79361468327022</v>
      </c>
      <c r="S38">
        <v>157.15577909235006</v>
      </c>
      <c r="T38">
        <f t="shared" si="0"/>
        <v>2302.3915402739276</v>
      </c>
      <c r="U38">
        <f t="shared" si="1"/>
        <v>58.18580597363124</v>
      </c>
      <c r="V38">
        <f t="shared" si="2"/>
        <v>546.50498208166618</v>
      </c>
      <c r="W38">
        <f t="shared" si="3"/>
        <v>9.3924106220911057</v>
      </c>
      <c r="X38" t="s">
        <v>48</v>
      </c>
      <c r="Y38">
        <v>-1.1767099999999999</v>
      </c>
      <c r="Z38" t="s">
        <v>49</v>
      </c>
      <c r="AA38" t="s">
        <v>49</v>
      </c>
      <c r="AB38" t="s">
        <v>49</v>
      </c>
      <c r="AC38" t="s">
        <v>49</v>
      </c>
      <c r="AD38" t="s">
        <v>49</v>
      </c>
      <c r="AE38" t="s">
        <v>49</v>
      </c>
      <c r="AF38" t="s">
        <v>49</v>
      </c>
      <c r="AG38" t="s">
        <v>49</v>
      </c>
      <c r="AH38" t="s">
        <v>49</v>
      </c>
      <c r="AI38" t="s">
        <v>49</v>
      </c>
      <c r="AJ38" t="s">
        <v>49</v>
      </c>
      <c r="AK38" s="12" t="s">
        <v>49</v>
      </c>
    </row>
    <row r="39" spans="1:37">
      <c r="A39" s="11" t="s">
        <v>234</v>
      </c>
      <c r="B39" t="s">
        <v>39</v>
      </c>
      <c r="C39" t="s">
        <v>235</v>
      </c>
      <c r="D39" t="s">
        <v>58</v>
      </c>
      <c r="E39" t="s">
        <v>125</v>
      </c>
      <c r="F39" t="s">
        <v>43</v>
      </c>
      <c r="G39" t="s">
        <v>217</v>
      </c>
      <c r="H39">
        <v>2.5</v>
      </c>
      <c r="I39" t="s">
        <v>218</v>
      </c>
      <c r="J39" t="s">
        <v>46</v>
      </c>
      <c r="K39">
        <v>35332107</v>
      </c>
      <c r="L39" t="s">
        <v>236</v>
      </c>
      <c r="M39">
        <v>103</v>
      </c>
      <c r="N39">
        <v>2.329982895595565</v>
      </c>
      <c r="O39">
        <v>9.6964643693801857</v>
      </c>
      <c r="P39">
        <v>51.928668027550032</v>
      </c>
      <c r="Q39">
        <v>70.726793714518749</v>
      </c>
      <c r="R39">
        <v>149.22082899163209</v>
      </c>
      <c r="S39">
        <v>9.7890324075127033</v>
      </c>
      <c r="T39">
        <f t="shared" si="0"/>
        <v>293.69177040618933</v>
      </c>
      <c r="U39">
        <f t="shared" si="1"/>
        <v>6.0132236324878754</v>
      </c>
      <c r="V39">
        <f t="shared" si="2"/>
        <v>70.416330785303401</v>
      </c>
      <c r="W39">
        <f t="shared" si="3"/>
        <v>11.710246464951407</v>
      </c>
      <c r="X39" t="s">
        <v>48</v>
      </c>
      <c r="Y39">
        <v>-1.2021599999999999</v>
      </c>
      <c r="Z39" t="s">
        <v>49</v>
      </c>
      <c r="AA39" t="s">
        <v>49</v>
      </c>
      <c r="AB39" t="s">
        <v>49</v>
      </c>
      <c r="AC39" t="s">
        <v>49</v>
      </c>
      <c r="AD39" t="s">
        <v>49</v>
      </c>
      <c r="AE39" t="s">
        <v>49</v>
      </c>
      <c r="AF39" t="s">
        <v>49</v>
      </c>
      <c r="AG39" t="s">
        <v>49</v>
      </c>
      <c r="AH39" t="s">
        <v>49</v>
      </c>
      <c r="AI39" t="s">
        <v>49</v>
      </c>
      <c r="AJ39" t="s">
        <v>49</v>
      </c>
      <c r="AK39" s="12" t="s">
        <v>49</v>
      </c>
    </row>
    <row r="40" spans="1:37">
      <c r="A40" s="11" t="s">
        <v>237</v>
      </c>
      <c r="B40" t="s">
        <v>117</v>
      </c>
      <c r="C40" t="s">
        <v>238</v>
      </c>
      <c r="D40" t="s">
        <v>58</v>
      </c>
      <c r="E40" t="s">
        <v>239</v>
      </c>
      <c r="F40" t="s">
        <v>120</v>
      </c>
      <c r="G40" t="s">
        <v>121</v>
      </c>
      <c r="H40">
        <v>0.5</v>
      </c>
      <c r="I40">
        <v>0</v>
      </c>
      <c r="J40" t="s">
        <v>46</v>
      </c>
      <c r="K40">
        <v>28047858</v>
      </c>
      <c r="L40" t="s">
        <v>240</v>
      </c>
      <c r="M40">
        <v>821</v>
      </c>
      <c r="N40">
        <v>76.735109715382407</v>
      </c>
      <c r="O40">
        <v>379.68161816793622</v>
      </c>
      <c r="P40">
        <v>4142.4136056512743</v>
      </c>
      <c r="Q40">
        <v>5535.8873797701181</v>
      </c>
      <c r="R40">
        <v>9430.9593498994363</v>
      </c>
      <c r="S40">
        <v>1429.0122818711234</v>
      </c>
      <c r="T40">
        <f t="shared" si="0"/>
        <v>20994.689345075272</v>
      </c>
      <c r="U40">
        <f t="shared" si="1"/>
        <v>228.20836394165931</v>
      </c>
      <c r="V40">
        <f t="shared" si="2"/>
        <v>5134.5681542979883</v>
      </c>
      <c r="W40">
        <f t="shared" si="3"/>
        <v>22.499474014066475</v>
      </c>
      <c r="X40" t="s">
        <v>48</v>
      </c>
      <c r="Y40">
        <v>-1.05358</v>
      </c>
      <c r="Z40" t="s">
        <v>49</v>
      </c>
      <c r="AA40" t="s">
        <v>49</v>
      </c>
      <c r="AB40" t="s">
        <v>49</v>
      </c>
      <c r="AC40" t="s">
        <v>49</v>
      </c>
      <c r="AD40" t="s">
        <v>49</v>
      </c>
      <c r="AE40" t="s">
        <v>49</v>
      </c>
      <c r="AF40" t="s">
        <v>49</v>
      </c>
      <c r="AG40" t="s">
        <v>49</v>
      </c>
      <c r="AH40" t="s">
        <v>49</v>
      </c>
      <c r="AI40" t="s">
        <v>49</v>
      </c>
      <c r="AJ40" t="s">
        <v>49</v>
      </c>
      <c r="AK40" s="12" t="s">
        <v>49</v>
      </c>
    </row>
    <row r="41" spans="1:37">
      <c r="A41" s="11" t="s">
        <v>241</v>
      </c>
      <c r="B41" t="s">
        <v>117</v>
      </c>
      <c r="C41" t="s">
        <v>242</v>
      </c>
      <c r="D41" t="s">
        <v>58</v>
      </c>
      <c r="E41" t="s">
        <v>125</v>
      </c>
      <c r="F41" t="s">
        <v>120</v>
      </c>
      <c r="G41" t="s">
        <v>243</v>
      </c>
      <c r="H41">
        <v>1.5</v>
      </c>
      <c r="I41" t="s">
        <v>244</v>
      </c>
      <c r="J41" t="s">
        <v>46</v>
      </c>
      <c r="K41">
        <v>37937436</v>
      </c>
      <c r="L41" t="s">
        <v>245</v>
      </c>
      <c r="M41">
        <v>166</v>
      </c>
      <c r="N41">
        <v>13.740021503197205</v>
      </c>
      <c r="O41">
        <v>74.920333988553693</v>
      </c>
      <c r="P41">
        <v>652.18571941631114</v>
      </c>
      <c r="Q41">
        <v>979.39608988571388</v>
      </c>
      <c r="R41">
        <v>1178.929276335012</v>
      </c>
      <c r="S41">
        <v>170.16046323779045</v>
      </c>
      <c r="T41">
        <f t="shared" si="0"/>
        <v>3069.3319043665779</v>
      </c>
      <c r="U41">
        <f t="shared" si="1"/>
        <v>44.330177745875446</v>
      </c>
      <c r="V41">
        <f t="shared" si="2"/>
        <v>745.16788721870682</v>
      </c>
      <c r="W41">
        <f t="shared" si="3"/>
        <v>16.809494685322765</v>
      </c>
      <c r="X41" t="s">
        <v>48</v>
      </c>
      <c r="Y41">
        <v>-1.3586400000000001</v>
      </c>
      <c r="Z41" t="s">
        <v>49</v>
      </c>
      <c r="AA41" t="s">
        <v>49</v>
      </c>
      <c r="AB41" t="s">
        <v>49</v>
      </c>
      <c r="AC41" t="s">
        <v>49</v>
      </c>
      <c r="AD41" t="s">
        <v>49</v>
      </c>
      <c r="AE41" t="s">
        <v>49</v>
      </c>
      <c r="AF41" t="s">
        <v>49</v>
      </c>
      <c r="AG41" t="s">
        <v>49</v>
      </c>
      <c r="AH41" t="s">
        <v>49</v>
      </c>
      <c r="AI41" t="s">
        <v>49</v>
      </c>
      <c r="AJ41" t="s">
        <v>49</v>
      </c>
      <c r="AK41" s="12" t="s">
        <v>49</v>
      </c>
    </row>
    <row r="42" spans="1:37">
      <c r="A42" s="11" t="s">
        <v>246</v>
      </c>
      <c r="B42" t="s">
        <v>39</v>
      </c>
      <c r="C42" t="s">
        <v>247</v>
      </c>
      <c r="D42" t="s">
        <v>58</v>
      </c>
      <c r="E42" t="s">
        <v>248</v>
      </c>
      <c r="F42" t="s">
        <v>43</v>
      </c>
      <c r="G42" t="s">
        <v>249</v>
      </c>
      <c r="H42">
        <v>2</v>
      </c>
      <c r="I42" t="s">
        <v>250</v>
      </c>
      <c r="J42" t="s">
        <v>46</v>
      </c>
      <c r="K42">
        <v>17861</v>
      </c>
      <c r="L42" t="s">
        <v>251</v>
      </c>
      <c r="M42">
        <v>706</v>
      </c>
      <c r="N42">
        <v>61.710158829199329</v>
      </c>
      <c r="O42">
        <v>115.55991978989522</v>
      </c>
      <c r="P42">
        <v>845.54638630593911</v>
      </c>
      <c r="Q42">
        <v>917.8384908278058</v>
      </c>
      <c r="R42">
        <v>1116.8723174154359</v>
      </c>
      <c r="S42">
        <v>444.69140640742734</v>
      </c>
      <c r="T42">
        <f t="shared" si="0"/>
        <v>3502.2186795757025</v>
      </c>
      <c r="U42">
        <f t="shared" si="1"/>
        <v>88.635039309547267</v>
      </c>
      <c r="V42">
        <f t="shared" si="2"/>
        <v>831.23715023915202</v>
      </c>
      <c r="W42">
        <f t="shared" si="3"/>
        <v>9.3782002773886717</v>
      </c>
      <c r="X42" t="s">
        <v>48</v>
      </c>
      <c r="Y42">
        <v>-1.1867399999999999</v>
      </c>
      <c r="Z42" t="s">
        <v>49</v>
      </c>
      <c r="AA42" t="s">
        <v>49</v>
      </c>
      <c r="AB42" t="s">
        <v>49</v>
      </c>
      <c r="AC42" t="s">
        <v>49</v>
      </c>
      <c r="AD42" t="s">
        <v>49</v>
      </c>
      <c r="AE42" t="s">
        <v>49</v>
      </c>
      <c r="AF42" t="s">
        <v>49</v>
      </c>
      <c r="AG42" t="s">
        <v>49</v>
      </c>
      <c r="AH42" t="s">
        <v>49</v>
      </c>
      <c r="AI42" t="s">
        <v>49</v>
      </c>
      <c r="AJ42" t="s">
        <v>49</v>
      </c>
      <c r="AK42" s="12" t="s">
        <v>49</v>
      </c>
    </row>
    <row r="43" spans="1:37">
      <c r="A43" s="11" t="s">
        <v>252</v>
      </c>
      <c r="B43" t="s">
        <v>253</v>
      </c>
      <c r="C43" t="s">
        <v>254</v>
      </c>
      <c r="D43" t="s">
        <v>58</v>
      </c>
      <c r="E43" t="s">
        <v>255</v>
      </c>
      <c r="F43" t="s">
        <v>256</v>
      </c>
      <c r="G43" t="s">
        <v>257</v>
      </c>
      <c r="H43">
        <v>0</v>
      </c>
      <c r="I43">
        <v>0</v>
      </c>
      <c r="J43" t="s">
        <v>46</v>
      </c>
      <c r="K43">
        <v>38750603</v>
      </c>
      <c r="L43" t="s">
        <v>258</v>
      </c>
      <c r="M43">
        <v>2245</v>
      </c>
      <c r="N43">
        <v>101.40541808542889</v>
      </c>
      <c r="O43">
        <v>98.818372017622636</v>
      </c>
      <c r="P43">
        <v>13725.012082751919</v>
      </c>
      <c r="Q43">
        <v>18874.972323905946</v>
      </c>
      <c r="R43">
        <v>28020.026993586347</v>
      </c>
      <c r="S43">
        <v>3043.6741621762794</v>
      </c>
      <c r="T43">
        <f t="shared" si="0"/>
        <v>63863.909352523537</v>
      </c>
      <c r="U43">
        <f t="shared" si="1"/>
        <v>100.11189505152576</v>
      </c>
      <c r="V43">
        <f t="shared" si="2"/>
        <v>15915.921390605123</v>
      </c>
      <c r="W43">
        <f t="shared" si="3"/>
        <v>158.98132167424748</v>
      </c>
      <c r="X43" t="s">
        <v>48</v>
      </c>
      <c r="Y43">
        <v>-1.0485</v>
      </c>
      <c r="Z43" t="s">
        <v>49</v>
      </c>
      <c r="AA43" t="s">
        <v>49</v>
      </c>
      <c r="AB43" t="s">
        <v>49</v>
      </c>
      <c r="AC43" t="s">
        <v>49</v>
      </c>
      <c r="AD43" t="s">
        <v>49</v>
      </c>
      <c r="AE43" t="s">
        <v>49</v>
      </c>
      <c r="AF43" t="s">
        <v>49</v>
      </c>
      <c r="AG43" t="s">
        <v>49</v>
      </c>
      <c r="AH43" t="s">
        <v>49</v>
      </c>
      <c r="AI43" t="s">
        <v>49</v>
      </c>
      <c r="AJ43" t="s">
        <v>49</v>
      </c>
      <c r="AK43" s="12" t="s">
        <v>49</v>
      </c>
    </row>
    <row r="44" spans="1:37">
      <c r="A44" s="11" t="s">
        <v>259</v>
      </c>
      <c r="B44" t="s">
        <v>260</v>
      </c>
      <c r="C44" t="s">
        <v>261</v>
      </c>
      <c r="D44" t="s">
        <v>58</v>
      </c>
      <c r="E44" t="s">
        <v>262</v>
      </c>
      <c r="F44" t="s">
        <v>263</v>
      </c>
      <c r="G44" t="s">
        <v>264</v>
      </c>
      <c r="H44">
        <v>1.5</v>
      </c>
      <c r="I44" t="s">
        <v>265</v>
      </c>
      <c r="J44" t="s">
        <v>46</v>
      </c>
      <c r="K44">
        <v>38753205</v>
      </c>
      <c r="L44" t="s">
        <v>266</v>
      </c>
      <c r="M44">
        <v>1331</v>
      </c>
      <c r="N44">
        <v>0</v>
      </c>
      <c r="O44">
        <v>0</v>
      </c>
      <c r="P44">
        <v>657.29032740159118</v>
      </c>
      <c r="Q44">
        <v>1423.6584943068437</v>
      </c>
      <c r="R44">
        <v>2314.5088610844896</v>
      </c>
      <c r="S44">
        <v>324.19381540507845</v>
      </c>
      <c r="T44">
        <f t="shared" si="0"/>
        <v>4719.6514981980035</v>
      </c>
      <c r="U44">
        <f t="shared" si="1"/>
        <v>0</v>
      </c>
      <c r="V44">
        <f t="shared" si="2"/>
        <v>1179.9128745495009</v>
      </c>
      <c r="W44" t="e">
        <f t="shared" si="3"/>
        <v>#DIV/0!</v>
      </c>
      <c r="X44" t="s">
        <v>48</v>
      </c>
      <c r="Y44">
        <v>-0.46110099999999998</v>
      </c>
      <c r="Z44" t="s">
        <v>49</v>
      </c>
      <c r="AA44" t="s">
        <v>49</v>
      </c>
      <c r="AB44" t="s">
        <v>49</v>
      </c>
      <c r="AC44" t="s">
        <v>49</v>
      </c>
      <c r="AD44" t="s">
        <v>49</v>
      </c>
      <c r="AE44" t="s">
        <v>49</v>
      </c>
      <c r="AF44" t="s">
        <v>49</v>
      </c>
      <c r="AG44" t="s">
        <v>49</v>
      </c>
      <c r="AH44" t="s">
        <v>49</v>
      </c>
      <c r="AI44" t="s">
        <v>49</v>
      </c>
      <c r="AJ44" t="s">
        <v>49</v>
      </c>
      <c r="AK44" s="12" t="s">
        <v>49</v>
      </c>
    </row>
    <row r="45" spans="1:37">
      <c r="A45" s="11" t="s">
        <v>267</v>
      </c>
      <c r="B45" t="s">
        <v>253</v>
      </c>
      <c r="C45" t="s">
        <v>268</v>
      </c>
      <c r="D45" t="s">
        <v>58</v>
      </c>
      <c r="E45" t="s">
        <v>269</v>
      </c>
      <c r="F45" t="s">
        <v>256</v>
      </c>
      <c r="G45" t="s">
        <v>270</v>
      </c>
      <c r="H45">
        <v>1</v>
      </c>
      <c r="I45" t="s">
        <v>271</v>
      </c>
      <c r="J45" t="s">
        <v>46</v>
      </c>
      <c r="K45">
        <v>38789825</v>
      </c>
      <c r="L45" t="s">
        <v>272</v>
      </c>
      <c r="M45">
        <v>293</v>
      </c>
      <c r="N45">
        <v>2.329982895595565</v>
      </c>
      <c r="O45">
        <v>13.738141578733551</v>
      </c>
      <c r="P45">
        <v>39.944952629854328</v>
      </c>
      <c r="Q45">
        <v>103.80010165761328</v>
      </c>
      <c r="R45">
        <v>199.20922329241091</v>
      </c>
      <c r="S45">
        <v>69.110085050223901</v>
      </c>
      <c r="T45">
        <f t="shared" si="0"/>
        <v>428.13248710443156</v>
      </c>
      <c r="U45">
        <f t="shared" si="1"/>
        <v>8.0340622371645587</v>
      </c>
      <c r="V45">
        <f t="shared" si="2"/>
        <v>103.01609065752561</v>
      </c>
      <c r="W45">
        <f t="shared" si="3"/>
        <v>12.82241630902312</v>
      </c>
      <c r="X45" t="s">
        <v>48</v>
      </c>
      <c r="Y45">
        <v>-1.0376799999999999</v>
      </c>
      <c r="Z45" t="s">
        <v>49</v>
      </c>
      <c r="AA45" t="s">
        <v>49</v>
      </c>
      <c r="AB45" t="s">
        <v>49</v>
      </c>
      <c r="AC45" t="s">
        <v>49</v>
      </c>
      <c r="AD45" t="s">
        <v>49</v>
      </c>
      <c r="AE45" t="s">
        <v>49</v>
      </c>
      <c r="AF45" t="s">
        <v>49</v>
      </c>
      <c r="AG45" t="s">
        <v>49</v>
      </c>
      <c r="AH45" t="s">
        <v>49</v>
      </c>
      <c r="AI45" t="s">
        <v>49</v>
      </c>
      <c r="AJ45" t="s">
        <v>49</v>
      </c>
      <c r="AK45" s="12" t="s">
        <v>49</v>
      </c>
    </row>
    <row r="46" spans="1:37">
      <c r="A46" s="11" t="s">
        <v>273</v>
      </c>
      <c r="B46" t="s">
        <v>253</v>
      </c>
      <c r="C46" t="s">
        <v>274</v>
      </c>
      <c r="D46" t="s">
        <v>58</v>
      </c>
      <c r="E46" t="s">
        <v>125</v>
      </c>
      <c r="F46" t="s">
        <v>256</v>
      </c>
      <c r="G46" t="s">
        <v>270</v>
      </c>
      <c r="H46">
        <v>1</v>
      </c>
      <c r="I46" t="s">
        <v>271</v>
      </c>
      <c r="J46" t="s">
        <v>46</v>
      </c>
      <c r="K46">
        <v>38791337</v>
      </c>
      <c r="L46" t="s">
        <v>275</v>
      </c>
      <c r="M46">
        <v>208</v>
      </c>
      <c r="N46">
        <v>0</v>
      </c>
      <c r="O46">
        <v>0</v>
      </c>
      <c r="P46">
        <v>5.2862743242645323</v>
      </c>
      <c r="Q46">
        <v>29.62281968009912</v>
      </c>
      <c r="R46">
        <v>59.182462377240128</v>
      </c>
      <c r="S46">
        <v>9.9541389728211644</v>
      </c>
      <c r="T46">
        <f t="shared" si="0"/>
        <v>104.04569535442495</v>
      </c>
      <c r="U46">
        <f t="shared" si="1"/>
        <v>0</v>
      </c>
      <c r="V46">
        <f t="shared" si="2"/>
        <v>26.011423838606238</v>
      </c>
      <c r="W46" t="e">
        <f t="shared" si="3"/>
        <v>#DIV/0!</v>
      </c>
      <c r="X46" t="s">
        <v>48</v>
      </c>
      <c r="Y46">
        <v>-1.1324799999999999</v>
      </c>
      <c r="Z46" t="s">
        <v>49</v>
      </c>
      <c r="AA46" t="s">
        <v>49</v>
      </c>
      <c r="AB46" t="s">
        <v>49</v>
      </c>
      <c r="AC46" t="s">
        <v>49</v>
      </c>
      <c r="AD46" t="s">
        <v>49</v>
      </c>
      <c r="AE46" t="s">
        <v>49</v>
      </c>
      <c r="AF46" t="s">
        <v>49</v>
      </c>
      <c r="AG46" t="s">
        <v>49</v>
      </c>
      <c r="AH46" t="s">
        <v>49</v>
      </c>
      <c r="AI46" t="s">
        <v>49</v>
      </c>
      <c r="AJ46" t="s">
        <v>49</v>
      </c>
      <c r="AK46" s="12" t="s">
        <v>49</v>
      </c>
    </row>
    <row r="47" spans="1:37">
      <c r="A47" s="11" t="s">
        <v>276</v>
      </c>
      <c r="B47" t="s">
        <v>253</v>
      </c>
      <c r="C47" t="s">
        <v>277</v>
      </c>
      <c r="D47" t="s">
        <v>58</v>
      </c>
      <c r="E47" t="s">
        <v>278</v>
      </c>
      <c r="F47" t="s">
        <v>256</v>
      </c>
      <c r="G47" t="s">
        <v>270</v>
      </c>
      <c r="H47">
        <v>1</v>
      </c>
      <c r="I47" t="s">
        <v>271</v>
      </c>
      <c r="J47" t="s">
        <v>46</v>
      </c>
      <c r="K47">
        <v>38792383</v>
      </c>
      <c r="L47" t="s">
        <v>279</v>
      </c>
      <c r="M47">
        <v>1737</v>
      </c>
      <c r="N47">
        <v>0</v>
      </c>
      <c r="O47">
        <v>7.1564902567963404</v>
      </c>
      <c r="P47">
        <v>197.8490287953409</v>
      </c>
      <c r="Q47">
        <v>921.34518594435622</v>
      </c>
      <c r="R47">
        <v>1954.6749117934182</v>
      </c>
      <c r="S47">
        <v>140.38789850988053</v>
      </c>
      <c r="T47">
        <f t="shared" si="0"/>
        <v>3221.4135152997919</v>
      </c>
      <c r="U47">
        <f t="shared" si="1"/>
        <v>3.5782451283981702</v>
      </c>
      <c r="V47">
        <f t="shared" si="2"/>
        <v>803.56425626074895</v>
      </c>
      <c r="W47">
        <f t="shared" si="3"/>
        <v>224.5693705787202</v>
      </c>
      <c r="X47" t="s">
        <v>48</v>
      </c>
      <c r="Y47">
        <v>-1.2125699999999999</v>
      </c>
      <c r="Z47" t="s">
        <v>49</v>
      </c>
      <c r="AA47" t="s">
        <v>49</v>
      </c>
      <c r="AB47" t="s">
        <v>49</v>
      </c>
      <c r="AC47" t="s">
        <v>49</v>
      </c>
      <c r="AD47" t="s">
        <v>49</v>
      </c>
      <c r="AE47" t="s">
        <v>49</v>
      </c>
      <c r="AF47" t="s">
        <v>49</v>
      </c>
      <c r="AG47" t="s">
        <v>49</v>
      </c>
      <c r="AH47" t="s">
        <v>49</v>
      </c>
      <c r="AI47" t="s">
        <v>49</v>
      </c>
      <c r="AJ47" t="s">
        <v>49</v>
      </c>
      <c r="AK47" s="12" t="s">
        <v>49</v>
      </c>
    </row>
    <row r="48" spans="1:37">
      <c r="A48" s="11" t="s">
        <v>280</v>
      </c>
      <c r="B48" t="s">
        <v>260</v>
      </c>
      <c r="C48" t="s">
        <v>281</v>
      </c>
      <c r="D48" t="s">
        <v>58</v>
      </c>
      <c r="E48" t="s">
        <v>282</v>
      </c>
      <c r="F48" t="s">
        <v>263</v>
      </c>
      <c r="G48" t="s">
        <v>283</v>
      </c>
      <c r="H48">
        <v>3.5</v>
      </c>
      <c r="I48" t="s">
        <v>284</v>
      </c>
      <c r="J48" t="s">
        <v>46</v>
      </c>
      <c r="K48">
        <v>4447543</v>
      </c>
      <c r="L48" t="s">
        <v>285</v>
      </c>
      <c r="M48">
        <v>1568</v>
      </c>
      <c r="N48">
        <v>2.329982895595565</v>
      </c>
      <c r="O48">
        <v>0</v>
      </c>
      <c r="P48">
        <v>23.836208004414836</v>
      </c>
      <c r="Q48">
        <v>22.486590313013053</v>
      </c>
      <c r="R48">
        <v>26309.021803901513</v>
      </c>
      <c r="S48">
        <v>333.52515530404321</v>
      </c>
      <c r="T48">
        <f t="shared" si="0"/>
        <v>26691.199740418579</v>
      </c>
      <c r="U48">
        <f t="shared" si="1"/>
        <v>1.1649914477977825</v>
      </c>
      <c r="V48">
        <f t="shared" si="2"/>
        <v>6672.2174393807463</v>
      </c>
      <c r="W48">
        <f t="shared" si="3"/>
        <v>5727.2673134154202</v>
      </c>
      <c r="X48" t="s">
        <v>48</v>
      </c>
      <c r="Y48">
        <v>-1.1856800000000001</v>
      </c>
      <c r="Z48" t="s">
        <v>49</v>
      </c>
      <c r="AA48" t="s">
        <v>49</v>
      </c>
      <c r="AB48" t="s">
        <v>49</v>
      </c>
      <c r="AC48" t="s">
        <v>49</v>
      </c>
      <c r="AD48" t="s">
        <v>49</v>
      </c>
      <c r="AE48" t="s">
        <v>49</v>
      </c>
      <c r="AF48" t="s">
        <v>49</v>
      </c>
      <c r="AG48" t="s">
        <v>49</v>
      </c>
      <c r="AH48" t="s">
        <v>49</v>
      </c>
      <c r="AI48" t="s">
        <v>49</v>
      </c>
      <c r="AJ48" t="s">
        <v>49</v>
      </c>
      <c r="AK48" s="12" t="s">
        <v>49</v>
      </c>
    </row>
    <row r="49" spans="1:37">
      <c r="A49" s="11" t="s">
        <v>286</v>
      </c>
      <c r="B49" t="s">
        <v>253</v>
      </c>
      <c r="C49" t="s">
        <v>287</v>
      </c>
      <c r="D49" t="s">
        <v>58</v>
      </c>
      <c r="E49" t="s">
        <v>288</v>
      </c>
      <c r="F49" t="s">
        <v>256</v>
      </c>
      <c r="G49" t="s">
        <v>289</v>
      </c>
      <c r="H49">
        <v>3</v>
      </c>
      <c r="I49" t="s">
        <v>290</v>
      </c>
      <c r="J49" t="s">
        <v>46</v>
      </c>
      <c r="K49">
        <v>13625625</v>
      </c>
      <c r="L49" t="s">
        <v>291</v>
      </c>
      <c r="M49">
        <v>1827</v>
      </c>
      <c r="N49">
        <v>2.329982895595565</v>
      </c>
      <c r="O49">
        <v>6.1182192409820146</v>
      </c>
      <c r="P49">
        <v>23.828624080674686</v>
      </c>
      <c r="Q49">
        <v>15.98586090226889</v>
      </c>
      <c r="R49">
        <v>6232.7760581860548</v>
      </c>
      <c r="S49">
        <v>162.11572129622795</v>
      </c>
      <c r="T49">
        <f t="shared" si="0"/>
        <v>6443.1544666018035</v>
      </c>
      <c r="U49">
        <f t="shared" si="1"/>
        <v>4.2241010682887898</v>
      </c>
      <c r="V49">
        <f t="shared" si="2"/>
        <v>1608.6765661163065</v>
      </c>
      <c r="W49">
        <f t="shared" si="3"/>
        <v>380.83287783831167</v>
      </c>
      <c r="X49" t="s">
        <v>48</v>
      </c>
      <c r="Y49">
        <v>-1.0559400000000001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49</v>
      </c>
      <c r="AH49" t="s">
        <v>49</v>
      </c>
      <c r="AI49" t="s">
        <v>49</v>
      </c>
      <c r="AJ49" t="s">
        <v>49</v>
      </c>
      <c r="AK49" s="12" t="s">
        <v>49</v>
      </c>
    </row>
    <row r="50" spans="1:37">
      <c r="A50" s="11" t="s">
        <v>292</v>
      </c>
      <c r="B50" t="s">
        <v>293</v>
      </c>
      <c r="C50" t="s">
        <v>294</v>
      </c>
      <c r="D50" t="s">
        <v>58</v>
      </c>
      <c r="E50" t="s">
        <v>295</v>
      </c>
      <c r="F50" t="s">
        <v>296</v>
      </c>
      <c r="G50" t="s">
        <v>297</v>
      </c>
      <c r="H50">
        <v>1.5</v>
      </c>
      <c r="I50" t="s">
        <v>298</v>
      </c>
      <c r="J50" t="s">
        <v>46</v>
      </c>
      <c r="K50">
        <v>26944656</v>
      </c>
      <c r="L50" t="s">
        <v>299</v>
      </c>
      <c r="M50">
        <v>208</v>
      </c>
      <c r="N50">
        <v>0</v>
      </c>
      <c r="O50">
        <v>0</v>
      </c>
      <c r="P50">
        <v>2.35282588800208</v>
      </c>
      <c r="Q50">
        <v>2.0241262895733252</v>
      </c>
      <c r="R50">
        <v>7.1039615869859905</v>
      </c>
      <c r="S50">
        <v>691.20587949319668</v>
      </c>
      <c r="T50">
        <f t="shared" si="0"/>
        <v>702.68679325775804</v>
      </c>
      <c r="U50">
        <f t="shared" si="1"/>
        <v>0</v>
      </c>
      <c r="V50">
        <f t="shared" si="2"/>
        <v>175.67169831443951</v>
      </c>
      <c r="W50" t="e">
        <f t="shared" si="3"/>
        <v>#DIV/0!</v>
      </c>
      <c r="X50" t="s">
        <v>48</v>
      </c>
      <c r="Y50">
        <v>-0.98272499999999996</v>
      </c>
      <c r="Z50" t="s">
        <v>49</v>
      </c>
      <c r="AA50" t="s">
        <v>49</v>
      </c>
      <c r="AB50" t="s">
        <v>49</v>
      </c>
      <c r="AC50" t="s">
        <v>49</v>
      </c>
      <c r="AD50" t="s">
        <v>49</v>
      </c>
      <c r="AE50" t="s">
        <v>49</v>
      </c>
      <c r="AF50" t="s">
        <v>49</v>
      </c>
      <c r="AG50" t="s">
        <v>49</v>
      </c>
      <c r="AH50" t="s">
        <v>49</v>
      </c>
      <c r="AI50" t="s">
        <v>49</v>
      </c>
      <c r="AJ50" t="s">
        <v>49</v>
      </c>
      <c r="AK50" s="12" t="s">
        <v>49</v>
      </c>
    </row>
    <row r="51" spans="1:37">
      <c r="A51" s="11" t="s">
        <v>300</v>
      </c>
      <c r="B51" t="s">
        <v>253</v>
      </c>
      <c r="C51" t="s">
        <v>301</v>
      </c>
      <c r="D51" t="s">
        <v>41</v>
      </c>
      <c r="E51" t="s">
        <v>81</v>
      </c>
      <c r="F51" t="s">
        <v>256</v>
      </c>
      <c r="G51" t="s">
        <v>302</v>
      </c>
      <c r="H51">
        <v>0.5</v>
      </c>
      <c r="I51">
        <v>0</v>
      </c>
      <c r="J51" t="s">
        <v>46</v>
      </c>
      <c r="K51">
        <v>2363417</v>
      </c>
      <c r="L51" t="s">
        <v>303</v>
      </c>
      <c r="M51">
        <v>392</v>
      </c>
      <c r="N51">
        <v>0</v>
      </c>
      <c r="O51">
        <v>2.5399741125838449</v>
      </c>
      <c r="P51">
        <v>761.56178751344726</v>
      </c>
      <c r="Q51">
        <v>1424.1466779889367</v>
      </c>
      <c r="R51">
        <v>1469.3204236179513</v>
      </c>
      <c r="S51">
        <v>144.74132576685668</v>
      </c>
      <c r="T51">
        <f t="shared" si="0"/>
        <v>3802.3101889997761</v>
      </c>
      <c r="U51">
        <f t="shared" si="1"/>
        <v>1.2699870562919224</v>
      </c>
      <c r="V51">
        <f t="shared" si="2"/>
        <v>949.94255372179805</v>
      </c>
      <c r="W51">
        <f t="shared" si="3"/>
        <v>747.99388624905941</v>
      </c>
      <c r="X51" t="s">
        <v>48</v>
      </c>
      <c r="Y51">
        <v>-1.05758</v>
      </c>
      <c r="Z51" t="s">
        <v>49</v>
      </c>
      <c r="AA51" t="s">
        <v>49</v>
      </c>
      <c r="AB51" t="s">
        <v>49</v>
      </c>
      <c r="AC51" t="s">
        <v>49</v>
      </c>
      <c r="AD51" t="s">
        <v>49</v>
      </c>
      <c r="AE51" t="s">
        <v>49</v>
      </c>
      <c r="AF51" t="s">
        <v>49</v>
      </c>
      <c r="AG51" t="s">
        <v>49</v>
      </c>
      <c r="AH51" t="s">
        <v>49</v>
      </c>
      <c r="AI51" t="s">
        <v>49</v>
      </c>
      <c r="AJ51" t="s">
        <v>49</v>
      </c>
      <c r="AK51" s="12" t="s">
        <v>49</v>
      </c>
    </row>
    <row r="52" spans="1:37">
      <c r="A52" s="11" t="s">
        <v>304</v>
      </c>
      <c r="B52" t="s">
        <v>253</v>
      </c>
      <c r="C52" t="s">
        <v>305</v>
      </c>
      <c r="D52" t="s">
        <v>41</v>
      </c>
      <c r="E52" t="s">
        <v>306</v>
      </c>
      <c r="F52" t="s">
        <v>256</v>
      </c>
      <c r="G52" t="s">
        <v>302</v>
      </c>
      <c r="H52">
        <v>0.5</v>
      </c>
      <c r="I52">
        <v>0</v>
      </c>
      <c r="J52" t="s">
        <v>46</v>
      </c>
      <c r="K52">
        <v>2366520</v>
      </c>
      <c r="L52" t="s">
        <v>307</v>
      </c>
      <c r="M52">
        <v>229</v>
      </c>
      <c r="N52">
        <v>0</v>
      </c>
      <c r="O52">
        <v>0</v>
      </c>
      <c r="P52">
        <v>331.90931303267246</v>
      </c>
      <c r="Q52">
        <v>755.88470373513792</v>
      </c>
      <c r="R52">
        <v>541.47466167111679</v>
      </c>
      <c r="S52">
        <v>30.799144995982111</v>
      </c>
      <c r="T52">
        <f t="shared" si="0"/>
        <v>1660.0678234349091</v>
      </c>
      <c r="U52">
        <f t="shared" si="1"/>
        <v>0</v>
      </c>
      <c r="V52">
        <f t="shared" si="2"/>
        <v>415.01695585872727</v>
      </c>
      <c r="W52" t="e">
        <f t="shared" si="3"/>
        <v>#DIV/0!</v>
      </c>
      <c r="X52" t="s">
        <v>48</v>
      </c>
      <c r="Y52">
        <v>-1.1670700000000001</v>
      </c>
      <c r="Z52" t="s">
        <v>49</v>
      </c>
      <c r="AA52" t="s">
        <v>49</v>
      </c>
      <c r="AB52" t="s">
        <v>49</v>
      </c>
      <c r="AC52" t="s">
        <v>49</v>
      </c>
      <c r="AD52" t="s">
        <v>49</v>
      </c>
      <c r="AE52" t="s">
        <v>49</v>
      </c>
      <c r="AF52" t="s">
        <v>49</v>
      </c>
      <c r="AG52" t="s">
        <v>49</v>
      </c>
      <c r="AH52" t="s">
        <v>49</v>
      </c>
      <c r="AI52" t="s">
        <v>49</v>
      </c>
      <c r="AJ52" t="s">
        <v>49</v>
      </c>
      <c r="AK52" s="12" t="s">
        <v>49</v>
      </c>
    </row>
    <row r="53" spans="1:37">
      <c r="A53" s="11" t="s">
        <v>308</v>
      </c>
      <c r="B53" t="s">
        <v>253</v>
      </c>
      <c r="C53" t="s">
        <v>309</v>
      </c>
      <c r="D53" t="s">
        <v>41</v>
      </c>
      <c r="E53" t="s">
        <v>81</v>
      </c>
      <c r="F53" t="s">
        <v>256</v>
      </c>
      <c r="G53" t="s">
        <v>302</v>
      </c>
      <c r="H53">
        <v>0.5</v>
      </c>
      <c r="I53">
        <v>0</v>
      </c>
      <c r="J53" t="s">
        <v>46</v>
      </c>
      <c r="K53">
        <v>2367484</v>
      </c>
      <c r="L53" t="s">
        <v>310</v>
      </c>
      <c r="M53">
        <v>103</v>
      </c>
      <c r="N53">
        <v>0</v>
      </c>
      <c r="O53">
        <v>0</v>
      </c>
      <c r="P53">
        <v>20.299385248671566</v>
      </c>
      <c r="Q53">
        <v>63.849501115329815</v>
      </c>
      <c r="R53">
        <v>104.97662682106528</v>
      </c>
      <c r="S53">
        <v>9.0909789589014167</v>
      </c>
      <c r="T53">
        <f t="shared" si="0"/>
        <v>198.21649214396808</v>
      </c>
      <c r="U53">
        <f t="shared" si="1"/>
        <v>0</v>
      </c>
      <c r="V53">
        <f t="shared" si="2"/>
        <v>49.554123035992021</v>
      </c>
      <c r="W53" t="e">
        <f t="shared" si="3"/>
        <v>#DIV/0!</v>
      </c>
      <c r="X53" t="s">
        <v>48</v>
      </c>
      <c r="Y53">
        <v>-1.1713800000000001</v>
      </c>
      <c r="Z53" t="s">
        <v>49</v>
      </c>
      <c r="AA53" t="s">
        <v>49</v>
      </c>
      <c r="AB53" t="s">
        <v>49</v>
      </c>
      <c r="AC53" t="s">
        <v>49</v>
      </c>
      <c r="AD53" t="s">
        <v>49</v>
      </c>
      <c r="AE53" t="s">
        <v>49</v>
      </c>
      <c r="AF53" t="s">
        <v>49</v>
      </c>
      <c r="AG53" t="s">
        <v>49</v>
      </c>
      <c r="AH53" t="s">
        <v>49</v>
      </c>
      <c r="AI53" t="s">
        <v>49</v>
      </c>
      <c r="AJ53" t="s">
        <v>49</v>
      </c>
      <c r="AK53" s="12" t="s">
        <v>49</v>
      </c>
    </row>
    <row r="54" spans="1:37">
      <c r="A54" s="11" t="s">
        <v>311</v>
      </c>
      <c r="B54" t="s">
        <v>253</v>
      </c>
      <c r="C54" t="s">
        <v>312</v>
      </c>
      <c r="D54" t="s">
        <v>41</v>
      </c>
      <c r="E54" t="s">
        <v>313</v>
      </c>
      <c r="F54" t="s">
        <v>256</v>
      </c>
      <c r="G54" t="s">
        <v>302</v>
      </c>
      <c r="H54">
        <v>0.5</v>
      </c>
      <c r="I54">
        <v>0</v>
      </c>
      <c r="J54" t="s">
        <v>46</v>
      </c>
      <c r="K54">
        <v>2370529</v>
      </c>
      <c r="L54" t="s">
        <v>314</v>
      </c>
      <c r="M54">
        <v>1921</v>
      </c>
      <c r="N54">
        <v>10.364985094991951</v>
      </c>
      <c r="O54">
        <v>5.0799482251676897</v>
      </c>
      <c r="P54">
        <v>4213.9710727866914</v>
      </c>
      <c r="Q54">
        <v>6597.4601414440458</v>
      </c>
      <c r="R54">
        <v>6615.3945686896368</v>
      </c>
      <c r="S54">
        <v>626.1122633247079</v>
      </c>
      <c r="T54">
        <f t="shared" si="0"/>
        <v>18068.382979565242</v>
      </c>
      <c r="U54">
        <f t="shared" si="1"/>
        <v>7.7224666600798209</v>
      </c>
      <c r="V54">
        <f t="shared" si="2"/>
        <v>4513.2345115612698</v>
      </c>
      <c r="W54">
        <f t="shared" si="3"/>
        <v>584.4291351741</v>
      </c>
      <c r="X54" t="s">
        <v>48</v>
      </c>
      <c r="Y54">
        <v>-0.69356700000000004</v>
      </c>
      <c r="Z54" t="s">
        <v>49</v>
      </c>
      <c r="AA54" t="s">
        <v>49</v>
      </c>
      <c r="AB54" t="s">
        <v>49</v>
      </c>
      <c r="AC54" t="s">
        <v>49</v>
      </c>
      <c r="AD54" t="s">
        <v>49</v>
      </c>
      <c r="AE54" t="s">
        <v>49</v>
      </c>
      <c r="AF54" t="s">
        <v>49</v>
      </c>
      <c r="AG54" t="s">
        <v>49</v>
      </c>
      <c r="AH54" t="s">
        <v>49</v>
      </c>
      <c r="AI54" t="s">
        <v>49</v>
      </c>
      <c r="AJ54" t="s">
        <v>49</v>
      </c>
      <c r="AK54" s="12" t="s">
        <v>49</v>
      </c>
    </row>
    <row r="55" spans="1:37">
      <c r="A55" s="11" t="s">
        <v>315</v>
      </c>
      <c r="B55" t="s">
        <v>253</v>
      </c>
      <c r="C55" t="s">
        <v>316</v>
      </c>
      <c r="D55" t="s">
        <v>41</v>
      </c>
      <c r="E55" t="s">
        <v>317</v>
      </c>
      <c r="F55" t="s">
        <v>256</v>
      </c>
      <c r="G55" t="s">
        <v>302</v>
      </c>
      <c r="H55">
        <v>0.5</v>
      </c>
      <c r="I55">
        <v>0</v>
      </c>
      <c r="J55" t="s">
        <v>46</v>
      </c>
      <c r="K55">
        <v>2392737</v>
      </c>
      <c r="L55" t="s">
        <v>318</v>
      </c>
      <c r="M55">
        <v>1987</v>
      </c>
      <c r="N55">
        <v>2.329982895595565</v>
      </c>
      <c r="O55">
        <v>16.278115691317396</v>
      </c>
      <c r="P55">
        <v>2998.0669589851486</v>
      </c>
      <c r="Q55">
        <v>4971.4949725274137</v>
      </c>
      <c r="R55">
        <v>4523.2146546610438</v>
      </c>
      <c r="S55">
        <v>366.4740582713473</v>
      </c>
      <c r="T55">
        <f t="shared" si="0"/>
        <v>12877.858743031868</v>
      </c>
      <c r="U55">
        <f t="shared" si="1"/>
        <v>9.3040492934564796</v>
      </c>
      <c r="V55">
        <f t="shared" si="2"/>
        <v>3214.8126611112384</v>
      </c>
      <c r="W55">
        <f t="shared" si="3"/>
        <v>345.52833499841944</v>
      </c>
      <c r="X55" t="s">
        <v>48</v>
      </c>
      <c r="Y55">
        <v>-1.0224299999999999</v>
      </c>
      <c r="Z55" t="s">
        <v>49</v>
      </c>
      <c r="AA55" t="s">
        <v>49</v>
      </c>
      <c r="AB55" t="s">
        <v>49</v>
      </c>
      <c r="AC55" t="s">
        <v>49</v>
      </c>
      <c r="AD55" t="s">
        <v>49</v>
      </c>
      <c r="AE55" t="s">
        <v>49</v>
      </c>
      <c r="AF55" t="s">
        <v>49</v>
      </c>
      <c r="AG55" t="s">
        <v>49</v>
      </c>
      <c r="AH55" t="s">
        <v>49</v>
      </c>
      <c r="AI55" t="s">
        <v>49</v>
      </c>
      <c r="AJ55" t="s">
        <v>49</v>
      </c>
      <c r="AK55" s="12" t="s">
        <v>49</v>
      </c>
    </row>
    <row r="56" spans="1:37">
      <c r="A56" s="11" t="s">
        <v>319</v>
      </c>
      <c r="B56" t="s">
        <v>293</v>
      </c>
      <c r="C56" t="s">
        <v>320</v>
      </c>
      <c r="D56" t="s">
        <v>41</v>
      </c>
      <c r="E56" t="s">
        <v>321</v>
      </c>
      <c r="F56" t="s">
        <v>296</v>
      </c>
      <c r="G56" t="s">
        <v>322</v>
      </c>
      <c r="H56">
        <v>1</v>
      </c>
      <c r="I56" t="s">
        <v>323</v>
      </c>
      <c r="J56" t="s">
        <v>46</v>
      </c>
      <c r="K56">
        <v>2395397</v>
      </c>
      <c r="L56" t="s">
        <v>324</v>
      </c>
      <c r="M56">
        <v>495</v>
      </c>
      <c r="N56">
        <v>0</v>
      </c>
      <c r="O56">
        <v>0</v>
      </c>
      <c r="P56">
        <v>2257.2543043084356</v>
      </c>
      <c r="Q56">
        <v>5213.525833838341</v>
      </c>
      <c r="R56">
        <v>6731.6265643498791</v>
      </c>
      <c r="S56">
        <v>595.91626065331548</v>
      </c>
      <c r="T56">
        <f t="shared" si="0"/>
        <v>14798.322963149971</v>
      </c>
      <c r="U56">
        <f t="shared" si="1"/>
        <v>0</v>
      </c>
      <c r="V56">
        <f t="shared" si="2"/>
        <v>3699.5807407874927</v>
      </c>
      <c r="W56" t="e">
        <f t="shared" si="3"/>
        <v>#DIV/0!</v>
      </c>
      <c r="X56" t="s">
        <v>48</v>
      </c>
      <c r="Y56">
        <v>-1.381</v>
      </c>
      <c r="Z56" t="s">
        <v>49</v>
      </c>
      <c r="AA56" t="s">
        <v>49</v>
      </c>
      <c r="AB56" t="s">
        <v>49</v>
      </c>
      <c r="AC56" t="s">
        <v>49</v>
      </c>
      <c r="AD56" t="s">
        <v>49</v>
      </c>
      <c r="AE56" t="s">
        <v>49</v>
      </c>
      <c r="AF56" t="s">
        <v>49</v>
      </c>
      <c r="AG56" t="s">
        <v>49</v>
      </c>
      <c r="AH56" t="s">
        <v>49</v>
      </c>
      <c r="AI56" t="s">
        <v>49</v>
      </c>
      <c r="AJ56" t="s">
        <v>49</v>
      </c>
      <c r="AK56" s="12" t="s">
        <v>49</v>
      </c>
    </row>
    <row r="57" spans="1:37">
      <c r="A57" s="11" t="s">
        <v>325</v>
      </c>
      <c r="B57" t="s">
        <v>253</v>
      </c>
      <c r="C57" t="s">
        <v>326</v>
      </c>
      <c r="D57" t="s">
        <v>41</v>
      </c>
      <c r="E57" t="s">
        <v>327</v>
      </c>
      <c r="F57" t="s">
        <v>256</v>
      </c>
      <c r="G57" t="s">
        <v>328</v>
      </c>
      <c r="H57">
        <v>1</v>
      </c>
      <c r="I57" t="s">
        <v>329</v>
      </c>
      <c r="J57" t="s">
        <v>46</v>
      </c>
      <c r="K57">
        <v>8014631</v>
      </c>
      <c r="L57" t="s">
        <v>330</v>
      </c>
      <c r="M57">
        <v>771</v>
      </c>
      <c r="N57">
        <v>0</v>
      </c>
      <c r="O57">
        <v>0</v>
      </c>
      <c r="P57">
        <v>797.99990525173996</v>
      </c>
      <c r="Q57">
        <v>1977.2357302187315</v>
      </c>
      <c r="R57">
        <v>1727.7569463842187</v>
      </c>
      <c r="S57">
        <v>93.574524005528303</v>
      </c>
      <c r="T57">
        <f t="shared" si="0"/>
        <v>4596.5671058602193</v>
      </c>
      <c r="U57">
        <f t="shared" si="1"/>
        <v>0</v>
      </c>
      <c r="V57">
        <f t="shared" si="2"/>
        <v>1149.1417764650548</v>
      </c>
      <c r="W57" t="e">
        <f t="shared" si="3"/>
        <v>#DIV/0!</v>
      </c>
      <c r="X57" t="s">
        <v>48</v>
      </c>
      <c r="Y57">
        <v>-1.05721</v>
      </c>
      <c r="Z57" t="s">
        <v>49</v>
      </c>
      <c r="AA57" t="s">
        <v>49</v>
      </c>
      <c r="AB57" t="s">
        <v>49</v>
      </c>
      <c r="AC57" t="s">
        <v>49</v>
      </c>
      <c r="AD57" t="s">
        <v>49</v>
      </c>
      <c r="AE57" t="s">
        <v>49</v>
      </c>
      <c r="AF57" t="s">
        <v>49</v>
      </c>
      <c r="AG57" t="s">
        <v>49</v>
      </c>
      <c r="AH57" t="s">
        <v>49</v>
      </c>
      <c r="AI57" t="s">
        <v>49</v>
      </c>
      <c r="AJ57" t="s">
        <v>49</v>
      </c>
      <c r="AK57" s="12" t="s">
        <v>49</v>
      </c>
    </row>
    <row r="58" spans="1:37">
      <c r="A58" s="11" t="s">
        <v>331</v>
      </c>
      <c r="B58" t="s">
        <v>253</v>
      </c>
      <c r="C58" t="s">
        <v>332</v>
      </c>
      <c r="D58" t="s">
        <v>41</v>
      </c>
      <c r="E58" t="s">
        <v>333</v>
      </c>
      <c r="F58" t="s">
        <v>256</v>
      </c>
      <c r="G58" t="s">
        <v>334</v>
      </c>
      <c r="H58">
        <v>0.5</v>
      </c>
      <c r="I58">
        <v>0</v>
      </c>
      <c r="J58" t="s">
        <v>46</v>
      </c>
      <c r="K58">
        <v>8050594</v>
      </c>
      <c r="L58" t="s">
        <v>335</v>
      </c>
      <c r="M58">
        <v>705</v>
      </c>
      <c r="N58">
        <v>2.329982895595565</v>
      </c>
      <c r="O58">
        <v>0</v>
      </c>
      <c r="P58">
        <v>721.21787867431726</v>
      </c>
      <c r="Q58">
        <v>1160.1314617604778</v>
      </c>
      <c r="R58">
        <v>688.51609596541789</v>
      </c>
      <c r="S58">
        <v>23.728758319315681</v>
      </c>
      <c r="T58">
        <f t="shared" si="0"/>
        <v>2595.9241776151239</v>
      </c>
      <c r="U58">
        <f t="shared" si="1"/>
        <v>1.1649914477977825</v>
      </c>
      <c r="V58">
        <f t="shared" si="2"/>
        <v>648.3985486798822</v>
      </c>
      <c r="W58">
        <f t="shared" si="3"/>
        <v>556.56936358251301</v>
      </c>
      <c r="X58" t="s">
        <v>48</v>
      </c>
      <c r="Y58">
        <v>-0.753799</v>
      </c>
      <c r="Z58" t="s">
        <v>49</v>
      </c>
      <c r="AA58" t="s">
        <v>49</v>
      </c>
      <c r="AB58" t="s">
        <v>49</v>
      </c>
      <c r="AC58" t="s">
        <v>49</v>
      </c>
      <c r="AD58" t="s">
        <v>49</v>
      </c>
      <c r="AE58" t="s">
        <v>49</v>
      </c>
      <c r="AF58" t="s">
        <v>49</v>
      </c>
      <c r="AG58" t="s">
        <v>49</v>
      </c>
      <c r="AH58" t="s">
        <v>49</v>
      </c>
      <c r="AI58" t="s">
        <v>49</v>
      </c>
      <c r="AJ58" t="s">
        <v>49</v>
      </c>
      <c r="AK58" s="12" t="s">
        <v>49</v>
      </c>
    </row>
    <row r="59" spans="1:37">
      <c r="A59" s="11" t="s">
        <v>336</v>
      </c>
      <c r="B59" t="s">
        <v>337</v>
      </c>
      <c r="C59" t="s">
        <v>338</v>
      </c>
      <c r="D59" t="s">
        <v>41</v>
      </c>
      <c r="E59" t="s">
        <v>339</v>
      </c>
      <c r="F59" t="s">
        <v>340</v>
      </c>
      <c r="G59" t="s">
        <v>270</v>
      </c>
      <c r="H59">
        <v>1</v>
      </c>
      <c r="I59" t="s">
        <v>271</v>
      </c>
      <c r="J59" t="s">
        <v>46</v>
      </c>
      <c r="K59">
        <v>8151373</v>
      </c>
      <c r="L59" t="s">
        <v>341</v>
      </c>
      <c r="M59">
        <v>402</v>
      </c>
      <c r="N59">
        <v>0</v>
      </c>
      <c r="O59">
        <v>3.5782451283981702</v>
      </c>
      <c r="P59">
        <v>1363.2072538801547</v>
      </c>
      <c r="Q59">
        <v>2540.3563443352896</v>
      </c>
      <c r="R59">
        <v>1557.3087198850244</v>
      </c>
      <c r="S59">
        <v>118.53428265675808</v>
      </c>
      <c r="T59">
        <f t="shared" si="0"/>
        <v>5582.984845885625</v>
      </c>
      <c r="U59">
        <f t="shared" si="1"/>
        <v>1.7891225641990851</v>
      </c>
      <c r="V59">
        <f t="shared" si="2"/>
        <v>1394.8516501893068</v>
      </c>
      <c r="W59">
        <f t="shared" si="3"/>
        <v>779.62889636558987</v>
      </c>
      <c r="X59" t="s">
        <v>48</v>
      </c>
      <c r="Y59">
        <v>-1.1538600000000001</v>
      </c>
      <c r="Z59" t="s">
        <v>49</v>
      </c>
      <c r="AA59" t="s">
        <v>49</v>
      </c>
      <c r="AB59" t="s">
        <v>49</v>
      </c>
      <c r="AC59" t="s">
        <v>49</v>
      </c>
      <c r="AD59" t="s">
        <v>49</v>
      </c>
      <c r="AE59" t="s">
        <v>49</v>
      </c>
      <c r="AF59" t="s">
        <v>49</v>
      </c>
      <c r="AG59" t="s">
        <v>49</v>
      </c>
      <c r="AH59" t="s">
        <v>49</v>
      </c>
      <c r="AI59" t="s">
        <v>49</v>
      </c>
      <c r="AJ59" t="s">
        <v>49</v>
      </c>
      <c r="AK59" s="12" t="s">
        <v>49</v>
      </c>
    </row>
    <row r="60" spans="1:37">
      <c r="A60" s="11" t="s">
        <v>342</v>
      </c>
      <c r="B60" t="s">
        <v>253</v>
      </c>
      <c r="C60" t="s">
        <v>343</v>
      </c>
      <c r="D60" t="s">
        <v>41</v>
      </c>
      <c r="E60" t="s">
        <v>344</v>
      </c>
      <c r="F60" t="s">
        <v>256</v>
      </c>
      <c r="G60" t="s">
        <v>257</v>
      </c>
      <c r="H60">
        <v>0</v>
      </c>
      <c r="I60">
        <v>0</v>
      </c>
      <c r="J60" t="s">
        <v>46</v>
      </c>
      <c r="K60">
        <v>8230540</v>
      </c>
      <c r="L60" t="s">
        <v>345</v>
      </c>
      <c r="M60">
        <v>146</v>
      </c>
      <c r="N60">
        <v>6.7500728164105102</v>
      </c>
      <c r="O60">
        <v>11.198167466149705</v>
      </c>
      <c r="P60">
        <v>278.0544671031837</v>
      </c>
      <c r="Q60">
        <v>836.43987598941112</v>
      </c>
      <c r="R60">
        <v>968.79984675440028</v>
      </c>
      <c r="S60">
        <v>107.51424991733128</v>
      </c>
      <c r="T60">
        <f t="shared" si="0"/>
        <v>2208.7566800468862</v>
      </c>
      <c r="U60">
        <f t="shared" si="1"/>
        <v>8.9741201412801068</v>
      </c>
      <c r="V60">
        <f t="shared" si="2"/>
        <v>547.70210994108163</v>
      </c>
      <c r="W60">
        <f t="shared" si="3"/>
        <v>61.031287894364546</v>
      </c>
      <c r="X60" t="s">
        <v>48</v>
      </c>
      <c r="Y60">
        <v>-1.11859</v>
      </c>
      <c r="Z60" t="s">
        <v>49</v>
      </c>
      <c r="AA60" t="s">
        <v>49</v>
      </c>
      <c r="AB60" t="s">
        <v>49</v>
      </c>
      <c r="AC60" t="s">
        <v>49</v>
      </c>
      <c r="AD60" t="s">
        <v>49</v>
      </c>
      <c r="AE60" t="s">
        <v>49</v>
      </c>
      <c r="AF60" t="s">
        <v>49</v>
      </c>
      <c r="AG60" t="s">
        <v>49</v>
      </c>
      <c r="AH60" t="s">
        <v>49</v>
      </c>
      <c r="AI60" t="s">
        <v>49</v>
      </c>
      <c r="AJ60" t="s">
        <v>49</v>
      </c>
      <c r="AK60" s="12" t="s">
        <v>49</v>
      </c>
    </row>
    <row r="61" spans="1:37">
      <c r="A61" s="11" t="s">
        <v>346</v>
      </c>
      <c r="B61" t="s">
        <v>253</v>
      </c>
      <c r="C61" t="s">
        <v>347</v>
      </c>
      <c r="D61" t="s">
        <v>41</v>
      </c>
      <c r="E61" t="s">
        <v>92</v>
      </c>
      <c r="F61" t="s">
        <v>256</v>
      </c>
      <c r="G61" t="s">
        <v>348</v>
      </c>
      <c r="H61">
        <v>0.5</v>
      </c>
      <c r="I61">
        <v>0</v>
      </c>
      <c r="J61" t="s">
        <v>46</v>
      </c>
      <c r="K61">
        <v>8236638</v>
      </c>
      <c r="L61" t="s">
        <v>349</v>
      </c>
      <c r="M61">
        <v>208</v>
      </c>
      <c r="N61">
        <v>0</v>
      </c>
      <c r="O61">
        <v>0</v>
      </c>
      <c r="P61">
        <v>132.04574316868414</v>
      </c>
      <c r="Q61">
        <v>428.09387124480691</v>
      </c>
      <c r="R61">
        <v>368.5042905065489</v>
      </c>
      <c r="S61">
        <v>33.261145659810339</v>
      </c>
      <c r="T61">
        <f t="shared" si="0"/>
        <v>961.90505057985024</v>
      </c>
      <c r="U61">
        <f t="shared" si="1"/>
        <v>0</v>
      </c>
      <c r="V61">
        <f t="shared" si="2"/>
        <v>240.47626264496256</v>
      </c>
      <c r="W61" t="e">
        <f t="shared" si="3"/>
        <v>#DIV/0!</v>
      </c>
      <c r="X61" t="s">
        <v>48</v>
      </c>
      <c r="Y61">
        <v>-1.0558399999999999</v>
      </c>
      <c r="Z61" t="s">
        <v>49</v>
      </c>
      <c r="AA61" t="s">
        <v>49</v>
      </c>
      <c r="AB61" t="s">
        <v>49</v>
      </c>
      <c r="AC61" t="s">
        <v>49</v>
      </c>
      <c r="AD61" t="s">
        <v>49</v>
      </c>
      <c r="AE61" t="s">
        <v>49</v>
      </c>
      <c r="AF61" t="s">
        <v>49</v>
      </c>
      <c r="AG61" t="s">
        <v>49</v>
      </c>
      <c r="AH61" t="s">
        <v>49</v>
      </c>
      <c r="AI61" t="s">
        <v>49</v>
      </c>
      <c r="AJ61" t="s">
        <v>49</v>
      </c>
      <c r="AK61" s="12" t="s">
        <v>49</v>
      </c>
    </row>
    <row r="62" spans="1:37">
      <c r="A62" s="11" t="s">
        <v>350</v>
      </c>
      <c r="B62" t="s">
        <v>253</v>
      </c>
      <c r="C62" t="s">
        <v>351</v>
      </c>
      <c r="D62" t="s">
        <v>41</v>
      </c>
      <c r="E62" t="s">
        <v>352</v>
      </c>
      <c r="F62" t="s">
        <v>256</v>
      </c>
      <c r="G62" t="s">
        <v>257</v>
      </c>
      <c r="H62">
        <v>0</v>
      </c>
      <c r="I62">
        <v>0</v>
      </c>
      <c r="J62" t="s">
        <v>46</v>
      </c>
      <c r="K62">
        <v>8246130</v>
      </c>
      <c r="L62" t="s">
        <v>353</v>
      </c>
      <c r="M62">
        <v>1359</v>
      </c>
      <c r="N62">
        <v>8.0350021993963843</v>
      </c>
      <c r="O62">
        <v>24.472876963928059</v>
      </c>
      <c r="P62">
        <v>2225.92204715048</v>
      </c>
      <c r="Q62">
        <v>4176.4151742672675</v>
      </c>
      <c r="R62">
        <v>3431.9309246250627</v>
      </c>
      <c r="S62">
        <v>305.20598141000005</v>
      </c>
      <c r="T62">
        <f t="shared" si="0"/>
        <v>10171.982006616134</v>
      </c>
      <c r="U62">
        <f t="shared" si="1"/>
        <v>16.253939581662223</v>
      </c>
      <c r="V62">
        <f t="shared" si="2"/>
        <v>2534.8685318632024</v>
      </c>
      <c r="W62">
        <f t="shared" si="3"/>
        <v>155.95410079677262</v>
      </c>
      <c r="X62" t="s">
        <v>48</v>
      </c>
      <c r="Y62">
        <v>-1.2612399999999999</v>
      </c>
      <c r="Z62" t="s">
        <v>49</v>
      </c>
      <c r="AA62" t="s">
        <v>49</v>
      </c>
      <c r="AB62" t="s">
        <v>49</v>
      </c>
      <c r="AC62" t="s">
        <v>49</v>
      </c>
      <c r="AD62" t="s">
        <v>49</v>
      </c>
      <c r="AE62" t="s">
        <v>49</v>
      </c>
      <c r="AF62" t="s">
        <v>49</v>
      </c>
      <c r="AG62" t="s">
        <v>49</v>
      </c>
      <c r="AH62" t="s">
        <v>49</v>
      </c>
      <c r="AI62" t="s">
        <v>49</v>
      </c>
      <c r="AJ62" t="s">
        <v>49</v>
      </c>
      <c r="AK62" s="12" t="s">
        <v>49</v>
      </c>
    </row>
    <row r="63" spans="1:37">
      <c r="A63" s="11" t="s">
        <v>354</v>
      </c>
      <c r="B63" t="s">
        <v>260</v>
      </c>
      <c r="C63" t="s">
        <v>355</v>
      </c>
      <c r="D63" t="s">
        <v>41</v>
      </c>
      <c r="E63" t="s">
        <v>81</v>
      </c>
      <c r="F63" t="s">
        <v>263</v>
      </c>
      <c r="G63" t="s">
        <v>264</v>
      </c>
      <c r="H63">
        <v>1.5</v>
      </c>
      <c r="I63" t="s">
        <v>265</v>
      </c>
      <c r="J63" t="s">
        <v>46</v>
      </c>
      <c r="K63">
        <v>8248909</v>
      </c>
      <c r="L63" t="s">
        <v>356</v>
      </c>
      <c r="M63">
        <v>229</v>
      </c>
      <c r="N63">
        <v>0</v>
      </c>
      <c r="O63">
        <v>0</v>
      </c>
      <c r="P63">
        <v>540.2425273098338</v>
      </c>
      <c r="Q63">
        <v>1112.6066490956712</v>
      </c>
      <c r="R63">
        <v>750.31479217034723</v>
      </c>
      <c r="S63">
        <v>41.984284300717391</v>
      </c>
      <c r="T63">
        <f t="shared" si="0"/>
        <v>2445.1482528765696</v>
      </c>
      <c r="U63">
        <f t="shared" si="1"/>
        <v>0</v>
      </c>
      <c r="V63">
        <f t="shared" si="2"/>
        <v>611.2870632191424</v>
      </c>
      <c r="W63" t="e">
        <f t="shared" si="3"/>
        <v>#DIV/0!</v>
      </c>
      <c r="X63" t="s">
        <v>48</v>
      </c>
      <c r="Y63">
        <v>-0.83594400000000002</v>
      </c>
      <c r="Z63" t="s">
        <v>49</v>
      </c>
      <c r="AA63" t="s">
        <v>49</v>
      </c>
      <c r="AB63" t="s">
        <v>49</v>
      </c>
      <c r="AC63" t="s">
        <v>49</v>
      </c>
      <c r="AD63" t="s">
        <v>49</v>
      </c>
      <c r="AE63" t="s">
        <v>49</v>
      </c>
      <c r="AF63" t="s">
        <v>49</v>
      </c>
      <c r="AG63" t="s">
        <v>49</v>
      </c>
      <c r="AH63" t="s">
        <v>49</v>
      </c>
      <c r="AI63" t="s">
        <v>49</v>
      </c>
      <c r="AJ63" t="s">
        <v>49</v>
      </c>
      <c r="AK63" s="12" t="s">
        <v>49</v>
      </c>
    </row>
    <row r="64" spans="1:37">
      <c r="A64" s="11" t="s">
        <v>357</v>
      </c>
      <c r="B64" t="s">
        <v>253</v>
      </c>
      <c r="C64" t="s">
        <v>358</v>
      </c>
      <c r="D64" t="s">
        <v>41</v>
      </c>
      <c r="E64" t="s">
        <v>359</v>
      </c>
      <c r="F64" t="s">
        <v>256</v>
      </c>
      <c r="G64" t="s">
        <v>360</v>
      </c>
      <c r="H64">
        <v>1</v>
      </c>
      <c r="I64" t="s">
        <v>361</v>
      </c>
      <c r="J64" t="s">
        <v>46</v>
      </c>
      <c r="K64">
        <v>8254016</v>
      </c>
      <c r="L64" t="s">
        <v>362</v>
      </c>
      <c r="M64">
        <v>1363</v>
      </c>
      <c r="N64">
        <v>0</v>
      </c>
      <c r="O64">
        <v>9.6964643693801857</v>
      </c>
      <c r="P64">
        <v>521.38464450528932</v>
      </c>
      <c r="Q64">
        <v>1805.8542651342225</v>
      </c>
      <c r="R64">
        <v>1576.9505339462548</v>
      </c>
      <c r="S64">
        <v>114.67617509570729</v>
      </c>
      <c r="T64">
        <f t="shared" si="0"/>
        <v>4028.5620830508537</v>
      </c>
      <c r="U64">
        <f t="shared" si="1"/>
        <v>4.8482321846900929</v>
      </c>
      <c r="V64">
        <f t="shared" si="2"/>
        <v>1004.7164046703684</v>
      </c>
      <c r="W64">
        <f t="shared" si="3"/>
        <v>207.23355779929332</v>
      </c>
      <c r="X64" t="s">
        <v>48</v>
      </c>
      <c r="Y64">
        <v>-0.93571199999999999</v>
      </c>
      <c r="Z64" t="s">
        <v>49</v>
      </c>
      <c r="AA64" t="s">
        <v>49</v>
      </c>
      <c r="AB64" t="s">
        <v>49</v>
      </c>
      <c r="AC64" t="s">
        <v>49</v>
      </c>
      <c r="AD64" t="s">
        <v>49</v>
      </c>
      <c r="AE64" t="s">
        <v>49</v>
      </c>
      <c r="AF64" t="s">
        <v>49</v>
      </c>
      <c r="AG64" t="s">
        <v>49</v>
      </c>
      <c r="AH64" t="s">
        <v>49</v>
      </c>
      <c r="AI64" t="s">
        <v>49</v>
      </c>
      <c r="AJ64" t="s">
        <v>49</v>
      </c>
      <c r="AK64" s="12" t="s">
        <v>49</v>
      </c>
    </row>
    <row r="65" spans="1:37">
      <c r="A65" s="11" t="s">
        <v>363</v>
      </c>
      <c r="B65" t="s">
        <v>260</v>
      </c>
      <c r="C65" t="s">
        <v>364</v>
      </c>
      <c r="D65" t="s">
        <v>41</v>
      </c>
      <c r="E65" t="s">
        <v>69</v>
      </c>
      <c r="F65" t="s">
        <v>263</v>
      </c>
      <c r="G65" t="s">
        <v>264</v>
      </c>
      <c r="H65">
        <v>1.5</v>
      </c>
      <c r="I65" t="s">
        <v>265</v>
      </c>
      <c r="J65" t="s">
        <v>46</v>
      </c>
      <c r="K65">
        <v>8295733</v>
      </c>
      <c r="L65" t="s">
        <v>365</v>
      </c>
      <c r="M65">
        <v>856</v>
      </c>
      <c r="N65">
        <v>4.6599657911911301</v>
      </c>
      <c r="O65">
        <v>2.5399741125838449</v>
      </c>
      <c r="P65">
        <v>2293.864208374579</v>
      </c>
      <c r="Q65">
        <v>4293.9562628425365</v>
      </c>
      <c r="R65">
        <v>4194.6430145042468</v>
      </c>
      <c r="S65">
        <v>454.09800068114697</v>
      </c>
      <c r="T65">
        <f t="shared" si="0"/>
        <v>11243.761426306286</v>
      </c>
      <c r="U65">
        <f t="shared" si="1"/>
        <v>3.5999699518874877</v>
      </c>
      <c r="V65">
        <f t="shared" si="2"/>
        <v>2809.1403716006275</v>
      </c>
      <c r="W65">
        <f t="shared" si="3"/>
        <v>780.32328301178654</v>
      </c>
      <c r="X65" t="s">
        <v>48</v>
      </c>
      <c r="Y65">
        <v>-0.97209000000000001</v>
      </c>
      <c r="Z65" t="s">
        <v>49</v>
      </c>
      <c r="AA65" t="s">
        <v>49</v>
      </c>
      <c r="AB65" t="s">
        <v>49</v>
      </c>
      <c r="AC65" t="s">
        <v>49</v>
      </c>
      <c r="AD65" t="s">
        <v>49</v>
      </c>
      <c r="AE65" t="s">
        <v>49</v>
      </c>
      <c r="AF65" t="s">
        <v>49</v>
      </c>
      <c r="AG65" t="s">
        <v>49</v>
      </c>
      <c r="AH65" t="s">
        <v>49</v>
      </c>
      <c r="AI65" t="s">
        <v>49</v>
      </c>
      <c r="AJ65" t="s">
        <v>49</v>
      </c>
      <c r="AK65" s="12" t="s">
        <v>49</v>
      </c>
    </row>
    <row r="66" spans="1:37">
      <c r="A66" s="11" t="s">
        <v>366</v>
      </c>
      <c r="B66" t="s">
        <v>293</v>
      </c>
      <c r="C66" t="s">
        <v>367</v>
      </c>
      <c r="D66" t="s">
        <v>58</v>
      </c>
      <c r="E66" t="s">
        <v>295</v>
      </c>
      <c r="F66" t="s">
        <v>296</v>
      </c>
      <c r="G66" t="s">
        <v>368</v>
      </c>
      <c r="H66">
        <v>1</v>
      </c>
      <c r="I66">
        <v>0</v>
      </c>
      <c r="J66" t="s">
        <v>46</v>
      </c>
      <c r="K66">
        <v>12652390</v>
      </c>
      <c r="L66" t="s">
        <v>369</v>
      </c>
      <c r="M66">
        <v>1619</v>
      </c>
      <c r="N66">
        <v>0</v>
      </c>
      <c r="O66">
        <v>18.354657722946044</v>
      </c>
      <c r="P66">
        <v>21.660108449830215</v>
      </c>
      <c r="Q66">
        <v>21.046176626202204</v>
      </c>
      <c r="R66">
        <v>160.0165118842811</v>
      </c>
      <c r="S66">
        <v>2508.1600247326851</v>
      </c>
      <c r="T66">
        <f t="shared" si="0"/>
        <v>2729.2374794159446</v>
      </c>
      <c r="U66">
        <f t="shared" si="1"/>
        <v>9.177328861473022</v>
      </c>
      <c r="V66">
        <f t="shared" si="2"/>
        <v>677.72070542324968</v>
      </c>
      <c r="W66">
        <f t="shared" si="3"/>
        <v>73.847272518299079</v>
      </c>
      <c r="X66" t="s">
        <v>48</v>
      </c>
      <c r="Y66">
        <v>-1.1595800000000001</v>
      </c>
      <c r="Z66" t="s">
        <v>370</v>
      </c>
      <c r="AA66" t="s">
        <v>371</v>
      </c>
      <c r="AB66">
        <v>90.91</v>
      </c>
      <c r="AC66">
        <v>66</v>
      </c>
      <c r="AD66">
        <v>6</v>
      </c>
      <c r="AE66">
        <v>0</v>
      </c>
      <c r="AF66">
        <v>550</v>
      </c>
      <c r="AG66">
        <v>353</v>
      </c>
      <c r="AH66">
        <v>223</v>
      </c>
      <c r="AI66">
        <v>288</v>
      </c>
      <c r="AJ66" s="14">
        <v>1E-26</v>
      </c>
      <c r="AK66" s="12">
        <v>125</v>
      </c>
    </row>
    <row r="67" spans="1:37">
      <c r="A67" s="11" t="s">
        <v>372</v>
      </c>
      <c r="B67" t="s">
        <v>293</v>
      </c>
      <c r="C67" t="s">
        <v>373</v>
      </c>
      <c r="D67" t="s">
        <v>58</v>
      </c>
      <c r="E67" t="s">
        <v>374</v>
      </c>
      <c r="F67" t="s">
        <v>296</v>
      </c>
      <c r="G67" t="s">
        <v>375</v>
      </c>
      <c r="H67">
        <v>1.5</v>
      </c>
      <c r="I67" t="s">
        <v>376</v>
      </c>
      <c r="J67" t="s">
        <v>46</v>
      </c>
      <c r="K67">
        <v>12657215</v>
      </c>
      <c r="L67" t="s">
        <v>377</v>
      </c>
      <c r="M67">
        <v>229</v>
      </c>
      <c r="N67">
        <v>0</v>
      </c>
      <c r="O67">
        <v>0</v>
      </c>
      <c r="P67">
        <v>1.0072705343237276</v>
      </c>
      <c r="Q67">
        <v>2.0241262895733252</v>
      </c>
      <c r="R67">
        <v>94.63420041400758</v>
      </c>
      <c r="S67">
        <v>946.25535528298576</v>
      </c>
      <c r="T67">
        <f t="shared" si="0"/>
        <v>1043.9209525208903</v>
      </c>
      <c r="U67">
        <f t="shared" si="1"/>
        <v>0</v>
      </c>
      <c r="V67">
        <f t="shared" si="2"/>
        <v>260.98023813022257</v>
      </c>
      <c r="W67" t="e">
        <f t="shared" si="3"/>
        <v>#DIV/0!</v>
      </c>
      <c r="X67" t="s">
        <v>48</v>
      </c>
      <c r="Y67">
        <v>-1.2856000000000001</v>
      </c>
      <c r="Z67" t="s">
        <v>49</v>
      </c>
      <c r="AA67" t="s">
        <v>49</v>
      </c>
      <c r="AB67" t="s">
        <v>49</v>
      </c>
      <c r="AC67" t="s">
        <v>49</v>
      </c>
      <c r="AD67" t="s">
        <v>49</v>
      </c>
      <c r="AE67" t="s">
        <v>49</v>
      </c>
      <c r="AF67" t="s">
        <v>49</v>
      </c>
      <c r="AG67" t="s">
        <v>49</v>
      </c>
      <c r="AH67" t="s">
        <v>49</v>
      </c>
      <c r="AI67" t="s">
        <v>49</v>
      </c>
      <c r="AJ67" t="s">
        <v>49</v>
      </c>
      <c r="AK67" s="12" t="s">
        <v>49</v>
      </c>
    </row>
    <row r="68" spans="1:37">
      <c r="A68" s="11" t="s">
        <v>378</v>
      </c>
      <c r="B68" t="s">
        <v>293</v>
      </c>
      <c r="C68" t="s">
        <v>379</v>
      </c>
      <c r="D68" t="s">
        <v>41</v>
      </c>
      <c r="E68" t="s">
        <v>380</v>
      </c>
      <c r="F68" t="s">
        <v>296</v>
      </c>
      <c r="G68" t="s">
        <v>381</v>
      </c>
      <c r="H68">
        <v>2</v>
      </c>
      <c r="I68" t="s">
        <v>382</v>
      </c>
      <c r="J68" t="s">
        <v>46</v>
      </c>
      <c r="K68">
        <v>13968918</v>
      </c>
      <c r="L68" t="s">
        <v>383</v>
      </c>
      <c r="M68">
        <v>1461</v>
      </c>
      <c r="N68">
        <v>545.35187026928315</v>
      </c>
      <c r="O68">
        <v>2.5399741125838449</v>
      </c>
      <c r="P68">
        <v>826.48144147301673</v>
      </c>
      <c r="Q68">
        <v>1020.4896384932586</v>
      </c>
      <c r="R68">
        <v>2885.6558334744659</v>
      </c>
      <c r="S68">
        <v>1146.3759402009678</v>
      </c>
      <c r="T68">
        <f t="shared" si="0"/>
        <v>6426.894698023576</v>
      </c>
      <c r="U68">
        <f t="shared" si="1"/>
        <v>273.94592219093352</v>
      </c>
      <c r="V68">
        <f t="shared" si="2"/>
        <v>1469.7507134104271</v>
      </c>
      <c r="W68">
        <f t="shared" si="3"/>
        <v>5.3651125800881507</v>
      </c>
      <c r="X68" t="s">
        <v>48</v>
      </c>
      <c r="Y68">
        <v>-1.19899</v>
      </c>
      <c r="Z68" t="s">
        <v>384</v>
      </c>
      <c r="AA68" t="s">
        <v>385</v>
      </c>
      <c r="AB68">
        <v>65.91</v>
      </c>
      <c r="AC68">
        <v>44</v>
      </c>
      <c r="AD68">
        <v>15</v>
      </c>
      <c r="AE68">
        <v>0</v>
      </c>
      <c r="AF68">
        <v>122</v>
      </c>
      <c r="AG68">
        <v>253</v>
      </c>
      <c r="AH68">
        <v>472</v>
      </c>
      <c r="AI68">
        <v>515</v>
      </c>
      <c r="AJ68" s="14">
        <v>5.9999999999999995E-8</v>
      </c>
      <c r="AK68" s="12">
        <v>63.2</v>
      </c>
    </row>
    <row r="69" spans="1:37">
      <c r="A69" s="11" t="s">
        <v>386</v>
      </c>
      <c r="B69" t="s">
        <v>293</v>
      </c>
      <c r="C69" t="s">
        <v>387</v>
      </c>
      <c r="D69" t="s">
        <v>41</v>
      </c>
      <c r="E69" t="s">
        <v>388</v>
      </c>
      <c r="F69" t="s">
        <v>296</v>
      </c>
      <c r="G69" t="s">
        <v>381</v>
      </c>
      <c r="H69">
        <v>2</v>
      </c>
      <c r="I69" t="s">
        <v>382</v>
      </c>
      <c r="J69" t="s">
        <v>46</v>
      </c>
      <c r="K69">
        <v>14026184</v>
      </c>
      <c r="L69" t="s">
        <v>389</v>
      </c>
      <c r="M69">
        <v>2083</v>
      </c>
      <c r="N69">
        <v>3592.2934771003233</v>
      </c>
      <c r="O69">
        <v>35.671044430077764</v>
      </c>
      <c r="P69">
        <v>5339.7878936257148</v>
      </c>
      <c r="Q69">
        <v>7375.8061651384714</v>
      </c>
      <c r="R69">
        <v>20500.677145873597</v>
      </c>
      <c r="S69">
        <v>7756.6745978913286</v>
      </c>
      <c r="T69">
        <f t="shared" ref="T69:T116" si="4">SUM(N69:S69)</f>
        <v>44600.910324059514</v>
      </c>
      <c r="U69">
        <f t="shared" ref="U69:U116" si="5">AVERAGE(N69:O69)</f>
        <v>1813.9822607652006</v>
      </c>
      <c r="V69">
        <f t="shared" ref="V69:V116" si="6">AVERAGE(P69:S69)</f>
        <v>10243.236450632279</v>
      </c>
      <c r="W69">
        <f t="shared" ref="W69:W116" si="7">V69/U69</f>
        <v>5.6468228340399129</v>
      </c>
      <c r="X69" t="s">
        <v>48</v>
      </c>
      <c r="Y69">
        <v>-0.89015599999999995</v>
      </c>
      <c r="Z69" t="s">
        <v>384</v>
      </c>
      <c r="AA69" t="s">
        <v>385</v>
      </c>
      <c r="AB69">
        <v>65.91</v>
      </c>
      <c r="AC69">
        <v>44</v>
      </c>
      <c r="AD69">
        <v>15</v>
      </c>
      <c r="AE69">
        <v>0</v>
      </c>
      <c r="AF69">
        <v>122</v>
      </c>
      <c r="AG69">
        <v>253</v>
      </c>
      <c r="AH69">
        <v>472</v>
      </c>
      <c r="AI69">
        <v>515</v>
      </c>
      <c r="AJ69" t="s">
        <v>390</v>
      </c>
      <c r="AK69" s="12">
        <v>64.7</v>
      </c>
    </row>
    <row r="70" spans="1:37">
      <c r="A70" s="11" t="s">
        <v>391</v>
      </c>
      <c r="B70" t="s">
        <v>293</v>
      </c>
      <c r="C70" t="s">
        <v>392</v>
      </c>
      <c r="D70" t="s">
        <v>41</v>
      </c>
      <c r="E70" t="s">
        <v>393</v>
      </c>
      <c r="F70" t="s">
        <v>296</v>
      </c>
      <c r="G70" t="s">
        <v>394</v>
      </c>
      <c r="H70">
        <v>3</v>
      </c>
      <c r="I70" t="s">
        <v>395</v>
      </c>
      <c r="J70" t="s">
        <v>46</v>
      </c>
      <c r="K70">
        <v>15920647</v>
      </c>
      <c r="L70" t="s">
        <v>396</v>
      </c>
      <c r="M70">
        <v>124</v>
      </c>
      <c r="N70">
        <v>0</v>
      </c>
      <c r="O70">
        <v>0</v>
      </c>
      <c r="P70">
        <v>0</v>
      </c>
      <c r="Q70">
        <v>1.9205515824144701</v>
      </c>
      <c r="R70">
        <v>607.4487699005366</v>
      </c>
      <c r="S70">
        <v>22.553355612889725</v>
      </c>
      <c r="T70">
        <f t="shared" si="4"/>
        <v>631.92267709584075</v>
      </c>
      <c r="U70">
        <f t="shared" si="5"/>
        <v>0</v>
      </c>
      <c r="V70">
        <f t="shared" si="6"/>
        <v>157.98066927396019</v>
      </c>
      <c r="W70" t="e">
        <f t="shared" si="7"/>
        <v>#DIV/0!</v>
      </c>
      <c r="X70" t="s">
        <v>48</v>
      </c>
      <c r="Y70">
        <v>-1.13117</v>
      </c>
      <c r="Z70" t="s">
        <v>49</v>
      </c>
      <c r="AA70" t="s">
        <v>49</v>
      </c>
      <c r="AB70" t="s">
        <v>49</v>
      </c>
      <c r="AC70" t="s">
        <v>49</v>
      </c>
      <c r="AD70" t="s">
        <v>49</v>
      </c>
      <c r="AE70" t="s">
        <v>49</v>
      </c>
      <c r="AF70" t="s">
        <v>49</v>
      </c>
      <c r="AG70" t="s">
        <v>49</v>
      </c>
      <c r="AH70" t="s">
        <v>49</v>
      </c>
      <c r="AI70" t="s">
        <v>49</v>
      </c>
      <c r="AJ70" t="s">
        <v>49</v>
      </c>
      <c r="AK70" s="12" t="s">
        <v>49</v>
      </c>
    </row>
    <row r="71" spans="1:37">
      <c r="A71" s="11" t="s">
        <v>397</v>
      </c>
      <c r="B71" t="s">
        <v>398</v>
      </c>
      <c r="C71" t="s">
        <v>399</v>
      </c>
      <c r="D71" t="s">
        <v>41</v>
      </c>
      <c r="E71" t="s">
        <v>81</v>
      </c>
      <c r="F71" t="s">
        <v>400</v>
      </c>
      <c r="G71" t="s">
        <v>401</v>
      </c>
      <c r="H71">
        <v>1.5</v>
      </c>
      <c r="I71">
        <v>0</v>
      </c>
      <c r="J71" t="s">
        <v>46</v>
      </c>
      <c r="K71">
        <v>15920870</v>
      </c>
      <c r="L71" t="s">
        <v>402</v>
      </c>
      <c r="M71">
        <v>187</v>
      </c>
      <c r="N71">
        <v>0</v>
      </c>
      <c r="O71">
        <v>0</v>
      </c>
      <c r="P71">
        <v>0.83812812464641495</v>
      </c>
      <c r="Q71">
        <v>34.137158441460613</v>
      </c>
      <c r="R71">
        <v>515.39316764929185</v>
      </c>
      <c r="S71">
        <v>7.8240377507658767</v>
      </c>
      <c r="T71">
        <f t="shared" si="4"/>
        <v>558.19249196616477</v>
      </c>
      <c r="U71">
        <f t="shared" si="5"/>
        <v>0</v>
      </c>
      <c r="V71">
        <f t="shared" si="6"/>
        <v>139.54812299154119</v>
      </c>
      <c r="W71" t="e">
        <f t="shared" si="7"/>
        <v>#DIV/0!</v>
      </c>
      <c r="X71" t="s">
        <v>48</v>
      </c>
      <c r="Y71">
        <v>-1.13887</v>
      </c>
      <c r="Z71" t="s">
        <v>49</v>
      </c>
      <c r="AA71" t="s">
        <v>49</v>
      </c>
      <c r="AB71" t="s">
        <v>49</v>
      </c>
      <c r="AC71" t="s">
        <v>49</v>
      </c>
      <c r="AD71" t="s">
        <v>49</v>
      </c>
      <c r="AE71" t="s">
        <v>49</v>
      </c>
      <c r="AF71" t="s">
        <v>49</v>
      </c>
      <c r="AG71" t="s">
        <v>49</v>
      </c>
      <c r="AH71" t="s">
        <v>49</v>
      </c>
      <c r="AI71" t="s">
        <v>49</v>
      </c>
      <c r="AJ71" t="s">
        <v>49</v>
      </c>
      <c r="AK71" s="12" t="s">
        <v>49</v>
      </c>
    </row>
    <row r="72" spans="1:37">
      <c r="A72" s="11" t="s">
        <v>403</v>
      </c>
      <c r="B72" t="s">
        <v>398</v>
      </c>
      <c r="C72" t="s">
        <v>404</v>
      </c>
      <c r="D72" t="s">
        <v>41</v>
      </c>
      <c r="E72" t="s">
        <v>81</v>
      </c>
      <c r="F72" t="s">
        <v>400</v>
      </c>
      <c r="G72" t="s">
        <v>405</v>
      </c>
      <c r="H72">
        <v>1</v>
      </c>
      <c r="I72">
        <v>0</v>
      </c>
      <c r="J72" t="s">
        <v>46</v>
      </c>
      <c r="K72">
        <v>15934554</v>
      </c>
      <c r="L72" t="s">
        <v>406</v>
      </c>
      <c r="M72">
        <v>82</v>
      </c>
      <c r="N72">
        <v>0</v>
      </c>
      <c r="O72">
        <v>0</v>
      </c>
      <c r="P72">
        <v>0</v>
      </c>
      <c r="Q72">
        <v>83.742304249395858</v>
      </c>
      <c r="R72">
        <v>516.52270814742519</v>
      </c>
      <c r="S72">
        <v>2.9017227342654461</v>
      </c>
      <c r="T72">
        <f t="shared" si="4"/>
        <v>603.16673513108651</v>
      </c>
      <c r="U72">
        <f t="shared" si="5"/>
        <v>0</v>
      </c>
      <c r="V72">
        <f t="shared" si="6"/>
        <v>150.79168378277163</v>
      </c>
      <c r="W72" t="e">
        <f t="shared" si="7"/>
        <v>#DIV/0!</v>
      </c>
      <c r="X72" t="s">
        <v>48</v>
      </c>
      <c r="Y72">
        <v>-0.75024199999999996</v>
      </c>
      <c r="Z72" t="s">
        <v>407</v>
      </c>
      <c r="AA72" t="s">
        <v>408</v>
      </c>
      <c r="AB72">
        <v>33.67</v>
      </c>
      <c r="AC72">
        <v>98</v>
      </c>
      <c r="AD72">
        <v>64</v>
      </c>
      <c r="AE72">
        <v>1</v>
      </c>
      <c r="AF72">
        <v>74</v>
      </c>
      <c r="AG72">
        <v>364</v>
      </c>
      <c r="AH72">
        <v>480</v>
      </c>
      <c r="AI72">
        <v>577</v>
      </c>
      <c r="AJ72" s="14">
        <v>1.9999999999999999E-6</v>
      </c>
      <c r="AK72" s="12">
        <v>57.8</v>
      </c>
    </row>
    <row r="73" spans="1:37">
      <c r="A73" s="11" t="s">
        <v>409</v>
      </c>
      <c r="B73" t="s">
        <v>253</v>
      </c>
      <c r="C73" t="s">
        <v>410</v>
      </c>
      <c r="D73" t="s">
        <v>41</v>
      </c>
      <c r="E73" t="s">
        <v>411</v>
      </c>
      <c r="F73" t="s">
        <v>256</v>
      </c>
      <c r="G73" t="s">
        <v>412</v>
      </c>
      <c r="H73">
        <v>1</v>
      </c>
      <c r="I73" t="s">
        <v>413</v>
      </c>
      <c r="J73" t="s">
        <v>46</v>
      </c>
      <c r="K73">
        <v>15949660</v>
      </c>
      <c r="L73" t="s">
        <v>414</v>
      </c>
      <c r="M73">
        <v>1378</v>
      </c>
      <c r="N73">
        <v>0</v>
      </c>
      <c r="O73">
        <v>2.5399741125838449</v>
      </c>
      <c r="P73">
        <v>8.8962923992362342</v>
      </c>
      <c r="Q73">
        <v>16.296585023745454</v>
      </c>
      <c r="R73">
        <v>6069.9603210892901</v>
      </c>
      <c r="S73">
        <v>12006.050811844754</v>
      </c>
      <c r="T73">
        <f t="shared" si="4"/>
        <v>18103.743984469609</v>
      </c>
      <c r="U73">
        <f t="shared" si="5"/>
        <v>1.2699870562919224</v>
      </c>
      <c r="V73">
        <f t="shared" si="6"/>
        <v>4525.3010025892563</v>
      </c>
      <c r="W73">
        <f t="shared" si="7"/>
        <v>3563.265452328405</v>
      </c>
      <c r="X73" t="s">
        <v>224</v>
      </c>
      <c r="Y73">
        <v>0.142152</v>
      </c>
      <c r="Z73" t="s">
        <v>415</v>
      </c>
      <c r="AA73" t="s">
        <v>416</v>
      </c>
      <c r="AB73">
        <v>80.77</v>
      </c>
      <c r="AC73">
        <v>26</v>
      </c>
      <c r="AD73">
        <v>5</v>
      </c>
      <c r="AE73">
        <v>0</v>
      </c>
      <c r="AF73">
        <v>284</v>
      </c>
      <c r="AG73">
        <v>361</v>
      </c>
      <c r="AH73">
        <v>314</v>
      </c>
      <c r="AI73">
        <v>339</v>
      </c>
      <c r="AJ73" s="14">
        <v>8.9999999999999995E-15</v>
      </c>
      <c r="AK73" s="12">
        <v>52.8</v>
      </c>
    </row>
    <row r="74" spans="1:37">
      <c r="A74" s="11" t="s">
        <v>417</v>
      </c>
      <c r="B74" t="s">
        <v>293</v>
      </c>
      <c r="C74" t="s">
        <v>418</v>
      </c>
      <c r="D74" t="s">
        <v>58</v>
      </c>
      <c r="E74" t="s">
        <v>419</v>
      </c>
      <c r="F74" t="s">
        <v>296</v>
      </c>
      <c r="G74" t="s">
        <v>420</v>
      </c>
      <c r="H74">
        <v>1.5</v>
      </c>
      <c r="I74" t="s">
        <v>421</v>
      </c>
      <c r="J74" t="s">
        <v>46</v>
      </c>
      <c r="K74">
        <v>16016474</v>
      </c>
      <c r="L74" t="s">
        <v>422</v>
      </c>
      <c r="M74">
        <v>1388</v>
      </c>
      <c r="N74">
        <v>172.43550849701046</v>
      </c>
      <c r="O74">
        <v>3.5782451283981702</v>
      </c>
      <c r="P74">
        <v>2791.3015299375238</v>
      </c>
      <c r="Q74">
        <v>3514.6527964299557</v>
      </c>
      <c r="R74">
        <v>6439.5469145201259</v>
      </c>
      <c r="S74">
        <v>1789.4178180511419</v>
      </c>
      <c r="T74">
        <f t="shared" si="4"/>
        <v>14710.932812564157</v>
      </c>
      <c r="U74">
        <f t="shared" si="5"/>
        <v>88.00687681270432</v>
      </c>
      <c r="V74">
        <f t="shared" si="6"/>
        <v>3633.7297647346873</v>
      </c>
      <c r="W74">
        <f t="shared" si="7"/>
        <v>41.289157124254821</v>
      </c>
      <c r="X74" t="s">
        <v>48</v>
      </c>
      <c r="Y74">
        <v>-1.0968199999999999</v>
      </c>
      <c r="Z74" t="s">
        <v>49</v>
      </c>
      <c r="AA74" t="s">
        <v>49</v>
      </c>
      <c r="AB74" t="s">
        <v>49</v>
      </c>
      <c r="AC74" t="s">
        <v>49</v>
      </c>
      <c r="AD74" t="s">
        <v>49</v>
      </c>
      <c r="AE74" t="s">
        <v>49</v>
      </c>
      <c r="AF74" t="s">
        <v>49</v>
      </c>
      <c r="AG74" t="s">
        <v>49</v>
      </c>
      <c r="AH74" t="s">
        <v>49</v>
      </c>
      <c r="AI74" t="s">
        <v>49</v>
      </c>
      <c r="AJ74" t="s">
        <v>49</v>
      </c>
      <c r="AK74" s="12" t="s">
        <v>49</v>
      </c>
    </row>
    <row r="75" spans="1:37">
      <c r="A75" s="11" t="s">
        <v>423</v>
      </c>
      <c r="B75" t="s">
        <v>337</v>
      </c>
      <c r="C75" t="s">
        <v>424</v>
      </c>
      <c r="D75" t="s">
        <v>41</v>
      </c>
      <c r="E75" t="s">
        <v>344</v>
      </c>
      <c r="F75" t="s">
        <v>340</v>
      </c>
      <c r="G75" t="s">
        <v>270</v>
      </c>
      <c r="H75">
        <v>1</v>
      </c>
      <c r="I75" t="s">
        <v>271</v>
      </c>
      <c r="J75" t="s">
        <v>46</v>
      </c>
      <c r="K75">
        <v>38168567</v>
      </c>
      <c r="L75" t="s">
        <v>425</v>
      </c>
      <c r="M75">
        <v>637</v>
      </c>
      <c r="N75">
        <v>5.7050193038008201</v>
      </c>
      <c r="O75">
        <v>2.5399741125838449</v>
      </c>
      <c r="P75">
        <v>1220.0284473677284</v>
      </c>
      <c r="Q75">
        <v>2600.5245238465045</v>
      </c>
      <c r="R75">
        <v>1585.1820215395212</v>
      </c>
      <c r="S75">
        <v>102.24375133210322</v>
      </c>
      <c r="T75">
        <f t="shared" si="4"/>
        <v>5516.2237375022414</v>
      </c>
      <c r="U75">
        <f t="shared" si="5"/>
        <v>4.1224967081923323</v>
      </c>
      <c r="V75">
        <f t="shared" si="6"/>
        <v>1376.9946860214643</v>
      </c>
      <c r="W75">
        <f t="shared" si="7"/>
        <v>334.01959625220923</v>
      </c>
      <c r="X75" t="s">
        <v>48</v>
      </c>
      <c r="Y75">
        <v>-0.95016800000000001</v>
      </c>
      <c r="Z75" t="s">
        <v>49</v>
      </c>
      <c r="AA75" t="s">
        <v>49</v>
      </c>
      <c r="AB75" t="s">
        <v>49</v>
      </c>
      <c r="AC75" t="s">
        <v>49</v>
      </c>
      <c r="AD75" t="s">
        <v>49</v>
      </c>
      <c r="AE75" t="s">
        <v>49</v>
      </c>
      <c r="AF75" t="s">
        <v>49</v>
      </c>
      <c r="AG75" t="s">
        <v>49</v>
      </c>
      <c r="AH75" t="s">
        <v>49</v>
      </c>
      <c r="AI75" t="s">
        <v>49</v>
      </c>
      <c r="AJ75" t="s">
        <v>49</v>
      </c>
      <c r="AK75" s="12" t="s">
        <v>49</v>
      </c>
    </row>
    <row r="76" spans="1:37">
      <c r="A76" s="11" t="s">
        <v>426</v>
      </c>
      <c r="B76" t="s">
        <v>253</v>
      </c>
      <c r="C76" t="s">
        <v>427</v>
      </c>
      <c r="D76" t="s">
        <v>58</v>
      </c>
      <c r="E76" t="s">
        <v>52</v>
      </c>
      <c r="F76" t="s">
        <v>256</v>
      </c>
      <c r="G76" t="s">
        <v>270</v>
      </c>
      <c r="H76">
        <v>1</v>
      </c>
      <c r="I76" t="s">
        <v>271</v>
      </c>
      <c r="J76" t="s">
        <v>46</v>
      </c>
      <c r="K76">
        <v>39370198</v>
      </c>
      <c r="L76" t="s">
        <v>428</v>
      </c>
      <c r="M76">
        <v>1153</v>
      </c>
      <c r="N76">
        <v>0</v>
      </c>
      <c r="O76">
        <v>2.5399741125838449</v>
      </c>
      <c r="P76">
        <v>1021.3211825946937</v>
      </c>
      <c r="Q76">
        <v>2559.5863372996982</v>
      </c>
      <c r="R76">
        <v>2190.5338695042697</v>
      </c>
      <c r="S76">
        <v>126.9828057925364</v>
      </c>
      <c r="T76">
        <f t="shared" si="4"/>
        <v>5900.964169303782</v>
      </c>
      <c r="U76">
        <f t="shared" si="5"/>
        <v>1.2699870562919224</v>
      </c>
      <c r="V76">
        <f t="shared" si="6"/>
        <v>1474.6060487977995</v>
      </c>
      <c r="W76">
        <f t="shared" si="7"/>
        <v>1161.1189590414556</v>
      </c>
      <c r="X76" t="s">
        <v>48</v>
      </c>
      <c r="Y76">
        <v>-1.2099899999999999</v>
      </c>
      <c r="Z76" t="s">
        <v>49</v>
      </c>
      <c r="AA76" t="s">
        <v>49</v>
      </c>
      <c r="AB76" t="s">
        <v>49</v>
      </c>
      <c r="AC76" t="s">
        <v>49</v>
      </c>
      <c r="AD76" t="s">
        <v>49</v>
      </c>
      <c r="AE76" t="s">
        <v>49</v>
      </c>
      <c r="AF76" t="s">
        <v>49</v>
      </c>
      <c r="AG76" t="s">
        <v>49</v>
      </c>
      <c r="AH76" t="s">
        <v>49</v>
      </c>
      <c r="AI76" t="s">
        <v>49</v>
      </c>
      <c r="AJ76" t="s">
        <v>49</v>
      </c>
      <c r="AK76" s="12" t="s">
        <v>49</v>
      </c>
    </row>
    <row r="77" spans="1:37">
      <c r="A77" s="11" t="s">
        <v>429</v>
      </c>
      <c r="B77" t="s">
        <v>260</v>
      </c>
      <c r="C77" t="s">
        <v>430</v>
      </c>
      <c r="D77" t="s">
        <v>58</v>
      </c>
      <c r="E77" t="s">
        <v>125</v>
      </c>
      <c r="F77" t="s">
        <v>263</v>
      </c>
      <c r="G77" t="s">
        <v>264</v>
      </c>
      <c r="H77">
        <v>1.5</v>
      </c>
      <c r="I77" t="s">
        <v>265</v>
      </c>
      <c r="J77" t="s">
        <v>46</v>
      </c>
      <c r="K77">
        <v>39371509</v>
      </c>
      <c r="L77" t="s">
        <v>431</v>
      </c>
      <c r="M77">
        <v>187</v>
      </c>
      <c r="N77">
        <v>0</v>
      </c>
      <c r="O77">
        <v>0</v>
      </c>
      <c r="P77">
        <v>17.696637708023594</v>
      </c>
      <c r="Q77">
        <v>52.184881273493488</v>
      </c>
      <c r="R77">
        <v>107.06673331054057</v>
      </c>
      <c r="S77">
        <v>2.5894800417592396</v>
      </c>
      <c r="T77">
        <f t="shared" si="4"/>
        <v>179.53773233381688</v>
      </c>
      <c r="U77">
        <f t="shared" si="5"/>
        <v>0</v>
      </c>
      <c r="V77">
        <f t="shared" si="6"/>
        <v>44.884433083454219</v>
      </c>
      <c r="W77" t="e">
        <f t="shared" si="7"/>
        <v>#DIV/0!</v>
      </c>
      <c r="X77" t="s">
        <v>48</v>
      </c>
      <c r="Y77">
        <v>-1.25082</v>
      </c>
      <c r="Z77" t="s">
        <v>49</v>
      </c>
      <c r="AA77" t="s">
        <v>49</v>
      </c>
      <c r="AB77" t="s">
        <v>49</v>
      </c>
      <c r="AC77" t="s">
        <v>49</v>
      </c>
      <c r="AD77" t="s">
        <v>49</v>
      </c>
      <c r="AE77" t="s">
        <v>49</v>
      </c>
      <c r="AF77" t="s">
        <v>49</v>
      </c>
      <c r="AG77" t="s">
        <v>49</v>
      </c>
      <c r="AH77" t="s">
        <v>49</v>
      </c>
      <c r="AI77" t="s">
        <v>49</v>
      </c>
      <c r="AJ77" t="s">
        <v>49</v>
      </c>
      <c r="AK77" s="12" t="s">
        <v>49</v>
      </c>
    </row>
    <row r="78" spans="1:37">
      <c r="A78" s="11" t="s">
        <v>432</v>
      </c>
      <c r="B78" t="s">
        <v>293</v>
      </c>
      <c r="C78" t="s">
        <v>433</v>
      </c>
      <c r="D78" t="s">
        <v>58</v>
      </c>
      <c r="E78" t="s">
        <v>434</v>
      </c>
      <c r="F78" t="s">
        <v>296</v>
      </c>
      <c r="G78" t="s">
        <v>322</v>
      </c>
      <c r="H78">
        <v>1</v>
      </c>
      <c r="I78" t="s">
        <v>323</v>
      </c>
      <c r="J78" t="s">
        <v>46</v>
      </c>
      <c r="K78">
        <v>39377486</v>
      </c>
      <c r="L78" t="s">
        <v>435</v>
      </c>
      <c r="M78">
        <v>1183</v>
      </c>
      <c r="N78">
        <v>3.3750364082052551</v>
      </c>
      <c r="O78">
        <v>5.0799482251676897</v>
      </c>
      <c r="P78">
        <v>1900.4533652764108</v>
      </c>
      <c r="Q78">
        <v>3608.8465138889828</v>
      </c>
      <c r="R78">
        <v>2414.6878448886819</v>
      </c>
      <c r="S78">
        <v>174.18199105299368</v>
      </c>
      <c r="T78">
        <f t="shared" si="4"/>
        <v>8106.6246997404423</v>
      </c>
      <c r="U78">
        <f t="shared" si="5"/>
        <v>4.2274923166864724</v>
      </c>
      <c r="V78">
        <f t="shared" si="6"/>
        <v>2024.5424287767673</v>
      </c>
      <c r="W78">
        <f t="shared" si="7"/>
        <v>478.89913857102238</v>
      </c>
      <c r="X78" t="s">
        <v>48</v>
      </c>
      <c r="Y78">
        <v>-1.2854099999999999</v>
      </c>
      <c r="Z78" t="s">
        <v>49</v>
      </c>
      <c r="AA78" t="s">
        <v>49</v>
      </c>
      <c r="AB78" t="s">
        <v>49</v>
      </c>
      <c r="AC78" t="s">
        <v>49</v>
      </c>
      <c r="AD78" t="s">
        <v>49</v>
      </c>
      <c r="AE78" t="s">
        <v>49</v>
      </c>
      <c r="AF78" t="s">
        <v>49</v>
      </c>
      <c r="AG78" t="s">
        <v>49</v>
      </c>
      <c r="AH78" t="s">
        <v>49</v>
      </c>
      <c r="AI78" t="s">
        <v>49</v>
      </c>
      <c r="AJ78" t="s">
        <v>49</v>
      </c>
      <c r="AK78" s="12" t="s">
        <v>49</v>
      </c>
    </row>
    <row r="79" spans="1:37">
      <c r="A79" s="11" t="s">
        <v>436</v>
      </c>
      <c r="B79" t="s">
        <v>253</v>
      </c>
      <c r="C79" t="s">
        <v>437</v>
      </c>
      <c r="D79" t="s">
        <v>41</v>
      </c>
      <c r="E79" t="s">
        <v>438</v>
      </c>
      <c r="F79" t="s">
        <v>256</v>
      </c>
      <c r="G79" t="s">
        <v>334</v>
      </c>
      <c r="H79">
        <v>0.5</v>
      </c>
      <c r="I79">
        <v>0</v>
      </c>
      <c r="J79" t="s">
        <v>46</v>
      </c>
      <c r="K79">
        <v>44383126</v>
      </c>
      <c r="L79" t="s">
        <v>439</v>
      </c>
      <c r="M79">
        <v>1407</v>
      </c>
      <c r="N79">
        <v>2.329982895595565</v>
      </c>
      <c r="O79">
        <v>8.65819335356586</v>
      </c>
      <c r="P79">
        <v>1950.1782419725885</v>
      </c>
      <c r="Q79">
        <v>4561.8495246625534</v>
      </c>
      <c r="R79">
        <v>3320.742446324814</v>
      </c>
      <c r="S79">
        <v>267.53581086772539</v>
      </c>
      <c r="T79">
        <f t="shared" si="4"/>
        <v>10111.294200076842</v>
      </c>
      <c r="U79">
        <f t="shared" si="5"/>
        <v>5.4940881245807125</v>
      </c>
      <c r="V79">
        <f t="shared" si="6"/>
        <v>2525.0765059569203</v>
      </c>
      <c r="W79">
        <f t="shared" si="7"/>
        <v>459.59883582129919</v>
      </c>
      <c r="X79" t="s">
        <v>48</v>
      </c>
      <c r="Y79">
        <v>-0.88202499999999995</v>
      </c>
      <c r="Z79" t="s">
        <v>49</v>
      </c>
      <c r="AA79" t="s">
        <v>49</v>
      </c>
      <c r="AB79" t="s">
        <v>49</v>
      </c>
      <c r="AC79" t="s">
        <v>49</v>
      </c>
      <c r="AD79" t="s">
        <v>49</v>
      </c>
      <c r="AE79" t="s">
        <v>49</v>
      </c>
      <c r="AF79" t="s">
        <v>49</v>
      </c>
      <c r="AG79" t="s">
        <v>49</v>
      </c>
      <c r="AH79" t="s">
        <v>49</v>
      </c>
      <c r="AI79" t="s">
        <v>49</v>
      </c>
      <c r="AJ79" t="s">
        <v>49</v>
      </c>
      <c r="AK79" s="12" t="s">
        <v>49</v>
      </c>
    </row>
    <row r="80" spans="1:37">
      <c r="A80" s="11" t="s">
        <v>440</v>
      </c>
      <c r="B80" t="s">
        <v>337</v>
      </c>
      <c r="C80" t="s">
        <v>441</v>
      </c>
      <c r="D80" t="s">
        <v>41</v>
      </c>
      <c r="E80" t="s">
        <v>81</v>
      </c>
      <c r="F80" t="s">
        <v>340</v>
      </c>
      <c r="G80" t="s">
        <v>442</v>
      </c>
      <c r="H80">
        <v>2</v>
      </c>
      <c r="I80" t="s">
        <v>443</v>
      </c>
      <c r="J80" t="s">
        <v>46</v>
      </c>
      <c r="K80">
        <v>44385803</v>
      </c>
      <c r="L80" t="s">
        <v>444</v>
      </c>
      <c r="M80">
        <v>208</v>
      </c>
      <c r="N80">
        <v>0</v>
      </c>
      <c r="O80">
        <v>0</v>
      </c>
      <c r="P80">
        <v>553.99350604170399</v>
      </c>
      <c r="Q80">
        <v>1414.2006730286348</v>
      </c>
      <c r="R80">
        <v>1412.0659086697083</v>
      </c>
      <c r="S80">
        <v>149.69958165957854</v>
      </c>
      <c r="T80">
        <f t="shared" si="4"/>
        <v>3529.9596693996259</v>
      </c>
      <c r="U80">
        <f t="shared" si="5"/>
        <v>0</v>
      </c>
      <c r="V80">
        <f t="shared" si="6"/>
        <v>882.48991734990648</v>
      </c>
      <c r="W80" t="e">
        <f t="shared" si="7"/>
        <v>#DIV/0!</v>
      </c>
      <c r="X80" t="s">
        <v>48</v>
      </c>
      <c r="Y80">
        <v>-0.79074500000000003</v>
      </c>
      <c r="Z80" t="s">
        <v>49</v>
      </c>
      <c r="AA80" t="s">
        <v>49</v>
      </c>
      <c r="AB80" t="s">
        <v>49</v>
      </c>
      <c r="AC80" t="s">
        <v>49</v>
      </c>
      <c r="AD80" t="s">
        <v>49</v>
      </c>
      <c r="AE80" t="s">
        <v>49</v>
      </c>
      <c r="AF80" t="s">
        <v>49</v>
      </c>
      <c r="AG80" t="s">
        <v>49</v>
      </c>
      <c r="AH80" t="s">
        <v>49</v>
      </c>
      <c r="AI80" t="s">
        <v>49</v>
      </c>
      <c r="AJ80" t="s">
        <v>49</v>
      </c>
      <c r="AK80" s="12" t="s">
        <v>49</v>
      </c>
    </row>
    <row r="81" spans="1:37">
      <c r="A81" s="11" t="s">
        <v>445</v>
      </c>
      <c r="B81" t="s">
        <v>337</v>
      </c>
      <c r="C81" t="s">
        <v>446</v>
      </c>
      <c r="D81" t="s">
        <v>41</v>
      </c>
      <c r="E81" t="s">
        <v>81</v>
      </c>
      <c r="F81" t="s">
        <v>340</v>
      </c>
      <c r="G81" t="s">
        <v>270</v>
      </c>
      <c r="H81">
        <v>1</v>
      </c>
      <c r="I81" t="s">
        <v>271</v>
      </c>
      <c r="J81" t="s">
        <v>46</v>
      </c>
      <c r="K81">
        <v>44387559</v>
      </c>
      <c r="L81" t="s">
        <v>447</v>
      </c>
      <c r="M81">
        <v>250</v>
      </c>
      <c r="N81">
        <v>0</v>
      </c>
      <c r="O81">
        <v>0</v>
      </c>
      <c r="P81">
        <v>2153.1713987977464</v>
      </c>
      <c r="Q81">
        <v>3855.4799903089138</v>
      </c>
      <c r="R81">
        <v>4134.2889609948643</v>
      </c>
      <c r="S81">
        <v>463.83649439663964</v>
      </c>
      <c r="T81">
        <f t="shared" si="4"/>
        <v>10606.776844498165</v>
      </c>
      <c r="U81">
        <f t="shared" si="5"/>
        <v>0</v>
      </c>
      <c r="V81">
        <f t="shared" si="6"/>
        <v>2651.6942111245412</v>
      </c>
      <c r="W81" t="e">
        <f t="shared" si="7"/>
        <v>#DIV/0!</v>
      </c>
      <c r="X81" t="s">
        <v>48</v>
      </c>
      <c r="Y81">
        <v>-0.94741399999999998</v>
      </c>
      <c r="Z81" t="s">
        <v>49</v>
      </c>
      <c r="AA81" t="s">
        <v>49</v>
      </c>
      <c r="AB81" t="s">
        <v>49</v>
      </c>
      <c r="AC81" t="s">
        <v>49</v>
      </c>
      <c r="AD81" t="s">
        <v>49</v>
      </c>
      <c r="AE81" t="s">
        <v>49</v>
      </c>
      <c r="AF81" t="s">
        <v>49</v>
      </c>
      <c r="AG81" t="s">
        <v>49</v>
      </c>
      <c r="AH81" t="s">
        <v>49</v>
      </c>
      <c r="AI81" t="s">
        <v>49</v>
      </c>
      <c r="AJ81" t="s">
        <v>49</v>
      </c>
      <c r="AK81" s="12" t="s">
        <v>49</v>
      </c>
    </row>
    <row r="82" spans="1:37">
      <c r="A82" s="11" t="s">
        <v>448</v>
      </c>
      <c r="B82" t="s">
        <v>253</v>
      </c>
      <c r="C82" t="s">
        <v>449</v>
      </c>
      <c r="D82" t="s">
        <v>41</v>
      </c>
      <c r="E82" t="s">
        <v>450</v>
      </c>
      <c r="F82" t="s">
        <v>256</v>
      </c>
      <c r="G82" t="s">
        <v>412</v>
      </c>
      <c r="H82">
        <v>1</v>
      </c>
      <c r="I82" t="s">
        <v>413</v>
      </c>
      <c r="J82" t="s">
        <v>46</v>
      </c>
      <c r="K82">
        <v>44389426</v>
      </c>
      <c r="L82" t="s">
        <v>451</v>
      </c>
      <c r="M82">
        <v>124</v>
      </c>
      <c r="N82">
        <v>0</v>
      </c>
      <c r="O82">
        <v>0</v>
      </c>
      <c r="P82">
        <v>22.321510241059169</v>
      </c>
      <c r="Q82">
        <v>86.194781080993366</v>
      </c>
      <c r="R82">
        <v>94.371136744900653</v>
      </c>
      <c r="S82">
        <v>9.8070028456234191</v>
      </c>
      <c r="T82">
        <f t="shared" si="4"/>
        <v>212.69443091257662</v>
      </c>
      <c r="U82">
        <f t="shared" si="5"/>
        <v>0</v>
      </c>
      <c r="V82">
        <f t="shared" si="6"/>
        <v>53.173607728144155</v>
      </c>
      <c r="W82" t="e">
        <f t="shared" si="7"/>
        <v>#DIV/0!</v>
      </c>
      <c r="X82" t="s">
        <v>48</v>
      </c>
      <c r="Y82">
        <v>-1.25509</v>
      </c>
      <c r="Z82" t="s">
        <v>49</v>
      </c>
      <c r="AA82" t="s">
        <v>49</v>
      </c>
      <c r="AB82" t="s">
        <v>49</v>
      </c>
      <c r="AC82" t="s">
        <v>49</v>
      </c>
      <c r="AD82" t="s">
        <v>49</v>
      </c>
      <c r="AE82" t="s">
        <v>49</v>
      </c>
      <c r="AF82" t="s">
        <v>49</v>
      </c>
      <c r="AG82" t="s">
        <v>49</v>
      </c>
      <c r="AH82" t="s">
        <v>49</v>
      </c>
      <c r="AI82" t="s">
        <v>49</v>
      </c>
      <c r="AJ82" t="s">
        <v>49</v>
      </c>
      <c r="AK82" s="12" t="s">
        <v>49</v>
      </c>
    </row>
    <row r="83" spans="1:37">
      <c r="A83" s="11" t="s">
        <v>452</v>
      </c>
      <c r="B83" t="s">
        <v>260</v>
      </c>
      <c r="C83" t="s">
        <v>453</v>
      </c>
      <c r="D83" t="s">
        <v>41</v>
      </c>
      <c r="E83" t="s">
        <v>454</v>
      </c>
      <c r="F83" t="s">
        <v>263</v>
      </c>
      <c r="G83" t="s">
        <v>264</v>
      </c>
      <c r="H83">
        <v>1.5</v>
      </c>
      <c r="I83" t="s">
        <v>265</v>
      </c>
      <c r="J83" t="s">
        <v>46</v>
      </c>
      <c r="K83">
        <v>44391740</v>
      </c>
      <c r="L83" t="s">
        <v>455</v>
      </c>
      <c r="M83">
        <v>951</v>
      </c>
      <c r="N83">
        <v>232.94628797432887</v>
      </c>
      <c r="O83">
        <v>6.1182192409820146</v>
      </c>
      <c r="P83">
        <v>5253.9559479176369</v>
      </c>
      <c r="Q83">
        <v>7908.8085233198099</v>
      </c>
      <c r="R83">
        <v>9788.5105994073165</v>
      </c>
      <c r="S83">
        <v>1109.8879176097432</v>
      </c>
      <c r="T83">
        <f t="shared" si="4"/>
        <v>24300.227495469819</v>
      </c>
      <c r="U83">
        <f t="shared" si="5"/>
        <v>119.53225360765543</v>
      </c>
      <c r="V83">
        <f t="shared" si="6"/>
        <v>6015.2907470636264</v>
      </c>
      <c r="W83">
        <f t="shared" si="7"/>
        <v>50.323578494619611</v>
      </c>
      <c r="X83" t="s">
        <v>48</v>
      </c>
      <c r="Y83">
        <v>-1.05528</v>
      </c>
      <c r="Z83" t="s">
        <v>49</v>
      </c>
      <c r="AA83" t="s">
        <v>49</v>
      </c>
      <c r="AB83" t="s">
        <v>49</v>
      </c>
      <c r="AC83" t="s">
        <v>49</v>
      </c>
      <c r="AD83" t="s">
        <v>49</v>
      </c>
      <c r="AE83" t="s">
        <v>49</v>
      </c>
      <c r="AF83" t="s">
        <v>49</v>
      </c>
      <c r="AG83" t="s">
        <v>49</v>
      </c>
      <c r="AH83" t="s">
        <v>49</v>
      </c>
      <c r="AI83" t="s">
        <v>49</v>
      </c>
      <c r="AJ83" t="s">
        <v>49</v>
      </c>
      <c r="AK83" s="12" t="s">
        <v>49</v>
      </c>
    </row>
    <row r="84" spans="1:37">
      <c r="A84" s="11" t="s">
        <v>456</v>
      </c>
      <c r="B84" t="s">
        <v>293</v>
      </c>
      <c r="C84" t="s">
        <v>457</v>
      </c>
      <c r="D84" t="s">
        <v>41</v>
      </c>
      <c r="E84" t="s">
        <v>458</v>
      </c>
      <c r="F84" t="s">
        <v>296</v>
      </c>
      <c r="G84" t="s">
        <v>322</v>
      </c>
      <c r="H84">
        <v>1</v>
      </c>
      <c r="I84" t="s">
        <v>323</v>
      </c>
      <c r="J84" t="s">
        <v>46</v>
      </c>
      <c r="K84">
        <v>44421116</v>
      </c>
      <c r="L84" t="s">
        <v>459</v>
      </c>
      <c r="M84">
        <v>607</v>
      </c>
      <c r="N84">
        <v>1734.9767201584116</v>
      </c>
      <c r="O84">
        <v>4147.6668297776441</v>
      </c>
      <c r="P84">
        <v>6590.753190624574</v>
      </c>
      <c r="Q84">
        <v>8324.7571833945112</v>
      </c>
      <c r="R84">
        <v>5864.758244860941</v>
      </c>
      <c r="S84">
        <v>1040.4459331177466</v>
      </c>
      <c r="T84">
        <f t="shared" si="4"/>
        <v>27703.358101933827</v>
      </c>
      <c r="U84">
        <f t="shared" si="5"/>
        <v>2941.321774968028</v>
      </c>
      <c r="V84">
        <f t="shared" si="6"/>
        <v>5455.1786379994437</v>
      </c>
      <c r="W84">
        <f t="shared" si="7"/>
        <v>1.8546691097946062</v>
      </c>
      <c r="X84" t="s">
        <v>48</v>
      </c>
      <c r="Y84">
        <v>-0.81634700000000004</v>
      </c>
      <c r="Z84" t="s">
        <v>49</v>
      </c>
      <c r="AA84" t="s">
        <v>49</v>
      </c>
      <c r="AB84" t="s">
        <v>49</v>
      </c>
      <c r="AC84" t="s">
        <v>49</v>
      </c>
      <c r="AD84" t="s">
        <v>49</v>
      </c>
      <c r="AE84" t="s">
        <v>49</v>
      </c>
      <c r="AF84" t="s">
        <v>49</v>
      </c>
      <c r="AG84" t="s">
        <v>49</v>
      </c>
      <c r="AH84" t="s">
        <v>49</v>
      </c>
      <c r="AI84" t="s">
        <v>49</v>
      </c>
      <c r="AJ84" t="s">
        <v>49</v>
      </c>
      <c r="AK84" s="12" t="s">
        <v>49</v>
      </c>
    </row>
    <row r="85" spans="1:37">
      <c r="A85" s="11" t="s">
        <v>460</v>
      </c>
      <c r="B85" t="s">
        <v>253</v>
      </c>
      <c r="C85" t="s">
        <v>461</v>
      </c>
      <c r="D85" t="s">
        <v>41</v>
      </c>
      <c r="E85" t="s">
        <v>462</v>
      </c>
      <c r="F85" t="s">
        <v>256</v>
      </c>
      <c r="G85" t="s">
        <v>463</v>
      </c>
      <c r="H85">
        <v>1</v>
      </c>
      <c r="I85">
        <v>0</v>
      </c>
      <c r="J85" t="s">
        <v>46</v>
      </c>
      <c r="K85">
        <v>45161507</v>
      </c>
      <c r="L85" t="s">
        <v>464</v>
      </c>
      <c r="M85">
        <v>501</v>
      </c>
      <c r="N85">
        <v>693.81992378443704</v>
      </c>
      <c r="O85">
        <v>485.19304836139997</v>
      </c>
      <c r="P85">
        <v>1045.8745237746916</v>
      </c>
      <c r="Q85">
        <v>1147.8217097488864</v>
      </c>
      <c r="R85">
        <v>1863.5938924115187</v>
      </c>
      <c r="S85">
        <v>522.89415672770872</v>
      </c>
      <c r="T85">
        <f t="shared" si="4"/>
        <v>5759.1972548086424</v>
      </c>
      <c r="U85">
        <f t="shared" si="5"/>
        <v>589.50648607291851</v>
      </c>
      <c r="V85">
        <f t="shared" si="6"/>
        <v>1145.0460706657013</v>
      </c>
      <c r="W85">
        <f t="shared" si="7"/>
        <v>1.942380784126039</v>
      </c>
      <c r="X85" t="s">
        <v>48</v>
      </c>
      <c r="Y85">
        <v>-0.90998999999999997</v>
      </c>
      <c r="Z85" t="s">
        <v>49</v>
      </c>
      <c r="AA85" t="s">
        <v>49</v>
      </c>
      <c r="AB85" t="s">
        <v>49</v>
      </c>
      <c r="AC85" t="s">
        <v>49</v>
      </c>
      <c r="AD85" t="s">
        <v>49</v>
      </c>
      <c r="AE85" t="s">
        <v>49</v>
      </c>
      <c r="AF85" t="s">
        <v>49</v>
      </c>
      <c r="AG85" t="s">
        <v>49</v>
      </c>
      <c r="AH85" t="s">
        <v>49</v>
      </c>
      <c r="AI85" t="s">
        <v>49</v>
      </c>
      <c r="AJ85" t="s">
        <v>49</v>
      </c>
      <c r="AK85" s="12" t="s">
        <v>49</v>
      </c>
    </row>
    <row r="86" spans="1:37">
      <c r="A86" s="11" t="s">
        <v>465</v>
      </c>
      <c r="B86" t="s">
        <v>293</v>
      </c>
      <c r="C86" t="s">
        <v>466</v>
      </c>
      <c r="D86" t="s">
        <v>41</v>
      </c>
      <c r="E86" t="s">
        <v>467</v>
      </c>
      <c r="F86" t="s">
        <v>296</v>
      </c>
      <c r="G86" t="s">
        <v>468</v>
      </c>
      <c r="H86">
        <v>0.5</v>
      </c>
      <c r="I86">
        <v>0</v>
      </c>
      <c r="J86" t="s">
        <v>46</v>
      </c>
      <c r="K86">
        <v>45173529</v>
      </c>
      <c r="L86" t="s">
        <v>469</v>
      </c>
      <c r="M86">
        <v>125</v>
      </c>
      <c r="N86">
        <v>0</v>
      </c>
      <c r="O86">
        <v>0</v>
      </c>
      <c r="P86">
        <v>119.30467888931059</v>
      </c>
      <c r="Q86">
        <v>269.94345167677733</v>
      </c>
      <c r="R86">
        <v>34.545225065584823</v>
      </c>
      <c r="S86">
        <v>388.91790494441676</v>
      </c>
      <c r="T86">
        <f t="shared" si="4"/>
        <v>812.71126057608944</v>
      </c>
      <c r="U86">
        <f t="shared" si="5"/>
        <v>0</v>
      </c>
      <c r="V86">
        <f t="shared" si="6"/>
        <v>203.17781514402236</v>
      </c>
      <c r="W86" t="e">
        <f t="shared" si="7"/>
        <v>#DIV/0!</v>
      </c>
      <c r="X86" t="s">
        <v>48</v>
      </c>
      <c r="Y86">
        <v>-1.151</v>
      </c>
      <c r="Z86" t="s">
        <v>49</v>
      </c>
      <c r="AA86" t="s">
        <v>49</v>
      </c>
      <c r="AB86" t="s">
        <v>49</v>
      </c>
      <c r="AC86" t="s">
        <v>49</v>
      </c>
      <c r="AD86" t="s">
        <v>49</v>
      </c>
      <c r="AE86" t="s">
        <v>49</v>
      </c>
      <c r="AF86" t="s">
        <v>49</v>
      </c>
      <c r="AG86" t="s">
        <v>49</v>
      </c>
      <c r="AH86" t="s">
        <v>49</v>
      </c>
      <c r="AI86" t="s">
        <v>49</v>
      </c>
      <c r="AJ86" t="s">
        <v>49</v>
      </c>
      <c r="AK86" s="12" t="s">
        <v>49</v>
      </c>
    </row>
    <row r="87" spans="1:37">
      <c r="A87" s="11" t="s">
        <v>470</v>
      </c>
      <c r="B87" t="s">
        <v>293</v>
      </c>
      <c r="C87" t="s">
        <v>471</v>
      </c>
      <c r="D87" t="s">
        <v>41</v>
      </c>
      <c r="E87" t="s">
        <v>472</v>
      </c>
      <c r="F87" t="s">
        <v>296</v>
      </c>
      <c r="G87" t="s">
        <v>473</v>
      </c>
      <c r="H87">
        <v>1</v>
      </c>
      <c r="I87" t="s">
        <v>361</v>
      </c>
      <c r="J87" t="s">
        <v>46</v>
      </c>
      <c r="K87">
        <v>45212528</v>
      </c>
      <c r="L87" t="s">
        <v>474</v>
      </c>
      <c r="M87">
        <v>166</v>
      </c>
      <c r="N87">
        <v>0</v>
      </c>
      <c r="O87">
        <v>0</v>
      </c>
      <c r="P87">
        <v>0.83812812464641495</v>
      </c>
      <c r="Q87">
        <v>1.0638504983660899</v>
      </c>
      <c r="R87">
        <v>24.115910927901496</v>
      </c>
      <c r="S87">
        <v>123.54813617496811</v>
      </c>
      <c r="T87">
        <f t="shared" si="4"/>
        <v>149.5660257258821</v>
      </c>
      <c r="U87">
        <f t="shared" si="5"/>
        <v>0</v>
      </c>
      <c r="V87">
        <f t="shared" si="6"/>
        <v>37.391506431470525</v>
      </c>
      <c r="W87" t="e">
        <f t="shared" si="7"/>
        <v>#DIV/0!</v>
      </c>
      <c r="X87" t="s">
        <v>48</v>
      </c>
      <c r="Y87">
        <v>-1.22824</v>
      </c>
      <c r="Z87" t="s">
        <v>49</v>
      </c>
      <c r="AA87" t="s">
        <v>49</v>
      </c>
      <c r="AB87" t="s">
        <v>49</v>
      </c>
      <c r="AC87" t="s">
        <v>49</v>
      </c>
      <c r="AD87" t="s">
        <v>49</v>
      </c>
      <c r="AE87" t="s">
        <v>49</v>
      </c>
      <c r="AF87" t="s">
        <v>49</v>
      </c>
      <c r="AG87" t="s">
        <v>49</v>
      </c>
      <c r="AH87" t="s">
        <v>49</v>
      </c>
      <c r="AI87" t="s">
        <v>49</v>
      </c>
      <c r="AJ87" t="s">
        <v>49</v>
      </c>
      <c r="AK87" s="12" t="s">
        <v>49</v>
      </c>
    </row>
    <row r="88" spans="1:37">
      <c r="A88" s="11" t="s">
        <v>475</v>
      </c>
      <c r="B88" t="s">
        <v>293</v>
      </c>
      <c r="C88" t="s">
        <v>476</v>
      </c>
      <c r="D88" t="s">
        <v>41</v>
      </c>
      <c r="E88" t="s">
        <v>477</v>
      </c>
      <c r="F88" t="s">
        <v>296</v>
      </c>
      <c r="G88" t="s">
        <v>478</v>
      </c>
      <c r="H88">
        <v>0.5</v>
      </c>
      <c r="I88">
        <v>0</v>
      </c>
      <c r="J88" t="s">
        <v>46</v>
      </c>
      <c r="K88">
        <v>45214869</v>
      </c>
      <c r="L88" t="s">
        <v>479</v>
      </c>
      <c r="M88">
        <v>145</v>
      </c>
      <c r="N88">
        <v>3.3750364082052551</v>
      </c>
      <c r="O88">
        <v>74.920333988553693</v>
      </c>
      <c r="P88">
        <v>6.8817513305887799</v>
      </c>
      <c r="Q88">
        <v>2.0241262895733252</v>
      </c>
      <c r="R88">
        <v>303.83829919097366</v>
      </c>
      <c r="S88">
        <v>892.85848224211236</v>
      </c>
      <c r="T88">
        <f t="shared" si="4"/>
        <v>1283.898029450007</v>
      </c>
      <c r="U88">
        <f t="shared" si="5"/>
        <v>39.147685198379477</v>
      </c>
      <c r="V88">
        <f t="shared" si="6"/>
        <v>301.40066476331202</v>
      </c>
      <c r="W88">
        <f t="shared" si="7"/>
        <v>7.6990673455141749</v>
      </c>
      <c r="X88" t="s">
        <v>48</v>
      </c>
      <c r="Y88">
        <v>-0.70341299999999995</v>
      </c>
      <c r="Z88" t="s">
        <v>49</v>
      </c>
      <c r="AA88" t="s">
        <v>49</v>
      </c>
      <c r="AB88" t="s">
        <v>49</v>
      </c>
      <c r="AC88" t="s">
        <v>49</v>
      </c>
      <c r="AD88" t="s">
        <v>49</v>
      </c>
      <c r="AE88" t="s">
        <v>49</v>
      </c>
      <c r="AF88" t="s">
        <v>49</v>
      </c>
      <c r="AG88" t="s">
        <v>49</v>
      </c>
      <c r="AH88" t="s">
        <v>49</v>
      </c>
      <c r="AI88" t="s">
        <v>49</v>
      </c>
      <c r="AJ88" t="s">
        <v>49</v>
      </c>
      <c r="AK88" s="12" t="s">
        <v>49</v>
      </c>
    </row>
    <row r="89" spans="1:37">
      <c r="A89" s="11" t="s">
        <v>480</v>
      </c>
      <c r="B89" t="s">
        <v>253</v>
      </c>
      <c r="C89" t="s">
        <v>481</v>
      </c>
      <c r="D89" t="s">
        <v>58</v>
      </c>
      <c r="E89" t="s">
        <v>482</v>
      </c>
      <c r="F89" t="s">
        <v>256</v>
      </c>
      <c r="G89" t="s">
        <v>334</v>
      </c>
      <c r="H89">
        <v>0.5</v>
      </c>
      <c r="I89">
        <v>0</v>
      </c>
      <c r="J89" t="s">
        <v>46</v>
      </c>
      <c r="K89">
        <v>13729695</v>
      </c>
      <c r="L89" t="s">
        <v>483</v>
      </c>
      <c r="M89">
        <v>916</v>
      </c>
      <c r="N89">
        <v>0</v>
      </c>
      <c r="O89">
        <v>0</v>
      </c>
      <c r="P89">
        <v>277.33503784020661</v>
      </c>
      <c r="Q89">
        <v>468.24119577453314</v>
      </c>
      <c r="R89">
        <v>384.40311670456424</v>
      </c>
      <c r="S89">
        <v>18.255525981401711</v>
      </c>
      <c r="T89">
        <f t="shared" si="4"/>
        <v>1148.2348763007058</v>
      </c>
      <c r="U89">
        <f t="shared" si="5"/>
        <v>0</v>
      </c>
      <c r="V89">
        <f t="shared" si="6"/>
        <v>287.05871907517644</v>
      </c>
      <c r="W89" t="e">
        <f t="shared" si="7"/>
        <v>#DIV/0!</v>
      </c>
      <c r="X89" t="s">
        <v>48</v>
      </c>
      <c r="Y89">
        <v>-1.1116600000000001</v>
      </c>
      <c r="Z89" t="s">
        <v>49</v>
      </c>
      <c r="AA89" t="s">
        <v>49</v>
      </c>
      <c r="AB89" t="s">
        <v>49</v>
      </c>
      <c r="AC89" t="s">
        <v>49</v>
      </c>
      <c r="AD89" t="s">
        <v>49</v>
      </c>
      <c r="AE89" t="s">
        <v>49</v>
      </c>
      <c r="AF89" t="s">
        <v>49</v>
      </c>
      <c r="AG89" t="s">
        <v>49</v>
      </c>
      <c r="AH89" t="s">
        <v>49</v>
      </c>
      <c r="AI89" t="s">
        <v>49</v>
      </c>
      <c r="AJ89" t="s">
        <v>49</v>
      </c>
      <c r="AK89" s="12" t="s">
        <v>49</v>
      </c>
    </row>
    <row r="90" spans="1:37">
      <c r="A90" s="11" t="s">
        <v>484</v>
      </c>
      <c r="B90" t="s">
        <v>293</v>
      </c>
      <c r="C90" t="s">
        <v>485</v>
      </c>
      <c r="D90" t="s">
        <v>58</v>
      </c>
      <c r="E90" t="s">
        <v>486</v>
      </c>
      <c r="F90" t="s">
        <v>296</v>
      </c>
      <c r="G90" t="s">
        <v>487</v>
      </c>
      <c r="H90">
        <v>2.5</v>
      </c>
      <c r="I90" t="s">
        <v>488</v>
      </c>
      <c r="J90" t="s">
        <v>46</v>
      </c>
      <c r="K90">
        <v>38388171</v>
      </c>
      <c r="L90" t="s">
        <v>489</v>
      </c>
      <c r="M90">
        <v>103</v>
      </c>
      <c r="N90">
        <v>0</v>
      </c>
      <c r="O90">
        <v>39.249289558475937</v>
      </c>
      <c r="P90">
        <v>13.755918737437412</v>
      </c>
      <c r="Q90">
        <v>33.930009027142908</v>
      </c>
      <c r="R90">
        <v>165.53527601031249</v>
      </c>
      <c r="S90">
        <v>338.55360663805192</v>
      </c>
      <c r="T90">
        <f t="shared" si="4"/>
        <v>591.0240999714207</v>
      </c>
      <c r="U90">
        <f t="shared" si="5"/>
        <v>19.624644779237968</v>
      </c>
      <c r="V90">
        <f t="shared" si="6"/>
        <v>137.94370260323618</v>
      </c>
      <c r="W90">
        <f t="shared" si="7"/>
        <v>7.0291057063705269</v>
      </c>
      <c r="X90" t="s">
        <v>48</v>
      </c>
      <c r="Y90">
        <v>-1.0970299999999999</v>
      </c>
      <c r="Z90" t="s">
        <v>49</v>
      </c>
      <c r="AA90" t="s">
        <v>49</v>
      </c>
      <c r="AB90" t="s">
        <v>49</v>
      </c>
      <c r="AC90" t="s">
        <v>49</v>
      </c>
      <c r="AD90" t="s">
        <v>49</v>
      </c>
      <c r="AE90" t="s">
        <v>49</v>
      </c>
      <c r="AF90" t="s">
        <v>49</v>
      </c>
      <c r="AG90" t="s">
        <v>49</v>
      </c>
      <c r="AH90" t="s">
        <v>49</v>
      </c>
      <c r="AI90" t="s">
        <v>49</v>
      </c>
      <c r="AJ90" t="s">
        <v>49</v>
      </c>
      <c r="AK90" s="12" t="s">
        <v>49</v>
      </c>
    </row>
    <row r="91" spans="1:37">
      <c r="A91" s="11" t="s">
        <v>490</v>
      </c>
      <c r="B91" t="s">
        <v>293</v>
      </c>
      <c r="C91" t="s">
        <v>491</v>
      </c>
      <c r="D91" t="s">
        <v>58</v>
      </c>
      <c r="E91" t="s">
        <v>492</v>
      </c>
      <c r="F91" t="s">
        <v>296</v>
      </c>
      <c r="G91" t="s">
        <v>478</v>
      </c>
      <c r="H91">
        <v>0.5</v>
      </c>
      <c r="I91">
        <v>0</v>
      </c>
      <c r="J91" t="s">
        <v>46</v>
      </c>
      <c r="K91">
        <v>38402393</v>
      </c>
      <c r="L91" t="s">
        <v>493</v>
      </c>
      <c r="M91">
        <v>501</v>
      </c>
      <c r="N91">
        <v>0</v>
      </c>
      <c r="O91">
        <v>125.36779101317934</v>
      </c>
      <c r="P91">
        <v>6.8817513305887799</v>
      </c>
      <c r="Q91">
        <v>6.6560914714824477</v>
      </c>
      <c r="R91">
        <v>304.72599432969315</v>
      </c>
      <c r="S91">
        <v>921.46518314592709</v>
      </c>
      <c r="T91">
        <f t="shared" si="4"/>
        <v>1365.0968112908708</v>
      </c>
      <c r="U91">
        <f t="shared" si="5"/>
        <v>62.683895506589671</v>
      </c>
      <c r="V91">
        <f t="shared" si="6"/>
        <v>309.93225506942287</v>
      </c>
      <c r="W91">
        <f t="shared" si="7"/>
        <v>4.9443681278047107</v>
      </c>
      <c r="X91" t="s">
        <v>48</v>
      </c>
      <c r="Y91">
        <v>-0.95441699999999996</v>
      </c>
      <c r="Z91" t="s">
        <v>49</v>
      </c>
      <c r="AA91" t="s">
        <v>49</v>
      </c>
      <c r="AB91" t="s">
        <v>49</v>
      </c>
      <c r="AC91" t="s">
        <v>49</v>
      </c>
      <c r="AD91" t="s">
        <v>49</v>
      </c>
      <c r="AE91" t="s">
        <v>49</v>
      </c>
      <c r="AF91" t="s">
        <v>49</v>
      </c>
      <c r="AG91" t="s">
        <v>49</v>
      </c>
      <c r="AH91" t="s">
        <v>49</v>
      </c>
      <c r="AI91" t="s">
        <v>49</v>
      </c>
      <c r="AJ91" t="s">
        <v>49</v>
      </c>
      <c r="AK91" s="12" t="s">
        <v>49</v>
      </c>
    </row>
    <row r="92" spans="1:37">
      <c r="A92" s="11" t="s">
        <v>494</v>
      </c>
      <c r="B92" t="s">
        <v>293</v>
      </c>
      <c r="C92" t="s">
        <v>495</v>
      </c>
      <c r="D92" t="s">
        <v>41</v>
      </c>
      <c r="E92" t="s">
        <v>69</v>
      </c>
      <c r="F92" t="s">
        <v>296</v>
      </c>
      <c r="G92" t="s">
        <v>473</v>
      </c>
      <c r="H92">
        <v>1</v>
      </c>
      <c r="I92" t="s">
        <v>361</v>
      </c>
      <c r="J92" t="s">
        <v>46</v>
      </c>
      <c r="K92">
        <v>6327592</v>
      </c>
      <c r="L92" t="s">
        <v>496</v>
      </c>
      <c r="M92">
        <v>608</v>
      </c>
      <c r="N92">
        <v>3626.3189444150407</v>
      </c>
      <c r="O92">
        <v>423.89944909767587</v>
      </c>
      <c r="P92">
        <v>3787.6077954964076</v>
      </c>
      <c r="Q92">
        <v>7729.4268752111384</v>
      </c>
      <c r="R92">
        <v>5457.3847890964644</v>
      </c>
      <c r="S92">
        <v>5202.1263229089309</v>
      </c>
      <c r="T92">
        <f t="shared" si="4"/>
        <v>26226.764176225657</v>
      </c>
      <c r="U92">
        <f t="shared" si="5"/>
        <v>2025.1091967563584</v>
      </c>
      <c r="V92">
        <f t="shared" si="6"/>
        <v>5544.1364456782358</v>
      </c>
      <c r="W92">
        <f t="shared" si="7"/>
        <v>2.7376975298706583</v>
      </c>
      <c r="X92" t="s">
        <v>224</v>
      </c>
      <c r="Y92">
        <v>0.35714600000000002</v>
      </c>
      <c r="Z92" t="s">
        <v>497</v>
      </c>
      <c r="AA92" t="s">
        <v>498</v>
      </c>
      <c r="AB92">
        <v>78.459999999999994</v>
      </c>
      <c r="AC92">
        <v>65</v>
      </c>
      <c r="AD92">
        <v>14</v>
      </c>
      <c r="AE92">
        <v>0</v>
      </c>
      <c r="AF92">
        <v>349</v>
      </c>
      <c r="AG92">
        <v>543</v>
      </c>
      <c r="AH92">
        <v>328</v>
      </c>
      <c r="AI92">
        <v>392</v>
      </c>
      <c r="AJ92" s="14">
        <v>5.9999999999999998E-21</v>
      </c>
      <c r="AK92" s="12">
        <v>106</v>
      </c>
    </row>
    <row r="93" spans="1:37">
      <c r="A93" s="11" t="s">
        <v>499</v>
      </c>
      <c r="B93" t="s">
        <v>253</v>
      </c>
      <c r="C93" t="s">
        <v>500</v>
      </c>
      <c r="D93" t="s">
        <v>58</v>
      </c>
      <c r="E93" t="s">
        <v>501</v>
      </c>
      <c r="F93" t="s">
        <v>256</v>
      </c>
      <c r="G93" t="s">
        <v>257</v>
      </c>
      <c r="H93">
        <v>0</v>
      </c>
      <c r="I93">
        <v>0</v>
      </c>
      <c r="J93" t="s">
        <v>46</v>
      </c>
      <c r="K93">
        <v>13658810</v>
      </c>
      <c r="L93" t="s">
        <v>502</v>
      </c>
      <c r="M93">
        <v>1378</v>
      </c>
      <c r="N93">
        <v>8.0350021993963843</v>
      </c>
      <c r="O93">
        <v>20.894631835529893</v>
      </c>
      <c r="P93">
        <v>2342.0387637760941</v>
      </c>
      <c r="Q93">
        <v>4507.2968166185901</v>
      </c>
      <c r="R93">
        <v>3335.2370519548163</v>
      </c>
      <c r="S93">
        <v>287.20541418446038</v>
      </c>
      <c r="T93">
        <f t="shared" si="4"/>
        <v>10500.707680568887</v>
      </c>
      <c r="U93">
        <f t="shared" si="5"/>
        <v>14.464817017463139</v>
      </c>
      <c r="V93">
        <f t="shared" si="6"/>
        <v>2617.94451163349</v>
      </c>
      <c r="W93">
        <f t="shared" si="7"/>
        <v>180.98704660231016</v>
      </c>
      <c r="X93" t="s">
        <v>48</v>
      </c>
      <c r="Y93">
        <v>-1.0061899999999999</v>
      </c>
      <c r="Z93" t="s">
        <v>49</v>
      </c>
      <c r="AA93" t="s">
        <v>49</v>
      </c>
      <c r="AB93" t="s">
        <v>49</v>
      </c>
      <c r="AC93" t="s">
        <v>49</v>
      </c>
      <c r="AD93" t="s">
        <v>49</v>
      </c>
      <c r="AE93" t="s">
        <v>49</v>
      </c>
      <c r="AF93" t="s">
        <v>49</v>
      </c>
      <c r="AG93" t="s">
        <v>49</v>
      </c>
      <c r="AH93" t="s">
        <v>49</v>
      </c>
      <c r="AI93" t="s">
        <v>49</v>
      </c>
      <c r="AJ93" t="s">
        <v>49</v>
      </c>
      <c r="AK93" s="12" t="s">
        <v>49</v>
      </c>
    </row>
    <row r="94" spans="1:37">
      <c r="A94" s="11" t="s">
        <v>503</v>
      </c>
      <c r="B94" t="s">
        <v>253</v>
      </c>
      <c r="C94" t="s">
        <v>504</v>
      </c>
      <c r="D94" t="s">
        <v>58</v>
      </c>
      <c r="E94" t="s">
        <v>450</v>
      </c>
      <c r="F94" t="s">
        <v>256</v>
      </c>
      <c r="G94" t="s">
        <v>463</v>
      </c>
      <c r="H94">
        <v>1</v>
      </c>
      <c r="I94">
        <v>0</v>
      </c>
      <c r="J94" t="s">
        <v>46</v>
      </c>
      <c r="K94">
        <v>53645</v>
      </c>
      <c r="L94" t="s">
        <v>505</v>
      </c>
      <c r="M94">
        <v>440</v>
      </c>
      <c r="N94">
        <v>31.900132927209356</v>
      </c>
      <c r="O94">
        <v>65.223869619173513</v>
      </c>
      <c r="P94">
        <v>63.081839224339468</v>
      </c>
      <c r="Q94">
        <v>79.703683883662308</v>
      </c>
      <c r="R94">
        <v>153.13797830147575</v>
      </c>
      <c r="S94">
        <v>32.581062649309764</v>
      </c>
      <c r="T94">
        <f t="shared" si="4"/>
        <v>425.62856660517019</v>
      </c>
      <c r="U94">
        <f t="shared" si="5"/>
        <v>48.562001273191434</v>
      </c>
      <c r="V94">
        <f t="shared" si="6"/>
        <v>82.126141014696827</v>
      </c>
      <c r="W94">
        <f t="shared" si="7"/>
        <v>1.6911605547861639</v>
      </c>
      <c r="X94" t="s">
        <v>48</v>
      </c>
      <c r="Y94">
        <v>-1.2024900000000001</v>
      </c>
      <c r="Z94" t="s">
        <v>49</v>
      </c>
      <c r="AA94" t="s">
        <v>49</v>
      </c>
      <c r="AB94" t="s">
        <v>49</v>
      </c>
      <c r="AC94" t="s">
        <v>49</v>
      </c>
      <c r="AD94" t="s">
        <v>49</v>
      </c>
      <c r="AE94" t="s">
        <v>49</v>
      </c>
      <c r="AF94" t="s">
        <v>49</v>
      </c>
      <c r="AG94" t="s">
        <v>49</v>
      </c>
      <c r="AH94" t="s">
        <v>49</v>
      </c>
      <c r="AI94" t="s">
        <v>49</v>
      </c>
      <c r="AJ94" t="s">
        <v>49</v>
      </c>
      <c r="AK94" s="12" t="s">
        <v>49</v>
      </c>
    </row>
    <row r="95" spans="1:37">
      <c r="A95" s="11" t="s">
        <v>506</v>
      </c>
      <c r="B95" t="s">
        <v>293</v>
      </c>
      <c r="C95" t="s">
        <v>507</v>
      </c>
      <c r="D95" t="s">
        <v>58</v>
      </c>
      <c r="E95" t="s">
        <v>508</v>
      </c>
      <c r="F95" t="s">
        <v>296</v>
      </c>
      <c r="G95" t="s">
        <v>468</v>
      </c>
      <c r="H95">
        <v>0.5</v>
      </c>
      <c r="I95">
        <v>0</v>
      </c>
      <c r="J95" t="s">
        <v>46</v>
      </c>
      <c r="K95">
        <v>9362</v>
      </c>
      <c r="L95" t="s">
        <v>509</v>
      </c>
      <c r="M95">
        <v>125</v>
      </c>
      <c r="N95">
        <v>0</v>
      </c>
      <c r="O95">
        <v>0</v>
      </c>
      <c r="P95">
        <v>103.34232490232797</v>
      </c>
      <c r="Q95">
        <v>270.51311256615099</v>
      </c>
      <c r="R95">
        <v>35.085369281801775</v>
      </c>
      <c r="S95">
        <v>383.39076129217062</v>
      </c>
      <c r="T95">
        <f t="shared" si="4"/>
        <v>792.33156804245141</v>
      </c>
      <c r="U95">
        <f t="shared" si="5"/>
        <v>0</v>
      </c>
      <c r="V95">
        <f t="shared" si="6"/>
        <v>198.08289201061285</v>
      </c>
      <c r="W95" t="e">
        <f t="shared" si="7"/>
        <v>#DIV/0!</v>
      </c>
      <c r="X95" t="s">
        <v>48</v>
      </c>
      <c r="Y95">
        <v>-1.151</v>
      </c>
      <c r="Z95" t="s">
        <v>49</v>
      </c>
      <c r="AA95" t="s">
        <v>49</v>
      </c>
      <c r="AB95" t="s">
        <v>49</v>
      </c>
      <c r="AC95" t="s">
        <v>49</v>
      </c>
      <c r="AD95" t="s">
        <v>49</v>
      </c>
      <c r="AE95" t="s">
        <v>49</v>
      </c>
      <c r="AF95" t="s">
        <v>49</v>
      </c>
      <c r="AG95" t="s">
        <v>49</v>
      </c>
      <c r="AH95" t="s">
        <v>49</v>
      </c>
      <c r="AI95" t="s">
        <v>49</v>
      </c>
      <c r="AJ95" t="s">
        <v>49</v>
      </c>
      <c r="AK95" s="12" t="s">
        <v>49</v>
      </c>
    </row>
    <row r="96" spans="1:37">
      <c r="A96" s="15" t="s">
        <v>510</v>
      </c>
      <c r="B96" s="16" t="s">
        <v>511</v>
      </c>
      <c r="C96" s="16" t="s">
        <v>512</v>
      </c>
      <c r="D96" s="16" t="s">
        <v>41</v>
      </c>
      <c r="E96" s="16" t="s">
        <v>513</v>
      </c>
      <c r="F96" s="16" t="s">
        <v>514</v>
      </c>
      <c r="G96" s="16" t="s">
        <v>515</v>
      </c>
      <c r="H96" s="16">
        <v>3</v>
      </c>
      <c r="I96" s="16" t="s">
        <v>516</v>
      </c>
      <c r="J96" s="16" t="s">
        <v>46</v>
      </c>
      <c r="K96" s="16">
        <v>1800065</v>
      </c>
      <c r="L96" s="16" t="s">
        <v>517</v>
      </c>
      <c r="M96" s="16">
        <v>271</v>
      </c>
      <c r="N96" s="16">
        <v>335.46553538053377</v>
      </c>
      <c r="O96" s="16">
        <v>101.00632090315523</v>
      </c>
      <c r="P96" s="16">
        <v>24.747531448289685</v>
      </c>
      <c r="Q96" s="16">
        <v>23.381027037252089</v>
      </c>
      <c r="R96" s="16">
        <v>35.555043122626216</v>
      </c>
      <c r="S96" s="16">
        <v>48.742428284877619</v>
      </c>
      <c r="T96" s="16">
        <f t="shared" si="4"/>
        <v>568.89788617673457</v>
      </c>
      <c r="U96" s="16">
        <f t="shared" si="5"/>
        <v>218.23592814184451</v>
      </c>
      <c r="V96" s="16">
        <f t="shared" si="6"/>
        <v>33.106507473261402</v>
      </c>
      <c r="W96" s="16">
        <f t="shared" si="7"/>
        <v>0.15170053691500107</v>
      </c>
      <c r="X96" s="16" t="s">
        <v>224</v>
      </c>
      <c r="Y96" s="16">
        <v>1.5735600000000001</v>
      </c>
      <c r="Z96" s="16" t="s">
        <v>518</v>
      </c>
      <c r="AA96" s="16" t="s">
        <v>519</v>
      </c>
      <c r="AB96" s="16">
        <v>55.67</v>
      </c>
      <c r="AC96" s="16">
        <v>194</v>
      </c>
      <c r="AD96" s="16">
        <v>73</v>
      </c>
      <c r="AE96" s="16">
        <v>3</v>
      </c>
      <c r="AF96" s="16">
        <v>8</v>
      </c>
      <c r="AG96" s="16">
        <v>550</v>
      </c>
      <c r="AH96" s="16">
        <v>194</v>
      </c>
      <c r="AI96" s="16">
        <v>387</v>
      </c>
      <c r="AJ96" s="17">
        <v>9.9999999999999994E-50</v>
      </c>
      <c r="AK96" s="18">
        <v>201</v>
      </c>
    </row>
    <row r="97" spans="1:37">
      <c r="A97" s="15" t="s">
        <v>520</v>
      </c>
      <c r="B97" s="16" t="s">
        <v>511</v>
      </c>
      <c r="C97" s="16" t="s">
        <v>521</v>
      </c>
      <c r="D97" s="16" t="s">
        <v>41</v>
      </c>
      <c r="E97" s="16" t="s">
        <v>522</v>
      </c>
      <c r="F97" s="16" t="s">
        <v>514</v>
      </c>
      <c r="G97" s="16" t="s">
        <v>523</v>
      </c>
      <c r="H97" s="16">
        <v>3.5</v>
      </c>
      <c r="I97" s="16" t="s">
        <v>524</v>
      </c>
      <c r="J97" s="16" t="s">
        <v>46</v>
      </c>
      <c r="K97" s="16">
        <v>1822398</v>
      </c>
      <c r="L97" s="16" t="s">
        <v>525</v>
      </c>
      <c r="M97" s="16">
        <v>250</v>
      </c>
      <c r="N97" s="16">
        <v>154.27539707299832</v>
      </c>
      <c r="O97" s="16">
        <v>24.472876963928059</v>
      </c>
      <c r="P97" s="16">
        <v>14.013424313823455</v>
      </c>
      <c r="Q97" s="16">
        <v>9.9652693871283411</v>
      </c>
      <c r="R97" s="16">
        <v>18.996350267302027</v>
      </c>
      <c r="S97" s="16">
        <v>22.314680983982392</v>
      </c>
      <c r="T97" s="16">
        <f t="shared" si="4"/>
        <v>244.03799898916259</v>
      </c>
      <c r="U97" s="16">
        <f t="shared" si="5"/>
        <v>89.374137018463188</v>
      </c>
      <c r="V97" s="16">
        <f t="shared" si="6"/>
        <v>16.322431238059053</v>
      </c>
      <c r="W97" s="16">
        <f t="shared" si="7"/>
        <v>0.18263036469585284</v>
      </c>
      <c r="X97" s="16" t="s">
        <v>224</v>
      </c>
      <c r="Y97" s="16">
        <v>1.5885899999999999</v>
      </c>
      <c r="Z97" s="16" t="s">
        <v>518</v>
      </c>
      <c r="AA97" s="16" t="s">
        <v>519</v>
      </c>
      <c r="AB97" s="16">
        <v>55.38</v>
      </c>
      <c r="AC97" s="16">
        <v>195</v>
      </c>
      <c r="AD97" s="16">
        <v>73</v>
      </c>
      <c r="AE97" s="16">
        <v>3</v>
      </c>
      <c r="AF97" s="16">
        <v>8</v>
      </c>
      <c r="AG97" s="16">
        <v>550</v>
      </c>
      <c r="AH97" s="16">
        <v>194</v>
      </c>
      <c r="AI97" s="16">
        <v>388</v>
      </c>
      <c r="AJ97" s="17">
        <v>2.9999999999999999E-48</v>
      </c>
      <c r="AK97" s="18">
        <v>197</v>
      </c>
    </row>
    <row r="98" spans="1:37">
      <c r="A98" s="15" t="s">
        <v>526</v>
      </c>
      <c r="B98" s="16" t="s">
        <v>511</v>
      </c>
      <c r="C98" s="16" t="s">
        <v>527</v>
      </c>
      <c r="D98" s="16" t="s">
        <v>41</v>
      </c>
      <c r="E98" s="16" t="s">
        <v>513</v>
      </c>
      <c r="F98" s="16" t="s">
        <v>514</v>
      </c>
      <c r="G98" s="16" t="s">
        <v>515</v>
      </c>
      <c r="H98" s="16">
        <v>3</v>
      </c>
      <c r="I98" s="16" t="s">
        <v>516</v>
      </c>
      <c r="J98" s="16" t="s">
        <v>46</v>
      </c>
      <c r="K98" s="16">
        <v>1849619</v>
      </c>
      <c r="L98" s="16" t="s">
        <v>528</v>
      </c>
      <c r="M98" s="16">
        <v>82</v>
      </c>
      <c r="N98" s="16">
        <v>79.06509261097797</v>
      </c>
      <c r="O98" s="16">
        <v>27.012851076511907</v>
      </c>
      <c r="P98" s="16">
        <v>27.196304426740642</v>
      </c>
      <c r="Q98" s="16">
        <v>27.429279616398741</v>
      </c>
      <c r="R98" s="16">
        <v>24.167563470830871</v>
      </c>
      <c r="S98" s="16">
        <v>22.57132605100044</v>
      </c>
      <c r="T98" s="16">
        <f t="shared" si="4"/>
        <v>207.44241725246053</v>
      </c>
      <c r="U98" s="16">
        <f t="shared" si="5"/>
        <v>53.038971843744939</v>
      </c>
      <c r="V98" s="16">
        <f t="shared" si="6"/>
        <v>25.341118391242674</v>
      </c>
      <c r="W98" s="16">
        <f t="shared" si="7"/>
        <v>0.47778298693079274</v>
      </c>
      <c r="X98" s="16" t="s">
        <v>224</v>
      </c>
      <c r="Y98" s="16">
        <v>1.36998</v>
      </c>
      <c r="Z98" s="16" t="s">
        <v>529</v>
      </c>
      <c r="AA98" s="16" t="s">
        <v>530</v>
      </c>
      <c r="AB98" s="16">
        <v>50.27</v>
      </c>
      <c r="AC98" s="16">
        <v>185</v>
      </c>
      <c r="AD98" s="16">
        <v>88</v>
      </c>
      <c r="AE98" s="16">
        <v>3</v>
      </c>
      <c r="AF98" s="16">
        <v>2</v>
      </c>
      <c r="AG98" s="16">
        <v>550</v>
      </c>
      <c r="AH98" s="16">
        <v>180</v>
      </c>
      <c r="AI98" s="16">
        <v>362</v>
      </c>
      <c r="AJ98" s="17">
        <v>3E-43</v>
      </c>
      <c r="AK98" s="18">
        <v>180</v>
      </c>
    </row>
    <row r="99" spans="1:37">
      <c r="A99" s="15" t="s">
        <v>531</v>
      </c>
      <c r="B99" s="16" t="s">
        <v>511</v>
      </c>
      <c r="C99" s="16" t="s">
        <v>532</v>
      </c>
      <c r="D99" s="16" t="s">
        <v>41</v>
      </c>
      <c r="E99" s="16" t="s">
        <v>522</v>
      </c>
      <c r="F99" s="16" t="s">
        <v>514</v>
      </c>
      <c r="G99" s="16" t="s">
        <v>515</v>
      </c>
      <c r="H99" s="16">
        <v>3</v>
      </c>
      <c r="I99" s="16" t="s">
        <v>516</v>
      </c>
      <c r="J99" s="16" t="s">
        <v>46</v>
      </c>
      <c r="K99" s="16">
        <v>1874621</v>
      </c>
      <c r="L99" s="16" t="s">
        <v>533</v>
      </c>
      <c r="M99" s="16">
        <v>313</v>
      </c>
      <c r="N99" s="16">
        <v>205.14081906645333</v>
      </c>
      <c r="O99" s="16">
        <v>96.853236839897903</v>
      </c>
      <c r="P99" s="16">
        <v>35.915870492559421</v>
      </c>
      <c r="Q99" s="16">
        <v>44.544830084001916</v>
      </c>
      <c r="R99" s="16">
        <v>46.681859582544647</v>
      </c>
      <c r="S99" s="16">
        <v>40.699372654471134</v>
      </c>
      <c r="T99" s="16">
        <f t="shared" si="4"/>
        <v>469.83598871992831</v>
      </c>
      <c r="U99" s="16">
        <f t="shared" si="5"/>
        <v>150.99702795317563</v>
      </c>
      <c r="V99" s="16">
        <f t="shared" si="6"/>
        <v>41.960483203394276</v>
      </c>
      <c r="W99" s="16">
        <f t="shared" si="7"/>
        <v>0.27788946426419914</v>
      </c>
      <c r="X99" s="16" t="s">
        <v>224</v>
      </c>
      <c r="Y99" s="16">
        <v>1.6208899999999999</v>
      </c>
      <c r="Z99" s="16" t="s">
        <v>518</v>
      </c>
      <c r="AA99" s="16" t="s">
        <v>519</v>
      </c>
      <c r="AB99" s="16">
        <v>53.33</v>
      </c>
      <c r="AC99" s="16">
        <v>195</v>
      </c>
      <c r="AD99" s="16">
        <v>77</v>
      </c>
      <c r="AE99" s="16">
        <v>3</v>
      </c>
      <c r="AF99" s="16">
        <v>8</v>
      </c>
      <c r="AG99" s="16">
        <v>550</v>
      </c>
      <c r="AH99" s="16">
        <v>194</v>
      </c>
      <c r="AI99" s="16">
        <v>388</v>
      </c>
      <c r="AJ99" s="17">
        <v>4.9999999999999999E-46</v>
      </c>
      <c r="AK99" s="18">
        <v>189</v>
      </c>
    </row>
    <row r="100" spans="1:37">
      <c r="A100" s="15" t="s">
        <v>534</v>
      </c>
      <c r="B100" s="16" t="s">
        <v>511</v>
      </c>
      <c r="C100" s="16" t="s">
        <v>535</v>
      </c>
      <c r="D100" s="16" t="s">
        <v>58</v>
      </c>
      <c r="E100" s="16" t="s">
        <v>92</v>
      </c>
      <c r="F100" s="16" t="s">
        <v>514</v>
      </c>
      <c r="G100" s="16" t="s">
        <v>536</v>
      </c>
      <c r="H100" s="16">
        <v>4</v>
      </c>
      <c r="I100" s="16" t="s">
        <v>537</v>
      </c>
      <c r="J100" s="16" t="s">
        <v>46</v>
      </c>
      <c r="K100" s="16">
        <v>3074799</v>
      </c>
      <c r="L100" s="16" t="s">
        <v>538</v>
      </c>
      <c r="M100" s="16">
        <v>336</v>
      </c>
      <c r="N100" s="16">
        <v>123.18044178802248</v>
      </c>
      <c r="O100" s="16">
        <v>42.827534686874102</v>
      </c>
      <c r="P100" s="16">
        <v>8.3005020034955663</v>
      </c>
      <c r="Q100" s="16">
        <v>10.548981989890816</v>
      </c>
      <c r="R100" s="16">
        <v>9.2104854316944049</v>
      </c>
      <c r="S100" s="16">
        <v>20.294088701747405</v>
      </c>
      <c r="T100" s="16">
        <f t="shared" si="4"/>
        <v>214.36203460172476</v>
      </c>
      <c r="U100" s="16">
        <f t="shared" si="5"/>
        <v>83.003988237448283</v>
      </c>
      <c r="V100" s="16">
        <f t="shared" si="6"/>
        <v>12.088514531707048</v>
      </c>
      <c r="W100" s="16">
        <f t="shared" si="7"/>
        <v>0.14563775534647339</v>
      </c>
      <c r="X100" s="16" t="s">
        <v>224</v>
      </c>
      <c r="Y100" s="16">
        <v>1.6038699999999999</v>
      </c>
      <c r="Z100" s="16" t="s">
        <v>518</v>
      </c>
      <c r="AA100" s="16" t="s">
        <v>519</v>
      </c>
      <c r="AB100" s="16">
        <v>54.87</v>
      </c>
      <c r="AC100" s="16">
        <v>195</v>
      </c>
      <c r="AD100" s="16">
        <v>74</v>
      </c>
      <c r="AE100" s="16">
        <v>3</v>
      </c>
      <c r="AF100" s="16">
        <v>8</v>
      </c>
      <c r="AG100" s="16">
        <v>550</v>
      </c>
      <c r="AH100" s="16">
        <v>194</v>
      </c>
      <c r="AI100" s="16">
        <v>388</v>
      </c>
      <c r="AJ100" s="17">
        <v>8.0000000000000001E-50</v>
      </c>
      <c r="AK100" s="18">
        <v>202</v>
      </c>
    </row>
    <row r="101" spans="1:37">
      <c r="A101" s="15" t="s">
        <v>539</v>
      </c>
      <c r="B101" s="16" t="s">
        <v>511</v>
      </c>
      <c r="C101" s="16" t="s">
        <v>540</v>
      </c>
      <c r="D101" s="16" t="s">
        <v>41</v>
      </c>
      <c r="E101" s="16" t="s">
        <v>513</v>
      </c>
      <c r="F101" s="16" t="s">
        <v>514</v>
      </c>
      <c r="G101" s="16" t="s">
        <v>515</v>
      </c>
      <c r="H101" s="16">
        <v>3</v>
      </c>
      <c r="I101" s="16" t="s">
        <v>516</v>
      </c>
      <c r="J101" s="16" t="s">
        <v>46</v>
      </c>
      <c r="K101" s="16">
        <v>6216869</v>
      </c>
      <c r="L101" s="16" t="s">
        <v>541</v>
      </c>
      <c r="M101" s="16">
        <v>271</v>
      </c>
      <c r="N101" s="16">
        <v>316.58579634539308</v>
      </c>
      <c r="O101" s="16">
        <v>68.802114747571693</v>
      </c>
      <c r="P101" s="16">
        <v>17.20437832647195</v>
      </c>
      <c r="Q101" s="16">
        <v>22.472538599624283</v>
      </c>
      <c r="R101" s="16">
        <v>34.754235714532349</v>
      </c>
      <c r="S101" s="16">
        <v>36.198809270297211</v>
      </c>
      <c r="T101" s="16">
        <f t="shared" si="4"/>
        <v>496.01787300389054</v>
      </c>
      <c r="U101" s="16">
        <f t="shared" si="5"/>
        <v>192.69395554648239</v>
      </c>
      <c r="V101" s="16">
        <f t="shared" si="6"/>
        <v>27.65749047773145</v>
      </c>
      <c r="W101" s="16">
        <f t="shared" si="7"/>
        <v>0.14353065927415562</v>
      </c>
      <c r="X101" s="16" t="s">
        <v>224</v>
      </c>
      <c r="Y101" s="16">
        <v>1.5343199999999999</v>
      </c>
      <c r="Z101" s="16" t="s">
        <v>518</v>
      </c>
      <c r="AA101" s="16" t="s">
        <v>519</v>
      </c>
      <c r="AB101" s="16">
        <v>54.12</v>
      </c>
      <c r="AC101" s="16">
        <v>194</v>
      </c>
      <c r="AD101" s="16">
        <v>76</v>
      </c>
      <c r="AE101" s="16">
        <v>3</v>
      </c>
      <c r="AF101" s="16">
        <v>8</v>
      </c>
      <c r="AG101" s="16">
        <v>550</v>
      </c>
      <c r="AH101" s="16">
        <v>194</v>
      </c>
      <c r="AI101" s="16">
        <v>387</v>
      </c>
      <c r="AJ101" s="17">
        <v>3.9999999999999999E-48</v>
      </c>
      <c r="AK101" s="18">
        <v>196</v>
      </c>
    </row>
    <row r="102" spans="1:37">
      <c r="A102" s="15" t="s">
        <v>542</v>
      </c>
      <c r="B102" s="16" t="s">
        <v>39</v>
      </c>
      <c r="C102" s="16" t="s">
        <v>543</v>
      </c>
      <c r="D102" s="16" t="s">
        <v>58</v>
      </c>
      <c r="E102" s="16" t="s">
        <v>544</v>
      </c>
      <c r="F102" s="16" t="s">
        <v>43</v>
      </c>
      <c r="G102" s="16" t="s">
        <v>188</v>
      </c>
      <c r="H102" s="16">
        <v>0.5</v>
      </c>
      <c r="I102" s="16">
        <v>0</v>
      </c>
      <c r="J102" s="16" t="s">
        <v>46</v>
      </c>
      <c r="K102" s="16">
        <v>8334617</v>
      </c>
      <c r="L102" s="16" t="s">
        <v>545</v>
      </c>
      <c r="M102" s="16">
        <v>663</v>
      </c>
      <c r="N102" s="16">
        <v>3369.5595272981268</v>
      </c>
      <c r="O102" s="16">
        <v>10452.765695882503</v>
      </c>
      <c r="P102" s="16">
        <v>2368.3491404483534</v>
      </c>
      <c r="Q102" s="16">
        <v>3223.871110754756</v>
      </c>
      <c r="R102" s="16">
        <v>2769.6676976654908</v>
      </c>
      <c r="S102" s="16">
        <v>478.56243963645147</v>
      </c>
      <c r="T102" s="16">
        <f t="shared" si="4"/>
        <v>22662.775611685684</v>
      </c>
      <c r="U102" s="16">
        <f t="shared" si="5"/>
        <v>6911.1626115903146</v>
      </c>
      <c r="V102" s="16">
        <f t="shared" si="6"/>
        <v>2210.1125971262627</v>
      </c>
      <c r="W102" s="16">
        <f t="shared" si="7"/>
        <v>0.31978882878834447</v>
      </c>
      <c r="X102" s="16" t="s">
        <v>48</v>
      </c>
      <c r="Y102" s="16">
        <v>-1.1488100000000001</v>
      </c>
      <c r="Z102" s="16" t="s">
        <v>49</v>
      </c>
      <c r="AA102" s="16" t="s">
        <v>49</v>
      </c>
      <c r="AB102" s="16" t="s">
        <v>49</v>
      </c>
      <c r="AC102" s="16" t="s">
        <v>49</v>
      </c>
      <c r="AD102" s="16" t="s">
        <v>49</v>
      </c>
      <c r="AE102" s="16" t="s">
        <v>49</v>
      </c>
      <c r="AF102" s="16" t="s">
        <v>49</v>
      </c>
      <c r="AG102" s="16" t="s">
        <v>49</v>
      </c>
      <c r="AH102" s="16" t="s">
        <v>49</v>
      </c>
      <c r="AI102" s="16" t="s">
        <v>49</v>
      </c>
      <c r="AJ102" s="16" t="s">
        <v>49</v>
      </c>
      <c r="AK102" s="18" t="s">
        <v>49</v>
      </c>
    </row>
    <row r="103" spans="1:37">
      <c r="A103" s="15" t="s">
        <v>546</v>
      </c>
      <c r="B103" s="16" t="s">
        <v>511</v>
      </c>
      <c r="C103" s="16" t="s">
        <v>547</v>
      </c>
      <c r="D103" s="16" t="s">
        <v>58</v>
      </c>
      <c r="E103" s="16" t="s">
        <v>548</v>
      </c>
      <c r="F103" s="16" t="s">
        <v>514</v>
      </c>
      <c r="G103" s="16" t="s">
        <v>549</v>
      </c>
      <c r="H103" s="16">
        <v>3.5</v>
      </c>
      <c r="I103" s="16" t="s">
        <v>550</v>
      </c>
      <c r="J103" s="16" t="s">
        <v>46</v>
      </c>
      <c r="K103" s="16">
        <v>8437486</v>
      </c>
      <c r="L103" s="16" t="s">
        <v>551</v>
      </c>
      <c r="M103" s="16">
        <v>1794</v>
      </c>
      <c r="N103" s="16">
        <v>4362.2161119365301</v>
      </c>
      <c r="O103" s="16">
        <v>1185.1164137573689</v>
      </c>
      <c r="P103" s="16">
        <v>485.32732337984021</v>
      </c>
      <c r="Q103" s="16">
        <v>735.14483173043664</v>
      </c>
      <c r="R103" s="16">
        <v>1169.4769455439039</v>
      </c>
      <c r="S103" s="16">
        <v>527.96529418256284</v>
      </c>
      <c r="T103" s="16">
        <f t="shared" si="4"/>
        <v>8465.2469205306425</v>
      </c>
      <c r="U103" s="16">
        <f t="shared" si="5"/>
        <v>2773.6662628469494</v>
      </c>
      <c r="V103" s="16">
        <f t="shared" si="6"/>
        <v>729.47859870918592</v>
      </c>
      <c r="W103" s="16">
        <f t="shared" si="7"/>
        <v>0.26300157610181757</v>
      </c>
      <c r="X103" s="16" t="s">
        <v>224</v>
      </c>
      <c r="Y103" s="16">
        <v>1.42388</v>
      </c>
      <c r="Z103" s="16" t="s">
        <v>552</v>
      </c>
      <c r="AA103" s="16" t="s">
        <v>553</v>
      </c>
      <c r="AB103" s="16">
        <v>36.869999999999997</v>
      </c>
      <c r="AC103" s="16">
        <v>198</v>
      </c>
      <c r="AD103" s="16">
        <v>92</v>
      </c>
      <c r="AE103" s="16">
        <v>7</v>
      </c>
      <c r="AF103" s="16">
        <v>14</v>
      </c>
      <c r="AG103" s="16">
        <v>544</v>
      </c>
      <c r="AH103" s="16">
        <v>177</v>
      </c>
      <c r="AI103" s="16">
        <v>362</v>
      </c>
      <c r="AJ103" s="17">
        <v>5.0000000000000002E-23</v>
      </c>
      <c r="AK103" s="18">
        <v>113</v>
      </c>
    </row>
    <row r="104" spans="1:37">
      <c r="A104" s="15" t="s">
        <v>554</v>
      </c>
      <c r="B104" s="16" t="s">
        <v>39</v>
      </c>
      <c r="C104" s="16" t="s">
        <v>555</v>
      </c>
      <c r="D104" s="16" t="s">
        <v>58</v>
      </c>
      <c r="E104" s="16" t="s">
        <v>125</v>
      </c>
      <c r="F104" s="16" t="s">
        <v>43</v>
      </c>
      <c r="G104" s="16" t="s">
        <v>188</v>
      </c>
      <c r="H104" s="16">
        <v>0.5</v>
      </c>
      <c r="I104" s="16">
        <v>0</v>
      </c>
      <c r="J104" s="16" t="s">
        <v>46</v>
      </c>
      <c r="K104" s="16">
        <v>36939564</v>
      </c>
      <c r="L104" s="16" t="s">
        <v>556</v>
      </c>
      <c r="M104" s="16">
        <v>357</v>
      </c>
      <c r="N104" s="16">
        <v>130.65014221556154</v>
      </c>
      <c r="O104" s="16">
        <v>476.99828708878931</v>
      </c>
      <c r="P104" s="16">
        <v>67.875854167052353</v>
      </c>
      <c r="Q104" s="16">
        <v>138.74217382954285</v>
      </c>
      <c r="R104" s="16">
        <v>319.52571426281145</v>
      </c>
      <c r="S104" s="16">
        <v>164.22785208017251</v>
      </c>
      <c r="T104" s="16">
        <f t="shared" si="4"/>
        <v>1298.02002364393</v>
      </c>
      <c r="U104" s="16">
        <f t="shared" si="5"/>
        <v>303.82421465217544</v>
      </c>
      <c r="V104" s="16">
        <f t="shared" si="6"/>
        <v>172.59289858489478</v>
      </c>
      <c r="W104" s="16">
        <f t="shared" si="7"/>
        <v>0.5680682785026957</v>
      </c>
      <c r="X104" s="16" t="s">
        <v>48</v>
      </c>
      <c r="Y104" s="16">
        <v>-1.04888</v>
      </c>
      <c r="Z104" s="16" t="s">
        <v>49</v>
      </c>
      <c r="AA104" s="16" t="s">
        <v>49</v>
      </c>
      <c r="AB104" s="16" t="s">
        <v>49</v>
      </c>
      <c r="AC104" s="16" t="s">
        <v>49</v>
      </c>
      <c r="AD104" s="16" t="s">
        <v>49</v>
      </c>
      <c r="AE104" s="16" t="s">
        <v>49</v>
      </c>
      <c r="AF104" s="16" t="s">
        <v>49</v>
      </c>
      <c r="AG104" s="16" t="s">
        <v>49</v>
      </c>
      <c r="AH104" s="16" t="s">
        <v>49</v>
      </c>
      <c r="AI104" s="16" t="s">
        <v>49</v>
      </c>
      <c r="AJ104" s="16" t="s">
        <v>49</v>
      </c>
      <c r="AK104" s="18" t="s">
        <v>49</v>
      </c>
    </row>
    <row r="105" spans="1:37">
      <c r="A105" s="15" t="s">
        <v>557</v>
      </c>
      <c r="B105" s="16" t="s">
        <v>293</v>
      </c>
      <c r="C105" s="16" t="s">
        <v>558</v>
      </c>
      <c r="D105" s="16" t="s">
        <v>41</v>
      </c>
      <c r="E105" s="16" t="s">
        <v>167</v>
      </c>
      <c r="F105" s="16" t="s">
        <v>296</v>
      </c>
      <c r="G105" s="16" t="s">
        <v>478</v>
      </c>
      <c r="H105" s="16">
        <v>0.5</v>
      </c>
      <c r="I105" s="16">
        <v>0</v>
      </c>
      <c r="J105" s="16" t="s">
        <v>46</v>
      </c>
      <c r="K105" s="16">
        <v>12206829</v>
      </c>
      <c r="L105" s="16" t="s">
        <v>559</v>
      </c>
      <c r="M105" s="16">
        <v>1005</v>
      </c>
      <c r="N105" s="16">
        <v>18713.441273087545</v>
      </c>
      <c r="O105" s="16">
        <v>19019.693959969001</v>
      </c>
      <c r="P105" s="16">
        <v>2718.3385317200664</v>
      </c>
      <c r="Q105" s="16">
        <v>3119.1500553730493</v>
      </c>
      <c r="R105" s="16">
        <v>9671.0549740866263</v>
      </c>
      <c r="S105" s="16">
        <v>7000.4616324405451</v>
      </c>
      <c r="T105" s="16">
        <f t="shared" si="4"/>
        <v>60242.14042667683</v>
      </c>
      <c r="U105" s="16">
        <f t="shared" si="5"/>
        <v>18866.567616528271</v>
      </c>
      <c r="V105" s="16">
        <f t="shared" si="6"/>
        <v>5627.2512984050718</v>
      </c>
      <c r="W105" s="16">
        <f t="shared" si="7"/>
        <v>0.29826576899315033</v>
      </c>
      <c r="X105" s="16" t="s">
        <v>48</v>
      </c>
      <c r="Y105" s="16">
        <v>-0.88890199999999997</v>
      </c>
      <c r="Z105" s="16" t="s">
        <v>49</v>
      </c>
      <c r="AA105" s="16" t="s">
        <v>49</v>
      </c>
      <c r="AB105" s="16" t="s">
        <v>49</v>
      </c>
      <c r="AC105" s="16" t="s">
        <v>49</v>
      </c>
      <c r="AD105" s="16" t="s">
        <v>49</v>
      </c>
      <c r="AE105" s="16" t="s">
        <v>49</v>
      </c>
      <c r="AF105" s="16" t="s">
        <v>49</v>
      </c>
      <c r="AG105" s="16" t="s">
        <v>49</v>
      </c>
      <c r="AH105" s="16" t="s">
        <v>49</v>
      </c>
      <c r="AI105" s="16" t="s">
        <v>49</v>
      </c>
      <c r="AJ105" s="16" t="s">
        <v>49</v>
      </c>
      <c r="AK105" s="18" t="s">
        <v>49</v>
      </c>
    </row>
    <row r="106" spans="1:37">
      <c r="A106" s="15" t="s">
        <v>560</v>
      </c>
      <c r="B106" s="16" t="s">
        <v>293</v>
      </c>
      <c r="C106" s="16" t="s">
        <v>561</v>
      </c>
      <c r="D106" s="16" t="s">
        <v>41</v>
      </c>
      <c r="E106" s="16" t="s">
        <v>562</v>
      </c>
      <c r="F106" s="16" t="s">
        <v>296</v>
      </c>
      <c r="G106" s="16" t="s">
        <v>381</v>
      </c>
      <c r="H106" s="16">
        <v>2</v>
      </c>
      <c r="I106" s="16" t="s">
        <v>382</v>
      </c>
      <c r="J106" s="16" t="s">
        <v>46</v>
      </c>
      <c r="K106" s="16">
        <v>15891272</v>
      </c>
      <c r="L106" s="16" t="s">
        <v>563</v>
      </c>
      <c r="M106" s="16">
        <v>1047</v>
      </c>
      <c r="N106" s="16">
        <v>19869.928025502471</v>
      </c>
      <c r="O106" s="16">
        <v>375.7691524778262</v>
      </c>
      <c r="P106" s="16">
        <v>6731.9273360794868</v>
      </c>
      <c r="Q106" s="16">
        <v>10120.291373672242</v>
      </c>
      <c r="R106" s="16">
        <v>3958.5165781552055</v>
      </c>
      <c r="S106" s="16">
        <v>1969.0247680457908</v>
      </c>
      <c r="T106" s="16">
        <f t="shared" si="4"/>
        <v>43025.457233933026</v>
      </c>
      <c r="U106" s="16">
        <f t="shared" si="5"/>
        <v>10122.848588990149</v>
      </c>
      <c r="V106" s="16">
        <f t="shared" si="6"/>
        <v>5694.9400139881818</v>
      </c>
      <c r="W106" s="16">
        <f t="shared" si="7"/>
        <v>0.56258275167546556</v>
      </c>
      <c r="X106" s="16" t="s">
        <v>48</v>
      </c>
      <c r="Y106" s="16">
        <v>-1.3577300000000001</v>
      </c>
      <c r="Z106" s="16" t="s">
        <v>49</v>
      </c>
      <c r="AA106" s="16" t="s">
        <v>49</v>
      </c>
      <c r="AB106" s="16" t="s">
        <v>49</v>
      </c>
      <c r="AC106" s="16" t="s">
        <v>49</v>
      </c>
      <c r="AD106" s="16" t="s">
        <v>49</v>
      </c>
      <c r="AE106" s="16" t="s">
        <v>49</v>
      </c>
      <c r="AF106" s="16" t="s">
        <v>49</v>
      </c>
      <c r="AG106" s="16" t="s">
        <v>49</v>
      </c>
      <c r="AH106" s="16" t="s">
        <v>49</v>
      </c>
      <c r="AI106" s="16" t="s">
        <v>49</v>
      </c>
      <c r="AJ106" s="16" t="s">
        <v>49</v>
      </c>
      <c r="AK106" s="18" t="s">
        <v>49</v>
      </c>
    </row>
    <row r="107" spans="1:37">
      <c r="A107" s="15" t="s">
        <v>564</v>
      </c>
      <c r="B107" s="16" t="s">
        <v>293</v>
      </c>
      <c r="C107" s="16" t="s">
        <v>565</v>
      </c>
      <c r="D107" s="16" t="s">
        <v>41</v>
      </c>
      <c r="E107" s="16" t="s">
        <v>566</v>
      </c>
      <c r="F107" s="16" t="s">
        <v>296</v>
      </c>
      <c r="G107" s="16" t="s">
        <v>420</v>
      </c>
      <c r="H107" s="16">
        <v>1.5</v>
      </c>
      <c r="I107" s="16" t="s">
        <v>421</v>
      </c>
      <c r="J107" s="16" t="s">
        <v>46</v>
      </c>
      <c r="K107" s="16">
        <v>15908802</v>
      </c>
      <c r="L107" s="16" t="s">
        <v>567</v>
      </c>
      <c r="M107" s="16">
        <v>744</v>
      </c>
      <c r="N107" s="16">
        <v>16217.18080725929</v>
      </c>
      <c r="O107" s="16">
        <v>3865.6182964269337</v>
      </c>
      <c r="P107" s="16">
        <v>1537.3338335271828</v>
      </c>
      <c r="Q107" s="16">
        <v>2311.7986941741692</v>
      </c>
      <c r="R107" s="16">
        <v>4353.426294819159</v>
      </c>
      <c r="S107" s="16">
        <v>2562.2560585487199</v>
      </c>
      <c r="T107" s="16">
        <f t="shared" si="4"/>
        <v>30847.613984755455</v>
      </c>
      <c r="U107" s="16">
        <f t="shared" si="5"/>
        <v>10041.399551843111</v>
      </c>
      <c r="V107" s="16">
        <f t="shared" si="6"/>
        <v>2691.2037202673073</v>
      </c>
      <c r="W107" s="16">
        <f t="shared" si="7"/>
        <v>0.26801081924614117</v>
      </c>
      <c r="X107" s="16" t="s">
        <v>48</v>
      </c>
      <c r="Y107" s="16">
        <v>-1.33033</v>
      </c>
      <c r="Z107" s="16" t="s">
        <v>49</v>
      </c>
      <c r="AA107" s="16" t="s">
        <v>49</v>
      </c>
      <c r="AB107" s="16" t="s">
        <v>49</v>
      </c>
      <c r="AC107" s="16" t="s">
        <v>49</v>
      </c>
      <c r="AD107" s="16" t="s">
        <v>49</v>
      </c>
      <c r="AE107" s="16" t="s">
        <v>49</v>
      </c>
      <c r="AF107" s="16" t="s">
        <v>49</v>
      </c>
      <c r="AG107" s="16" t="s">
        <v>49</v>
      </c>
      <c r="AH107" s="16" t="s">
        <v>49</v>
      </c>
      <c r="AI107" s="16" t="s">
        <v>49</v>
      </c>
      <c r="AJ107" s="16" t="s">
        <v>49</v>
      </c>
      <c r="AK107" s="18" t="s">
        <v>49</v>
      </c>
    </row>
    <row r="108" spans="1:37">
      <c r="A108" s="15" t="s">
        <v>568</v>
      </c>
      <c r="B108" s="16" t="s">
        <v>293</v>
      </c>
      <c r="C108" s="16" t="s">
        <v>569</v>
      </c>
      <c r="D108" s="16" t="s">
        <v>58</v>
      </c>
      <c r="E108" s="16" t="s">
        <v>570</v>
      </c>
      <c r="F108" s="16" t="s">
        <v>296</v>
      </c>
      <c r="G108" s="16" t="s">
        <v>571</v>
      </c>
      <c r="H108" s="16">
        <v>2</v>
      </c>
      <c r="I108" s="16" t="s">
        <v>572</v>
      </c>
      <c r="J108" s="16" t="s">
        <v>46</v>
      </c>
      <c r="K108" s="16">
        <v>25691020</v>
      </c>
      <c r="L108" s="16" t="s">
        <v>573</v>
      </c>
      <c r="M108" s="16">
        <v>1678</v>
      </c>
      <c r="N108" s="16">
        <v>2168.7645146717728</v>
      </c>
      <c r="O108" s="16">
        <v>3295.0286017302724</v>
      </c>
      <c r="P108" s="16">
        <v>1843.1451197523202</v>
      </c>
      <c r="Q108" s="16">
        <v>1850.1092219504976</v>
      </c>
      <c r="R108" s="16">
        <v>5234.3483518240346</v>
      </c>
      <c r="S108" s="16">
        <v>1930.1033614377297</v>
      </c>
      <c r="T108" s="16">
        <f t="shared" si="4"/>
        <v>16321.499171366628</v>
      </c>
      <c r="U108" s="16">
        <f t="shared" si="5"/>
        <v>2731.8965582010223</v>
      </c>
      <c r="V108" s="16">
        <f t="shared" si="6"/>
        <v>2714.4265137411458</v>
      </c>
      <c r="W108" s="16">
        <f t="shared" si="7"/>
        <v>0.99360515887490963</v>
      </c>
      <c r="X108" s="16" t="s">
        <v>48</v>
      </c>
      <c r="Y108" s="16">
        <v>-1.28478</v>
      </c>
      <c r="Z108" s="16" t="s">
        <v>49</v>
      </c>
      <c r="AA108" s="16" t="s">
        <v>49</v>
      </c>
      <c r="AB108" s="16" t="s">
        <v>49</v>
      </c>
      <c r="AC108" s="16" t="s">
        <v>49</v>
      </c>
      <c r="AD108" s="16" t="s">
        <v>49</v>
      </c>
      <c r="AE108" s="16" t="s">
        <v>49</v>
      </c>
      <c r="AF108" s="16" t="s">
        <v>49</v>
      </c>
      <c r="AG108" s="16" t="s">
        <v>49</v>
      </c>
      <c r="AH108" s="16" t="s">
        <v>49</v>
      </c>
      <c r="AI108" s="16" t="s">
        <v>49</v>
      </c>
      <c r="AJ108" s="16" t="s">
        <v>49</v>
      </c>
      <c r="AK108" s="18" t="s">
        <v>49</v>
      </c>
    </row>
    <row r="109" spans="1:37">
      <c r="A109" s="15" t="s">
        <v>574</v>
      </c>
      <c r="B109" s="16" t="s">
        <v>293</v>
      </c>
      <c r="C109" s="16" t="s">
        <v>575</v>
      </c>
      <c r="D109" s="16" t="s">
        <v>41</v>
      </c>
      <c r="E109" s="16" t="s">
        <v>576</v>
      </c>
      <c r="F109" s="16" t="s">
        <v>296</v>
      </c>
      <c r="G109" s="16" t="s">
        <v>577</v>
      </c>
      <c r="H109" s="16">
        <v>1.5</v>
      </c>
      <c r="I109" s="16" t="s">
        <v>578</v>
      </c>
      <c r="J109" s="16" t="s">
        <v>46</v>
      </c>
      <c r="K109" s="16">
        <v>45166015</v>
      </c>
      <c r="L109" s="16" t="s">
        <v>579</v>
      </c>
      <c r="M109" s="16">
        <v>546</v>
      </c>
      <c r="N109" s="16">
        <v>5535.7189558416394</v>
      </c>
      <c r="O109" s="16">
        <v>10893.62950646026</v>
      </c>
      <c r="P109" s="16">
        <v>4405.251587212183</v>
      </c>
      <c r="Q109" s="16">
        <v>4631.5931518725247</v>
      </c>
      <c r="R109" s="16">
        <v>5681.4306584405576</v>
      </c>
      <c r="S109" s="16">
        <v>1961.1540925672621</v>
      </c>
      <c r="T109" s="16">
        <f t="shared" si="4"/>
        <v>33108.777952394426</v>
      </c>
      <c r="U109" s="16">
        <f t="shared" si="5"/>
        <v>8214.6742311509497</v>
      </c>
      <c r="V109" s="16">
        <f t="shared" si="6"/>
        <v>4169.8573725231317</v>
      </c>
      <c r="W109" s="16">
        <f t="shared" si="7"/>
        <v>0.50761080174190876</v>
      </c>
      <c r="X109" s="16" t="s">
        <v>48</v>
      </c>
      <c r="Y109" s="16">
        <v>-1.2154</v>
      </c>
      <c r="Z109" s="16" t="s">
        <v>49</v>
      </c>
      <c r="AA109" s="16" t="s">
        <v>49</v>
      </c>
      <c r="AB109" s="16" t="s">
        <v>49</v>
      </c>
      <c r="AC109" s="16" t="s">
        <v>49</v>
      </c>
      <c r="AD109" s="16" t="s">
        <v>49</v>
      </c>
      <c r="AE109" s="16" t="s">
        <v>49</v>
      </c>
      <c r="AF109" s="16" t="s">
        <v>49</v>
      </c>
      <c r="AG109" s="16" t="s">
        <v>49</v>
      </c>
      <c r="AH109" s="16" t="s">
        <v>49</v>
      </c>
      <c r="AI109" s="16" t="s">
        <v>49</v>
      </c>
      <c r="AJ109" s="16" t="s">
        <v>49</v>
      </c>
      <c r="AK109" s="18" t="s">
        <v>49</v>
      </c>
    </row>
    <row r="110" spans="1:37">
      <c r="A110" s="15" t="s">
        <v>580</v>
      </c>
      <c r="B110" s="16" t="s">
        <v>253</v>
      </c>
      <c r="C110" s="16" t="s">
        <v>581</v>
      </c>
      <c r="D110" s="16" t="s">
        <v>41</v>
      </c>
      <c r="E110" s="16" t="s">
        <v>582</v>
      </c>
      <c r="F110" s="16" t="s">
        <v>256</v>
      </c>
      <c r="G110" s="16" t="s">
        <v>463</v>
      </c>
      <c r="H110" s="16">
        <v>1</v>
      </c>
      <c r="I110" s="16">
        <v>0</v>
      </c>
      <c r="J110" s="16" t="s">
        <v>46</v>
      </c>
      <c r="K110" s="16">
        <v>45167220</v>
      </c>
      <c r="L110" s="16" t="s">
        <v>583</v>
      </c>
      <c r="M110" s="16">
        <v>82</v>
      </c>
      <c r="N110" s="16">
        <v>38.650205743619864</v>
      </c>
      <c r="O110" s="16">
        <v>86.693340389562536</v>
      </c>
      <c r="P110" s="16">
        <v>21.049150206609252</v>
      </c>
      <c r="Q110" s="16">
        <v>28.634440462114341</v>
      </c>
      <c r="R110" s="16">
        <v>25.543750282837944</v>
      </c>
      <c r="S110" s="16">
        <v>9.9361685347104505</v>
      </c>
      <c r="T110" s="16">
        <f t="shared" si="4"/>
        <v>210.50705561945441</v>
      </c>
      <c r="U110" s="16">
        <f t="shared" si="5"/>
        <v>62.6717730665912</v>
      </c>
      <c r="V110" s="16">
        <f t="shared" si="6"/>
        <v>21.290877371567998</v>
      </c>
      <c r="W110" s="16">
        <f t="shared" si="7"/>
        <v>0.33972036101397052</v>
      </c>
      <c r="X110" s="16" t="s">
        <v>48</v>
      </c>
      <c r="Y110" s="16">
        <v>-1.25179</v>
      </c>
      <c r="Z110" s="16" t="s">
        <v>49</v>
      </c>
      <c r="AA110" s="16" t="s">
        <v>49</v>
      </c>
      <c r="AB110" s="16" t="s">
        <v>49</v>
      </c>
      <c r="AC110" s="16" t="s">
        <v>49</v>
      </c>
      <c r="AD110" s="16" t="s">
        <v>49</v>
      </c>
      <c r="AE110" s="16" t="s">
        <v>49</v>
      </c>
      <c r="AF110" s="16" t="s">
        <v>49</v>
      </c>
      <c r="AG110" s="16" t="s">
        <v>49</v>
      </c>
      <c r="AH110" s="16" t="s">
        <v>49</v>
      </c>
      <c r="AI110" s="16" t="s">
        <v>49</v>
      </c>
      <c r="AJ110" s="16" t="s">
        <v>49</v>
      </c>
      <c r="AK110" s="18" t="s">
        <v>49</v>
      </c>
    </row>
    <row r="111" spans="1:37">
      <c r="A111" s="15" t="s">
        <v>584</v>
      </c>
      <c r="B111" s="16" t="s">
        <v>253</v>
      </c>
      <c r="C111" s="16" t="s">
        <v>585</v>
      </c>
      <c r="D111" s="16" t="s">
        <v>58</v>
      </c>
      <c r="E111" s="16" t="s">
        <v>586</v>
      </c>
      <c r="F111" s="16" t="s">
        <v>256</v>
      </c>
      <c r="G111" s="16" t="s">
        <v>463</v>
      </c>
      <c r="H111" s="16">
        <v>1</v>
      </c>
      <c r="I111" s="16">
        <v>0</v>
      </c>
      <c r="J111" s="16" t="s">
        <v>46</v>
      </c>
      <c r="K111" s="16">
        <v>38319058</v>
      </c>
      <c r="L111" s="16" t="s">
        <v>587</v>
      </c>
      <c r="M111" s="16">
        <v>82</v>
      </c>
      <c r="N111" s="16">
        <v>6134.6436584866815</v>
      </c>
      <c r="O111" s="16">
        <v>8343.5397536983637</v>
      </c>
      <c r="P111" s="16">
        <v>2104.5994876127911</v>
      </c>
      <c r="Q111" s="16">
        <v>3845.3391875688876</v>
      </c>
      <c r="R111" s="16">
        <v>3254.5156483059618</v>
      </c>
      <c r="S111" s="16">
        <v>1174.4755678734255</v>
      </c>
      <c r="T111" s="16">
        <f t="shared" si="4"/>
        <v>24857.11330354611</v>
      </c>
      <c r="U111" s="16">
        <f t="shared" si="5"/>
        <v>7239.0917060925221</v>
      </c>
      <c r="V111" s="16">
        <f t="shared" si="6"/>
        <v>2594.7324728402664</v>
      </c>
      <c r="W111" s="16">
        <f t="shared" si="7"/>
        <v>0.358433430351007</v>
      </c>
      <c r="X111" s="16" t="s">
        <v>48</v>
      </c>
      <c r="Y111" s="16">
        <v>-1.25827</v>
      </c>
      <c r="Z111" s="16" t="s">
        <v>49</v>
      </c>
      <c r="AA111" s="16" t="s">
        <v>49</v>
      </c>
      <c r="AB111" s="16" t="s">
        <v>49</v>
      </c>
      <c r="AC111" s="16" t="s">
        <v>49</v>
      </c>
      <c r="AD111" s="16" t="s">
        <v>49</v>
      </c>
      <c r="AE111" s="16" t="s">
        <v>49</v>
      </c>
      <c r="AF111" s="16" t="s">
        <v>49</v>
      </c>
      <c r="AG111" s="16" t="s">
        <v>49</v>
      </c>
      <c r="AH111" s="16" t="s">
        <v>49</v>
      </c>
      <c r="AI111" s="16" t="s">
        <v>49</v>
      </c>
      <c r="AJ111" s="16" t="s">
        <v>49</v>
      </c>
      <c r="AK111" s="18" t="s">
        <v>49</v>
      </c>
    </row>
    <row r="112" spans="1:37">
      <c r="A112" s="15" t="s">
        <v>588</v>
      </c>
      <c r="B112" s="16" t="s">
        <v>293</v>
      </c>
      <c r="C112" s="16" t="s">
        <v>589</v>
      </c>
      <c r="D112" s="16" t="s">
        <v>58</v>
      </c>
      <c r="E112" s="16" t="s">
        <v>590</v>
      </c>
      <c r="F112" s="16" t="s">
        <v>296</v>
      </c>
      <c r="G112" s="16" t="s">
        <v>577</v>
      </c>
      <c r="H112" s="16">
        <v>1.5</v>
      </c>
      <c r="I112" s="16" t="s">
        <v>578</v>
      </c>
      <c r="J112" s="16" t="s">
        <v>46</v>
      </c>
      <c r="K112" s="16">
        <v>38320263</v>
      </c>
      <c r="L112" s="16" t="s">
        <v>591</v>
      </c>
      <c r="M112" s="16">
        <v>970</v>
      </c>
      <c r="N112" s="16">
        <v>7685.7563784011309</v>
      </c>
      <c r="O112" s="16">
        <v>16318.315250129246</v>
      </c>
      <c r="P112" s="16">
        <v>8689.8889115434631</v>
      </c>
      <c r="Q112" s="16">
        <v>9255.4920855615928</v>
      </c>
      <c r="R112" s="16">
        <v>11127.950536790078</v>
      </c>
      <c r="S112" s="16">
        <v>3903.8920325366762</v>
      </c>
      <c r="T112" s="16">
        <f t="shared" si="4"/>
        <v>56981.295194962193</v>
      </c>
      <c r="U112" s="16">
        <f t="shared" si="5"/>
        <v>12002.035814265189</v>
      </c>
      <c r="V112" s="16">
        <f t="shared" si="6"/>
        <v>8244.3058916079535</v>
      </c>
      <c r="W112" s="16">
        <f t="shared" si="7"/>
        <v>0.68690895604636237</v>
      </c>
      <c r="X112" s="16" t="s">
        <v>48</v>
      </c>
      <c r="Y112" s="16">
        <v>-1.15665</v>
      </c>
      <c r="Z112" s="16" t="s">
        <v>49</v>
      </c>
      <c r="AA112" s="16" t="s">
        <v>49</v>
      </c>
      <c r="AB112" s="16" t="s">
        <v>49</v>
      </c>
      <c r="AC112" s="16" t="s">
        <v>49</v>
      </c>
      <c r="AD112" s="16" t="s">
        <v>49</v>
      </c>
      <c r="AE112" s="16" t="s">
        <v>49</v>
      </c>
      <c r="AF112" s="16" t="s">
        <v>49</v>
      </c>
      <c r="AG112" s="16" t="s">
        <v>49</v>
      </c>
      <c r="AH112" s="16" t="s">
        <v>49</v>
      </c>
      <c r="AI112" s="16" t="s">
        <v>49</v>
      </c>
      <c r="AJ112" s="16" t="s">
        <v>49</v>
      </c>
      <c r="AK112" s="18" t="s">
        <v>49</v>
      </c>
    </row>
    <row r="113" spans="1:37">
      <c r="A113" s="15" t="s">
        <v>592</v>
      </c>
      <c r="B113" s="16" t="s">
        <v>253</v>
      </c>
      <c r="C113" s="16" t="s">
        <v>593</v>
      </c>
      <c r="D113" s="16" t="s">
        <v>58</v>
      </c>
      <c r="E113" s="16" t="s">
        <v>594</v>
      </c>
      <c r="F113" s="16" t="s">
        <v>256</v>
      </c>
      <c r="G113" s="16" t="s">
        <v>463</v>
      </c>
      <c r="H113" s="16">
        <v>1</v>
      </c>
      <c r="I113" s="16">
        <v>0</v>
      </c>
      <c r="J113" s="16" t="s">
        <v>46</v>
      </c>
      <c r="K113" s="16">
        <v>38345171</v>
      </c>
      <c r="L113" s="16" t="s">
        <v>595</v>
      </c>
      <c r="M113" s="16">
        <v>250</v>
      </c>
      <c r="N113" s="16">
        <v>33.424938180571417</v>
      </c>
      <c r="O113" s="16">
        <v>30.591096204910073</v>
      </c>
      <c r="P113" s="16">
        <v>14.094203556792037</v>
      </c>
      <c r="Q113" s="16">
        <v>27.339756622628656</v>
      </c>
      <c r="R113" s="16">
        <v>65.31184109488099</v>
      </c>
      <c r="S113" s="16">
        <v>13.40677902850015</v>
      </c>
      <c r="T113" s="16">
        <f t="shared" si="4"/>
        <v>184.16861468828333</v>
      </c>
      <c r="U113" s="16">
        <f t="shared" si="5"/>
        <v>32.008017192740745</v>
      </c>
      <c r="V113" s="16">
        <f t="shared" si="6"/>
        <v>30.038145075700459</v>
      </c>
      <c r="W113" s="16">
        <f t="shared" si="7"/>
        <v>0.9384569151791432</v>
      </c>
      <c r="X113" s="16" t="s">
        <v>48</v>
      </c>
      <c r="Y113" s="16">
        <v>-0.92959499999999995</v>
      </c>
      <c r="Z113" s="16" t="s">
        <v>49</v>
      </c>
      <c r="AA113" s="16" t="s">
        <v>49</v>
      </c>
      <c r="AB113" s="16" t="s">
        <v>49</v>
      </c>
      <c r="AC113" s="16" t="s">
        <v>49</v>
      </c>
      <c r="AD113" s="16" t="s">
        <v>49</v>
      </c>
      <c r="AE113" s="16" t="s">
        <v>49</v>
      </c>
      <c r="AF113" s="16" t="s">
        <v>49</v>
      </c>
      <c r="AG113" s="16" t="s">
        <v>49</v>
      </c>
      <c r="AH113" s="16" t="s">
        <v>49</v>
      </c>
      <c r="AI113" s="16" t="s">
        <v>49</v>
      </c>
      <c r="AJ113" s="16" t="s">
        <v>49</v>
      </c>
      <c r="AK113" s="18" t="s">
        <v>49</v>
      </c>
    </row>
    <row r="114" spans="1:37">
      <c r="A114" s="15" t="s">
        <v>596</v>
      </c>
      <c r="B114" s="16" t="s">
        <v>293</v>
      </c>
      <c r="C114" s="16" t="s">
        <v>597</v>
      </c>
      <c r="D114" s="16" t="s">
        <v>58</v>
      </c>
      <c r="E114" s="16" t="s">
        <v>598</v>
      </c>
      <c r="F114" s="16" t="s">
        <v>296</v>
      </c>
      <c r="G114" s="16" t="s">
        <v>599</v>
      </c>
      <c r="H114" s="16">
        <v>1</v>
      </c>
      <c r="I114" s="16">
        <v>0</v>
      </c>
      <c r="J114" s="16" t="s">
        <v>46</v>
      </c>
      <c r="K114" s="16">
        <v>42641982</v>
      </c>
      <c r="L114" s="16" t="s">
        <v>600</v>
      </c>
      <c r="M114" s="16">
        <v>860</v>
      </c>
      <c r="N114" s="16">
        <v>9749.5190158482437</v>
      </c>
      <c r="O114" s="16">
        <v>15435.642960146484</v>
      </c>
      <c r="P114" s="16">
        <v>6639.298105694299</v>
      </c>
      <c r="Q114" s="16">
        <v>7658.7125467830847</v>
      </c>
      <c r="R114" s="16">
        <v>10031.574037328406</v>
      </c>
      <c r="S114" s="16">
        <v>3966.3984339591671</v>
      </c>
      <c r="T114" s="16">
        <f t="shared" si="4"/>
        <v>53481.145099759684</v>
      </c>
      <c r="U114" s="16">
        <f t="shared" si="5"/>
        <v>12592.580987997364</v>
      </c>
      <c r="V114" s="16">
        <f t="shared" si="6"/>
        <v>7073.995780941239</v>
      </c>
      <c r="W114" s="16">
        <f t="shared" si="7"/>
        <v>0.56175900617068319</v>
      </c>
      <c r="X114" s="16" t="s">
        <v>48</v>
      </c>
      <c r="Y114" s="16">
        <v>-1.21004</v>
      </c>
      <c r="Z114" s="16" t="s">
        <v>49</v>
      </c>
      <c r="AA114" s="16" t="s">
        <v>49</v>
      </c>
      <c r="AB114" s="16" t="s">
        <v>49</v>
      </c>
      <c r="AC114" s="16" t="s">
        <v>49</v>
      </c>
      <c r="AD114" s="16" t="s">
        <v>49</v>
      </c>
      <c r="AE114" s="16" t="s">
        <v>49</v>
      </c>
      <c r="AF114" s="16" t="s">
        <v>49</v>
      </c>
      <c r="AG114" s="16" t="s">
        <v>49</v>
      </c>
      <c r="AH114" s="16" t="s">
        <v>49</v>
      </c>
      <c r="AI114" s="16" t="s">
        <v>49</v>
      </c>
      <c r="AJ114" s="16" t="s">
        <v>49</v>
      </c>
      <c r="AK114" s="18" t="s">
        <v>49</v>
      </c>
    </row>
    <row r="115" spans="1:37">
      <c r="A115" s="15" t="s">
        <v>601</v>
      </c>
      <c r="B115" s="16" t="s">
        <v>253</v>
      </c>
      <c r="C115" s="16" t="s">
        <v>602</v>
      </c>
      <c r="D115" s="16" t="s">
        <v>41</v>
      </c>
      <c r="E115" s="16" t="s">
        <v>603</v>
      </c>
      <c r="F115" s="16" t="s">
        <v>256</v>
      </c>
      <c r="G115" s="16" t="s">
        <v>360</v>
      </c>
      <c r="H115" s="16">
        <v>1</v>
      </c>
      <c r="I115" s="16" t="s">
        <v>361</v>
      </c>
      <c r="J115" s="16" t="s">
        <v>46</v>
      </c>
      <c r="K115" s="16">
        <v>6326106</v>
      </c>
      <c r="L115" s="16" t="s">
        <v>604</v>
      </c>
      <c r="M115" s="16">
        <v>82</v>
      </c>
      <c r="N115" s="16">
        <v>1067.1640357122346</v>
      </c>
      <c r="O115" s="16">
        <v>125.2563841592754</v>
      </c>
      <c r="P115" s="16">
        <v>654.92727367167583</v>
      </c>
      <c r="Q115" s="16">
        <v>1098.9652708178653</v>
      </c>
      <c r="R115" s="16">
        <v>727.61030324214903</v>
      </c>
      <c r="S115" s="16">
        <v>569.78615822912775</v>
      </c>
      <c r="T115" s="16">
        <f t="shared" si="4"/>
        <v>4243.7094258323277</v>
      </c>
      <c r="U115" s="16">
        <f t="shared" si="5"/>
        <v>596.21020993575507</v>
      </c>
      <c r="V115" s="16">
        <f t="shared" si="6"/>
        <v>762.82225149020451</v>
      </c>
      <c r="W115" s="16">
        <f t="shared" si="7"/>
        <v>1.2794518422829471</v>
      </c>
      <c r="X115" s="16" t="s">
        <v>48</v>
      </c>
      <c r="Y115" s="16">
        <v>-1.0689500000000001</v>
      </c>
      <c r="Z115" s="16" t="s">
        <v>49</v>
      </c>
      <c r="AA115" s="16" t="s">
        <v>49</v>
      </c>
      <c r="AB115" s="16" t="s">
        <v>49</v>
      </c>
      <c r="AC115" s="16" t="s">
        <v>49</v>
      </c>
      <c r="AD115" s="16" t="s">
        <v>49</v>
      </c>
      <c r="AE115" s="16" t="s">
        <v>49</v>
      </c>
      <c r="AF115" s="16" t="s">
        <v>49</v>
      </c>
      <c r="AG115" s="16" t="s">
        <v>49</v>
      </c>
      <c r="AH115" s="16" t="s">
        <v>49</v>
      </c>
      <c r="AI115" s="16" t="s">
        <v>49</v>
      </c>
      <c r="AJ115" s="16" t="s">
        <v>49</v>
      </c>
      <c r="AK115" s="18" t="s">
        <v>49</v>
      </c>
    </row>
    <row r="116" spans="1:37" ht="14.4" thickBot="1">
      <c r="A116" s="19" t="s">
        <v>605</v>
      </c>
      <c r="B116" s="20" t="s">
        <v>293</v>
      </c>
      <c r="C116" s="20" t="s">
        <v>606</v>
      </c>
      <c r="D116" s="20" t="s">
        <v>41</v>
      </c>
      <c r="E116" s="20" t="s">
        <v>607</v>
      </c>
      <c r="F116" s="20" t="s">
        <v>296</v>
      </c>
      <c r="G116" s="20" t="s">
        <v>473</v>
      </c>
      <c r="H116" s="20">
        <v>1</v>
      </c>
      <c r="I116" s="20" t="s">
        <v>361</v>
      </c>
      <c r="J116" s="20" t="s">
        <v>46</v>
      </c>
      <c r="K116" s="20">
        <v>6850114</v>
      </c>
      <c r="L116" s="20" t="s">
        <v>608</v>
      </c>
      <c r="M116" s="20">
        <v>187</v>
      </c>
      <c r="N116" s="20">
        <v>112.01027905079702</v>
      </c>
      <c r="O116" s="20">
        <v>437.63759067640945</v>
      </c>
      <c r="P116" s="20">
        <v>78.867466877904633</v>
      </c>
      <c r="Q116" s="20">
        <v>152.41686824756374</v>
      </c>
      <c r="R116" s="20">
        <v>300.26870080363256</v>
      </c>
      <c r="S116" s="20">
        <v>1098.3512221139683</v>
      </c>
      <c r="T116" s="20">
        <f t="shared" si="4"/>
        <v>2179.5521277702755</v>
      </c>
      <c r="U116" s="20">
        <f t="shared" si="5"/>
        <v>274.82393486360326</v>
      </c>
      <c r="V116" s="20">
        <f t="shared" si="6"/>
        <v>407.47606451076729</v>
      </c>
      <c r="W116" s="20">
        <f t="shared" si="7"/>
        <v>1.4826804103252509</v>
      </c>
      <c r="X116" s="20" t="s">
        <v>48</v>
      </c>
      <c r="Y116" s="20">
        <v>-1.3149999999999999</v>
      </c>
      <c r="Z116" s="20" t="s">
        <v>49</v>
      </c>
      <c r="AA116" s="20" t="s">
        <v>49</v>
      </c>
      <c r="AB116" s="20" t="s">
        <v>49</v>
      </c>
      <c r="AC116" s="20" t="s">
        <v>49</v>
      </c>
      <c r="AD116" s="20" t="s">
        <v>49</v>
      </c>
      <c r="AE116" s="20" t="s">
        <v>49</v>
      </c>
      <c r="AF116" s="20" t="s">
        <v>49</v>
      </c>
      <c r="AG116" s="20" t="s">
        <v>49</v>
      </c>
      <c r="AH116" s="20" t="s">
        <v>49</v>
      </c>
      <c r="AI116" s="20" t="s">
        <v>49</v>
      </c>
      <c r="AJ116" s="20" t="s">
        <v>49</v>
      </c>
      <c r="AK116" s="21" t="s">
        <v>49</v>
      </c>
    </row>
    <row r="118" spans="1:37">
      <c r="A118" t="s">
        <v>609</v>
      </c>
    </row>
  </sheetData>
  <mergeCells count="2">
    <mergeCell ref="A1:AK2"/>
    <mergeCell ref="N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2021-07-10T01:33:34Z</dcterms:created>
  <dcterms:modified xsi:type="dcterms:W3CDTF">2021-07-24T19:31:23Z</dcterms:modified>
</cp:coreProperties>
</file>