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iki/Documents/CiRA : Kyoto Univ/PAPER/#2 (T:L)/Manuscripts/Nature Communications/revision/4th Revision/"/>
    </mc:Choice>
  </mc:AlternateContent>
  <xr:revisionPtr revIDLastSave="0" documentId="8_{C2E6E1B4-D170-1549-BC91-E1AA327C77EC}" xr6:coauthVersionLast="36" xr6:coauthVersionMax="36" xr10:uidLastSave="{00000000-0000-0000-0000-000000000000}"/>
  <bookViews>
    <workbookView xWindow="-33840" yWindow="1400" windowWidth="27860" windowHeight="16860" tabRatio="871" firstSheet="4" activeTab="17" xr2:uid="{C4C420F3-CD18-6848-88BA-7D00ABC317A2}"/>
  </bookViews>
  <sheets>
    <sheet name="Figure 1b" sheetId="1" r:id="rId1"/>
    <sheet name="Figure 1c" sheetId="29" r:id="rId2"/>
    <sheet name="Figure 1d" sheetId="31" r:id="rId3"/>
    <sheet name="Figure 4c" sheetId="32" r:id="rId4"/>
    <sheet name="Figure 4d" sheetId="30" r:id="rId5"/>
    <sheet name="Figure 4e" sheetId="33" r:id="rId6"/>
    <sheet name="Figure 5b" sheetId="34" r:id="rId7"/>
    <sheet name="Figure 5c" sheetId="35" r:id="rId8"/>
    <sheet name="Figure 5e" sheetId="36" r:id="rId9"/>
    <sheet name="Figure 6a" sheetId="37" r:id="rId10"/>
    <sheet name="Figure 6c" sheetId="39" r:id="rId11"/>
    <sheet name="Figure 6d" sheetId="38" r:id="rId12"/>
    <sheet name="Figure 6e" sheetId="40" r:id="rId13"/>
    <sheet name="Figure 6f" sheetId="41" r:id="rId14"/>
    <sheet name="Figure S1a" sheetId="42" r:id="rId15"/>
    <sheet name="Figure S4a" sheetId="46" r:id="rId16"/>
    <sheet name="Figure S4b" sheetId="44" r:id="rId17"/>
    <sheet name="Figure S4e" sheetId="47" r:id="rId18"/>
    <sheet name="Figure S4g" sheetId="48" r:id="rId19"/>
    <sheet name="Figure S4h" sheetId="49" r:id="rId20"/>
  </sheet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42" l="1"/>
  <c r="J8" i="42"/>
  <c r="I8" i="42"/>
  <c r="H8" i="42"/>
  <c r="G8" i="42"/>
  <c r="F8" i="42"/>
  <c r="E8" i="42"/>
  <c r="D8" i="42"/>
  <c r="C8" i="42"/>
  <c r="B8" i="42"/>
  <c r="K7" i="42"/>
  <c r="J7" i="42"/>
  <c r="I7" i="42"/>
  <c r="I9" i="42" s="1"/>
  <c r="H7" i="42"/>
  <c r="H9" i="42" s="1"/>
  <c r="G7" i="42"/>
  <c r="F7" i="42"/>
  <c r="E7" i="42"/>
  <c r="E9" i="42" s="1"/>
  <c r="D7" i="42"/>
  <c r="D9" i="42" s="1"/>
  <c r="C7" i="42"/>
  <c r="B7" i="42"/>
  <c r="K6" i="42"/>
  <c r="K10" i="42" s="1"/>
  <c r="J6" i="42"/>
  <c r="J10" i="42" s="1"/>
  <c r="I6" i="42"/>
  <c r="I10" i="42" s="1"/>
  <c r="H6" i="42"/>
  <c r="H10" i="42" s="1"/>
  <c r="G6" i="42"/>
  <c r="G9" i="42" s="1"/>
  <c r="F6" i="42"/>
  <c r="F9" i="42" s="1"/>
  <c r="E6" i="42"/>
  <c r="E10" i="42" s="1"/>
  <c r="D6" i="42"/>
  <c r="D10" i="42" s="1"/>
  <c r="C6" i="42"/>
  <c r="C9" i="42" s="1"/>
  <c r="B6" i="42"/>
  <c r="B9" i="42" s="1"/>
  <c r="B10" i="42" l="1"/>
  <c r="F10" i="42"/>
  <c r="C10" i="42"/>
  <c r="G10" i="42"/>
  <c r="J9" i="42"/>
  <c r="K9" i="42"/>
  <c r="D10" i="36" l="1"/>
  <c r="D9" i="36"/>
  <c r="D8" i="36"/>
  <c r="D7" i="36"/>
  <c r="D6" i="36"/>
  <c r="D5" i="36"/>
  <c r="D4" i="36"/>
  <c r="D3" i="36"/>
  <c r="D11" i="31" l="1"/>
  <c r="D10" i="31"/>
  <c r="D9" i="31"/>
  <c r="D8" i="31"/>
  <c r="D7" i="31"/>
  <c r="D6" i="31"/>
  <c r="D5" i="31"/>
  <c r="D4" i="31"/>
  <c r="D3" i="31"/>
  <c r="D14" i="29" l="1"/>
  <c r="D13" i="29"/>
  <c r="D12" i="29"/>
  <c r="D11" i="29"/>
  <c r="D10" i="29"/>
  <c r="D9" i="29"/>
  <c r="D8" i="29"/>
  <c r="D7" i="29"/>
  <c r="D6" i="29"/>
  <c r="D5" i="29"/>
  <c r="D4" i="29"/>
  <c r="D3" i="29"/>
</calcChain>
</file>

<file path=xl/sharedStrings.xml><?xml version="1.0" encoding="utf-8"?>
<sst xmlns="http://schemas.openxmlformats.org/spreadsheetml/2006/main" count="366" uniqueCount="297">
  <si>
    <t>SYN_d2</t>
  </si>
  <si>
    <t>SYN_d4</t>
  </si>
  <si>
    <t>SYN_d6</t>
  </si>
  <si>
    <t>SYN_d8</t>
  </si>
  <si>
    <t>SCL</t>
    <phoneticPr fontId="2"/>
  </si>
  <si>
    <t>Exp</t>
    <phoneticPr fontId="2"/>
  </si>
  <si>
    <t>PAX1</t>
    <phoneticPr fontId="2"/>
  </si>
  <si>
    <t>SCX</t>
    <phoneticPr fontId="2"/>
  </si>
  <si>
    <t>MKX</t>
    <phoneticPr fontId="2"/>
  </si>
  <si>
    <t>TNMD</t>
    <phoneticPr fontId="2"/>
  </si>
  <si>
    <t>COL1A1</t>
    <phoneticPr fontId="2"/>
  </si>
  <si>
    <t>COL1A2</t>
    <phoneticPr fontId="2"/>
  </si>
  <si>
    <t>FMOD</t>
    <phoneticPr fontId="2"/>
  </si>
  <si>
    <t>POSI (red)</t>
    <phoneticPr fontId="4"/>
  </si>
  <si>
    <t>DAPI (blue)</t>
    <phoneticPr fontId="4"/>
  </si>
  <si>
    <t>MKX</t>
    <phoneticPr fontId="4"/>
  </si>
  <si>
    <t>0wk</t>
    <phoneticPr fontId="4"/>
  </si>
  <si>
    <t>1wk</t>
    <phoneticPr fontId="4"/>
  </si>
  <si>
    <t>2wks</t>
    <phoneticPr fontId="4"/>
  </si>
  <si>
    <t>3wks</t>
    <phoneticPr fontId="4"/>
  </si>
  <si>
    <t>4wks</t>
    <phoneticPr fontId="4"/>
  </si>
  <si>
    <t>AFI</t>
    <phoneticPr fontId="2"/>
  </si>
  <si>
    <t>iPSC-tenocytes-1</t>
    <phoneticPr fontId="2"/>
  </si>
  <si>
    <t>iPSC-tenocytes-2</t>
    <phoneticPr fontId="2"/>
  </si>
  <si>
    <t>iPSC-tenocytes-3</t>
  </si>
  <si>
    <t>iPSC-tenocytes-4</t>
  </si>
  <si>
    <t>iPSC-tenocytes-5</t>
  </si>
  <si>
    <t>iPSC-tenocytes-6</t>
  </si>
  <si>
    <t>iPSC-tenocytes-7</t>
  </si>
  <si>
    <t>iPSC-tenocytes-8</t>
  </si>
  <si>
    <t>iPSC-tenocytes-9</t>
  </si>
  <si>
    <t>iPSC-tenocytes-10</t>
  </si>
  <si>
    <t>iPSC-tenocytes-11</t>
  </si>
  <si>
    <t>iPSC-tenocytes-12</t>
  </si>
  <si>
    <t>iPSC-tenocytes-13</t>
  </si>
  <si>
    <t>iPSC-tenocytes-14</t>
  </si>
  <si>
    <t>Untreated-1</t>
    <phoneticPr fontId="4"/>
  </si>
  <si>
    <t>Untreated-2</t>
    <phoneticPr fontId="4"/>
  </si>
  <si>
    <t>Untreated-3</t>
  </si>
  <si>
    <t>Untreated-4</t>
  </si>
  <si>
    <t>Untreated-5</t>
  </si>
  <si>
    <t>Untreated-6</t>
  </si>
  <si>
    <t>Untreated-7</t>
  </si>
  <si>
    <t>Untreated-8</t>
  </si>
  <si>
    <t>Untreated-9</t>
  </si>
  <si>
    <t>Untreated-10</t>
  </si>
  <si>
    <t>Untreated-11</t>
  </si>
  <si>
    <t>Untreated-12</t>
  </si>
  <si>
    <t>Untreated-13</t>
  </si>
  <si>
    <t>Untreated-14</t>
  </si>
  <si>
    <t>1wk</t>
    <phoneticPr fontId="2"/>
  </si>
  <si>
    <t>2wks</t>
    <phoneticPr fontId="2"/>
  </si>
  <si>
    <t>4wks</t>
    <phoneticPr fontId="2"/>
  </si>
  <si>
    <t>Untreated</t>
    <phoneticPr fontId="2"/>
  </si>
  <si>
    <t>iPSC-tenocytes</t>
    <phoneticPr fontId="2"/>
  </si>
  <si>
    <t>%</t>
    <phoneticPr fontId="2"/>
  </si>
  <si>
    <t>UFL (N)</t>
    <phoneticPr fontId="2"/>
  </si>
  <si>
    <t>Heel Height (cm)</t>
    <phoneticPr fontId="2"/>
  </si>
  <si>
    <t>Ankle Angle (deg)</t>
    <phoneticPr fontId="2"/>
  </si>
  <si>
    <t>count</t>
    <phoneticPr fontId="2"/>
  </si>
  <si>
    <t>EdU</t>
    <phoneticPr fontId="4"/>
  </si>
  <si>
    <t>Rate (%)</t>
    <phoneticPr fontId="4"/>
  </si>
  <si>
    <t>POSI/DAPI (%)</t>
    <phoneticPr fontId="4"/>
  </si>
  <si>
    <t>ave</t>
  </si>
  <si>
    <t>var.p</t>
  </si>
  <si>
    <t>Untreated (deg)</t>
    <phoneticPr fontId="2"/>
  </si>
  <si>
    <t>iPSC-tenocytes (deg)</t>
    <phoneticPr fontId="2"/>
  </si>
  <si>
    <t>COL1-1</t>
    <phoneticPr fontId="4"/>
  </si>
  <si>
    <t>COL1-2</t>
  </si>
  <si>
    <t>COL1-3</t>
  </si>
  <si>
    <t>COL1-4</t>
  </si>
  <si>
    <t>COL3-1</t>
    <phoneticPr fontId="4"/>
  </si>
  <si>
    <t>COL3-2</t>
  </si>
  <si>
    <t>COL3-3</t>
  </si>
  <si>
    <t>COL3-4</t>
  </si>
  <si>
    <t>SCX-1</t>
    <phoneticPr fontId="4"/>
  </si>
  <si>
    <t>SCX-2</t>
  </si>
  <si>
    <t>SCX-3</t>
  </si>
  <si>
    <t>MKX-1</t>
    <phoneticPr fontId="4"/>
  </si>
  <si>
    <t>MKX-2</t>
  </si>
  <si>
    <t>MKX-3</t>
  </si>
  <si>
    <t>COL1A1-1</t>
    <phoneticPr fontId="4"/>
  </si>
  <si>
    <t>COL1A1-2</t>
  </si>
  <si>
    <t>COL1A1-3</t>
  </si>
  <si>
    <t>COL1A2-1</t>
    <phoneticPr fontId="4"/>
  </si>
  <si>
    <t>COL1A2-2</t>
  </si>
  <si>
    <t>COL1A2-3</t>
  </si>
  <si>
    <t>Vim (red)</t>
    <phoneticPr fontId="4"/>
  </si>
  <si>
    <t>Vim/DAPI (%)</t>
    <phoneticPr fontId="4"/>
  </si>
  <si>
    <t>Base medium</t>
  </si>
  <si>
    <t>Flow through sample</t>
  </si>
  <si>
    <t>Concentrated culture supernatant (x10)</t>
  </si>
  <si>
    <t>Abs450</t>
    <phoneticPr fontId="2"/>
  </si>
  <si>
    <t>APOE</t>
  </si>
  <si>
    <t>COL5A1</t>
  </si>
  <si>
    <t>POSTN</t>
  </si>
  <si>
    <t>COL4A2</t>
  </si>
  <si>
    <t>TF</t>
  </si>
  <si>
    <t>FBLN2</t>
  </si>
  <si>
    <t>CPE</t>
  </si>
  <si>
    <t>HTRA1</t>
  </si>
  <si>
    <t>APOA1</t>
  </si>
  <si>
    <t>IGFBP2</t>
  </si>
  <si>
    <t>BGN</t>
  </si>
  <si>
    <t>FBN1</t>
  </si>
  <si>
    <t>LOX</t>
  </si>
  <si>
    <t>MATN4</t>
  </si>
  <si>
    <t>COL2A1</t>
  </si>
  <si>
    <t>FBLN5</t>
  </si>
  <si>
    <t>THBS1</t>
  </si>
  <si>
    <t>APOC3</t>
  </si>
  <si>
    <t>LTBP4</t>
  </si>
  <si>
    <t>FSTL1</t>
  </si>
  <si>
    <t>IGFBPL1</t>
  </si>
  <si>
    <t>IGFBP3</t>
  </si>
  <si>
    <t>SPARC</t>
  </si>
  <si>
    <t>COL12A1</t>
  </si>
  <si>
    <t>Extracellularly secreted proteins</t>
    <phoneticPr fontId="2"/>
  </si>
  <si>
    <t>iPSC-tenocytes/iPSC-sclerotome</t>
    <phoneticPr fontId="2"/>
  </si>
  <si>
    <t>BMSC</t>
    <phoneticPr fontId="2"/>
  </si>
  <si>
    <t>UP-1</t>
    <phoneticPr fontId="2"/>
  </si>
  <si>
    <t>UP-2</t>
  </si>
  <si>
    <t>UP-3</t>
  </si>
  <si>
    <t>UP-4</t>
  </si>
  <si>
    <t>UP-5</t>
  </si>
  <si>
    <t>UP-6</t>
  </si>
  <si>
    <t>UP-7</t>
  </si>
  <si>
    <t>UP-8</t>
  </si>
  <si>
    <t>UP-9</t>
  </si>
  <si>
    <t>UP-10</t>
  </si>
  <si>
    <t>UP-11</t>
  </si>
  <si>
    <t>UP-12</t>
  </si>
  <si>
    <t>UP-13</t>
  </si>
  <si>
    <t>UP-14</t>
  </si>
  <si>
    <t>UP-15</t>
  </si>
  <si>
    <t>UP-16</t>
  </si>
  <si>
    <t>UP-17</t>
  </si>
  <si>
    <t>UP-18</t>
  </si>
  <si>
    <t>UP-19</t>
  </si>
  <si>
    <t>UP-20</t>
  </si>
  <si>
    <t>UP-21</t>
  </si>
  <si>
    <t>UP-22</t>
  </si>
  <si>
    <t>UP-23</t>
  </si>
  <si>
    <t>UP-24</t>
  </si>
  <si>
    <t>UP-25</t>
  </si>
  <si>
    <t>UP-26</t>
  </si>
  <si>
    <t>UP-27</t>
  </si>
  <si>
    <t>UP-28</t>
  </si>
  <si>
    <t>UP-29</t>
  </si>
  <si>
    <t>UP-30</t>
  </si>
  <si>
    <t>UP-31</t>
  </si>
  <si>
    <t>UP-32</t>
  </si>
  <si>
    <t>UP-33</t>
  </si>
  <si>
    <t>UP-34</t>
  </si>
  <si>
    <t>UP-35</t>
  </si>
  <si>
    <t>UP-36</t>
  </si>
  <si>
    <t>UP-37</t>
  </si>
  <si>
    <t>UP-38</t>
  </si>
  <si>
    <t>UP-39</t>
  </si>
  <si>
    <t>UP-40</t>
  </si>
  <si>
    <t>UP-41</t>
  </si>
  <si>
    <t>UP-42</t>
  </si>
  <si>
    <t>UP-43</t>
  </si>
  <si>
    <t>UP-44</t>
  </si>
  <si>
    <t>UP-45</t>
  </si>
  <si>
    <t>UP-46</t>
  </si>
  <si>
    <t>UP-47</t>
  </si>
  <si>
    <t>UP-48</t>
  </si>
  <si>
    <t>UP-49</t>
  </si>
  <si>
    <t>UP-50</t>
  </si>
  <si>
    <t>DOWN-50</t>
    <phoneticPr fontId="2"/>
  </si>
  <si>
    <t>DOWN-49</t>
    <phoneticPr fontId="2"/>
  </si>
  <si>
    <t>DOWN-48</t>
  </si>
  <si>
    <t>DOWN-47</t>
  </si>
  <si>
    <t>DOWN-46</t>
  </si>
  <si>
    <t>DOWN-45</t>
  </si>
  <si>
    <t>DOWN-44</t>
  </si>
  <si>
    <t>DOWN-43</t>
  </si>
  <si>
    <t>DOWN-42</t>
  </si>
  <si>
    <t>DOWN-41</t>
  </si>
  <si>
    <t>DOWN-40</t>
  </si>
  <si>
    <t>DOWN-39</t>
  </si>
  <si>
    <t>DOWN-38</t>
  </si>
  <si>
    <t>DOWN-37</t>
  </si>
  <si>
    <t>DOWN-36</t>
  </si>
  <si>
    <t>DOWN-35</t>
  </si>
  <si>
    <t>DOWN-34</t>
  </si>
  <si>
    <t>DOWN-33</t>
  </si>
  <si>
    <t>DOWN-32</t>
  </si>
  <si>
    <t>DOWN-31</t>
  </si>
  <si>
    <t>DOWN-30</t>
  </si>
  <si>
    <t>DOWN-29</t>
  </si>
  <si>
    <t>DOWN-28</t>
  </si>
  <si>
    <t>DOWN-27</t>
  </si>
  <si>
    <t>DOWN-26</t>
  </si>
  <si>
    <t>DOWN-25</t>
  </si>
  <si>
    <t>DOWN-24</t>
  </si>
  <si>
    <t>DOWN-23</t>
  </si>
  <si>
    <t>DOWN-22</t>
  </si>
  <si>
    <t>DOWN-21</t>
  </si>
  <si>
    <t>DOWN-20</t>
  </si>
  <si>
    <t>DOWN-19</t>
  </si>
  <si>
    <t>DOWN-18</t>
  </si>
  <si>
    <t>DOWN-17</t>
  </si>
  <si>
    <t>DOWN-16</t>
  </si>
  <si>
    <t>DOWN-15</t>
  </si>
  <si>
    <t>DOWN-14</t>
  </si>
  <si>
    <t>DOWN-13</t>
  </si>
  <si>
    <t>DOWN-12</t>
  </si>
  <si>
    <t>DOWN-11</t>
  </si>
  <si>
    <t>DOWN-10</t>
  </si>
  <si>
    <t>DOWN-9</t>
  </si>
  <si>
    <t>DOWN-8</t>
  </si>
  <si>
    <t>DOWN-7</t>
  </si>
  <si>
    <t>DOWN-6</t>
  </si>
  <si>
    <t>DOWN-5</t>
  </si>
  <si>
    <t>DOWN-4</t>
  </si>
  <si>
    <t>DOWN-3</t>
  </si>
  <si>
    <t>DOWN-2</t>
  </si>
  <si>
    <t>DOWN-1</t>
  </si>
  <si>
    <t>Abs at 450nm</t>
    <phoneticPr fontId="2"/>
  </si>
  <si>
    <t>5×10^3 cells</t>
    <phoneticPr fontId="2"/>
  </si>
  <si>
    <t>7.5×10^3 cells</t>
    <phoneticPr fontId="2"/>
  </si>
  <si>
    <r>
      <t>IGF-1</t>
    </r>
    <r>
      <rPr>
        <sz val="12"/>
        <color theme="1"/>
        <rFont val="游ゴシック"/>
        <family val="2"/>
      </rPr>
      <t>　　　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游ゴシック"/>
        <family val="2"/>
      </rPr>
      <t>　　</t>
    </r>
    <r>
      <rPr>
        <sz val="12"/>
        <color theme="1"/>
        <rFont val="Calibri"/>
        <family val="2"/>
      </rPr>
      <t xml:space="preserve"> (ng/ml)</t>
    </r>
    <phoneticPr fontId="2"/>
  </si>
  <si>
    <r>
      <t>TGFβ3</t>
    </r>
    <r>
      <rPr>
        <sz val="12"/>
        <color theme="1"/>
        <rFont val="游ゴシック"/>
        <family val="2"/>
      </rPr>
      <t>　　　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游ゴシック"/>
        <family val="2"/>
      </rPr>
      <t>　　</t>
    </r>
    <r>
      <rPr>
        <sz val="12"/>
        <color theme="1"/>
        <rFont val="Calibri"/>
        <family val="2"/>
      </rPr>
      <t xml:space="preserve"> (ng/ml)</t>
    </r>
    <phoneticPr fontId="2"/>
  </si>
  <si>
    <r>
      <t>10</t>
    </r>
    <r>
      <rPr>
        <b/>
        <sz val="12"/>
        <color theme="1"/>
        <rFont val="Calibri"/>
        <family val="2"/>
      </rPr>
      <t>×</t>
    </r>
    <r>
      <rPr>
        <sz val="12"/>
        <color theme="1"/>
        <rFont val="Calibri"/>
        <family val="2"/>
      </rPr>
      <t>10^3 cells</t>
    </r>
    <phoneticPr fontId="2"/>
  </si>
  <si>
    <t>PBS</t>
  </si>
  <si>
    <t>TGFb3</t>
  </si>
  <si>
    <t>IGF1</t>
  </si>
  <si>
    <t>0wk</t>
    <phoneticPr fontId="2"/>
  </si>
  <si>
    <t>Uninjured</t>
    <phoneticPr fontId="2"/>
  </si>
  <si>
    <t>3wks</t>
    <phoneticPr fontId="2"/>
  </si>
  <si>
    <t>iPSC-sclerotome</t>
  </si>
  <si>
    <t>iPSC-sclerotome</t>
    <phoneticPr fontId="2"/>
  </si>
  <si>
    <t>PBS</t>
    <phoneticPr fontId="2"/>
  </si>
  <si>
    <t>TGFb3</t>
    <phoneticPr fontId="2"/>
  </si>
  <si>
    <t>IGF1</t>
    <phoneticPr fontId="2"/>
  </si>
  <si>
    <t>BS (N/mm2)</t>
    <phoneticPr fontId="2"/>
  </si>
  <si>
    <t>Slope</t>
    <phoneticPr fontId="2"/>
  </si>
  <si>
    <t>Figure 1b: RT-qPCR analysis of iPSC-derived syndetome</t>
    <phoneticPr fontId="2"/>
  </si>
  <si>
    <t>Figure 1c: Positive rates to DAPI</t>
    <phoneticPr fontId="2"/>
  </si>
  <si>
    <t xml:space="preserve">Figure 1d: EdU-positive rates to MKX </t>
    <phoneticPr fontId="2"/>
  </si>
  <si>
    <t>Figure 4c: AFI of iPSC-tenocytes rats and untreated rats</t>
    <phoneticPr fontId="2"/>
  </si>
  <si>
    <t>Figure 4d: Heel height and ankle angle of iPSC-tenocytes rats, untreated rats, and uninjured rats</t>
    <phoneticPr fontId="2"/>
  </si>
  <si>
    <t>Figure 4e: Ultimate failure load of iPSC-tenocytes rats, untreated rats, and uninjured rats</t>
    <phoneticPr fontId="2"/>
  </si>
  <si>
    <t>Figure 5b: Density of cell fibers stained with eosin</t>
    <phoneticPr fontId="2"/>
  </si>
  <si>
    <t>Figure 5c: Angle of hematoxylin-positive cells</t>
    <phoneticPr fontId="2"/>
  </si>
  <si>
    <t>Figure 5e: Positive rates of anti-human specific vimentin to DAPI</t>
    <phoneticPr fontId="2"/>
  </si>
  <si>
    <t>Figure 6a: Proliferation of human primary tenocytes in concentrated culture supernatant of iPSC-tenocytes</t>
    <phoneticPr fontId="2"/>
  </si>
  <si>
    <t>Figure 6c: Top 100 differentially expressed proteins in iPSC-tenocytes vs. iPSC-derived sclerotome (Fold changes (log 2) compared to iPSC-derived sclerotome)</t>
    <phoneticPr fontId="2"/>
  </si>
  <si>
    <t>Figure 6d: Extracellularly secreted proteins highly (log2 fold change &gt; 1) expressed in iPSC-tenocytes compared to iPSC-derived sclerotome.</t>
    <phoneticPr fontId="2"/>
  </si>
  <si>
    <t>Figure 6e: Effects of exogenous TGFβ3 and IGF1 administration on tenocyte proliferation</t>
    <phoneticPr fontId="2"/>
  </si>
  <si>
    <t>Figure 6f: AFI of rats treated with recombinant TGFβ3 or IGF1 proteins</t>
    <phoneticPr fontId="2"/>
  </si>
  <si>
    <t>Figure S1a: Cell growth curve of iPSC-syndetome</t>
    <phoneticPr fontId="2"/>
  </si>
  <si>
    <t>Figure S4a: AFI of rats treated with iPSC-derived sclerotome or BMSC</t>
    <phoneticPr fontId="2"/>
  </si>
  <si>
    <t>Figure S4b: Heel height and ankle angle of rats treated with iPSC-derived sclerotome or BMSC</t>
    <phoneticPr fontId="2"/>
  </si>
  <si>
    <t>Figure S4e: Ultimate failure load of rats treated with recombinant TGFβ3 or IGF1 proteins</t>
    <phoneticPr fontId="2"/>
  </si>
  <si>
    <t>Figure S4g: Breaking stress of repaired tendon in rats treated with recombinant TGFβ3 or IGF1</t>
    <phoneticPr fontId="2"/>
  </si>
  <si>
    <t xml:space="preserve">Figure S4h: Slope of a trendline drawn along linear portion of the stress-strain curve (strain &lt; 0.5) of repaired tendon in rats treated with recombinant TGFβ3 or IGF1 </t>
    <phoneticPr fontId="2"/>
  </si>
  <si>
    <t>Day 1</t>
    <phoneticPr fontId="4"/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</si>
  <si>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</si>
  <si>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</si>
  <si>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</si>
  <si>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</si>
  <si>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</si>
  <si>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</si>
  <si>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</si>
  <si>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</si>
  <si>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</si>
  <si>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Abs450</t>
    <phoneticPr fontId="4"/>
  </si>
  <si>
    <t>Cell number</t>
    <phoneticPr fontId="4"/>
  </si>
  <si>
    <t>AVE</t>
    <phoneticPr fontId="4"/>
  </si>
  <si>
    <t>SEM</t>
    <phoneticPr fontId="4"/>
  </si>
  <si>
    <t>p-value</t>
  </si>
  <si>
    <t>p-value</t>
    <phoneticPr fontId="2"/>
  </si>
  <si>
    <t>Unteated v.s iPSC-tenocytes</t>
    <phoneticPr fontId="2"/>
  </si>
  <si>
    <t>Unteated v.s iPSC-tenocytes_2wks</t>
    <phoneticPr fontId="2"/>
  </si>
  <si>
    <t>Unteated v.s iPSC-tenocytes_1wk</t>
    <phoneticPr fontId="2"/>
  </si>
  <si>
    <t>Unteated v.s iPSC-tenocytes_0wk</t>
    <phoneticPr fontId="2"/>
  </si>
  <si>
    <t>Unteated v.s iPSC-tenocytes_4wks</t>
    <phoneticPr fontId="2"/>
  </si>
  <si>
    <t>Unteated v.s iPSC-tenocytes_3wks</t>
    <phoneticPr fontId="2"/>
  </si>
  <si>
    <t>&lt;0.0001</t>
    <phoneticPr fontId="2"/>
  </si>
  <si>
    <t>Concentrated v.s Flow through_5.0</t>
    <phoneticPr fontId="2"/>
  </si>
  <si>
    <t>Concentrated v.s Flow through_10.0</t>
    <phoneticPr fontId="2"/>
  </si>
  <si>
    <t>Concentrated v.s Flow through_7.5</t>
    <phoneticPr fontId="2"/>
  </si>
  <si>
    <t>IGF1_5.0</t>
    <phoneticPr fontId="2"/>
  </si>
  <si>
    <t>IGF1_10.0</t>
    <phoneticPr fontId="2"/>
  </si>
  <si>
    <t>IGF1_7.5</t>
    <phoneticPr fontId="2"/>
  </si>
  <si>
    <t>TGFβ3_5.0</t>
    <phoneticPr fontId="2"/>
  </si>
  <si>
    <t>TGFβ3_10.0</t>
    <phoneticPr fontId="2"/>
  </si>
  <si>
    <t>TGFβ3_7.5</t>
    <phoneticPr fontId="2"/>
  </si>
  <si>
    <t>PBS v.s TGFb3_0wk</t>
    <phoneticPr fontId="2"/>
  </si>
  <si>
    <t>PBS v.s TGFb3_1wk</t>
    <phoneticPr fontId="2"/>
  </si>
  <si>
    <t>PBS v.s TGFb3_2wks</t>
    <phoneticPr fontId="2"/>
  </si>
  <si>
    <t>PBS v.s IGF1_0wk</t>
    <phoneticPr fontId="2"/>
  </si>
  <si>
    <t>PBS v.s IGF1_1wk</t>
    <phoneticPr fontId="2"/>
  </si>
  <si>
    <t>PBS v.s IGF1_2wks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</si>
</sst>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 "/>
    <numFmt numFmtId="177" formatCode="0.0_ "/>
    <numFmt numFmtId="178" formatCode="0.000_ "/>
    <numFmt numFmtId="179" formatCode="0.000"/>
    <numFmt numFmtId="180" formatCode="0.000_);[Red]\(0.000\)"/>
    <numFmt numFmtId="182" formatCode="0.0000_ "/>
    <numFmt numFmtId="183" formatCode="0.0000_);[Red]\(0.0000\)"/>
  </numFmts>
  <fonts count="11">
    <font>
      <sz val="12"/>
      <color theme="1"/>
      <name val="游ゴシック"/>
      <family val="2"/>
      <scheme val="minor"/>
    </font>
    <font>
      <sz val="12"/>
      <name val="Arial"/>
      <family val="2"/>
    </font>
    <font>
      <sz val="6"/>
      <name val="游ゴシック"/>
      <family val="3"/>
      <charset val="128"/>
      <scheme val="minor"/>
    </font>
    <font>
      <sz val="11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12"/>
      <color theme="1"/>
      <name val="游ゴシック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/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 applyBorder="1"/>
    <xf numFmtId="177" fontId="5" fillId="0" borderId="0" xfId="0" applyNumberFormat="1" applyFont="1" applyFill="1" applyBorder="1"/>
    <xf numFmtId="178" fontId="5" fillId="0" borderId="1" xfId="0" applyNumberFormat="1" applyFont="1" applyBorder="1" applyAlignment="1">
      <alignment horizontal="center"/>
    </xf>
    <xf numFmtId="178" fontId="5" fillId="0" borderId="0" xfId="0" applyNumberFormat="1" applyFont="1" applyAlignment="1">
      <alignment horizontal="center"/>
    </xf>
    <xf numFmtId="178" fontId="6" fillId="0" borderId="1" xfId="0" applyNumberFormat="1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/>
    </xf>
    <xf numFmtId="178" fontId="5" fillId="0" borderId="0" xfId="0" applyNumberFormat="1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/>
    </xf>
    <xf numFmtId="178" fontId="3" fillId="0" borderId="1" xfId="0" applyNumberFormat="1" applyFont="1" applyBorder="1" applyAlignment="1">
      <alignment horizontal="center"/>
    </xf>
    <xf numFmtId="178" fontId="7" fillId="0" borderId="0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178" fontId="0" fillId="0" borderId="0" xfId="0" applyNumberForma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/>
    </xf>
    <xf numFmtId="180" fontId="5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/>
    </xf>
    <xf numFmtId="180" fontId="6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80" fontId="0" fillId="0" borderId="0" xfId="0" applyNumberFormat="1" applyFont="1"/>
    <xf numFmtId="180" fontId="0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left"/>
    </xf>
    <xf numFmtId="178" fontId="5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178" fontId="5" fillId="0" borderId="1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/>
    </xf>
    <xf numFmtId="178" fontId="5" fillId="0" borderId="2" xfId="0" applyNumberFormat="1" applyFont="1" applyFill="1" applyBorder="1" applyAlignment="1">
      <alignment horizontal="center"/>
    </xf>
    <xf numFmtId="178" fontId="5" fillId="0" borderId="3" xfId="0" applyNumberFormat="1" applyFont="1" applyFill="1" applyBorder="1" applyAlignment="1">
      <alignment horizontal="center"/>
    </xf>
    <xf numFmtId="178" fontId="5" fillId="0" borderId="4" xfId="0" applyNumberFormat="1" applyFont="1" applyFill="1" applyBorder="1" applyAlignment="1">
      <alignment horizontal="center"/>
    </xf>
    <xf numFmtId="178" fontId="5" fillId="0" borderId="2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4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82" fontId="5" fillId="0" borderId="1" xfId="0" applyNumberFormat="1" applyFont="1" applyBorder="1" applyAlignment="1">
      <alignment horizontal="center" vertical="center"/>
    </xf>
    <xf numFmtId="183" fontId="5" fillId="0" borderId="1" xfId="0" applyNumberFormat="1" applyFont="1" applyBorder="1" applyAlignment="1">
      <alignment horizontal="center" vertical="center"/>
    </xf>
    <xf numFmtId="183" fontId="5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83" fontId="8" fillId="0" borderId="0" xfId="0" applyNumberFormat="1" applyFont="1" applyBorder="1" applyAlignment="1">
      <alignment horizontal="center" vertical="center"/>
    </xf>
    <xf numFmtId="183" fontId="8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7E6D-77C6-2741-A991-64F129B523A3}">
  <dimension ref="A1:V7"/>
  <sheetViews>
    <sheetView workbookViewId="0">
      <selection activeCell="F29" sqref="F29"/>
    </sheetView>
  </sheetViews>
  <sheetFormatPr baseColWidth="10" defaultColWidth="10.7109375" defaultRowHeight="16"/>
  <cols>
    <col min="1" max="16384" width="10.7109375" style="11"/>
  </cols>
  <sheetData>
    <row r="1" spans="1:22">
      <c r="A1" s="53" t="s">
        <v>239</v>
      </c>
    </row>
    <row r="2" spans="1:22">
      <c r="A2" s="10" t="s">
        <v>5</v>
      </c>
      <c r="B2" s="61" t="s">
        <v>6</v>
      </c>
      <c r="C2" s="61"/>
      <c r="D2" s="61"/>
      <c r="E2" s="61" t="s">
        <v>7</v>
      </c>
      <c r="F2" s="61"/>
      <c r="G2" s="61"/>
      <c r="H2" s="61" t="s">
        <v>8</v>
      </c>
      <c r="I2" s="61"/>
      <c r="J2" s="61"/>
      <c r="K2" s="61" t="s">
        <v>9</v>
      </c>
      <c r="L2" s="61"/>
      <c r="M2" s="61"/>
      <c r="N2" s="61" t="s">
        <v>10</v>
      </c>
      <c r="O2" s="61"/>
      <c r="P2" s="61"/>
      <c r="Q2" s="61" t="s">
        <v>11</v>
      </c>
      <c r="R2" s="61"/>
      <c r="S2" s="61"/>
      <c r="T2" s="61" t="s">
        <v>12</v>
      </c>
      <c r="U2" s="61"/>
      <c r="V2" s="61"/>
    </row>
    <row r="3" spans="1:22">
      <c r="A3" s="12" t="s">
        <v>4</v>
      </c>
      <c r="B3" s="12">
        <v>1</v>
      </c>
      <c r="C3" s="12">
        <v>0.77100000000000002</v>
      </c>
      <c r="D3" s="12">
        <v>1.4550000000000001</v>
      </c>
      <c r="E3" s="12">
        <v>1</v>
      </c>
      <c r="F3" s="12">
        <v>1.234</v>
      </c>
      <c r="G3" s="12">
        <v>1.131</v>
      </c>
      <c r="H3" s="12">
        <v>1</v>
      </c>
      <c r="I3" s="12">
        <v>1.115</v>
      </c>
      <c r="J3" s="12">
        <v>1.165</v>
      </c>
      <c r="K3" s="12">
        <v>1</v>
      </c>
      <c r="L3" s="12">
        <v>0.96699999999999997</v>
      </c>
      <c r="M3" s="12">
        <v>1.2050000000000001</v>
      </c>
      <c r="N3" s="12">
        <v>1</v>
      </c>
      <c r="O3" s="12">
        <v>0.83</v>
      </c>
      <c r="P3" s="12">
        <v>0.91</v>
      </c>
      <c r="Q3" s="12">
        <v>1</v>
      </c>
      <c r="R3" s="12">
        <v>0.83</v>
      </c>
      <c r="S3" s="12">
        <v>0.88500000000000001</v>
      </c>
      <c r="T3" s="12">
        <v>1</v>
      </c>
      <c r="U3" s="12">
        <v>0.96799999999999997</v>
      </c>
      <c r="V3" s="12">
        <v>0.82099999999999995</v>
      </c>
    </row>
    <row r="4" spans="1:22">
      <c r="A4" s="12" t="s">
        <v>0</v>
      </c>
      <c r="B4" s="12">
        <v>0.24099999999999999</v>
      </c>
      <c r="C4" s="12">
        <v>0.17100000000000001</v>
      </c>
      <c r="D4" s="12">
        <v>0.20300000000000001</v>
      </c>
      <c r="E4" s="12">
        <v>2.0529999999999999</v>
      </c>
      <c r="F4" s="12">
        <v>1.1559999999999999</v>
      </c>
      <c r="G4" s="12">
        <v>0.84499999999999997</v>
      </c>
      <c r="H4" s="12">
        <v>6.4000000000000001E-2</v>
      </c>
      <c r="I4" s="12">
        <v>8.7999999999999995E-2</v>
      </c>
      <c r="J4" s="12">
        <v>6.4000000000000001E-2</v>
      </c>
      <c r="K4" s="12">
        <v>2.3530000000000002</v>
      </c>
      <c r="L4" s="12">
        <v>3.9020000000000001</v>
      </c>
      <c r="M4" s="12">
        <v>4.3769999999999998</v>
      </c>
      <c r="N4" s="12">
        <v>11.775</v>
      </c>
      <c r="O4" s="12">
        <v>7.7930000000000001</v>
      </c>
      <c r="P4" s="12">
        <v>6.4109999999999996</v>
      </c>
      <c r="Q4" s="12">
        <v>1.014</v>
      </c>
      <c r="R4" s="12">
        <v>0.96799999999999997</v>
      </c>
      <c r="S4" s="12">
        <v>0.89600000000000002</v>
      </c>
      <c r="T4" s="12">
        <v>0.57999999999999996</v>
      </c>
      <c r="U4" s="12">
        <v>0.55300000000000005</v>
      </c>
      <c r="V4" s="12">
        <v>0.45700000000000002</v>
      </c>
    </row>
    <row r="5" spans="1:22">
      <c r="A5" s="12" t="s">
        <v>1</v>
      </c>
      <c r="B5" s="12">
        <v>0.313</v>
      </c>
      <c r="C5" s="12">
        <v>0.22600000000000001</v>
      </c>
      <c r="D5" s="12">
        <v>0.23499999999999999</v>
      </c>
      <c r="E5" s="12">
        <v>18.286999999999999</v>
      </c>
      <c r="F5" s="12">
        <v>8.7249999999999996</v>
      </c>
      <c r="G5" s="12">
        <v>8.484</v>
      </c>
      <c r="H5" s="12">
        <v>0.16</v>
      </c>
      <c r="I5" s="12">
        <v>0.13900000000000001</v>
      </c>
      <c r="J5" s="12">
        <v>0.17399999999999999</v>
      </c>
      <c r="K5" s="12">
        <v>10.018000000000001</v>
      </c>
      <c r="L5" s="12">
        <v>12.731999999999999</v>
      </c>
      <c r="M5" s="12">
        <v>11.545999999999999</v>
      </c>
      <c r="N5" s="12">
        <v>19.988</v>
      </c>
      <c r="O5" s="12">
        <v>16.027000000000001</v>
      </c>
      <c r="P5" s="12">
        <v>15.433999999999999</v>
      </c>
      <c r="Q5" s="12">
        <v>2.1259999999999999</v>
      </c>
      <c r="R5" s="12">
        <v>1.907</v>
      </c>
      <c r="S5" s="12">
        <v>1.9490000000000001</v>
      </c>
      <c r="T5" s="12">
        <v>1.125</v>
      </c>
      <c r="U5" s="12">
        <v>1.081</v>
      </c>
      <c r="V5" s="12">
        <v>1.1200000000000001</v>
      </c>
    </row>
    <row r="6" spans="1:22">
      <c r="A6" s="12" t="s">
        <v>2</v>
      </c>
      <c r="B6" s="12">
        <v>9.9000000000000005E-2</v>
      </c>
      <c r="C6" s="12">
        <v>0.11600000000000001</v>
      </c>
      <c r="D6" s="12">
        <v>0.16800000000000001</v>
      </c>
      <c r="E6" s="12">
        <v>32.478000000000002</v>
      </c>
      <c r="F6" s="12">
        <v>25.815000000000001</v>
      </c>
      <c r="G6" s="12">
        <v>21.611000000000001</v>
      </c>
      <c r="H6" s="12">
        <v>2.0329999999999999</v>
      </c>
      <c r="I6" s="12">
        <v>1.91</v>
      </c>
      <c r="J6" s="12">
        <v>1.639</v>
      </c>
      <c r="K6" s="12">
        <v>19.54</v>
      </c>
      <c r="L6" s="12">
        <v>24.210999999999999</v>
      </c>
      <c r="M6" s="12">
        <v>21.125</v>
      </c>
      <c r="N6" s="12">
        <v>21.157</v>
      </c>
      <c r="O6" s="12">
        <v>23.603000000000002</v>
      </c>
      <c r="P6" s="12">
        <v>18.853999999999999</v>
      </c>
      <c r="Q6" s="12">
        <v>3.2109999999999999</v>
      </c>
      <c r="R6" s="12">
        <v>3.2170000000000001</v>
      </c>
      <c r="S6" s="12">
        <v>3.077</v>
      </c>
      <c r="T6" s="12">
        <v>2.0030000000000001</v>
      </c>
      <c r="U6" s="12">
        <v>2.1070000000000002</v>
      </c>
      <c r="V6" s="12">
        <v>1.855</v>
      </c>
    </row>
    <row r="7" spans="1:22">
      <c r="A7" s="12" t="s">
        <v>3</v>
      </c>
      <c r="B7" s="12">
        <v>2.1000000000000001E-2</v>
      </c>
      <c r="C7" s="12">
        <v>0.10100000000000001</v>
      </c>
      <c r="D7" s="12">
        <v>8.1000000000000003E-2</v>
      </c>
      <c r="E7" s="12">
        <v>60.503999999999998</v>
      </c>
      <c r="F7" s="12">
        <v>42.171999999999997</v>
      </c>
      <c r="G7" s="12">
        <v>29.523</v>
      </c>
      <c r="H7" s="12">
        <v>5.25</v>
      </c>
      <c r="I7" s="12">
        <v>4.5140000000000002</v>
      </c>
      <c r="J7" s="12">
        <v>3.121</v>
      </c>
      <c r="K7" s="12">
        <v>27.901</v>
      </c>
      <c r="L7" s="12">
        <v>27.867000000000001</v>
      </c>
      <c r="M7" s="12">
        <v>39.017000000000003</v>
      </c>
      <c r="N7" s="12">
        <v>44.908999999999999</v>
      </c>
      <c r="O7" s="12">
        <v>38.384999999999998</v>
      </c>
      <c r="P7" s="12">
        <v>38.494</v>
      </c>
      <c r="Q7" s="12">
        <v>4.6219999999999999</v>
      </c>
      <c r="R7" s="12">
        <v>4.165</v>
      </c>
      <c r="S7" s="12">
        <v>3.9689999999999999</v>
      </c>
      <c r="T7" s="12">
        <v>3.1389999999999998</v>
      </c>
      <c r="U7" s="12">
        <v>2.39</v>
      </c>
      <c r="V7" s="12">
        <v>2.335</v>
      </c>
    </row>
  </sheetData>
  <mergeCells count="7">
    <mergeCell ref="Q2:S2"/>
    <mergeCell ref="T2:V2"/>
    <mergeCell ref="B2:D2"/>
    <mergeCell ref="E2:G2"/>
    <mergeCell ref="H2:J2"/>
    <mergeCell ref="K2:M2"/>
    <mergeCell ref="N2:P2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59079-66C4-1A44-8139-6E4C3F6984E9}">
  <dimension ref="A1:M5"/>
  <sheetViews>
    <sheetView workbookViewId="0">
      <selection activeCell="L2" sqref="L2:M5"/>
    </sheetView>
  </sheetViews>
  <sheetFormatPr baseColWidth="10" defaultRowHeight="16" customHeight="1"/>
  <cols>
    <col min="1" max="1" width="10.7109375" style="14"/>
    <col min="2" max="11" width="10.7109375" style="25"/>
    <col min="12" max="12" width="28.28515625" style="25" customWidth="1"/>
    <col min="13" max="16384" width="10.7109375" style="25"/>
  </cols>
  <sheetData>
    <row r="1" spans="1:13" s="13" customFormat="1">
      <c r="A1" s="53" t="s">
        <v>248</v>
      </c>
    </row>
    <row r="2" spans="1:13" ht="16" customHeight="1">
      <c r="A2" s="26" t="s">
        <v>92</v>
      </c>
      <c r="B2" s="71" t="s">
        <v>89</v>
      </c>
      <c r="C2" s="71"/>
      <c r="D2" s="71"/>
      <c r="E2" s="71" t="s">
        <v>90</v>
      </c>
      <c r="F2" s="71"/>
      <c r="G2" s="71"/>
      <c r="H2" s="71" t="s">
        <v>91</v>
      </c>
      <c r="I2" s="71"/>
      <c r="J2" s="71"/>
      <c r="L2" s="31"/>
      <c r="M2" s="31" t="s">
        <v>273</v>
      </c>
    </row>
    <row r="3" spans="1:13" ht="16" customHeight="1">
      <c r="A3" s="26">
        <v>5</v>
      </c>
      <c r="B3" s="30">
        <v>0.35</v>
      </c>
      <c r="C3" s="30">
        <v>0.33700000000000002</v>
      </c>
      <c r="D3" s="30">
        <v>0.35099999999999998</v>
      </c>
      <c r="E3" s="30">
        <v>0.75800000000000001</v>
      </c>
      <c r="F3" s="30">
        <v>0.76700000000000002</v>
      </c>
      <c r="G3" s="30">
        <v>0.81200000000000006</v>
      </c>
      <c r="H3" s="30">
        <v>1.0980000000000001</v>
      </c>
      <c r="I3" s="30">
        <v>0.93600000000000005</v>
      </c>
      <c r="J3" s="30">
        <v>1.07</v>
      </c>
      <c r="L3" s="31" t="s">
        <v>282</v>
      </c>
      <c r="M3" s="91">
        <v>8.3000000000000001E-3</v>
      </c>
    </row>
    <row r="4" spans="1:13" ht="16" customHeight="1">
      <c r="A4" s="26">
        <v>7.5</v>
      </c>
      <c r="B4" s="30">
        <v>0.42699999999999999</v>
      </c>
      <c r="C4" s="30">
        <v>0.40400000000000003</v>
      </c>
      <c r="D4" s="30">
        <v>0.42399999999999999</v>
      </c>
      <c r="E4" s="30">
        <v>0.92100000000000004</v>
      </c>
      <c r="F4" s="30">
        <v>0.92900000000000005</v>
      </c>
      <c r="G4" s="30">
        <v>0.89600000000000002</v>
      </c>
      <c r="H4" s="30">
        <v>1.17</v>
      </c>
      <c r="I4" s="30">
        <v>1.3149999999999999</v>
      </c>
      <c r="J4" s="30">
        <v>1.149</v>
      </c>
      <c r="L4" s="31" t="s">
        <v>284</v>
      </c>
      <c r="M4" s="91">
        <v>5.0000000000000001E-3</v>
      </c>
    </row>
    <row r="5" spans="1:13" ht="16" customHeight="1">
      <c r="A5" s="26">
        <v>10</v>
      </c>
      <c r="B5" s="30">
        <v>0.47899999999999998</v>
      </c>
      <c r="C5" s="30">
        <v>0.46899999999999997</v>
      </c>
      <c r="D5" s="30">
        <v>0.51800000000000002</v>
      </c>
      <c r="E5" s="30">
        <v>1.006</v>
      </c>
      <c r="F5" s="30">
        <v>0.98499999999999999</v>
      </c>
      <c r="G5" s="30">
        <v>0.94</v>
      </c>
      <c r="H5" s="30">
        <v>1.244</v>
      </c>
      <c r="I5" s="30">
        <v>1.343</v>
      </c>
      <c r="J5" s="30">
        <v>1.2869999999999999</v>
      </c>
      <c r="L5" s="31" t="s">
        <v>283</v>
      </c>
      <c r="M5" s="58">
        <v>8.0000000000000004E-4</v>
      </c>
    </row>
  </sheetData>
  <mergeCells count="3">
    <mergeCell ref="B2:D2"/>
    <mergeCell ref="E2:G2"/>
    <mergeCell ref="H2:J2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90E9-436A-FE4B-986C-3C77B6AE952E}">
  <dimension ref="A1:C102"/>
  <sheetViews>
    <sheetView workbookViewId="0">
      <selection sqref="A1:XFD1"/>
    </sheetView>
  </sheetViews>
  <sheetFormatPr baseColWidth="10" defaultRowHeight="16"/>
  <cols>
    <col min="1" max="1" width="9" style="32" customWidth="1"/>
    <col min="2" max="3" width="11.85546875" style="32" customWidth="1"/>
    <col min="4" max="16384" width="10.7109375" style="32"/>
  </cols>
  <sheetData>
    <row r="1" spans="1:3" s="13" customFormat="1">
      <c r="A1" s="53" t="s">
        <v>249</v>
      </c>
    </row>
    <row r="2" spans="1:3">
      <c r="A2" s="33"/>
      <c r="B2" s="33" t="s">
        <v>119</v>
      </c>
      <c r="C2" s="33" t="s">
        <v>54</v>
      </c>
    </row>
    <row r="3" spans="1:3">
      <c r="A3" s="33" t="s">
        <v>120</v>
      </c>
      <c r="B3" s="27">
        <v>3.61</v>
      </c>
      <c r="C3" s="27">
        <v>3.93</v>
      </c>
    </row>
    <row r="4" spans="1:3">
      <c r="A4" s="33" t="s">
        <v>121</v>
      </c>
      <c r="B4" s="27">
        <v>0.02</v>
      </c>
      <c r="C4" s="27">
        <v>3.93</v>
      </c>
    </row>
    <row r="5" spans="1:3">
      <c r="A5" s="33" t="s">
        <v>122</v>
      </c>
      <c r="B5" s="27">
        <v>1.3</v>
      </c>
      <c r="C5" s="27">
        <v>3.75</v>
      </c>
    </row>
    <row r="6" spans="1:3">
      <c r="A6" s="33" t="s">
        <v>123</v>
      </c>
      <c r="B6" s="27">
        <v>3.41</v>
      </c>
      <c r="C6" s="27">
        <v>2.98</v>
      </c>
    </row>
    <row r="7" spans="1:3">
      <c r="A7" s="33" t="s">
        <v>124</v>
      </c>
      <c r="B7" s="27">
        <v>-0.59</v>
      </c>
      <c r="C7" s="27">
        <v>2.68</v>
      </c>
    </row>
    <row r="8" spans="1:3">
      <c r="A8" s="33" t="s">
        <v>125</v>
      </c>
      <c r="B8" s="27">
        <v>2.34</v>
      </c>
      <c r="C8" s="27">
        <v>2.64</v>
      </c>
    </row>
    <row r="9" spans="1:3">
      <c r="A9" s="33" t="s">
        <v>126</v>
      </c>
      <c r="B9" s="27">
        <v>-2.35</v>
      </c>
      <c r="C9" s="27">
        <v>2.4500000000000002</v>
      </c>
    </row>
    <row r="10" spans="1:3">
      <c r="A10" s="33" t="s">
        <v>127</v>
      </c>
      <c r="B10" s="27">
        <v>-5.25</v>
      </c>
      <c r="C10" s="27">
        <v>2.21</v>
      </c>
    </row>
    <row r="11" spans="1:3">
      <c r="A11" s="33" t="s">
        <v>128</v>
      </c>
      <c r="B11" s="27">
        <v>-1.79</v>
      </c>
      <c r="C11" s="27">
        <v>2.16</v>
      </c>
    </row>
    <row r="12" spans="1:3">
      <c r="A12" s="33" t="s">
        <v>129</v>
      </c>
      <c r="B12" s="27">
        <v>1.95</v>
      </c>
      <c r="C12" s="27">
        <v>2.15</v>
      </c>
    </row>
    <row r="13" spans="1:3">
      <c r="A13" s="33" t="s">
        <v>130</v>
      </c>
      <c r="B13" s="27">
        <v>3.38</v>
      </c>
      <c r="C13" s="27">
        <v>2.1</v>
      </c>
    </row>
    <row r="14" spans="1:3">
      <c r="A14" s="33" t="s">
        <v>131</v>
      </c>
      <c r="B14" s="27">
        <v>2.77</v>
      </c>
      <c r="C14" s="27">
        <v>2.06</v>
      </c>
    </row>
    <row r="15" spans="1:3">
      <c r="A15" s="33" t="s">
        <v>132</v>
      </c>
      <c r="B15" s="27">
        <v>-3.12</v>
      </c>
      <c r="C15" s="27">
        <v>1.91</v>
      </c>
    </row>
    <row r="16" spans="1:3">
      <c r="A16" s="33" t="s">
        <v>133</v>
      </c>
      <c r="B16" s="27">
        <v>-2.65</v>
      </c>
      <c r="C16" s="27">
        <v>1.87</v>
      </c>
    </row>
    <row r="17" spans="1:3">
      <c r="A17" s="33" t="s">
        <v>134</v>
      </c>
      <c r="B17" s="27">
        <v>2.83</v>
      </c>
      <c r="C17" s="27">
        <v>1.8</v>
      </c>
    </row>
    <row r="18" spans="1:3">
      <c r="A18" s="33" t="s">
        <v>135</v>
      </c>
      <c r="B18" s="27">
        <v>2.73</v>
      </c>
      <c r="C18" s="27">
        <v>1.48</v>
      </c>
    </row>
    <row r="19" spans="1:3">
      <c r="A19" s="33" t="s">
        <v>136</v>
      </c>
      <c r="B19" s="27">
        <v>1.02</v>
      </c>
      <c r="C19" s="27">
        <v>1.46</v>
      </c>
    </row>
    <row r="20" spans="1:3">
      <c r="A20" s="33" t="s">
        <v>137</v>
      </c>
      <c r="B20" s="27">
        <v>0.42</v>
      </c>
      <c r="C20" s="27">
        <v>1.46</v>
      </c>
    </row>
    <row r="21" spans="1:3">
      <c r="A21" s="33" t="s">
        <v>138</v>
      </c>
      <c r="B21" s="27">
        <v>2.61</v>
      </c>
      <c r="C21" s="27">
        <v>1.44</v>
      </c>
    </row>
    <row r="22" spans="1:3">
      <c r="A22" s="33" t="s">
        <v>139</v>
      </c>
      <c r="B22" s="27">
        <v>-1.74</v>
      </c>
      <c r="C22" s="27">
        <v>1.43</v>
      </c>
    </row>
    <row r="23" spans="1:3">
      <c r="A23" s="33" t="s">
        <v>140</v>
      </c>
      <c r="B23" s="27">
        <v>4.5</v>
      </c>
      <c r="C23" s="27">
        <v>1.4</v>
      </c>
    </row>
    <row r="24" spans="1:3">
      <c r="A24" s="33" t="s">
        <v>141</v>
      </c>
      <c r="B24" s="27">
        <v>2.72</v>
      </c>
      <c r="C24" s="27">
        <v>1.39</v>
      </c>
    </row>
    <row r="25" spans="1:3">
      <c r="A25" s="33" t="s">
        <v>142</v>
      </c>
      <c r="B25" s="27">
        <v>-0.12</v>
      </c>
      <c r="C25" s="27">
        <v>1.3</v>
      </c>
    </row>
    <row r="26" spans="1:3">
      <c r="A26" s="33" t="s">
        <v>143</v>
      </c>
      <c r="B26" s="27">
        <v>-2.73</v>
      </c>
      <c r="C26" s="27">
        <v>1.28</v>
      </c>
    </row>
    <row r="27" spans="1:3">
      <c r="A27" s="33" t="s">
        <v>144</v>
      </c>
      <c r="B27" s="27">
        <v>0.66</v>
      </c>
      <c r="C27" s="27">
        <v>1.26</v>
      </c>
    </row>
    <row r="28" spans="1:3">
      <c r="A28" s="33" t="s">
        <v>145</v>
      </c>
      <c r="B28" s="27">
        <v>2.0499999999999998</v>
      </c>
      <c r="C28" s="27">
        <v>1.23</v>
      </c>
    </row>
    <row r="29" spans="1:3">
      <c r="A29" s="33" t="s">
        <v>146</v>
      </c>
      <c r="B29" s="27">
        <v>-0.13</v>
      </c>
      <c r="C29" s="27">
        <v>1.18</v>
      </c>
    </row>
    <row r="30" spans="1:3">
      <c r="A30" s="33" t="s">
        <v>147</v>
      </c>
      <c r="B30" s="27">
        <v>-0.19</v>
      </c>
      <c r="C30" s="27">
        <v>1.18</v>
      </c>
    </row>
    <row r="31" spans="1:3">
      <c r="A31" s="33" t="s">
        <v>148</v>
      </c>
      <c r="B31" s="27">
        <v>2.88</v>
      </c>
      <c r="C31" s="27">
        <v>1.1399999999999999</v>
      </c>
    </row>
    <row r="32" spans="1:3">
      <c r="A32" s="33" t="s">
        <v>149</v>
      </c>
      <c r="B32" s="27">
        <v>2.59</v>
      </c>
      <c r="C32" s="27">
        <v>1.1100000000000001</v>
      </c>
    </row>
    <row r="33" spans="1:3">
      <c r="A33" s="33" t="s">
        <v>150</v>
      </c>
      <c r="B33" s="27">
        <v>1.21</v>
      </c>
      <c r="C33" s="27">
        <v>1.1000000000000001</v>
      </c>
    </row>
    <row r="34" spans="1:3">
      <c r="A34" s="33" t="s">
        <v>151</v>
      </c>
      <c r="B34" s="27">
        <v>1.65</v>
      </c>
      <c r="C34" s="27">
        <v>1.02</v>
      </c>
    </row>
    <row r="35" spans="1:3">
      <c r="A35" s="33" t="s">
        <v>152</v>
      </c>
      <c r="B35" s="27">
        <v>0.48</v>
      </c>
      <c r="C35" s="27">
        <v>1.01</v>
      </c>
    </row>
    <row r="36" spans="1:3">
      <c r="A36" s="33" t="s">
        <v>153</v>
      </c>
      <c r="B36" s="27">
        <v>-1.54</v>
      </c>
      <c r="C36" s="27">
        <v>1</v>
      </c>
    </row>
    <row r="37" spans="1:3">
      <c r="A37" s="33" t="s">
        <v>154</v>
      </c>
      <c r="B37" s="27">
        <v>3.01</v>
      </c>
      <c r="C37" s="27">
        <v>0.97</v>
      </c>
    </row>
    <row r="38" spans="1:3">
      <c r="A38" s="33" t="s">
        <v>155</v>
      </c>
      <c r="B38" s="27">
        <v>2.93</v>
      </c>
      <c r="C38" s="27">
        <v>0.92</v>
      </c>
    </row>
    <row r="39" spans="1:3">
      <c r="A39" s="33" t="s">
        <v>156</v>
      </c>
      <c r="B39" s="27">
        <v>2.2200000000000002</v>
      </c>
      <c r="C39" s="27">
        <v>0.9</v>
      </c>
    </row>
    <row r="40" spans="1:3">
      <c r="A40" s="33" t="s">
        <v>157</v>
      </c>
      <c r="B40" s="27">
        <v>-2.27</v>
      </c>
      <c r="C40" s="27">
        <v>0.9</v>
      </c>
    </row>
    <row r="41" spans="1:3">
      <c r="A41" s="33" t="s">
        <v>158</v>
      </c>
      <c r="B41" s="27">
        <v>1.48</v>
      </c>
      <c r="C41" s="27">
        <v>0.88</v>
      </c>
    </row>
    <row r="42" spans="1:3">
      <c r="A42" s="33" t="s">
        <v>159</v>
      </c>
      <c r="B42" s="27">
        <v>-1.34</v>
      </c>
      <c r="C42" s="27">
        <v>0.84</v>
      </c>
    </row>
    <row r="43" spans="1:3">
      <c r="A43" s="33" t="s">
        <v>160</v>
      </c>
      <c r="B43" s="27">
        <v>2.99</v>
      </c>
      <c r="C43" s="27">
        <v>0.83</v>
      </c>
    </row>
    <row r="44" spans="1:3">
      <c r="A44" s="33" t="s">
        <v>161</v>
      </c>
      <c r="B44" s="27">
        <v>-0.1</v>
      </c>
      <c r="C44" s="27">
        <v>0.83</v>
      </c>
    </row>
    <row r="45" spans="1:3">
      <c r="A45" s="33" t="s">
        <v>162</v>
      </c>
      <c r="B45" s="27">
        <v>1.7</v>
      </c>
      <c r="C45" s="27">
        <v>0.82</v>
      </c>
    </row>
    <row r="46" spans="1:3">
      <c r="A46" s="33" t="s">
        <v>163</v>
      </c>
      <c r="B46" s="27">
        <v>-2.4</v>
      </c>
      <c r="C46" s="27">
        <v>0.77</v>
      </c>
    </row>
    <row r="47" spans="1:3">
      <c r="A47" s="33" t="s">
        <v>164</v>
      </c>
      <c r="B47" s="27">
        <v>-1.45</v>
      </c>
      <c r="C47" s="27">
        <v>0.76</v>
      </c>
    </row>
    <row r="48" spans="1:3">
      <c r="A48" s="33" t="s">
        <v>165</v>
      </c>
      <c r="B48" s="27">
        <v>-0.27</v>
      </c>
      <c r="C48" s="27">
        <v>0.71</v>
      </c>
    </row>
    <row r="49" spans="1:3">
      <c r="A49" s="33" t="s">
        <v>166</v>
      </c>
      <c r="B49" s="27">
        <v>0.89</v>
      </c>
      <c r="C49" s="27">
        <v>0.67</v>
      </c>
    </row>
    <row r="50" spans="1:3">
      <c r="A50" s="33" t="s">
        <v>167</v>
      </c>
      <c r="B50" s="27">
        <v>4.88</v>
      </c>
      <c r="C50" s="27">
        <v>0.66</v>
      </c>
    </row>
    <row r="51" spans="1:3">
      <c r="A51" s="33" t="s">
        <v>168</v>
      </c>
      <c r="B51" s="27">
        <v>0.98</v>
      </c>
      <c r="C51" s="27">
        <v>0.66</v>
      </c>
    </row>
    <row r="52" spans="1:3">
      <c r="A52" s="33" t="s">
        <v>169</v>
      </c>
      <c r="B52" s="27">
        <v>3.67</v>
      </c>
      <c r="C52" s="27">
        <v>0.61</v>
      </c>
    </row>
    <row r="53" spans="1:3">
      <c r="A53" s="33" t="s">
        <v>170</v>
      </c>
      <c r="B53" s="27">
        <v>-4.3499999999999996</v>
      </c>
      <c r="C53" s="27">
        <v>-3.7</v>
      </c>
    </row>
    <row r="54" spans="1:3">
      <c r="A54" s="33" t="s">
        <v>171</v>
      </c>
      <c r="B54" s="27">
        <v>-2.56</v>
      </c>
      <c r="C54" s="27">
        <v>-3.73</v>
      </c>
    </row>
    <row r="55" spans="1:3">
      <c r="A55" s="33" t="s">
        <v>172</v>
      </c>
      <c r="B55" s="27">
        <v>-1.73</v>
      </c>
      <c r="C55" s="27">
        <v>-3.74</v>
      </c>
    </row>
    <row r="56" spans="1:3">
      <c r="A56" s="33" t="s">
        <v>173</v>
      </c>
      <c r="B56" s="27">
        <v>4.8600000000000003</v>
      </c>
      <c r="C56" s="27">
        <v>-3.75</v>
      </c>
    </row>
    <row r="57" spans="1:3">
      <c r="A57" s="33" t="s">
        <v>174</v>
      </c>
      <c r="B57" s="27">
        <v>-1.02</v>
      </c>
      <c r="C57" s="27">
        <v>-3.75</v>
      </c>
    </row>
    <row r="58" spans="1:3">
      <c r="A58" s="33" t="s">
        <v>175</v>
      </c>
      <c r="B58" s="27">
        <v>-2.56</v>
      </c>
      <c r="C58" s="27">
        <v>-3.79</v>
      </c>
    </row>
    <row r="59" spans="1:3">
      <c r="A59" s="33" t="s">
        <v>176</v>
      </c>
      <c r="B59" s="27">
        <v>-6.49</v>
      </c>
      <c r="C59" s="27">
        <v>-3.79</v>
      </c>
    </row>
    <row r="60" spans="1:3">
      <c r="A60" s="33" t="s">
        <v>177</v>
      </c>
      <c r="B60" s="27">
        <v>-3.58</v>
      </c>
      <c r="C60" s="27">
        <v>-3.8</v>
      </c>
    </row>
    <row r="61" spans="1:3">
      <c r="A61" s="33" t="s">
        <v>178</v>
      </c>
      <c r="B61" s="27">
        <v>-5.3</v>
      </c>
      <c r="C61" s="27">
        <v>-3.8</v>
      </c>
    </row>
    <row r="62" spans="1:3">
      <c r="A62" s="33" t="s">
        <v>179</v>
      </c>
      <c r="B62" s="27">
        <v>-5.17</v>
      </c>
      <c r="C62" s="27">
        <v>-3.81</v>
      </c>
    </row>
    <row r="63" spans="1:3">
      <c r="A63" s="33" t="s">
        <v>180</v>
      </c>
      <c r="B63" s="27">
        <v>-2.09</v>
      </c>
      <c r="C63" s="27">
        <v>-3.83</v>
      </c>
    </row>
    <row r="64" spans="1:3">
      <c r="A64" s="33" t="s">
        <v>181</v>
      </c>
      <c r="B64" s="27">
        <v>-6.76</v>
      </c>
      <c r="C64" s="27">
        <v>-3.84</v>
      </c>
    </row>
    <row r="65" spans="1:3">
      <c r="A65" s="33" t="s">
        <v>182</v>
      </c>
      <c r="B65" s="27">
        <v>-4.25</v>
      </c>
      <c r="C65" s="27">
        <v>-3.86</v>
      </c>
    </row>
    <row r="66" spans="1:3">
      <c r="A66" s="33" t="s">
        <v>183</v>
      </c>
      <c r="B66" s="27">
        <v>-2.61</v>
      </c>
      <c r="C66" s="27">
        <v>-3.88</v>
      </c>
    </row>
    <row r="67" spans="1:3">
      <c r="A67" s="33" t="s">
        <v>184</v>
      </c>
      <c r="B67" s="27">
        <v>-4.3099999999999996</v>
      </c>
      <c r="C67" s="27">
        <v>-3.91</v>
      </c>
    </row>
    <row r="68" spans="1:3">
      <c r="A68" s="33" t="s">
        <v>185</v>
      </c>
      <c r="B68" s="27">
        <v>-2.64</v>
      </c>
      <c r="C68" s="27">
        <v>-3.92</v>
      </c>
    </row>
    <row r="69" spans="1:3">
      <c r="A69" s="33" t="s">
        <v>186</v>
      </c>
      <c r="B69" s="27">
        <v>0.62</v>
      </c>
      <c r="C69" s="27">
        <v>-3.94</v>
      </c>
    </row>
    <row r="70" spans="1:3">
      <c r="A70" s="33" t="s">
        <v>187</v>
      </c>
      <c r="B70" s="27">
        <v>-2.8</v>
      </c>
      <c r="C70" s="27">
        <v>-3.94</v>
      </c>
    </row>
    <row r="71" spans="1:3">
      <c r="A71" s="33" t="s">
        <v>188</v>
      </c>
      <c r="B71" s="27">
        <v>-3.12</v>
      </c>
      <c r="C71" s="27">
        <v>-3.94</v>
      </c>
    </row>
    <row r="72" spans="1:3">
      <c r="A72" s="33" t="s">
        <v>189</v>
      </c>
      <c r="B72" s="27">
        <v>-3.43</v>
      </c>
      <c r="C72" s="27">
        <v>-3.95</v>
      </c>
    </row>
    <row r="73" spans="1:3">
      <c r="A73" s="33" t="s">
        <v>190</v>
      </c>
      <c r="B73" s="27">
        <v>7.55</v>
      </c>
      <c r="C73" s="27">
        <v>-3.96</v>
      </c>
    </row>
    <row r="74" spans="1:3">
      <c r="A74" s="33" t="s">
        <v>191</v>
      </c>
      <c r="B74" s="27">
        <v>1.59</v>
      </c>
      <c r="C74" s="27">
        <v>-3.98</v>
      </c>
    </row>
    <row r="75" spans="1:3">
      <c r="A75" s="33" t="s">
        <v>192</v>
      </c>
      <c r="B75" s="27">
        <v>-6.46</v>
      </c>
      <c r="C75" s="27">
        <v>-3.98</v>
      </c>
    </row>
    <row r="76" spans="1:3">
      <c r="A76" s="33" t="s">
        <v>193</v>
      </c>
      <c r="B76" s="27">
        <v>-3.88</v>
      </c>
      <c r="C76" s="27">
        <v>-3.99</v>
      </c>
    </row>
    <row r="77" spans="1:3">
      <c r="A77" s="33" t="s">
        <v>194</v>
      </c>
      <c r="B77" s="27">
        <v>3.23</v>
      </c>
      <c r="C77" s="27">
        <v>-4</v>
      </c>
    </row>
    <row r="78" spans="1:3">
      <c r="A78" s="33" t="s">
        <v>195</v>
      </c>
      <c r="B78" s="27">
        <v>-2.76</v>
      </c>
      <c r="C78" s="27">
        <v>-4.01</v>
      </c>
    </row>
    <row r="79" spans="1:3">
      <c r="A79" s="33" t="s">
        <v>196</v>
      </c>
      <c r="B79" s="27">
        <v>-3.72</v>
      </c>
      <c r="C79" s="27">
        <v>-4.0199999999999996</v>
      </c>
    </row>
    <row r="80" spans="1:3">
      <c r="A80" s="33" t="s">
        <v>197</v>
      </c>
      <c r="B80" s="27">
        <v>-4.2300000000000004</v>
      </c>
      <c r="C80" s="27">
        <v>-4.05</v>
      </c>
    </row>
    <row r="81" spans="1:3">
      <c r="A81" s="33" t="s">
        <v>198</v>
      </c>
      <c r="B81" s="27">
        <v>2.3199999999999998</v>
      </c>
      <c r="C81" s="27">
        <v>-4.08</v>
      </c>
    </row>
    <row r="82" spans="1:3">
      <c r="A82" s="33" t="s">
        <v>199</v>
      </c>
      <c r="B82" s="27">
        <v>-2.93</v>
      </c>
      <c r="C82" s="27">
        <v>-4.08</v>
      </c>
    </row>
    <row r="83" spans="1:3">
      <c r="A83" s="33" t="s">
        <v>200</v>
      </c>
      <c r="B83" s="27">
        <v>-5.38</v>
      </c>
      <c r="C83" s="27">
        <v>-4.08</v>
      </c>
    </row>
    <row r="84" spans="1:3">
      <c r="A84" s="33" t="s">
        <v>201</v>
      </c>
      <c r="B84" s="27">
        <v>2.89</v>
      </c>
      <c r="C84" s="27">
        <v>-4.1100000000000003</v>
      </c>
    </row>
    <row r="85" spans="1:3">
      <c r="A85" s="33" t="s">
        <v>202</v>
      </c>
      <c r="B85" s="27">
        <v>-1.1000000000000001</v>
      </c>
      <c r="C85" s="27">
        <v>-4.1100000000000003</v>
      </c>
    </row>
    <row r="86" spans="1:3">
      <c r="A86" s="33" t="s">
        <v>203</v>
      </c>
      <c r="B86" s="27">
        <v>-0.78</v>
      </c>
      <c r="C86" s="27">
        <v>-4.12</v>
      </c>
    </row>
    <row r="87" spans="1:3">
      <c r="A87" s="33" t="s">
        <v>204</v>
      </c>
      <c r="B87" s="27">
        <v>-2.58</v>
      </c>
      <c r="C87" s="27">
        <v>-4.12</v>
      </c>
    </row>
    <row r="88" spans="1:3">
      <c r="A88" s="33" t="s">
        <v>205</v>
      </c>
      <c r="B88" s="27">
        <v>-2.36</v>
      </c>
      <c r="C88" s="27">
        <v>-4.1399999999999997</v>
      </c>
    </row>
    <row r="89" spans="1:3">
      <c r="A89" s="33" t="s">
        <v>206</v>
      </c>
      <c r="B89" s="27">
        <v>-6.34</v>
      </c>
      <c r="C89" s="27">
        <v>-4.1399999999999997</v>
      </c>
    </row>
    <row r="90" spans="1:3">
      <c r="A90" s="33" t="s">
        <v>207</v>
      </c>
      <c r="B90" s="27">
        <v>-3.87</v>
      </c>
      <c r="C90" s="27">
        <v>-4.17</v>
      </c>
    </row>
    <row r="91" spans="1:3">
      <c r="A91" s="33" t="s">
        <v>208</v>
      </c>
      <c r="B91" s="27">
        <v>2.91</v>
      </c>
      <c r="C91" s="27">
        <v>-4.18</v>
      </c>
    </row>
    <row r="92" spans="1:3">
      <c r="A92" s="33" t="s">
        <v>209</v>
      </c>
      <c r="B92" s="27">
        <v>-4.29</v>
      </c>
      <c r="C92" s="27">
        <v>-4.29</v>
      </c>
    </row>
    <row r="93" spans="1:3">
      <c r="A93" s="33" t="s">
        <v>210</v>
      </c>
      <c r="B93" s="27">
        <v>-3.72</v>
      </c>
      <c r="C93" s="27">
        <v>-4.41</v>
      </c>
    </row>
    <row r="94" spans="1:3">
      <c r="A94" s="33" t="s">
        <v>211</v>
      </c>
      <c r="B94" s="27">
        <v>-2.98</v>
      </c>
      <c r="C94" s="27">
        <v>-4.42</v>
      </c>
    </row>
    <row r="95" spans="1:3">
      <c r="A95" s="33" t="s">
        <v>212</v>
      </c>
      <c r="B95" s="27">
        <v>-3.18</v>
      </c>
      <c r="C95" s="27">
        <v>-4.4400000000000004</v>
      </c>
    </row>
    <row r="96" spans="1:3">
      <c r="A96" s="33" t="s">
        <v>213</v>
      </c>
      <c r="B96" s="27">
        <v>-4.08</v>
      </c>
      <c r="C96" s="27">
        <v>-4.54</v>
      </c>
    </row>
    <row r="97" spans="1:3">
      <c r="A97" s="33" t="s">
        <v>214</v>
      </c>
      <c r="B97" s="27">
        <v>2.76</v>
      </c>
      <c r="C97" s="27">
        <v>-4.57</v>
      </c>
    </row>
    <row r="98" spans="1:3">
      <c r="A98" s="33" t="s">
        <v>215</v>
      </c>
      <c r="B98" s="27">
        <v>-4.83</v>
      </c>
      <c r="C98" s="27">
        <v>-4.66</v>
      </c>
    </row>
    <row r="99" spans="1:3">
      <c r="A99" s="33" t="s">
        <v>216</v>
      </c>
      <c r="B99" s="27">
        <v>-4.67</v>
      </c>
      <c r="C99" s="27">
        <v>-4.68</v>
      </c>
    </row>
    <row r="100" spans="1:3">
      <c r="A100" s="33" t="s">
        <v>217</v>
      </c>
      <c r="B100" s="27">
        <v>-3.88</v>
      </c>
      <c r="C100" s="27">
        <v>-4.76</v>
      </c>
    </row>
    <row r="101" spans="1:3">
      <c r="A101" s="33" t="s">
        <v>218</v>
      </c>
      <c r="B101" s="27">
        <v>-3.99</v>
      </c>
      <c r="C101" s="27">
        <v>-4.82</v>
      </c>
    </row>
    <row r="102" spans="1:3">
      <c r="A102" s="33" t="s">
        <v>219</v>
      </c>
      <c r="B102" s="27">
        <v>2.84</v>
      </c>
      <c r="C102" s="27">
        <v>-5.24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3EAC-BDD0-8740-8465-A85E53B5AD96}">
  <dimension ref="A1:B26"/>
  <sheetViews>
    <sheetView workbookViewId="0">
      <selection activeCell="E6" sqref="E6"/>
    </sheetView>
  </sheetViews>
  <sheetFormatPr baseColWidth="10" defaultRowHeight="16"/>
  <cols>
    <col min="1" max="1" width="26.140625" style="14" customWidth="1"/>
    <col min="2" max="2" width="25.28515625" style="14" customWidth="1"/>
    <col min="3" max="16384" width="10.7109375" style="14"/>
  </cols>
  <sheetData>
    <row r="1" spans="1:2" s="13" customFormat="1">
      <c r="A1" s="53" t="s">
        <v>250</v>
      </c>
    </row>
    <row r="2" spans="1:2">
      <c r="A2" s="31" t="s">
        <v>117</v>
      </c>
      <c r="B2" s="24" t="s">
        <v>118</v>
      </c>
    </row>
    <row r="3" spans="1:2">
      <c r="A3" s="26" t="s">
        <v>93</v>
      </c>
      <c r="B3" s="27">
        <v>1.02</v>
      </c>
    </row>
    <row r="4" spans="1:2">
      <c r="A4" s="26" t="s">
        <v>94</v>
      </c>
      <c r="B4" s="27">
        <v>1.1000000000000001</v>
      </c>
    </row>
    <row r="5" spans="1:2">
      <c r="A5" s="26" t="s">
        <v>95</v>
      </c>
      <c r="B5" s="27">
        <v>1.1399999999999999</v>
      </c>
    </row>
    <row r="6" spans="1:2">
      <c r="A6" s="26" t="s">
        <v>96</v>
      </c>
      <c r="B6" s="27">
        <v>1.18</v>
      </c>
    </row>
    <row r="7" spans="1:2">
      <c r="A7" s="26" t="s">
        <v>97</v>
      </c>
      <c r="B7" s="27">
        <v>1.23</v>
      </c>
    </row>
    <row r="8" spans="1:2">
      <c r="A8" s="26" t="s">
        <v>98</v>
      </c>
      <c r="B8" s="27">
        <v>1.26</v>
      </c>
    </row>
    <row r="9" spans="1:2">
      <c r="A9" s="26" t="s">
        <v>99</v>
      </c>
      <c r="B9" s="27">
        <v>1.3</v>
      </c>
    </row>
    <row r="10" spans="1:2">
      <c r="A10" s="26" t="s">
        <v>100</v>
      </c>
      <c r="B10" s="27">
        <v>1.39</v>
      </c>
    </row>
    <row r="11" spans="1:2">
      <c r="A11" s="26" t="s">
        <v>101</v>
      </c>
      <c r="B11" s="27">
        <v>1.4</v>
      </c>
    </row>
    <row r="12" spans="1:2">
      <c r="A12" s="26" t="s">
        <v>102</v>
      </c>
      <c r="B12" s="27">
        <v>1.43</v>
      </c>
    </row>
    <row r="13" spans="1:2">
      <c r="A13" s="26" t="s">
        <v>103</v>
      </c>
      <c r="B13" s="27">
        <v>1.44</v>
      </c>
    </row>
    <row r="14" spans="1:2">
      <c r="A14" s="26" t="s">
        <v>104</v>
      </c>
      <c r="B14" s="27">
        <v>1.48</v>
      </c>
    </row>
    <row r="15" spans="1:2">
      <c r="A15" s="26" t="s">
        <v>105</v>
      </c>
      <c r="B15" s="27">
        <v>1.8</v>
      </c>
    </row>
    <row r="16" spans="1:2">
      <c r="A16" s="26" t="s">
        <v>106</v>
      </c>
      <c r="B16" s="27">
        <v>1.87</v>
      </c>
    </row>
    <row r="17" spans="1:2">
      <c r="A17" s="26" t="s">
        <v>107</v>
      </c>
      <c r="B17" s="27">
        <v>1.91</v>
      </c>
    </row>
    <row r="18" spans="1:2">
      <c r="A18" s="26" t="s">
        <v>108</v>
      </c>
      <c r="B18" s="27">
        <v>2.06</v>
      </c>
    </row>
    <row r="19" spans="1:2">
      <c r="A19" s="26" t="s">
        <v>109</v>
      </c>
      <c r="B19" s="27">
        <v>2.1</v>
      </c>
    </row>
    <row r="20" spans="1:2">
      <c r="A20" s="26" t="s">
        <v>110</v>
      </c>
      <c r="B20" s="27">
        <v>2.15</v>
      </c>
    </row>
    <row r="21" spans="1:2">
      <c r="A21" s="26" t="s">
        <v>111</v>
      </c>
      <c r="B21" s="27">
        <v>2.4500000000000002</v>
      </c>
    </row>
    <row r="22" spans="1:2">
      <c r="A22" s="26" t="s">
        <v>112</v>
      </c>
      <c r="B22" s="27">
        <v>2.64</v>
      </c>
    </row>
    <row r="23" spans="1:2">
      <c r="A23" s="26" t="s">
        <v>113</v>
      </c>
      <c r="B23" s="27">
        <v>2.68</v>
      </c>
    </row>
    <row r="24" spans="1:2">
      <c r="A24" s="26" t="s">
        <v>114</v>
      </c>
      <c r="B24" s="27">
        <v>3.75</v>
      </c>
    </row>
    <row r="25" spans="1:2">
      <c r="A25" s="26" t="s">
        <v>115</v>
      </c>
      <c r="B25" s="27">
        <v>3.93</v>
      </c>
    </row>
    <row r="26" spans="1:2">
      <c r="A26" s="26" t="s">
        <v>116</v>
      </c>
      <c r="B26" s="27">
        <v>3.93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B8274-DCB2-0248-9693-D811E85ABB56}">
  <dimension ref="A1:J18"/>
  <sheetViews>
    <sheetView workbookViewId="0">
      <selection activeCell="K19" sqref="K19"/>
    </sheetView>
  </sheetViews>
  <sheetFormatPr baseColWidth="10" defaultRowHeight="20"/>
  <cols>
    <col min="1" max="5" width="10.7109375" style="40"/>
    <col min="6" max="6" width="12.140625" style="40" customWidth="1"/>
    <col min="7" max="16384" width="10.7109375" style="40"/>
  </cols>
  <sheetData>
    <row r="1" spans="1:10" s="13" customFormat="1" ht="16">
      <c r="A1" s="53" t="s">
        <v>251</v>
      </c>
    </row>
    <row r="2" spans="1:10" ht="16" customHeight="1">
      <c r="A2" s="73" t="s">
        <v>223</v>
      </c>
      <c r="B2" s="75" t="s">
        <v>220</v>
      </c>
      <c r="C2" s="76"/>
      <c r="D2" s="77"/>
      <c r="E2" s="7"/>
      <c r="F2" s="31"/>
      <c r="G2" s="31" t="s">
        <v>273</v>
      </c>
      <c r="H2" s="92"/>
      <c r="I2" s="92"/>
      <c r="J2" s="39"/>
    </row>
    <row r="3" spans="1:10" ht="16" customHeight="1">
      <c r="A3" s="74"/>
      <c r="B3" s="34" t="s">
        <v>221</v>
      </c>
      <c r="C3" s="34" t="s">
        <v>222</v>
      </c>
      <c r="D3" s="34" t="s">
        <v>225</v>
      </c>
      <c r="E3" s="7"/>
      <c r="F3" s="31" t="s">
        <v>285</v>
      </c>
      <c r="G3" s="91">
        <v>5.0000000000000001E-4</v>
      </c>
      <c r="H3" s="59"/>
      <c r="I3" s="59"/>
      <c r="J3" s="39"/>
    </row>
    <row r="4" spans="1:10" ht="16" customHeight="1">
      <c r="A4" s="78">
        <v>0</v>
      </c>
      <c r="B4" s="24">
        <v>0.16500000000000001</v>
      </c>
      <c r="C4" s="24">
        <v>0.188</v>
      </c>
      <c r="D4" s="24">
        <v>0.23499999999999999</v>
      </c>
      <c r="E4" s="7"/>
      <c r="F4" s="31" t="s">
        <v>287</v>
      </c>
      <c r="G4" s="91">
        <v>1.9E-3</v>
      </c>
      <c r="H4" s="36"/>
      <c r="I4" s="36"/>
      <c r="J4" s="39"/>
    </row>
    <row r="5" spans="1:10" ht="16" customHeight="1">
      <c r="A5" s="78"/>
      <c r="B5" s="24">
        <v>0.156</v>
      </c>
      <c r="C5" s="24">
        <v>0.19800000000000001</v>
      </c>
      <c r="D5" s="24">
        <v>0.22800000000000001</v>
      </c>
      <c r="E5" s="7"/>
      <c r="F5" s="31" t="s">
        <v>286</v>
      </c>
      <c r="G5" s="58">
        <v>1.1599999999999999E-2</v>
      </c>
      <c r="H5" s="36"/>
      <c r="I5" s="36"/>
      <c r="J5" s="39"/>
    </row>
    <row r="6" spans="1:10" ht="16" customHeight="1">
      <c r="A6" s="78"/>
      <c r="B6" s="24">
        <v>0.158</v>
      </c>
      <c r="C6" s="24">
        <v>0.187</v>
      </c>
      <c r="D6" s="24">
        <v>0.23100000000000001</v>
      </c>
      <c r="E6" s="7"/>
      <c r="F6" s="60"/>
      <c r="G6" s="60"/>
      <c r="H6" s="60"/>
      <c r="I6" s="60"/>
      <c r="J6" s="39"/>
    </row>
    <row r="7" spans="1:10" ht="16" customHeight="1">
      <c r="A7" s="72">
        <v>50</v>
      </c>
      <c r="B7" s="24">
        <v>0.20100000000000001</v>
      </c>
      <c r="C7" s="24">
        <v>0.23300000000000001</v>
      </c>
      <c r="D7" s="24">
        <v>0.26300000000000001</v>
      </c>
      <c r="E7" s="7"/>
      <c r="F7" s="60"/>
      <c r="G7" s="60"/>
      <c r="H7" s="60"/>
      <c r="I7" s="60"/>
      <c r="J7" s="39"/>
    </row>
    <row r="8" spans="1:10" ht="16" customHeight="1">
      <c r="A8" s="72"/>
      <c r="B8" s="24">
        <v>0.19400000000000001</v>
      </c>
      <c r="C8" s="24">
        <v>0.22600000000000001</v>
      </c>
      <c r="D8" s="24">
        <v>0.28100000000000003</v>
      </c>
      <c r="E8" s="7"/>
      <c r="F8" s="60"/>
      <c r="G8" s="60"/>
      <c r="H8" s="60"/>
      <c r="I8" s="60"/>
      <c r="J8" s="39"/>
    </row>
    <row r="9" spans="1:10" ht="16" customHeight="1">
      <c r="A9" s="72"/>
      <c r="B9" s="24">
        <v>0.20100000000000001</v>
      </c>
      <c r="C9" s="24">
        <v>0.22900000000000001</v>
      </c>
      <c r="D9" s="24">
        <v>0.28100000000000003</v>
      </c>
      <c r="E9" s="7"/>
      <c r="F9" s="60"/>
      <c r="G9" s="60"/>
      <c r="H9" s="60"/>
      <c r="I9" s="60"/>
      <c r="J9" s="39"/>
    </row>
    <row r="10" spans="1:10" ht="16" customHeight="1">
      <c r="A10" s="7"/>
      <c r="B10" s="7"/>
      <c r="C10" s="7"/>
      <c r="D10" s="7"/>
      <c r="E10" s="7"/>
      <c r="F10" s="60"/>
      <c r="G10" s="60"/>
      <c r="H10" s="60"/>
      <c r="I10" s="60"/>
      <c r="J10" s="39"/>
    </row>
    <row r="11" spans="1:10" ht="16" customHeight="1">
      <c r="A11" s="73" t="s">
        <v>224</v>
      </c>
      <c r="B11" s="75" t="s">
        <v>220</v>
      </c>
      <c r="C11" s="76"/>
      <c r="D11" s="77"/>
      <c r="E11" s="7"/>
      <c r="F11" s="31"/>
      <c r="G11" s="31" t="s">
        <v>273</v>
      </c>
      <c r="H11" s="92"/>
      <c r="I11" s="92"/>
      <c r="J11" s="39"/>
    </row>
    <row r="12" spans="1:10" ht="16" customHeight="1">
      <c r="A12" s="74"/>
      <c r="B12" s="34" t="s">
        <v>221</v>
      </c>
      <c r="C12" s="34" t="s">
        <v>222</v>
      </c>
      <c r="D12" s="34" t="s">
        <v>225</v>
      </c>
      <c r="E12" s="7"/>
      <c r="F12" s="31" t="s">
        <v>288</v>
      </c>
      <c r="G12" s="91" t="s">
        <v>281</v>
      </c>
      <c r="H12" s="59"/>
      <c r="I12" s="59"/>
      <c r="J12" s="39"/>
    </row>
    <row r="13" spans="1:10" ht="16" customHeight="1">
      <c r="A13" s="78">
        <v>0</v>
      </c>
      <c r="B13" s="38">
        <v>0.16900000000000001</v>
      </c>
      <c r="C13" s="38">
        <v>0.19500000000000001</v>
      </c>
      <c r="D13" s="38">
        <v>0.223</v>
      </c>
      <c r="E13" s="7"/>
      <c r="F13" s="31" t="s">
        <v>290</v>
      </c>
      <c r="G13" s="91">
        <v>1.4E-3</v>
      </c>
      <c r="H13" s="36"/>
      <c r="I13" s="36"/>
      <c r="J13" s="39"/>
    </row>
    <row r="14" spans="1:10" ht="16" customHeight="1">
      <c r="A14" s="78"/>
      <c r="B14" s="38">
        <v>0.161</v>
      </c>
      <c r="C14" s="38">
        <v>0.19</v>
      </c>
      <c r="D14" s="38">
        <v>0.23200000000000001</v>
      </c>
      <c r="E14" s="7"/>
      <c r="F14" s="31" t="s">
        <v>289</v>
      </c>
      <c r="G14" s="58">
        <v>4.8999999999999998E-3</v>
      </c>
      <c r="H14" s="36"/>
      <c r="I14" s="36"/>
      <c r="J14" s="39"/>
    </row>
    <row r="15" spans="1:10" ht="16" customHeight="1">
      <c r="A15" s="78"/>
      <c r="B15" s="38">
        <v>0.153</v>
      </c>
      <c r="C15" s="38">
        <v>0.19</v>
      </c>
      <c r="D15" s="38">
        <v>0.23</v>
      </c>
      <c r="E15" s="7"/>
      <c r="F15" s="60"/>
      <c r="G15" s="60"/>
      <c r="H15" s="60"/>
      <c r="I15" s="60"/>
      <c r="J15" s="39"/>
    </row>
    <row r="16" spans="1:10" ht="16" customHeight="1">
      <c r="A16" s="72">
        <v>10</v>
      </c>
      <c r="B16" s="38">
        <v>0.26500000000000001</v>
      </c>
      <c r="C16" s="38">
        <v>0.40200000000000002</v>
      </c>
      <c r="D16" s="38">
        <v>0.44500000000000001</v>
      </c>
      <c r="E16" s="7"/>
      <c r="F16" s="60"/>
      <c r="G16" s="60"/>
      <c r="H16" s="60"/>
      <c r="I16" s="60"/>
      <c r="J16" s="39"/>
    </row>
    <row r="17" spans="1:9" ht="16" customHeight="1">
      <c r="A17" s="72"/>
      <c r="B17" s="38">
        <v>0.27700000000000002</v>
      </c>
      <c r="C17" s="38">
        <v>0.372</v>
      </c>
      <c r="D17" s="38">
        <v>0.44900000000000001</v>
      </c>
      <c r="E17" s="7"/>
      <c r="F17" s="7"/>
      <c r="G17" s="7"/>
      <c r="H17" s="7"/>
      <c r="I17" s="7"/>
    </row>
    <row r="18" spans="1:9" ht="16" customHeight="1">
      <c r="A18" s="72"/>
      <c r="B18" s="38">
        <v>0.27900000000000003</v>
      </c>
      <c r="C18" s="38">
        <v>0.39</v>
      </c>
      <c r="D18" s="38">
        <v>0.501</v>
      </c>
      <c r="E18" s="7"/>
      <c r="F18" s="7"/>
      <c r="G18" s="7"/>
      <c r="H18" s="7"/>
      <c r="I18" s="7"/>
    </row>
  </sheetData>
  <mergeCells count="8">
    <mergeCell ref="A16:A18"/>
    <mergeCell ref="A2:A3"/>
    <mergeCell ref="B2:D2"/>
    <mergeCell ref="A4:A6"/>
    <mergeCell ref="A7:A9"/>
    <mergeCell ref="A11:A12"/>
    <mergeCell ref="B11:D11"/>
    <mergeCell ref="A13:A15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044B-4E8F-3B46-AE12-751911EA98CA}">
  <dimension ref="A1:AD8"/>
  <sheetViews>
    <sheetView topLeftCell="T1" workbookViewId="0">
      <selection activeCell="AD8" sqref="AC2:AD8"/>
    </sheetView>
  </sheetViews>
  <sheetFormatPr baseColWidth="10" defaultRowHeight="16"/>
  <cols>
    <col min="1" max="28" width="10.7109375" style="29"/>
    <col min="29" max="29" width="22.5703125" style="29" customWidth="1"/>
    <col min="30" max="16384" width="10.7109375" style="29"/>
  </cols>
  <sheetData>
    <row r="1" spans="1:30" s="13" customFormat="1">
      <c r="A1" s="53" t="s">
        <v>252</v>
      </c>
    </row>
    <row r="2" spans="1:30">
      <c r="A2" s="28" t="s">
        <v>21</v>
      </c>
      <c r="B2" s="79" t="s">
        <v>226</v>
      </c>
      <c r="C2" s="79"/>
      <c r="D2" s="79"/>
      <c r="E2" s="79"/>
      <c r="F2" s="79"/>
      <c r="G2" s="79"/>
      <c r="H2" s="79"/>
      <c r="I2" s="79"/>
      <c r="J2" s="79"/>
      <c r="K2" s="79"/>
      <c r="L2" s="79" t="s">
        <v>227</v>
      </c>
      <c r="M2" s="79"/>
      <c r="N2" s="79"/>
      <c r="O2" s="79"/>
      <c r="P2" s="79"/>
      <c r="Q2" s="79"/>
      <c r="R2" s="79"/>
      <c r="S2" s="79"/>
      <c r="T2" s="79" t="s">
        <v>228</v>
      </c>
      <c r="U2" s="79"/>
      <c r="V2" s="79"/>
      <c r="W2" s="79"/>
      <c r="X2" s="79"/>
      <c r="Y2" s="79"/>
      <c r="Z2" s="79"/>
      <c r="AA2" s="79"/>
      <c r="AC2" s="58"/>
      <c r="AD2" s="58" t="s">
        <v>274</v>
      </c>
    </row>
    <row r="3" spans="1:30">
      <c r="A3" s="28" t="s">
        <v>229</v>
      </c>
      <c r="B3" s="30">
        <v>-21.099499999999999</v>
      </c>
      <c r="C3" s="30">
        <v>3.6932</v>
      </c>
      <c r="D3" s="30">
        <v>8.4244000000000003</v>
      </c>
      <c r="E3" s="30">
        <v>-4.9329000000000001</v>
      </c>
      <c r="F3" s="30">
        <v>-4.4659000000000004</v>
      </c>
      <c r="G3" s="30">
        <v>0.52516834999999995</v>
      </c>
      <c r="H3" s="30">
        <v>-13.13910534</v>
      </c>
      <c r="I3" s="30">
        <v>-10.56710359</v>
      </c>
      <c r="J3" s="30">
        <v>-15.562348180000001</v>
      </c>
      <c r="K3" s="30">
        <v>-8.4281410599999997</v>
      </c>
      <c r="L3" s="30">
        <v>1.690119213</v>
      </c>
      <c r="M3" s="30">
        <v>-1.739087957</v>
      </c>
      <c r="N3" s="30">
        <v>-4.3591025129999998</v>
      </c>
      <c r="O3" s="30">
        <v>-5.1717836259999999</v>
      </c>
      <c r="P3" s="30">
        <v>-7.403963063</v>
      </c>
      <c r="Q3" s="30">
        <v>-2.515975745</v>
      </c>
      <c r="R3" s="30">
        <v>-15.577365800000001</v>
      </c>
      <c r="S3" s="30">
        <v>6.3507797269999999</v>
      </c>
      <c r="T3" s="30">
        <v>-3.8742000000000001</v>
      </c>
      <c r="U3" s="30">
        <v>2.8527999999999998</v>
      </c>
      <c r="V3" s="30">
        <v>1.88439636</v>
      </c>
      <c r="W3" s="30">
        <v>7.9582502289999999</v>
      </c>
      <c r="X3" s="30">
        <v>-8.5762237760000009</v>
      </c>
      <c r="Y3" s="30">
        <v>-8.8319088319999999</v>
      </c>
      <c r="Z3" s="30">
        <v>-5.2416666669999996</v>
      </c>
      <c r="AA3" s="30">
        <v>9.4666666670000001</v>
      </c>
      <c r="AC3" s="58" t="s">
        <v>291</v>
      </c>
      <c r="AD3" s="87">
        <v>0.43120000000000003</v>
      </c>
    </row>
    <row r="4" spans="1:30">
      <c r="A4" s="28" t="s">
        <v>50</v>
      </c>
      <c r="B4" s="30">
        <v>-97.889899999999997</v>
      </c>
      <c r="C4" s="30">
        <v>-83.568399999999997</v>
      </c>
      <c r="D4" s="30">
        <v>-100.2764</v>
      </c>
      <c r="E4" s="30">
        <v>-91.750299999999996</v>
      </c>
      <c r="F4" s="30">
        <v>-86.952299999999994</v>
      </c>
      <c r="G4" s="30">
        <v>-102.8081442</v>
      </c>
      <c r="H4" s="30">
        <v>-91.67363881</v>
      </c>
      <c r="I4" s="30">
        <v>-80.987654689999999</v>
      </c>
      <c r="J4" s="30">
        <v>-107.2308163</v>
      </c>
      <c r="K4" s="30">
        <v>-107.4998786</v>
      </c>
      <c r="L4" s="30">
        <v>-90.994496929999997</v>
      </c>
      <c r="M4" s="30">
        <v>-94.022442249999997</v>
      </c>
      <c r="N4" s="30">
        <v>-83.929111340000006</v>
      </c>
      <c r="O4" s="30">
        <v>-91.683372180000006</v>
      </c>
      <c r="P4" s="30">
        <v>-57.526551079999997</v>
      </c>
      <c r="Q4" s="30">
        <v>-75.101780969999993</v>
      </c>
      <c r="R4" s="30">
        <v>-58.172029100000003</v>
      </c>
      <c r="S4" s="30">
        <v>-88.064246819999994</v>
      </c>
      <c r="T4" s="30">
        <v>-87.725925930000002</v>
      </c>
      <c r="U4" s="30">
        <v>-89.28376068</v>
      </c>
      <c r="V4" s="30">
        <v>-86.388370120000005</v>
      </c>
      <c r="W4" s="30">
        <v>-106.53744589999999</v>
      </c>
      <c r="X4" s="30">
        <v>-93.058547880000006</v>
      </c>
      <c r="Y4" s="30">
        <v>-86.352622409999995</v>
      </c>
      <c r="Z4" s="30">
        <v>-88.111129489999996</v>
      </c>
      <c r="AA4" s="30">
        <v>-100.6380856</v>
      </c>
      <c r="AC4" s="58" t="s">
        <v>292</v>
      </c>
      <c r="AD4" s="87">
        <v>2.87E-2</v>
      </c>
    </row>
    <row r="5" spans="1:30">
      <c r="A5" s="28" t="s">
        <v>51</v>
      </c>
      <c r="B5" s="30">
        <v>-48.979500000000002</v>
      </c>
      <c r="C5" s="30">
        <v>-32.466000000000001</v>
      </c>
      <c r="D5" s="30">
        <v>-29.680499999999999</v>
      </c>
      <c r="E5" s="30">
        <v>-42.6068</v>
      </c>
      <c r="F5" s="30">
        <v>-56.382399999999997</v>
      </c>
      <c r="G5" s="30">
        <v>-46.815382470000003</v>
      </c>
      <c r="H5" s="30">
        <v>-70.556799089999998</v>
      </c>
      <c r="I5" s="30">
        <v>-30.129046049999999</v>
      </c>
      <c r="J5" s="30">
        <v>-34.374398450000001</v>
      </c>
      <c r="K5" s="30">
        <v>-40.478837120000001</v>
      </c>
      <c r="L5" s="30">
        <v>-48.194706609999997</v>
      </c>
      <c r="M5" s="30">
        <v>-38.415367359999998</v>
      </c>
      <c r="N5" s="30">
        <v>-24.31937915</v>
      </c>
      <c r="O5" s="30">
        <v>-38.943460809999998</v>
      </c>
      <c r="P5" s="30">
        <v>-29.26125262</v>
      </c>
      <c r="Q5" s="30">
        <v>-20.808414509999999</v>
      </c>
      <c r="R5" s="30">
        <v>-35.089962659999998</v>
      </c>
      <c r="S5" s="30">
        <v>-14.66764133</v>
      </c>
      <c r="T5" s="30">
        <v>-32.577252520000002</v>
      </c>
      <c r="U5" s="30">
        <v>-27.086061239999999</v>
      </c>
      <c r="V5" s="30">
        <v>-23.005299449999999</v>
      </c>
      <c r="W5" s="30">
        <v>-36.986576880000001</v>
      </c>
      <c r="X5" s="30">
        <v>-17.609336379999998</v>
      </c>
      <c r="Y5" s="30">
        <v>-18.056055270000002</v>
      </c>
      <c r="Z5" s="30">
        <v>-42.647595850000002</v>
      </c>
      <c r="AA5" s="30">
        <v>-32.69013949</v>
      </c>
      <c r="AC5" s="58" t="s">
        <v>293</v>
      </c>
      <c r="AD5" s="87">
        <v>4.9599999999999998E-2</v>
      </c>
    </row>
    <row r="6" spans="1:30">
      <c r="AC6" s="58" t="s">
        <v>294</v>
      </c>
      <c r="AD6" s="87">
        <v>0.13539999999999999</v>
      </c>
    </row>
    <row r="7" spans="1:30">
      <c r="AC7" s="58" t="s">
        <v>295</v>
      </c>
      <c r="AD7" s="87">
        <v>0.49430000000000002</v>
      </c>
    </row>
    <row r="8" spans="1:30">
      <c r="AC8" s="58" t="s">
        <v>296</v>
      </c>
      <c r="AD8" s="87">
        <v>1.37E-2</v>
      </c>
    </row>
  </sheetData>
  <mergeCells count="3">
    <mergeCell ref="B2:K2"/>
    <mergeCell ref="L2:S2"/>
    <mergeCell ref="T2:AA2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DCD58-71CC-4E4A-9029-4DC2FA2163E9}">
  <dimension ref="A1:K12"/>
  <sheetViews>
    <sheetView workbookViewId="0">
      <selection activeCell="I19" sqref="I19"/>
    </sheetView>
  </sheetViews>
  <sheetFormatPr baseColWidth="10" defaultRowHeight="16"/>
  <cols>
    <col min="1" max="1" width="10.7109375" style="14"/>
    <col min="2" max="4" width="19.42578125" style="14" customWidth="1"/>
    <col min="5" max="16384" width="10.7109375" style="14"/>
  </cols>
  <sheetData>
    <row r="1" spans="1:11" s="5" customFormat="1">
      <c r="A1" s="56" t="s">
        <v>253</v>
      </c>
    </row>
    <row r="2" spans="1:11">
      <c r="A2" s="35"/>
      <c r="B2" s="35" t="s">
        <v>259</v>
      </c>
      <c r="C2" s="35" t="s">
        <v>260</v>
      </c>
      <c r="D2" s="35" t="s">
        <v>261</v>
      </c>
      <c r="E2" s="35" t="s">
        <v>262</v>
      </c>
      <c r="F2" s="35" t="s">
        <v>263</v>
      </c>
      <c r="G2" s="35" t="s">
        <v>264</v>
      </c>
      <c r="H2" s="35" t="s">
        <v>265</v>
      </c>
      <c r="I2" s="35" t="s">
        <v>266</v>
      </c>
      <c r="J2" s="35" t="s">
        <v>267</v>
      </c>
      <c r="K2" s="35" t="s">
        <v>268</v>
      </c>
    </row>
    <row r="3" spans="1:11">
      <c r="A3" s="72" t="s">
        <v>269</v>
      </c>
      <c r="B3" s="28">
        <v>-6.9999999999999923E-3</v>
      </c>
      <c r="C3" s="28">
        <v>3.8000000000000006E-2</v>
      </c>
      <c r="D3" s="28">
        <v>3.9000000000000007E-2</v>
      </c>
      <c r="E3" s="28">
        <v>5.3999999999999992E-2</v>
      </c>
      <c r="F3" s="28">
        <v>6.8999999999999992E-2</v>
      </c>
      <c r="G3" s="28">
        <v>0.107</v>
      </c>
      <c r="H3" s="28">
        <v>0.12000000000000001</v>
      </c>
      <c r="I3" s="28">
        <v>0.11699999999999999</v>
      </c>
      <c r="J3" s="28">
        <v>8.8999999999999996E-2</v>
      </c>
      <c r="K3" s="28">
        <v>0.11800000000000001</v>
      </c>
    </row>
    <row r="4" spans="1:11">
      <c r="A4" s="72"/>
      <c r="B4" s="28">
        <v>-8.0000000000000071E-3</v>
      </c>
      <c r="C4" s="28">
        <v>7.0000000000000062E-3</v>
      </c>
      <c r="D4" s="28">
        <v>3.7000000000000005E-2</v>
      </c>
      <c r="E4" s="28">
        <v>5.2999999999999992E-2</v>
      </c>
      <c r="F4" s="28">
        <v>6.3E-2</v>
      </c>
      <c r="G4" s="28">
        <v>7.8000000000000014E-2</v>
      </c>
      <c r="H4" s="28">
        <v>7.7000000000000013E-2</v>
      </c>
      <c r="I4" s="28">
        <v>8.6000000000000007E-2</v>
      </c>
      <c r="J4" s="28">
        <v>8.299999999999999E-2</v>
      </c>
      <c r="K4" s="28">
        <v>0.10999999999999999</v>
      </c>
    </row>
    <row r="5" spans="1:11">
      <c r="A5" s="72"/>
      <c r="B5" s="28">
        <v>-2.0000000000000018E-3</v>
      </c>
      <c r="C5" s="28">
        <v>2.1999999999999992E-2</v>
      </c>
      <c r="D5" s="28">
        <v>4.200000000000001E-2</v>
      </c>
      <c r="E5" s="28">
        <v>6.0999999999999985E-2</v>
      </c>
      <c r="F5" s="28">
        <v>7.2999999999999995E-2</v>
      </c>
      <c r="G5" s="28">
        <v>8.900000000000001E-2</v>
      </c>
      <c r="H5" s="28">
        <v>0.10299999999999999</v>
      </c>
      <c r="I5" s="28">
        <v>0.112</v>
      </c>
      <c r="J5" s="28">
        <v>0.10400000000000001</v>
      </c>
      <c r="K5" s="28">
        <v>0.12100000000000001</v>
      </c>
    </row>
    <row r="6" spans="1:11">
      <c r="A6" s="72" t="s">
        <v>270</v>
      </c>
      <c r="B6" s="28">
        <f>B3/0.00000644554</f>
        <v>-1086.0222727653529</v>
      </c>
      <c r="C6" s="28">
        <f t="shared" ref="C6:K6" si="0">C3/0.00000644554</f>
        <v>5895.5494807262085</v>
      </c>
      <c r="D6" s="28">
        <f t="shared" si="0"/>
        <v>6050.6955196926883</v>
      </c>
      <c r="E6" s="28">
        <f t="shared" si="0"/>
        <v>8377.8861041898726</v>
      </c>
      <c r="F6" s="28">
        <f t="shared" si="0"/>
        <v>10705.076688687061</v>
      </c>
      <c r="G6" s="28">
        <f t="shared" si="0"/>
        <v>16600.62616941327</v>
      </c>
      <c r="H6" s="28">
        <f t="shared" si="0"/>
        <v>18617.5246759775</v>
      </c>
      <c r="I6" s="28">
        <f t="shared" si="0"/>
        <v>18152.08655907806</v>
      </c>
      <c r="J6" s="28">
        <f t="shared" si="0"/>
        <v>13807.997468016643</v>
      </c>
      <c r="K6" s="28">
        <f t="shared" si="0"/>
        <v>18307.232598044542</v>
      </c>
    </row>
    <row r="7" spans="1:11">
      <c r="A7" s="72"/>
      <c r="B7" s="28">
        <f t="shared" ref="B7:K8" si="1">B4/0.00000644554</f>
        <v>-1241.1683117318344</v>
      </c>
      <c r="C7" s="28">
        <f t="shared" si="1"/>
        <v>1086.022272765355</v>
      </c>
      <c r="D7" s="28">
        <f t="shared" si="1"/>
        <v>5740.4034417597295</v>
      </c>
      <c r="E7" s="28">
        <f t="shared" si="1"/>
        <v>8222.7400652233937</v>
      </c>
      <c r="F7" s="28">
        <f t="shared" si="1"/>
        <v>9774.2004548881869</v>
      </c>
      <c r="G7" s="28">
        <f t="shared" si="1"/>
        <v>12101.391039385377</v>
      </c>
      <c r="H7" s="28">
        <f t="shared" si="1"/>
        <v>11946.245000418896</v>
      </c>
      <c r="I7" s="28">
        <f t="shared" si="1"/>
        <v>13342.559351117208</v>
      </c>
      <c r="J7" s="28">
        <f t="shared" si="1"/>
        <v>12877.121234217768</v>
      </c>
      <c r="K7" s="28">
        <f t="shared" si="1"/>
        <v>17066.064286312703</v>
      </c>
    </row>
    <row r="8" spans="1:11">
      <c r="A8" s="72"/>
      <c r="B8" s="28">
        <f t="shared" si="1"/>
        <v>-310.29207793295859</v>
      </c>
      <c r="C8" s="28">
        <f t="shared" si="1"/>
        <v>3413.2128572625402</v>
      </c>
      <c r="D8" s="28">
        <f t="shared" si="1"/>
        <v>6516.1336365921261</v>
      </c>
      <c r="E8" s="28">
        <f t="shared" si="1"/>
        <v>9463.9083769552253</v>
      </c>
      <c r="F8" s="28">
        <f t="shared" si="1"/>
        <v>11325.660844552978</v>
      </c>
      <c r="G8" s="28">
        <f t="shared" si="1"/>
        <v>13807.997468016645</v>
      </c>
      <c r="H8" s="28">
        <f t="shared" si="1"/>
        <v>15980.042013547352</v>
      </c>
      <c r="I8" s="28">
        <f t="shared" si="1"/>
        <v>17376.356364245665</v>
      </c>
      <c r="J8" s="28">
        <f t="shared" si="1"/>
        <v>16135.188052513833</v>
      </c>
      <c r="K8" s="28">
        <f t="shared" si="1"/>
        <v>18772.670714943979</v>
      </c>
    </row>
    <row r="9" spans="1:11">
      <c r="A9" s="35" t="s">
        <v>271</v>
      </c>
      <c r="B9" s="28">
        <f>AVERAGE(B6:B8)</f>
        <v>-879.16088747671529</v>
      </c>
      <c r="C9" s="28">
        <f t="shared" ref="C9:K9" si="2">AVERAGE(C6:C8)</f>
        <v>3464.9282035847014</v>
      </c>
      <c r="D9" s="28">
        <f t="shared" si="2"/>
        <v>6102.4108660148486</v>
      </c>
      <c r="E9" s="28">
        <f t="shared" si="2"/>
        <v>8688.1781821228305</v>
      </c>
      <c r="F9" s="28">
        <f t="shared" si="2"/>
        <v>10601.645996042742</v>
      </c>
      <c r="G9" s="28">
        <f t="shared" si="2"/>
        <v>14170.004892271763</v>
      </c>
      <c r="H9" s="28">
        <f t="shared" si="2"/>
        <v>15514.603896647917</v>
      </c>
      <c r="I9" s="28">
        <f t="shared" si="2"/>
        <v>16290.334091480312</v>
      </c>
      <c r="J9" s="28">
        <f t="shared" si="2"/>
        <v>14273.43558491608</v>
      </c>
      <c r="K9" s="28">
        <f t="shared" si="2"/>
        <v>18048.655866433739</v>
      </c>
    </row>
    <row r="10" spans="1:11">
      <c r="A10" s="35" t="s">
        <v>272</v>
      </c>
      <c r="B10" s="28">
        <f>STDEV(B6:B8)/SQRT(COUNT(B6:B8))</f>
        <v>287.93886226393357</v>
      </c>
      <c r="C10" s="28">
        <f t="shared" ref="C10:K10" si="3">STDEV(C6:C8)/SQRT(COUNT(C6:C8))</f>
        <v>1388.6316824861378</v>
      </c>
      <c r="D10" s="28">
        <f t="shared" si="3"/>
        <v>225.4219684485023</v>
      </c>
      <c r="E10" s="28">
        <f t="shared" si="3"/>
        <v>390.4423024949935</v>
      </c>
      <c r="F10" s="28">
        <f t="shared" si="3"/>
        <v>450.84393689700408</v>
      </c>
      <c r="G10" s="28">
        <f t="shared" si="3"/>
        <v>1311.3690327581548</v>
      </c>
      <c r="H10" s="28">
        <f t="shared" si="3"/>
        <v>1939.842571608792</v>
      </c>
      <c r="I10" s="28">
        <f t="shared" si="3"/>
        <v>1490.8019400908181</v>
      </c>
      <c r="J10" s="28">
        <f t="shared" si="3"/>
        <v>968.88670280510325</v>
      </c>
      <c r="K10" s="28">
        <f t="shared" si="3"/>
        <v>509.33709209759195</v>
      </c>
    </row>
    <row r="11" spans="1:11">
      <c r="A11" s="37"/>
      <c r="B11" s="54"/>
      <c r="C11" s="55"/>
      <c r="D11" s="55"/>
    </row>
    <row r="12" spans="1:11">
      <c r="A12" s="37"/>
      <c r="B12" s="54"/>
      <c r="C12" s="55"/>
      <c r="D12" s="55"/>
    </row>
  </sheetData>
  <mergeCells count="2">
    <mergeCell ref="A3:A5"/>
    <mergeCell ref="A6:A8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5A4B2-2158-0A4C-81C8-1BBA5115B14A}">
  <dimension ref="A1:O7"/>
  <sheetViews>
    <sheetView workbookViewId="0"/>
  </sheetViews>
  <sheetFormatPr baseColWidth="10" defaultRowHeight="16" customHeight="1"/>
  <sheetData>
    <row r="1" spans="1:15" s="13" customFormat="1">
      <c r="A1" s="53" t="s">
        <v>254</v>
      </c>
    </row>
    <row r="2" spans="1:15" ht="16" customHeight="1">
      <c r="A2" s="24" t="s">
        <v>21</v>
      </c>
      <c r="B2" s="72" t="s">
        <v>233</v>
      </c>
      <c r="C2" s="72"/>
      <c r="D2" s="72"/>
      <c r="E2" s="72"/>
      <c r="F2" s="72" t="s">
        <v>119</v>
      </c>
      <c r="G2" s="72"/>
      <c r="H2" s="72"/>
    </row>
    <row r="3" spans="1:15" ht="16" customHeight="1">
      <c r="A3" s="26" t="s">
        <v>229</v>
      </c>
      <c r="B3" s="27">
        <v>-2.33569761</v>
      </c>
      <c r="C3" s="27">
        <v>8.5410972469999997</v>
      </c>
      <c r="D3" s="27">
        <v>1.7090442610000001</v>
      </c>
      <c r="E3" s="27">
        <v>-1.5344622699999999</v>
      </c>
      <c r="F3" s="27">
        <v>8.1285976380000005</v>
      </c>
      <c r="G3" s="27">
        <v>2.2100367749999998</v>
      </c>
      <c r="H3" s="27">
        <v>9.4532163740000001</v>
      </c>
      <c r="I3" s="1"/>
      <c r="J3" s="1"/>
      <c r="K3" s="1"/>
      <c r="L3" s="1"/>
      <c r="M3" s="1"/>
      <c r="N3" s="1"/>
      <c r="O3" s="1"/>
    </row>
    <row r="4" spans="1:15" ht="16" customHeight="1">
      <c r="A4" s="26" t="s">
        <v>50</v>
      </c>
      <c r="B4" s="27">
        <v>-73.062183059999995</v>
      </c>
      <c r="C4" s="27">
        <v>-61.563566250000001</v>
      </c>
      <c r="D4" s="27">
        <v>-104.41665039999999</v>
      </c>
      <c r="E4" s="27">
        <v>-94.089177500000005</v>
      </c>
      <c r="F4" s="27">
        <v>-91.759989779999998</v>
      </c>
      <c r="G4" s="27">
        <v>-78.761328270000007</v>
      </c>
      <c r="H4" s="27">
        <v>-82.244407859999995</v>
      </c>
      <c r="I4" s="1"/>
      <c r="J4" s="1"/>
      <c r="K4" s="1"/>
      <c r="L4" s="1"/>
      <c r="M4" s="1"/>
      <c r="N4" s="1"/>
      <c r="O4" s="1"/>
    </row>
    <row r="5" spans="1:15" ht="16" customHeight="1">
      <c r="A5" s="26" t="s">
        <v>51</v>
      </c>
      <c r="B5" s="27">
        <v>-51.17407824</v>
      </c>
      <c r="C5" s="27">
        <v>-23.811437909999999</v>
      </c>
      <c r="D5" s="27">
        <v>-41.717881560000002</v>
      </c>
      <c r="E5" s="27">
        <v>-57.285750069999999</v>
      </c>
      <c r="F5" s="27">
        <v>-15.818937269999999</v>
      </c>
      <c r="G5" s="27">
        <v>-32.366200470000003</v>
      </c>
      <c r="H5" s="27">
        <v>-18.93651826</v>
      </c>
      <c r="I5" s="1"/>
      <c r="J5" s="1"/>
      <c r="K5" s="1"/>
      <c r="L5" s="1"/>
      <c r="M5" s="1"/>
      <c r="N5" s="1"/>
      <c r="O5" s="1"/>
    </row>
    <row r="6" spans="1:15" ht="16" customHeight="1">
      <c r="A6" s="26" t="s">
        <v>231</v>
      </c>
      <c r="B6" s="27">
        <v>-20.79536865</v>
      </c>
      <c r="C6" s="27">
        <v>-12.92134529</v>
      </c>
      <c r="D6" s="27">
        <v>-45.597266789999999</v>
      </c>
      <c r="E6" s="27">
        <v>-21.368188910000001</v>
      </c>
      <c r="F6" s="27">
        <v>11.89965248</v>
      </c>
      <c r="G6" s="27">
        <v>-8.4344643549999994</v>
      </c>
      <c r="H6" s="27">
        <v>-11.51413492</v>
      </c>
      <c r="I6" s="1"/>
      <c r="J6" s="1"/>
      <c r="K6" s="1"/>
      <c r="L6" s="1"/>
      <c r="M6" s="1"/>
      <c r="N6" s="1"/>
      <c r="O6" s="1"/>
    </row>
    <row r="7" spans="1:15" ht="16" customHeight="1">
      <c r="A7" s="26" t="s">
        <v>52</v>
      </c>
      <c r="B7" s="27">
        <v>-18.77524828</v>
      </c>
      <c r="C7" s="27">
        <v>-2.244630618</v>
      </c>
      <c r="D7" s="27">
        <v>-24.25822891</v>
      </c>
      <c r="E7" s="27">
        <v>-30.759232520000001</v>
      </c>
      <c r="F7" s="27">
        <v>-1.3964912279999999</v>
      </c>
      <c r="G7" s="27">
        <v>-4.3746681020000002</v>
      </c>
      <c r="H7" s="27">
        <v>0.69298312100000004</v>
      </c>
      <c r="I7" s="1"/>
      <c r="J7" s="1"/>
      <c r="K7" s="1"/>
      <c r="L7" s="1"/>
      <c r="M7" s="1"/>
      <c r="N7" s="1"/>
      <c r="O7" s="1"/>
    </row>
  </sheetData>
  <mergeCells count="2">
    <mergeCell ref="B2:E2"/>
    <mergeCell ref="F2:H2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77C2-EC49-3F41-86CA-E0501BD5DA69}">
  <dimension ref="A1:G73"/>
  <sheetViews>
    <sheetView workbookViewId="0">
      <selection sqref="A1:XFD1"/>
    </sheetView>
  </sheetViews>
  <sheetFormatPr baseColWidth="10" defaultColWidth="10.7109375" defaultRowHeight="16"/>
  <cols>
    <col min="1" max="1" width="16.28515625" style="11" customWidth="1"/>
    <col min="2" max="16384" width="10.7109375" style="11"/>
  </cols>
  <sheetData>
    <row r="1" spans="1:7" s="13" customFormat="1">
      <c r="A1" s="53" t="s">
        <v>255</v>
      </c>
    </row>
    <row r="2" spans="1:7">
      <c r="A2" s="17" t="s">
        <v>57</v>
      </c>
      <c r="B2" s="68" t="s">
        <v>233</v>
      </c>
      <c r="C2" s="69"/>
      <c r="D2" s="70"/>
      <c r="E2" s="68" t="s">
        <v>119</v>
      </c>
      <c r="F2" s="69"/>
      <c r="G2" s="70"/>
    </row>
    <row r="3" spans="1:7">
      <c r="A3" s="17" t="s">
        <v>50</v>
      </c>
      <c r="B3" s="27">
        <v>0.28835100000000002</v>
      </c>
      <c r="C3" s="27">
        <v>0.15707699999999999</v>
      </c>
      <c r="D3" s="27">
        <v>0.34332800000000002</v>
      </c>
      <c r="E3" s="27">
        <v>0.16162499999999999</v>
      </c>
      <c r="F3" s="27">
        <v>0.15670200000000001</v>
      </c>
      <c r="G3" s="27">
        <v>0.34167900000000001</v>
      </c>
    </row>
    <row r="4" spans="1:7">
      <c r="A4" s="17" t="s">
        <v>51</v>
      </c>
      <c r="B4" s="27">
        <v>8.4793300000000002E-2</v>
      </c>
      <c r="C4" s="27">
        <v>0.31770199999999998</v>
      </c>
      <c r="D4" s="27">
        <v>0.38874599999999998</v>
      </c>
      <c r="E4" s="27">
        <v>0.346167</v>
      </c>
      <c r="F4" s="27">
        <v>0.38512600000000002</v>
      </c>
      <c r="G4" s="27">
        <v>0.79183599999999998</v>
      </c>
    </row>
    <row r="5" spans="1:7">
      <c r="A5" s="17" t="s">
        <v>52</v>
      </c>
      <c r="B5" s="27">
        <v>0.491261</v>
      </c>
      <c r="C5" s="27">
        <v>0.504444</v>
      </c>
      <c r="D5" s="27">
        <v>0.29859000000000002</v>
      </c>
      <c r="E5" s="27">
        <v>0.59301899999999996</v>
      </c>
      <c r="F5" s="27">
        <v>1.0862799999999999</v>
      </c>
      <c r="G5" s="27">
        <v>1.03047</v>
      </c>
    </row>
    <row r="6" spans="1:7">
      <c r="A6" s="19"/>
      <c r="B6" s="16"/>
      <c r="C6" s="16"/>
      <c r="D6" s="16"/>
      <c r="E6" s="16"/>
      <c r="F6" s="16"/>
      <c r="G6" s="16"/>
    </row>
    <row r="7" spans="1:7">
      <c r="A7" s="17" t="s">
        <v>58</v>
      </c>
      <c r="B7" s="80" t="s">
        <v>232</v>
      </c>
      <c r="C7" s="81"/>
      <c r="D7" s="82"/>
      <c r="E7" s="80" t="s">
        <v>119</v>
      </c>
      <c r="F7" s="81"/>
      <c r="G7" s="82"/>
    </row>
    <row r="8" spans="1:7">
      <c r="A8" s="17" t="s">
        <v>50</v>
      </c>
      <c r="B8" s="27">
        <v>65.726699999999994</v>
      </c>
      <c r="C8" s="27">
        <v>21.729600000000001</v>
      </c>
      <c r="D8" s="27">
        <v>64.743499999999997</v>
      </c>
      <c r="E8" s="27">
        <v>38.476399999999998</v>
      </c>
      <c r="F8" s="27">
        <v>13.5197</v>
      </c>
      <c r="G8" s="27">
        <v>14.174799999999999</v>
      </c>
    </row>
    <row r="9" spans="1:7">
      <c r="A9" s="17" t="s">
        <v>51</v>
      </c>
      <c r="B9" s="27">
        <v>31.537299999999998</v>
      </c>
      <c r="C9" s="27">
        <v>13.2508</v>
      </c>
      <c r="D9" s="27">
        <v>32.345399999999998</v>
      </c>
      <c r="E9" s="27">
        <v>28.412400000000002</v>
      </c>
      <c r="F9" s="27">
        <v>-10.470800000000001</v>
      </c>
      <c r="G9" s="27">
        <v>-17.6629</v>
      </c>
    </row>
    <row r="10" spans="1:7">
      <c r="A10" s="17" t="s">
        <v>52</v>
      </c>
      <c r="B10" s="27">
        <v>23.518899999999999</v>
      </c>
      <c r="C10" s="27">
        <v>13.900600000000001</v>
      </c>
      <c r="D10" s="27">
        <v>25.2196</v>
      </c>
      <c r="E10" s="27">
        <v>29.082599999999999</v>
      </c>
      <c r="F10" s="27">
        <v>-25.178999999999998</v>
      </c>
      <c r="G10" s="27">
        <v>-0.61799999999999999</v>
      </c>
    </row>
    <row r="11" spans="1:7">
      <c r="A11" s="19"/>
      <c r="B11" s="19"/>
      <c r="C11" s="19"/>
      <c r="D11" s="19"/>
      <c r="E11" s="19"/>
      <c r="F11" s="19"/>
      <c r="G11" s="19"/>
    </row>
    <row r="12" spans="1:7">
      <c r="A12" s="19"/>
      <c r="B12" s="19"/>
      <c r="C12" s="19"/>
      <c r="D12" s="19"/>
      <c r="E12" s="19"/>
      <c r="F12" s="19"/>
      <c r="G12" s="19"/>
    </row>
    <row r="13" spans="1:7">
      <c r="A13" s="19"/>
      <c r="B13" s="19"/>
      <c r="C13" s="19"/>
      <c r="D13" s="19"/>
      <c r="E13" s="19"/>
      <c r="F13" s="19"/>
      <c r="G13" s="19"/>
    </row>
    <row r="14" spans="1:7">
      <c r="A14" s="19"/>
      <c r="B14" s="19"/>
      <c r="C14" s="19"/>
      <c r="D14" s="19"/>
      <c r="E14" s="19"/>
      <c r="F14" s="19"/>
      <c r="G14" s="19"/>
    </row>
    <row r="15" spans="1:7">
      <c r="A15" s="19"/>
      <c r="B15" s="19"/>
      <c r="C15" s="19"/>
      <c r="D15" s="19"/>
      <c r="E15" s="19"/>
      <c r="F15" s="19"/>
      <c r="G15" s="19"/>
    </row>
    <row r="16" spans="1:7">
      <c r="A16" s="19"/>
      <c r="B16" s="19"/>
      <c r="C16" s="19"/>
      <c r="D16" s="19"/>
      <c r="E16" s="19"/>
      <c r="F16" s="19"/>
      <c r="G16" s="19"/>
    </row>
    <row r="17" spans="1:7">
      <c r="A17" s="19"/>
      <c r="B17" s="19"/>
      <c r="C17" s="19"/>
      <c r="D17" s="19"/>
      <c r="E17" s="19"/>
      <c r="F17" s="19"/>
      <c r="G17" s="19"/>
    </row>
    <row r="18" spans="1:7">
      <c r="A18" s="19"/>
      <c r="B18" s="19"/>
      <c r="C18" s="19"/>
      <c r="D18" s="19"/>
      <c r="E18" s="19"/>
      <c r="F18" s="19"/>
      <c r="G18" s="19"/>
    </row>
    <row r="19" spans="1:7">
      <c r="A19" s="19"/>
      <c r="B19" s="19"/>
      <c r="C19" s="19"/>
      <c r="D19" s="19"/>
      <c r="E19" s="19"/>
      <c r="F19" s="20"/>
      <c r="G19" s="20"/>
    </row>
    <row r="20" spans="1:7">
      <c r="A20" s="19"/>
      <c r="B20" s="19"/>
      <c r="C20" s="19"/>
      <c r="D20" s="19"/>
      <c r="E20" s="19"/>
      <c r="F20" s="19"/>
      <c r="G20" s="19"/>
    </row>
    <row r="21" spans="1:7">
      <c r="A21" s="19"/>
      <c r="B21" s="19"/>
      <c r="C21" s="19"/>
      <c r="D21" s="19"/>
      <c r="E21" s="19"/>
      <c r="F21" s="19"/>
      <c r="G21" s="19"/>
    </row>
    <row r="22" spans="1:7">
      <c r="A22" s="19"/>
      <c r="B22" s="19"/>
      <c r="C22" s="19"/>
      <c r="D22" s="19"/>
      <c r="E22" s="19"/>
      <c r="F22" s="19"/>
      <c r="G22" s="19"/>
    </row>
    <row r="23" spans="1:7">
      <c r="A23" s="19"/>
      <c r="B23" s="19"/>
      <c r="C23" s="19"/>
      <c r="D23" s="19"/>
      <c r="E23" s="19"/>
      <c r="F23" s="19"/>
      <c r="G23" s="19"/>
    </row>
    <row r="24" spans="1:7">
      <c r="A24" s="19"/>
      <c r="B24" s="19"/>
      <c r="C24" s="19"/>
      <c r="D24" s="19"/>
      <c r="E24" s="19"/>
      <c r="F24" s="19"/>
      <c r="G24" s="19"/>
    </row>
    <row r="25" spans="1:7">
      <c r="A25" s="19"/>
      <c r="B25" s="19"/>
      <c r="C25" s="19"/>
      <c r="D25" s="19"/>
      <c r="E25" s="19"/>
      <c r="F25" s="19"/>
      <c r="G25" s="19"/>
    </row>
    <row r="26" spans="1:7">
      <c r="A26" s="19"/>
      <c r="B26" s="19"/>
      <c r="C26" s="19"/>
      <c r="D26" s="19"/>
      <c r="E26" s="19"/>
      <c r="F26" s="19"/>
      <c r="G26" s="19"/>
    </row>
    <row r="27" spans="1:7">
      <c r="A27" s="19"/>
      <c r="B27" s="19"/>
      <c r="C27" s="19"/>
      <c r="D27" s="19"/>
      <c r="E27" s="19"/>
      <c r="F27" s="19"/>
      <c r="G27" s="19"/>
    </row>
    <row r="28" spans="1:7">
      <c r="A28" s="19"/>
      <c r="B28" s="19"/>
      <c r="C28" s="19"/>
      <c r="D28" s="19"/>
      <c r="E28" s="19"/>
      <c r="F28" s="19"/>
      <c r="G28" s="19"/>
    </row>
    <row r="29" spans="1:7">
      <c r="A29" s="19"/>
      <c r="B29" s="19"/>
      <c r="C29" s="19"/>
      <c r="D29" s="19"/>
      <c r="E29" s="19"/>
      <c r="F29" s="19"/>
      <c r="G29" s="19"/>
    </row>
    <row r="30" spans="1:7">
      <c r="A30" s="19"/>
      <c r="B30" s="19"/>
      <c r="C30" s="19"/>
      <c r="D30" s="19"/>
      <c r="E30" s="19"/>
      <c r="F30" s="19"/>
      <c r="G30" s="19"/>
    </row>
    <row r="31" spans="1:7">
      <c r="A31" s="19"/>
      <c r="B31" s="19"/>
      <c r="C31" s="19"/>
      <c r="D31" s="19"/>
      <c r="E31" s="19"/>
      <c r="F31" s="19"/>
      <c r="G31" s="19"/>
    </row>
    <row r="32" spans="1:7">
      <c r="A32" s="19"/>
      <c r="B32" s="19"/>
      <c r="C32" s="19"/>
      <c r="D32" s="19"/>
      <c r="E32" s="19"/>
      <c r="F32" s="19"/>
      <c r="G32" s="19"/>
    </row>
    <row r="33" spans="1:7">
      <c r="A33" s="19"/>
      <c r="B33" s="19"/>
      <c r="C33" s="19"/>
      <c r="D33" s="19"/>
      <c r="E33" s="19"/>
      <c r="F33" s="19"/>
      <c r="G33" s="19"/>
    </row>
    <row r="34" spans="1:7">
      <c r="A34" s="19"/>
      <c r="B34" s="19"/>
      <c r="C34" s="19"/>
      <c r="D34" s="19"/>
      <c r="E34" s="19"/>
      <c r="F34" s="19"/>
      <c r="G34" s="19"/>
    </row>
    <row r="35" spans="1:7">
      <c r="A35" s="19"/>
      <c r="B35" s="19"/>
      <c r="C35" s="19"/>
      <c r="D35" s="19"/>
      <c r="E35" s="19"/>
      <c r="F35" s="19"/>
      <c r="G35" s="19"/>
    </row>
    <row r="36" spans="1:7">
      <c r="A36" s="19"/>
      <c r="B36" s="19"/>
      <c r="C36" s="19"/>
      <c r="D36" s="19"/>
      <c r="E36" s="19"/>
      <c r="F36" s="19"/>
      <c r="G36" s="19"/>
    </row>
    <row r="37" spans="1:7">
      <c r="A37" s="19"/>
      <c r="B37" s="19"/>
      <c r="C37" s="19"/>
      <c r="D37" s="19"/>
      <c r="E37" s="19"/>
      <c r="F37" s="19"/>
      <c r="G37" s="19"/>
    </row>
    <row r="38" spans="1:7">
      <c r="A38" s="19"/>
      <c r="B38" s="19"/>
      <c r="C38" s="19"/>
      <c r="D38" s="19"/>
      <c r="E38" s="19"/>
      <c r="F38" s="19"/>
      <c r="G38" s="19"/>
    </row>
    <row r="39" spans="1:7">
      <c r="A39" s="19"/>
      <c r="B39" s="19"/>
      <c r="C39" s="19"/>
      <c r="D39" s="19"/>
      <c r="E39" s="19"/>
      <c r="F39" s="19"/>
      <c r="G39" s="19"/>
    </row>
    <row r="40" spans="1:7">
      <c r="A40" s="19"/>
      <c r="B40" s="19"/>
      <c r="C40" s="19"/>
      <c r="D40" s="19"/>
      <c r="E40" s="19"/>
      <c r="F40" s="19"/>
      <c r="G40" s="19"/>
    </row>
    <row r="41" spans="1:7">
      <c r="A41" s="19"/>
      <c r="B41" s="19"/>
      <c r="C41" s="19"/>
      <c r="D41" s="19"/>
      <c r="E41" s="19"/>
      <c r="F41" s="19"/>
      <c r="G41" s="19"/>
    </row>
    <row r="42" spans="1:7">
      <c r="A42" s="19"/>
      <c r="B42" s="19"/>
      <c r="C42" s="19"/>
      <c r="D42" s="19"/>
      <c r="E42" s="19"/>
      <c r="F42" s="19"/>
      <c r="G42" s="19"/>
    </row>
    <row r="43" spans="1:7">
      <c r="A43" s="19"/>
      <c r="B43" s="19"/>
      <c r="C43" s="19"/>
      <c r="D43" s="19"/>
      <c r="E43" s="19"/>
      <c r="F43" s="19"/>
      <c r="G43" s="19"/>
    </row>
    <row r="44" spans="1:7">
      <c r="A44" s="19"/>
      <c r="B44" s="19"/>
      <c r="C44" s="19"/>
      <c r="D44" s="19"/>
      <c r="E44" s="19"/>
      <c r="F44" s="19"/>
      <c r="G44" s="19"/>
    </row>
    <row r="45" spans="1:7">
      <c r="A45" s="19"/>
      <c r="B45" s="19"/>
      <c r="C45" s="19"/>
      <c r="D45" s="19"/>
      <c r="E45" s="19"/>
      <c r="F45" s="19"/>
      <c r="G45" s="19"/>
    </row>
    <row r="46" spans="1:7">
      <c r="A46" s="19"/>
      <c r="B46" s="19"/>
      <c r="C46" s="19"/>
      <c r="D46" s="19"/>
      <c r="E46" s="19"/>
      <c r="F46" s="19"/>
      <c r="G46" s="19"/>
    </row>
    <row r="47" spans="1:7">
      <c r="A47" s="19"/>
      <c r="B47" s="19"/>
      <c r="C47" s="19"/>
      <c r="D47" s="19"/>
      <c r="E47" s="19"/>
      <c r="F47" s="19"/>
      <c r="G47" s="19"/>
    </row>
    <row r="48" spans="1:7">
      <c r="A48" s="19"/>
      <c r="B48" s="19"/>
      <c r="C48" s="19"/>
      <c r="D48" s="19"/>
      <c r="E48" s="19"/>
      <c r="F48" s="19"/>
      <c r="G48" s="19"/>
    </row>
    <row r="49" spans="1:7">
      <c r="A49" s="19"/>
      <c r="B49" s="19"/>
      <c r="C49" s="19"/>
      <c r="D49" s="19"/>
      <c r="E49" s="19"/>
      <c r="F49" s="19"/>
      <c r="G49" s="19"/>
    </row>
    <row r="50" spans="1:7">
      <c r="A50" s="19"/>
      <c r="B50" s="19"/>
      <c r="C50" s="19"/>
      <c r="D50" s="19"/>
      <c r="E50" s="19"/>
      <c r="F50" s="19"/>
      <c r="G50" s="19"/>
    </row>
    <row r="51" spans="1:7">
      <c r="A51" s="19"/>
      <c r="B51" s="19"/>
      <c r="C51" s="19"/>
      <c r="D51" s="19"/>
      <c r="E51" s="19"/>
      <c r="F51" s="19"/>
      <c r="G51" s="19"/>
    </row>
    <row r="52" spans="1:7">
      <c r="A52" s="19"/>
      <c r="B52" s="19"/>
      <c r="C52" s="19"/>
      <c r="D52" s="19"/>
      <c r="E52" s="19"/>
      <c r="F52" s="19"/>
      <c r="G52" s="19"/>
    </row>
    <row r="53" spans="1:7">
      <c r="A53" s="19"/>
      <c r="B53" s="19"/>
      <c r="C53" s="19"/>
      <c r="D53" s="19"/>
      <c r="E53" s="19"/>
      <c r="F53" s="19"/>
      <c r="G53" s="19"/>
    </row>
    <row r="54" spans="1:7">
      <c r="A54" s="19"/>
      <c r="B54" s="19"/>
      <c r="C54" s="19"/>
      <c r="D54" s="19"/>
      <c r="E54" s="19"/>
      <c r="F54" s="19"/>
      <c r="G54" s="19"/>
    </row>
    <row r="55" spans="1:7">
      <c r="A55" s="19"/>
      <c r="B55" s="19"/>
      <c r="C55" s="19"/>
      <c r="D55" s="19"/>
      <c r="E55" s="19"/>
      <c r="F55" s="19"/>
      <c r="G55" s="19"/>
    </row>
    <row r="56" spans="1:7">
      <c r="A56" s="19"/>
      <c r="B56" s="19"/>
      <c r="C56" s="19"/>
      <c r="D56" s="19"/>
      <c r="E56" s="19"/>
      <c r="F56" s="19"/>
      <c r="G56" s="19"/>
    </row>
    <row r="57" spans="1:7">
      <c r="A57" s="19"/>
      <c r="B57" s="19"/>
      <c r="C57" s="19"/>
      <c r="D57" s="19"/>
      <c r="E57" s="19"/>
      <c r="F57" s="19"/>
      <c r="G57" s="19"/>
    </row>
    <row r="58" spans="1:7">
      <c r="A58" s="19"/>
      <c r="B58" s="19"/>
      <c r="C58" s="19"/>
      <c r="D58" s="19"/>
      <c r="E58" s="19"/>
      <c r="F58" s="19"/>
      <c r="G58" s="19"/>
    </row>
    <row r="59" spans="1:7">
      <c r="A59" s="19"/>
      <c r="B59" s="19"/>
      <c r="C59" s="19"/>
      <c r="D59" s="19"/>
      <c r="E59" s="19"/>
      <c r="F59" s="19"/>
      <c r="G59" s="19"/>
    </row>
    <row r="60" spans="1:7">
      <c r="A60" s="19"/>
      <c r="B60" s="19"/>
      <c r="C60" s="19"/>
      <c r="D60" s="19"/>
      <c r="E60" s="19"/>
      <c r="F60" s="19"/>
      <c r="G60" s="19"/>
    </row>
    <row r="61" spans="1:7">
      <c r="A61" s="19"/>
      <c r="B61" s="19"/>
      <c r="C61" s="19"/>
      <c r="D61" s="19"/>
      <c r="E61" s="19"/>
      <c r="F61" s="19"/>
      <c r="G61" s="19"/>
    </row>
    <row r="62" spans="1:7">
      <c r="A62" s="19"/>
      <c r="B62" s="19"/>
      <c r="C62" s="19"/>
      <c r="D62" s="19"/>
      <c r="E62" s="19"/>
      <c r="F62" s="19"/>
      <c r="G62" s="19"/>
    </row>
    <row r="63" spans="1:7">
      <c r="A63" s="19"/>
      <c r="B63" s="19"/>
      <c r="C63" s="19"/>
      <c r="D63" s="19"/>
      <c r="E63" s="19"/>
      <c r="F63" s="19"/>
      <c r="G63" s="19"/>
    </row>
    <row r="64" spans="1:7">
      <c r="A64" s="19"/>
      <c r="B64" s="19"/>
      <c r="C64" s="19"/>
      <c r="D64" s="19"/>
      <c r="E64" s="19"/>
      <c r="F64" s="19"/>
      <c r="G64" s="19"/>
    </row>
    <row r="65" spans="1:7">
      <c r="A65" s="19"/>
      <c r="B65" s="19"/>
      <c r="C65" s="19"/>
      <c r="D65" s="19"/>
      <c r="E65" s="19"/>
      <c r="F65" s="19"/>
      <c r="G65" s="19"/>
    </row>
    <row r="66" spans="1:7">
      <c r="A66" s="19"/>
      <c r="B66" s="19"/>
      <c r="C66" s="19"/>
      <c r="D66" s="19"/>
      <c r="E66" s="19"/>
      <c r="F66" s="19"/>
      <c r="G66" s="19"/>
    </row>
    <row r="67" spans="1:7">
      <c r="A67" s="19"/>
      <c r="B67" s="19"/>
      <c r="C67" s="19"/>
      <c r="D67" s="19"/>
      <c r="E67" s="19"/>
      <c r="F67" s="19"/>
      <c r="G67" s="19"/>
    </row>
    <row r="68" spans="1:7">
      <c r="A68" s="19"/>
      <c r="B68" s="19"/>
      <c r="C68" s="19"/>
      <c r="D68" s="19"/>
      <c r="E68" s="19"/>
      <c r="F68" s="19"/>
      <c r="G68" s="19"/>
    </row>
    <row r="69" spans="1:7">
      <c r="A69" s="19"/>
      <c r="B69" s="19"/>
      <c r="C69" s="19"/>
      <c r="D69" s="19"/>
      <c r="E69" s="19"/>
      <c r="F69" s="19"/>
      <c r="G69" s="19"/>
    </row>
    <row r="70" spans="1:7">
      <c r="A70" s="19"/>
      <c r="B70" s="19"/>
      <c r="C70" s="19"/>
      <c r="D70" s="19"/>
      <c r="E70" s="19"/>
      <c r="F70" s="19"/>
      <c r="G70" s="19"/>
    </row>
    <row r="71" spans="1:7">
      <c r="A71" s="19"/>
      <c r="B71" s="19"/>
      <c r="C71" s="19"/>
      <c r="D71" s="19"/>
      <c r="E71" s="19"/>
      <c r="F71" s="19"/>
      <c r="G71" s="19"/>
    </row>
    <row r="72" spans="1:7">
      <c r="A72" s="19"/>
      <c r="B72" s="19"/>
      <c r="C72" s="19"/>
      <c r="D72" s="19"/>
      <c r="E72" s="19"/>
      <c r="F72" s="19"/>
      <c r="G72" s="19"/>
    </row>
    <row r="73" spans="1:7">
      <c r="A73" s="19"/>
      <c r="B73" s="19"/>
      <c r="C73" s="19"/>
      <c r="D73" s="19"/>
      <c r="E73" s="19"/>
      <c r="F73" s="19"/>
      <c r="G73" s="19"/>
    </row>
  </sheetData>
  <mergeCells count="4">
    <mergeCell ref="B2:D2"/>
    <mergeCell ref="E2:G2"/>
    <mergeCell ref="B7:D7"/>
    <mergeCell ref="E7:G7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879B-DA4E-FD43-B2D2-8A4A5466769D}">
  <dimension ref="A1:AM8"/>
  <sheetViews>
    <sheetView tabSelected="1" workbookViewId="0">
      <selection activeCell="Q16" sqref="Q16"/>
    </sheetView>
  </sheetViews>
  <sheetFormatPr baseColWidth="10" defaultRowHeight="16" customHeight="1"/>
  <cols>
    <col min="1" max="15" width="10.7109375" style="41"/>
    <col min="16" max="16" width="10.7109375" style="41" customWidth="1"/>
    <col min="17" max="17" width="10.85546875" style="41" customWidth="1"/>
    <col min="18" max="16384" width="10.7109375" style="41"/>
  </cols>
  <sheetData>
    <row r="1" spans="1:39" s="13" customFormat="1">
      <c r="A1" s="53" t="s">
        <v>256</v>
      </c>
    </row>
    <row r="2" spans="1:39" ht="16" customHeight="1">
      <c r="A2" s="17" t="s">
        <v>56</v>
      </c>
      <c r="B2" s="63" t="s">
        <v>234</v>
      </c>
      <c r="C2" s="63"/>
      <c r="D2" s="63"/>
      <c r="E2" s="63"/>
      <c r="F2" s="63"/>
      <c r="G2" s="63" t="s">
        <v>235</v>
      </c>
      <c r="H2" s="63"/>
      <c r="I2" s="63"/>
      <c r="J2" s="63"/>
      <c r="K2" s="63" t="s">
        <v>236</v>
      </c>
      <c r="L2" s="63"/>
      <c r="M2" s="63"/>
      <c r="N2" s="63"/>
      <c r="P2" s="37"/>
      <c r="Q2" s="37"/>
    </row>
    <row r="3" spans="1:39" ht="16" customHeight="1">
      <c r="A3" s="17" t="s">
        <v>51</v>
      </c>
      <c r="B3" s="30">
        <v>19.7315</v>
      </c>
      <c r="C3" s="30">
        <v>34.346400000000003</v>
      </c>
      <c r="D3" s="30">
        <v>34.747900000000001</v>
      </c>
      <c r="E3" s="30">
        <v>35.6126</v>
      </c>
      <c r="F3" s="30">
        <v>47.166200000000003</v>
      </c>
      <c r="G3" s="30">
        <v>31.2058</v>
      </c>
      <c r="H3" s="30">
        <v>45.811199999999999</v>
      </c>
      <c r="I3" s="30">
        <v>51.805300000000003</v>
      </c>
      <c r="J3" s="30">
        <v>40.676099999999998</v>
      </c>
      <c r="K3" s="30">
        <v>38.8947</v>
      </c>
      <c r="L3" s="30">
        <v>20.910599999999999</v>
      </c>
      <c r="M3" s="30">
        <v>45.942500000000003</v>
      </c>
      <c r="N3" s="30">
        <v>47.4711</v>
      </c>
      <c r="O3" s="42"/>
      <c r="P3" s="37"/>
      <c r="Q3" s="88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</row>
    <row r="4" spans="1:39" ht="16" customHeight="1">
      <c r="P4" s="37"/>
      <c r="Q4" s="88"/>
    </row>
    <row r="5" spans="1:39" ht="16" customHeight="1">
      <c r="P5" s="37"/>
      <c r="Q5" s="88"/>
    </row>
    <row r="6" spans="1:39" ht="16" customHeight="1">
      <c r="P6" s="37"/>
      <c r="Q6" s="88"/>
    </row>
    <row r="7" spans="1:39" ht="16" customHeight="1">
      <c r="P7" s="37"/>
      <c r="Q7" s="88"/>
    </row>
    <row r="8" spans="1:39" ht="16" customHeight="1">
      <c r="P8" s="37"/>
      <c r="Q8" s="88"/>
    </row>
  </sheetData>
  <mergeCells count="3">
    <mergeCell ref="B2:F2"/>
    <mergeCell ref="G2:J2"/>
    <mergeCell ref="K2:N2"/>
  </mergeCells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09BA-E7C5-C441-BE49-D74833258F45}">
  <dimension ref="A1:N3"/>
  <sheetViews>
    <sheetView workbookViewId="0">
      <selection sqref="A1:XFD1"/>
    </sheetView>
  </sheetViews>
  <sheetFormatPr baseColWidth="10" defaultRowHeight="16" customHeight="1"/>
  <cols>
    <col min="1" max="14" width="10.7109375" style="52"/>
    <col min="15" max="16384" width="10.7109375" style="51"/>
  </cols>
  <sheetData>
    <row r="1" spans="1:14" s="13" customFormat="1">
      <c r="A1" s="53" t="s">
        <v>257</v>
      </c>
    </row>
    <row r="2" spans="1:14" ht="16" customHeight="1">
      <c r="A2" s="44" t="s">
        <v>237</v>
      </c>
      <c r="B2" s="83" t="s">
        <v>234</v>
      </c>
      <c r="C2" s="83"/>
      <c r="D2" s="83"/>
      <c r="E2" s="83"/>
      <c r="F2" s="83"/>
      <c r="G2" s="83" t="s">
        <v>235</v>
      </c>
      <c r="H2" s="83"/>
      <c r="I2" s="83"/>
      <c r="J2" s="83"/>
      <c r="K2" s="83" t="s">
        <v>236</v>
      </c>
      <c r="L2" s="83"/>
      <c r="M2" s="83"/>
      <c r="N2" s="83"/>
    </row>
    <row r="3" spans="1:14" ht="16" customHeight="1">
      <c r="A3" s="44" t="s">
        <v>51</v>
      </c>
      <c r="B3" s="46">
        <v>0.84551869999999996</v>
      </c>
      <c r="C3" s="46">
        <v>1.6512579999999999</v>
      </c>
      <c r="D3" s="46">
        <v>1.153273</v>
      </c>
      <c r="E3" s="46">
        <v>1.451619</v>
      </c>
      <c r="F3" s="46">
        <v>1.8574390000000001</v>
      </c>
      <c r="G3" s="46">
        <v>1.589299</v>
      </c>
      <c r="H3" s="46">
        <v>2.3331439999999999</v>
      </c>
      <c r="I3" s="46">
        <v>2.6384240000000001</v>
      </c>
      <c r="J3" s="46">
        <v>2.071618</v>
      </c>
      <c r="K3" s="46">
        <v>1.359845</v>
      </c>
      <c r="L3" s="46">
        <v>0.82496539999999996</v>
      </c>
      <c r="M3" s="46">
        <v>1.610053</v>
      </c>
      <c r="N3" s="46">
        <v>1.561938</v>
      </c>
    </row>
  </sheetData>
  <mergeCells count="3">
    <mergeCell ref="B2:F2"/>
    <mergeCell ref="G2:J2"/>
    <mergeCell ref="K2:N2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184FE-FC2B-2D40-834B-DA63F990D1EA}">
  <dimension ref="A1:H14"/>
  <sheetViews>
    <sheetView workbookViewId="0"/>
  </sheetViews>
  <sheetFormatPr baseColWidth="10" defaultColWidth="10.7109375" defaultRowHeight="16"/>
  <cols>
    <col min="1" max="16384" width="10.7109375" style="3"/>
  </cols>
  <sheetData>
    <row r="1" spans="1:8" s="11" customFormat="1">
      <c r="A1" s="53" t="s">
        <v>240</v>
      </c>
    </row>
    <row r="2" spans="1:8">
      <c r="A2" s="2" t="s">
        <v>59</v>
      </c>
      <c r="B2" s="2" t="s">
        <v>13</v>
      </c>
      <c r="C2" s="2" t="s">
        <v>14</v>
      </c>
      <c r="D2" s="2" t="s">
        <v>62</v>
      </c>
      <c r="F2" s="8"/>
      <c r="G2" s="6"/>
      <c r="H2" s="6"/>
    </row>
    <row r="3" spans="1:8">
      <c r="A3" s="2" t="s">
        <v>75</v>
      </c>
      <c r="B3" s="2">
        <v>183</v>
      </c>
      <c r="C3" s="2">
        <v>201</v>
      </c>
      <c r="D3" s="4">
        <f>B3/C3*100</f>
        <v>91.044776119402982</v>
      </c>
      <c r="F3" s="8"/>
      <c r="G3" s="9"/>
      <c r="H3" s="9"/>
    </row>
    <row r="4" spans="1:8">
      <c r="A4" s="2" t="s">
        <v>76</v>
      </c>
      <c r="B4" s="2">
        <v>165</v>
      </c>
      <c r="C4" s="2">
        <v>189</v>
      </c>
      <c r="D4" s="4">
        <f t="shared" ref="D4:D14" si="0">B4/C4*100</f>
        <v>87.301587301587304</v>
      </c>
      <c r="F4" s="8"/>
      <c r="G4" s="9"/>
      <c r="H4" s="9"/>
    </row>
    <row r="5" spans="1:8">
      <c r="A5" s="2" t="s">
        <v>77</v>
      </c>
      <c r="B5" s="2">
        <v>141</v>
      </c>
      <c r="C5" s="2">
        <v>146</v>
      </c>
      <c r="D5" s="4">
        <f t="shared" si="0"/>
        <v>96.575342465753423</v>
      </c>
      <c r="F5" s="8"/>
      <c r="G5" s="9"/>
      <c r="H5" s="9"/>
    </row>
    <row r="6" spans="1:8">
      <c r="A6" s="2" t="s">
        <v>78</v>
      </c>
      <c r="B6" s="2">
        <v>190</v>
      </c>
      <c r="C6" s="2">
        <v>226</v>
      </c>
      <c r="D6" s="4">
        <f t="shared" si="0"/>
        <v>84.070796460176993</v>
      </c>
      <c r="F6" s="8"/>
      <c r="G6" s="9"/>
      <c r="H6" s="9"/>
    </row>
    <row r="7" spans="1:8">
      <c r="A7" s="2" t="s">
        <v>79</v>
      </c>
      <c r="B7" s="2">
        <v>195</v>
      </c>
      <c r="C7" s="2">
        <v>215</v>
      </c>
      <c r="D7" s="4">
        <f t="shared" si="0"/>
        <v>90.697674418604649</v>
      </c>
    </row>
    <row r="8" spans="1:8">
      <c r="A8" s="2" t="s">
        <v>80</v>
      </c>
      <c r="B8" s="2">
        <v>107</v>
      </c>
      <c r="C8" s="2">
        <v>111</v>
      </c>
      <c r="D8" s="4">
        <f t="shared" si="0"/>
        <v>96.396396396396398</v>
      </c>
    </row>
    <row r="9" spans="1:8">
      <c r="A9" s="2" t="s">
        <v>81</v>
      </c>
      <c r="B9" s="2">
        <v>128</v>
      </c>
      <c r="C9" s="2">
        <v>137</v>
      </c>
      <c r="D9" s="4">
        <f t="shared" si="0"/>
        <v>93.430656934306569</v>
      </c>
    </row>
    <row r="10" spans="1:8">
      <c r="A10" s="2" t="s">
        <v>82</v>
      </c>
      <c r="B10" s="2">
        <v>104</v>
      </c>
      <c r="C10" s="2">
        <v>147</v>
      </c>
      <c r="D10" s="4">
        <f t="shared" si="0"/>
        <v>70.748299319727892</v>
      </c>
    </row>
    <row r="11" spans="1:8">
      <c r="A11" s="2" t="s">
        <v>83</v>
      </c>
      <c r="B11" s="2">
        <v>123</v>
      </c>
      <c r="C11" s="2">
        <v>163</v>
      </c>
      <c r="D11" s="4">
        <f t="shared" si="0"/>
        <v>75.460122699386503</v>
      </c>
    </row>
    <row r="12" spans="1:8">
      <c r="A12" s="2" t="s">
        <v>84</v>
      </c>
      <c r="B12" s="2">
        <v>112</v>
      </c>
      <c r="C12" s="2">
        <v>156</v>
      </c>
      <c r="D12" s="4">
        <f t="shared" si="0"/>
        <v>71.794871794871796</v>
      </c>
    </row>
    <row r="13" spans="1:8">
      <c r="A13" s="2" t="s">
        <v>85</v>
      </c>
      <c r="B13" s="2">
        <v>128</v>
      </c>
      <c r="C13" s="2">
        <v>186</v>
      </c>
      <c r="D13" s="4">
        <f t="shared" si="0"/>
        <v>68.817204301075279</v>
      </c>
    </row>
    <row r="14" spans="1:8">
      <c r="A14" s="2" t="s">
        <v>86</v>
      </c>
      <c r="B14" s="2">
        <v>127</v>
      </c>
      <c r="C14" s="2">
        <v>138</v>
      </c>
      <c r="D14" s="4">
        <f t="shared" si="0"/>
        <v>92.028985507246375</v>
      </c>
    </row>
  </sheetData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1FCA2-70F9-1E48-AD2C-C83CFC86A62D}">
  <dimension ref="A1:AG3"/>
  <sheetViews>
    <sheetView workbookViewId="0">
      <selection activeCell="N13" sqref="N13"/>
    </sheetView>
  </sheetViews>
  <sheetFormatPr baseColWidth="10" defaultRowHeight="16" customHeight="1"/>
  <cols>
    <col min="1" max="16384" width="10.7109375" style="48"/>
  </cols>
  <sheetData>
    <row r="1" spans="1:33" s="13" customFormat="1">
      <c r="A1" s="53" t="s">
        <v>258</v>
      </c>
    </row>
    <row r="2" spans="1:33" ht="16" customHeight="1">
      <c r="A2" s="4" t="s">
        <v>238</v>
      </c>
      <c r="B2" s="84" t="s">
        <v>234</v>
      </c>
      <c r="C2" s="84"/>
      <c r="D2" s="84"/>
      <c r="E2" s="84"/>
      <c r="F2" s="84"/>
      <c r="G2" s="84"/>
      <c r="H2" s="84"/>
      <c r="I2" s="84"/>
      <c r="J2" s="84"/>
      <c r="K2" s="84"/>
      <c r="L2" s="85" t="s">
        <v>235</v>
      </c>
      <c r="M2" s="85"/>
      <c r="N2" s="85"/>
      <c r="O2" s="85"/>
      <c r="P2" s="85"/>
      <c r="Q2" s="85"/>
      <c r="R2" s="85"/>
      <c r="S2" s="85"/>
      <c r="T2" s="85" t="s">
        <v>236</v>
      </c>
      <c r="U2" s="85"/>
      <c r="V2" s="85"/>
      <c r="W2" s="85"/>
      <c r="X2" s="85"/>
      <c r="Y2" s="85"/>
      <c r="Z2" s="85"/>
      <c r="AA2" s="85"/>
    </row>
    <row r="3" spans="1:33" ht="16" customHeight="1">
      <c r="A3" s="4" t="s">
        <v>51</v>
      </c>
      <c r="B3" s="49">
        <v>2.54</v>
      </c>
      <c r="C3" s="49">
        <v>1.69</v>
      </c>
      <c r="D3" s="49">
        <v>1.54</v>
      </c>
      <c r="E3" s="49">
        <v>1.55</v>
      </c>
      <c r="F3" s="49">
        <v>3.55</v>
      </c>
      <c r="G3" s="49">
        <v>1.29</v>
      </c>
      <c r="H3" s="49">
        <v>1.85</v>
      </c>
      <c r="I3" s="49">
        <v>1.9</v>
      </c>
      <c r="J3" s="49">
        <v>2.2200000000000002</v>
      </c>
      <c r="K3" s="49">
        <v>3.68</v>
      </c>
      <c r="L3" s="49">
        <v>4.2</v>
      </c>
      <c r="M3" s="49">
        <v>3.52</v>
      </c>
      <c r="N3" s="49">
        <v>3.79</v>
      </c>
      <c r="O3" s="49">
        <v>3.41</v>
      </c>
      <c r="P3" s="49">
        <v>2.09</v>
      </c>
      <c r="Q3" s="49">
        <v>1.35</v>
      </c>
      <c r="R3" s="49">
        <v>2.56</v>
      </c>
      <c r="S3" s="49">
        <v>2.84</v>
      </c>
      <c r="T3" s="49">
        <v>2.21</v>
      </c>
      <c r="U3" s="49">
        <v>0.98</v>
      </c>
      <c r="V3" s="49">
        <v>3.99</v>
      </c>
      <c r="W3" s="49">
        <v>3.2</v>
      </c>
      <c r="X3" s="49">
        <v>1.2</v>
      </c>
      <c r="Y3" s="49">
        <v>1.71</v>
      </c>
      <c r="Z3" s="49">
        <v>1.77</v>
      </c>
      <c r="AA3" s="49">
        <v>2.4700000000000002</v>
      </c>
      <c r="AB3" s="50"/>
      <c r="AC3" s="50"/>
      <c r="AD3" s="50"/>
      <c r="AE3" s="50"/>
      <c r="AF3" s="50"/>
      <c r="AG3" s="50"/>
    </row>
  </sheetData>
  <mergeCells count="3">
    <mergeCell ref="B2:K2"/>
    <mergeCell ref="L2:S2"/>
    <mergeCell ref="T2:AA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A1D5-8732-0A4A-83EC-220A6D651BA0}">
  <dimension ref="A1:G11"/>
  <sheetViews>
    <sheetView workbookViewId="0">
      <selection sqref="A1:XFD1"/>
    </sheetView>
  </sheetViews>
  <sheetFormatPr baseColWidth="10" defaultColWidth="10.7109375" defaultRowHeight="16"/>
  <cols>
    <col min="1" max="16384" width="10.7109375" style="13"/>
  </cols>
  <sheetData>
    <row r="1" spans="1:7">
      <c r="A1" s="53" t="s">
        <v>241</v>
      </c>
    </row>
    <row r="2" spans="1:7">
      <c r="A2" s="2" t="s">
        <v>59</v>
      </c>
      <c r="B2" s="2" t="s">
        <v>15</v>
      </c>
      <c r="C2" s="2" t="s">
        <v>60</v>
      </c>
      <c r="D2" s="2" t="s">
        <v>61</v>
      </c>
      <c r="E2" s="5"/>
      <c r="F2" s="6"/>
      <c r="G2" s="6"/>
    </row>
    <row r="3" spans="1:7">
      <c r="A3" s="2">
        <v>1</v>
      </c>
      <c r="B3" s="2">
        <v>148</v>
      </c>
      <c r="C3" s="2">
        <v>6</v>
      </c>
      <c r="D3" s="4">
        <f>(C3/B3)*100</f>
        <v>4.0540540540540544</v>
      </c>
      <c r="E3" s="5"/>
      <c r="F3" s="6"/>
      <c r="G3" s="6"/>
    </row>
    <row r="4" spans="1:7">
      <c r="A4" s="2">
        <v>2</v>
      </c>
      <c r="B4" s="2">
        <v>128</v>
      </c>
      <c r="C4" s="2">
        <v>14</v>
      </c>
      <c r="D4" s="4">
        <f t="shared" ref="D4:D11" si="0">(C4/B4)*100</f>
        <v>10.9375</v>
      </c>
      <c r="E4" s="5"/>
      <c r="F4" s="5"/>
      <c r="G4" s="5"/>
    </row>
    <row r="5" spans="1:7">
      <c r="A5" s="2">
        <v>3</v>
      </c>
      <c r="B5" s="2">
        <v>126</v>
      </c>
      <c r="C5" s="2">
        <v>9</v>
      </c>
      <c r="D5" s="4">
        <f t="shared" si="0"/>
        <v>7.1428571428571423</v>
      </c>
      <c r="E5" s="5"/>
      <c r="F5" s="5"/>
      <c r="G5" s="5"/>
    </row>
    <row r="6" spans="1:7">
      <c r="A6" s="2">
        <v>4</v>
      </c>
      <c r="B6" s="2">
        <v>140</v>
      </c>
      <c r="C6" s="2">
        <v>8</v>
      </c>
      <c r="D6" s="4">
        <f t="shared" si="0"/>
        <v>5.7142857142857144</v>
      </c>
      <c r="E6" s="5"/>
      <c r="F6" s="5"/>
      <c r="G6" s="5"/>
    </row>
    <row r="7" spans="1:7">
      <c r="A7" s="2">
        <v>5</v>
      </c>
      <c r="B7" s="2">
        <v>108</v>
      </c>
      <c r="C7" s="2">
        <v>7</v>
      </c>
      <c r="D7" s="4">
        <f t="shared" si="0"/>
        <v>6.481481481481481</v>
      </c>
      <c r="E7" s="5"/>
      <c r="F7" s="5"/>
      <c r="G7" s="5"/>
    </row>
    <row r="8" spans="1:7">
      <c r="A8" s="2">
        <v>6</v>
      </c>
      <c r="B8" s="2">
        <v>102</v>
      </c>
      <c r="C8" s="2">
        <v>4</v>
      </c>
      <c r="D8" s="4">
        <f t="shared" si="0"/>
        <v>3.9215686274509802</v>
      </c>
      <c r="E8" s="5"/>
      <c r="F8" s="5"/>
      <c r="G8" s="5"/>
    </row>
    <row r="9" spans="1:7">
      <c r="A9" s="2">
        <v>7</v>
      </c>
      <c r="B9" s="2">
        <v>102</v>
      </c>
      <c r="C9" s="2">
        <v>8</v>
      </c>
      <c r="D9" s="4">
        <f t="shared" si="0"/>
        <v>7.8431372549019605</v>
      </c>
      <c r="E9" s="5"/>
      <c r="F9" s="5"/>
      <c r="G9" s="5"/>
    </row>
    <row r="10" spans="1:7">
      <c r="A10" s="2">
        <v>8</v>
      </c>
      <c r="B10" s="2">
        <v>132</v>
      </c>
      <c r="C10" s="2">
        <v>6</v>
      </c>
      <c r="D10" s="4">
        <f t="shared" si="0"/>
        <v>4.5454545454545459</v>
      </c>
      <c r="E10" s="5"/>
      <c r="F10" s="5"/>
      <c r="G10" s="5"/>
    </row>
    <row r="11" spans="1:7">
      <c r="A11" s="2">
        <v>9</v>
      </c>
      <c r="B11" s="2">
        <v>133</v>
      </c>
      <c r="C11" s="2">
        <v>5</v>
      </c>
      <c r="D11" s="4">
        <f t="shared" si="0"/>
        <v>3.7593984962406015</v>
      </c>
      <c r="E11" s="5"/>
      <c r="F11" s="5"/>
      <c r="G11" s="5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FA6F-7D3D-6E44-BC68-DD75A2B7C75A}">
  <dimension ref="A1:I36"/>
  <sheetViews>
    <sheetView zoomScaleNormal="100" workbookViewId="0">
      <selection activeCell="H2" sqref="H2:I7"/>
    </sheetView>
  </sheetViews>
  <sheetFormatPr baseColWidth="10" defaultColWidth="10.7109375" defaultRowHeight="16"/>
  <cols>
    <col min="1" max="1" width="18" style="14" customWidth="1"/>
    <col min="2" max="7" width="10.7109375" style="14"/>
    <col min="8" max="8" width="27.28515625" style="14" customWidth="1"/>
    <col min="9" max="16384" width="10.7109375" style="14"/>
  </cols>
  <sheetData>
    <row r="1" spans="1:9" s="13" customFormat="1">
      <c r="A1" s="53" t="s">
        <v>242</v>
      </c>
    </row>
    <row r="2" spans="1:9">
      <c r="A2" s="2" t="s">
        <v>21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5"/>
      <c r="H2" s="58"/>
      <c r="I2" s="58" t="s">
        <v>274</v>
      </c>
    </row>
    <row r="3" spans="1:9">
      <c r="A3" s="2" t="s">
        <v>22</v>
      </c>
      <c r="B3" s="4">
        <v>3.3700434391610798</v>
      </c>
      <c r="C3" s="4">
        <v>-81.770016770016767</v>
      </c>
      <c r="D3" s="4">
        <v>-9.3534342018374055</v>
      </c>
      <c r="E3" s="4">
        <v>-19.362017222592954</v>
      </c>
      <c r="F3" s="4">
        <v>-1.6877660100070979</v>
      </c>
      <c r="G3" s="5"/>
      <c r="H3" s="58" t="s">
        <v>278</v>
      </c>
      <c r="I3" s="86">
        <v>0.90019800000000005</v>
      </c>
    </row>
    <row r="4" spans="1:9">
      <c r="A4" s="2" t="s">
        <v>23</v>
      </c>
      <c r="B4" s="4">
        <v>4.4327859869876939E-2</v>
      </c>
      <c r="C4" s="4">
        <v>-60.842424242424237</v>
      </c>
      <c r="D4" s="4">
        <v>-30.90774067805043</v>
      </c>
      <c r="E4" s="4">
        <v>-7.7016254404126263</v>
      </c>
      <c r="F4" s="4">
        <v>0.40562264014372218</v>
      </c>
      <c r="G4" s="5"/>
      <c r="H4" s="58" t="s">
        <v>277</v>
      </c>
      <c r="I4" s="86">
        <v>4.7999999999999996E-3</v>
      </c>
    </row>
    <row r="5" spans="1:9">
      <c r="A5" s="2" t="s">
        <v>24</v>
      </c>
      <c r="B5" s="4">
        <v>1.2508152889731849</v>
      </c>
      <c r="C5" s="4">
        <v>-96.080290331563674</v>
      </c>
      <c r="D5" s="4">
        <v>-3.3225341130604336</v>
      </c>
      <c r="E5" s="4">
        <v>-0.77484698537330721</v>
      </c>
      <c r="F5" s="4">
        <v>2.446881017933642</v>
      </c>
      <c r="G5" s="5"/>
      <c r="H5" s="58" t="s">
        <v>276</v>
      </c>
      <c r="I5" s="86" t="s">
        <v>281</v>
      </c>
    </row>
    <row r="6" spans="1:9">
      <c r="A6" s="2" t="s">
        <v>25</v>
      </c>
      <c r="B6" s="4">
        <v>-1.9524050024050039</v>
      </c>
      <c r="C6" s="4">
        <v>-87.020529636628694</v>
      </c>
      <c r="D6" s="4">
        <v>-35.899967582246916</v>
      </c>
      <c r="E6" s="4">
        <v>-9.4333204879758199</v>
      </c>
      <c r="F6" s="4">
        <v>9.8788484425732523</v>
      </c>
      <c r="G6" s="5"/>
      <c r="H6" s="58" t="s">
        <v>280</v>
      </c>
      <c r="I6" s="86">
        <v>0.32840000000000003</v>
      </c>
    </row>
    <row r="7" spans="1:9">
      <c r="A7" s="2" t="s">
        <v>26</v>
      </c>
      <c r="B7" s="4">
        <v>0.64783802941697743</v>
      </c>
      <c r="C7" s="4">
        <v>-98.14706114524661</v>
      </c>
      <c r="D7" s="4">
        <v>-11.315615226370364</v>
      </c>
      <c r="E7" s="4"/>
      <c r="F7" s="4"/>
      <c r="G7" s="5"/>
      <c r="H7" s="58" t="s">
        <v>279</v>
      </c>
      <c r="I7" s="86">
        <v>0.25559999999999999</v>
      </c>
    </row>
    <row r="8" spans="1:9">
      <c r="A8" s="2" t="s">
        <v>27</v>
      </c>
      <c r="B8" s="4">
        <v>-0.20806643078787021</v>
      </c>
      <c r="C8" s="4">
        <v>-101.01125003251809</v>
      </c>
      <c r="D8" s="4">
        <v>-30.192254983869905</v>
      </c>
      <c r="E8" s="4"/>
      <c r="F8" s="4"/>
      <c r="G8" s="5"/>
    </row>
    <row r="9" spans="1:9">
      <c r="A9" s="2" t="s">
        <v>28</v>
      </c>
      <c r="B9" s="4">
        <v>-4.8738400488400462</v>
      </c>
      <c r="C9" s="4">
        <v>-96.040791789558398</v>
      </c>
      <c r="D9" s="4">
        <v>-29.473099415204672</v>
      </c>
      <c r="E9" s="4"/>
      <c r="F9" s="4"/>
      <c r="G9" s="5"/>
    </row>
    <row r="10" spans="1:9">
      <c r="A10" s="2" t="s">
        <v>29</v>
      </c>
      <c r="B10" s="4">
        <v>4.6578446226975645</v>
      </c>
      <c r="C10" s="4">
        <v>-74.743369709480774</v>
      </c>
      <c r="D10" s="4">
        <v>-24.553921136812733</v>
      </c>
      <c r="E10" s="4"/>
      <c r="F10" s="4"/>
      <c r="G10" s="5"/>
    </row>
    <row r="11" spans="1:9">
      <c r="A11" s="2" t="s">
        <v>30</v>
      </c>
      <c r="B11" s="4">
        <v>2.0861696818546611</v>
      </c>
      <c r="C11" s="4">
        <v>-78.764980121116636</v>
      </c>
      <c r="D11" s="4">
        <v>-43.145180145232494</v>
      </c>
      <c r="E11" s="4"/>
      <c r="F11" s="4"/>
      <c r="G11" s="5"/>
    </row>
    <row r="12" spans="1:9">
      <c r="A12" s="2" t="s">
        <v>31</v>
      </c>
      <c r="B12" s="4">
        <v>2.8960111176253513</v>
      </c>
      <c r="C12" s="4">
        <v>-73.33520607634226</v>
      </c>
      <c r="D12" s="4">
        <v>-6.9289242055122253</v>
      </c>
      <c r="E12" s="4"/>
      <c r="F12" s="4"/>
      <c r="G12" s="5"/>
    </row>
    <row r="13" spans="1:9">
      <c r="A13" s="2" t="s">
        <v>32</v>
      </c>
      <c r="B13" s="4">
        <v>-10.57565660686835</v>
      </c>
      <c r="C13" s="4">
        <v>-80.393806108485308</v>
      </c>
      <c r="D13" s="4">
        <v>-33.773513208295817</v>
      </c>
      <c r="E13" s="4"/>
      <c r="F13" s="4"/>
      <c r="G13" s="5"/>
    </row>
    <row r="14" spans="1:9">
      <c r="A14" s="2" t="s">
        <v>33</v>
      </c>
      <c r="B14" s="4">
        <v>-9.8964805185735489</v>
      </c>
      <c r="C14" s="4">
        <v>-91.625775469893128</v>
      </c>
      <c r="D14" s="4">
        <v>-36.371575618659399</v>
      </c>
      <c r="E14" s="4"/>
      <c r="F14" s="4"/>
      <c r="G14" s="5"/>
    </row>
    <row r="15" spans="1:9">
      <c r="A15" s="2" t="s">
        <v>34</v>
      </c>
      <c r="B15" s="4">
        <v>-0.71693899782134451</v>
      </c>
      <c r="C15" s="4">
        <v>-42.443145127620063</v>
      </c>
      <c r="D15" s="4">
        <v>-19.51073510485276</v>
      </c>
      <c r="E15" s="4"/>
      <c r="F15" s="4"/>
      <c r="G15" s="5"/>
    </row>
    <row r="16" spans="1:9">
      <c r="A16" s="2" t="s">
        <v>35</v>
      </c>
      <c r="B16" s="4">
        <v>-8.5089884819382835</v>
      </c>
      <c r="C16" s="4">
        <v>-62.059826203208566</v>
      </c>
      <c r="D16" s="4">
        <v>-33.218230625583566</v>
      </c>
      <c r="E16" s="4"/>
      <c r="F16" s="4"/>
      <c r="G16" s="5"/>
    </row>
    <row r="17" spans="1:7">
      <c r="A17" s="2" t="s">
        <v>36</v>
      </c>
      <c r="B17" s="4">
        <v>0.47246056317264556</v>
      </c>
      <c r="C17" s="4">
        <v>-120.39162932583984</v>
      </c>
      <c r="D17" s="4">
        <v>-56.221336723798366</v>
      </c>
      <c r="E17" s="4">
        <v>-6.7797074385309708</v>
      </c>
      <c r="F17" s="4">
        <v>-4.4634214999806572</v>
      </c>
      <c r="G17" s="5"/>
    </row>
    <row r="18" spans="1:7">
      <c r="A18" s="2" t="s">
        <v>37</v>
      </c>
      <c r="B18" s="4">
        <v>0.8726630186958495</v>
      </c>
      <c r="C18" s="4">
        <v>-100.58766458214988</v>
      </c>
      <c r="D18" s="4">
        <v>-45.490095187463602</v>
      </c>
      <c r="E18" s="4">
        <v>-29.14391975583813</v>
      </c>
      <c r="F18" s="4">
        <v>-29.787477358129536</v>
      </c>
      <c r="G18" s="5"/>
    </row>
    <row r="19" spans="1:7">
      <c r="A19" s="2" t="s">
        <v>38</v>
      </c>
      <c r="B19" s="4">
        <v>-6.7767533490937737</v>
      </c>
      <c r="C19" s="4">
        <v>-67.893013696336482</v>
      </c>
      <c r="D19" s="4">
        <v>-32.415566239316242</v>
      </c>
      <c r="E19" s="4">
        <v>-14.799657188949388</v>
      </c>
      <c r="F19" s="4">
        <v>-3.2731025424523827</v>
      </c>
      <c r="G19" s="5"/>
    </row>
    <row r="20" spans="1:7">
      <c r="A20" s="2" t="s">
        <v>39</v>
      </c>
      <c r="B20" s="4">
        <v>-24.100025645149483</v>
      </c>
      <c r="C20" s="4">
        <v>-96.080290331563674</v>
      </c>
      <c r="D20" s="4">
        <v>-57.347580385157777</v>
      </c>
      <c r="E20" s="4">
        <v>-12.607123258174662</v>
      </c>
      <c r="F20" s="4">
        <v>5.4891884356090683</v>
      </c>
      <c r="G20" s="5"/>
    </row>
    <row r="21" spans="1:7">
      <c r="A21" s="2" t="s">
        <v>40</v>
      </c>
      <c r="B21" s="4">
        <v>-2.9110589903159454</v>
      </c>
      <c r="C21" s="4">
        <v>-82.808512451599469</v>
      </c>
      <c r="D21" s="4">
        <v>-45.273376112143154</v>
      </c>
      <c r="E21" s="4"/>
      <c r="F21" s="4"/>
      <c r="G21" s="5"/>
    </row>
    <row r="22" spans="1:7">
      <c r="A22" s="2" t="s">
        <v>41</v>
      </c>
      <c r="B22" s="4">
        <v>-1.9242550821498163</v>
      </c>
      <c r="C22" s="4">
        <v>-93.270998500410272</v>
      </c>
      <c r="D22" s="4">
        <v>-41.661471801196114</v>
      </c>
      <c r="E22" s="4"/>
      <c r="F22" s="4"/>
      <c r="G22" s="5"/>
    </row>
    <row r="23" spans="1:7">
      <c r="A23" s="2" t="s">
        <v>42</v>
      </c>
      <c r="B23" s="4">
        <v>0.42176274018379445</v>
      </c>
      <c r="C23" s="4">
        <v>-142.14598942459352</v>
      </c>
      <c r="D23" s="4">
        <v>-49.110966379913748</v>
      </c>
      <c r="E23" s="4"/>
      <c r="F23" s="4"/>
      <c r="G23" s="5"/>
    </row>
    <row r="24" spans="1:7">
      <c r="A24" s="2" t="s">
        <v>43</v>
      </c>
      <c r="B24" s="4">
        <v>18.174451261215964</v>
      </c>
      <c r="C24" s="4">
        <v>-97.026059456040471</v>
      </c>
      <c r="D24" s="4">
        <v>-47.350126189720925</v>
      </c>
      <c r="E24" s="4"/>
      <c r="F24" s="4"/>
      <c r="G24" s="5"/>
    </row>
    <row r="25" spans="1:7">
      <c r="A25" s="2" t="s">
        <v>44</v>
      </c>
      <c r="B25" s="4">
        <v>-8.4752833373523035</v>
      </c>
      <c r="C25" s="4">
        <v>-101.87995908889872</v>
      </c>
      <c r="D25" s="4">
        <v>-60.16810419502152</v>
      </c>
      <c r="E25" s="4"/>
      <c r="F25" s="4"/>
      <c r="G25" s="5"/>
    </row>
    <row r="26" spans="1:7">
      <c r="A26" s="2" t="s">
        <v>45</v>
      </c>
      <c r="B26" s="4">
        <v>-7.0397304078981184</v>
      </c>
      <c r="C26" s="4">
        <v>-123.64782276546983</v>
      </c>
      <c r="D26" s="4">
        <v>-47.345973594116003</v>
      </c>
      <c r="E26" s="4"/>
      <c r="F26" s="4"/>
      <c r="G26" s="5"/>
    </row>
    <row r="27" spans="1:7">
      <c r="A27" s="2" t="s">
        <v>46</v>
      </c>
      <c r="B27" s="4">
        <v>9.8040744093375594</v>
      </c>
      <c r="C27" s="4">
        <v>-91.876733891924133</v>
      </c>
      <c r="D27" s="4">
        <v>-60.855345833076022</v>
      </c>
      <c r="E27" s="4"/>
      <c r="F27" s="4"/>
      <c r="G27" s="5"/>
    </row>
    <row r="28" spans="1:7">
      <c r="A28" s="2" t="s">
        <v>47</v>
      </c>
      <c r="B28" s="4">
        <v>3.0397628057070811</v>
      </c>
      <c r="C28" s="4">
        <v>-95.349140276900584</v>
      </c>
      <c r="D28" s="4">
        <v>-45.214539541620411</v>
      </c>
      <c r="E28" s="4"/>
      <c r="F28" s="4"/>
      <c r="G28" s="5"/>
    </row>
    <row r="29" spans="1:7">
      <c r="A29" s="2" t="s">
        <v>48</v>
      </c>
      <c r="B29" s="4">
        <v>-4.8044490310744159</v>
      </c>
      <c r="C29" s="4">
        <v>-91.483885508226294</v>
      </c>
      <c r="D29" s="4">
        <v>-63.22991317199731</v>
      </c>
      <c r="E29" s="4"/>
      <c r="F29" s="4"/>
      <c r="G29" s="5"/>
    </row>
    <row r="30" spans="1:7">
      <c r="A30" s="2" t="s">
        <v>49</v>
      </c>
      <c r="B30" s="4">
        <v>-3.6227491754706342</v>
      </c>
      <c r="C30" s="4">
        <v>-106.13185750456812</v>
      </c>
      <c r="D30" s="4">
        <v>-51.395820780908501</v>
      </c>
      <c r="E30" s="4"/>
      <c r="F30" s="4"/>
      <c r="G30" s="5"/>
    </row>
    <row r="31" spans="1:7">
      <c r="A31" s="5"/>
      <c r="B31" s="15"/>
      <c r="C31" s="15"/>
      <c r="D31" s="15"/>
      <c r="E31" s="15"/>
      <c r="F31" s="15"/>
      <c r="G31" s="5"/>
    </row>
    <row r="32" spans="1:7">
      <c r="A32" s="6"/>
      <c r="B32" s="57"/>
      <c r="C32" s="57"/>
      <c r="D32" s="16"/>
      <c r="E32" s="16"/>
      <c r="F32" s="16"/>
      <c r="G32" s="6"/>
    </row>
    <row r="33" spans="1:7">
      <c r="A33" s="6"/>
      <c r="B33" s="16"/>
      <c r="C33" s="16"/>
      <c r="D33" s="16"/>
      <c r="E33" s="16"/>
      <c r="F33" s="16"/>
      <c r="G33" s="62"/>
    </row>
    <row r="34" spans="1:7">
      <c r="A34" s="6"/>
      <c r="B34" s="16"/>
      <c r="C34" s="16"/>
      <c r="D34" s="16"/>
      <c r="E34" s="16"/>
      <c r="F34" s="16"/>
      <c r="G34" s="62"/>
    </row>
    <row r="35" spans="1:7">
      <c r="A35" s="6"/>
      <c r="B35" s="16"/>
      <c r="C35" s="16"/>
      <c r="D35" s="16"/>
      <c r="E35" s="16"/>
      <c r="F35" s="16"/>
      <c r="G35" s="62"/>
    </row>
    <row r="36" spans="1:7">
      <c r="A36" s="6"/>
      <c r="B36" s="16"/>
      <c r="C36" s="16"/>
      <c r="D36" s="16"/>
      <c r="E36" s="16"/>
      <c r="F36" s="16"/>
      <c r="G36" s="62"/>
    </row>
  </sheetData>
  <mergeCells count="2">
    <mergeCell ref="G33:G34"/>
    <mergeCell ref="G35:G36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26368-6586-FB43-BCB8-C786FA52639A}">
  <dimension ref="A1:AA73"/>
  <sheetViews>
    <sheetView topLeftCell="S1" workbookViewId="0">
      <selection activeCell="AA4" sqref="Z2:AA4"/>
    </sheetView>
  </sheetViews>
  <sheetFormatPr baseColWidth="10" defaultColWidth="10.7109375" defaultRowHeight="16"/>
  <cols>
    <col min="1" max="1" width="16.28515625" style="11" customWidth="1"/>
    <col min="2" max="25" width="10.7109375" style="11"/>
    <col min="26" max="26" width="26.28515625" style="11" customWidth="1"/>
    <col min="27" max="16384" width="10.7109375" style="11"/>
  </cols>
  <sheetData>
    <row r="1" spans="1:27" s="13" customFormat="1">
      <c r="A1" s="53" t="s">
        <v>243</v>
      </c>
    </row>
    <row r="2" spans="1:27">
      <c r="A2" s="17" t="s">
        <v>57</v>
      </c>
      <c r="B2" s="63" t="s">
        <v>53</v>
      </c>
      <c r="C2" s="63"/>
      <c r="D2" s="63"/>
      <c r="E2" s="63"/>
      <c r="F2" s="63"/>
      <c r="G2" s="63"/>
      <c r="H2" s="63"/>
      <c r="I2" s="63"/>
      <c r="J2" s="63"/>
      <c r="K2" s="63"/>
      <c r="L2" s="61" t="s">
        <v>54</v>
      </c>
      <c r="M2" s="61"/>
      <c r="N2" s="61"/>
      <c r="O2" s="61"/>
      <c r="P2" s="61"/>
      <c r="Q2" s="61"/>
      <c r="R2" s="61"/>
      <c r="S2" s="61"/>
      <c r="T2" s="61"/>
      <c r="U2" s="61"/>
      <c r="V2" s="64" t="s">
        <v>230</v>
      </c>
      <c r="W2" s="64"/>
      <c r="X2" s="64"/>
      <c r="Z2" s="58"/>
      <c r="AA2" s="58" t="s">
        <v>274</v>
      </c>
    </row>
    <row r="3" spans="1:27">
      <c r="A3" s="17" t="s">
        <v>50</v>
      </c>
      <c r="B3" s="12">
        <v>0.29113899999999998</v>
      </c>
      <c r="C3" s="12">
        <v>0.66546400000000006</v>
      </c>
      <c r="D3" s="12">
        <v>0.58042700000000003</v>
      </c>
      <c r="E3" s="12">
        <v>0.26848300000000003</v>
      </c>
      <c r="F3" s="12">
        <v>8.1107799999999994E-2</v>
      </c>
      <c r="G3" s="12">
        <v>0.29046300000000003</v>
      </c>
      <c r="H3" s="12">
        <v>0.247034</v>
      </c>
      <c r="I3" s="12">
        <v>0.184363</v>
      </c>
      <c r="J3" s="12">
        <v>0.65258099999999997</v>
      </c>
      <c r="K3" s="12">
        <v>0.215147</v>
      </c>
      <c r="L3" s="12">
        <v>0.25792500000000002</v>
      </c>
      <c r="M3" s="12">
        <v>0.22048100000000001</v>
      </c>
      <c r="N3" s="12">
        <v>0.12556800000000001</v>
      </c>
      <c r="O3" s="12">
        <v>0.12678600000000001</v>
      </c>
      <c r="P3" s="12">
        <v>0.104093</v>
      </c>
      <c r="Q3" s="12">
        <v>0.213035</v>
      </c>
      <c r="R3" s="12">
        <v>5.8298700000000002E-2</v>
      </c>
      <c r="S3" s="12">
        <v>0.313689</v>
      </c>
      <c r="T3" s="12">
        <v>0.78371199999999996</v>
      </c>
      <c r="U3" s="12">
        <v>0.43785000000000002</v>
      </c>
      <c r="V3" s="43"/>
      <c r="W3" s="43"/>
      <c r="X3" s="43"/>
      <c r="Z3" s="58" t="s">
        <v>277</v>
      </c>
      <c r="AA3" s="87">
        <v>0.387463</v>
      </c>
    </row>
    <row r="4" spans="1:27">
      <c r="A4" s="17" t="s">
        <v>51</v>
      </c>
      <c r="B4" s="12">
        <v>0.229708</v>
      </c>
      <c r="C4" s="12">
        <v>0.61257700000000004</v>
      </c>
      <c r="D4" s="12">
        <v>4.8833500000000002E-2</v>
      </c>
      <c r="E4" s="12">
        <v>0.190969</v>
      </c>
      <c r="F4" s="12">
        <v>0.16966800000000001</v>
      </c>
      <c r="G4" s="12">
        <v>0.181751</v>
      </c>
      <c r="H4" s="12">
        <v>0.18065100000000001</v>
      </c>
      <c r="I4" s="12">
        <v>0.283194</v>
      </c>
      <c r="J4" s="12">
        <v>0.18787300000000001</v>
      </c>
      <c r="K4" s="12">
        <v>0.52227100000000004</v>
      </c>
      <c r="L4" s="12">
        <v>0.27770800000000001</v>
      </c>
      <c r="M4" s="12">
        <v>0.46038499999999999</v>
      </c>
      <c r="N4" s="12">
        <v>0.10312200000000001</v>
      </c>
      <c r="O4" s="12">
        <v>0.30055599999999999</v>
      </c>
      <c r="P4" s="12">
        <v>0.90882200000000002</v>
      </c>
      <c r="Q4" s="12">
        <v>0.50085500000000005</v>
      </c>
      <c r="R4" s="12">
        <v>0.91732800000000003</v>
      </c>
      <c r="S4" s="12">
        <v>0.69861700000000004</v>
      </c>
      <c r="T4" s="12">
        <v>1.14032</v>
      </c>
      <c r="U4" s="12">
        <v>0.75237900000000002</v>
      </c>
      <c r="V4" s="43"/>
      <c r="W4" s="43"/>
      <c r="X4" s="43"/>
      <c r="Z4" s="58" t="s">
        <v>276</v>
      </c>
      <c r="AA4" s="87">
        <v>1.15E-2</v>
      </c>
    </row>
    <row r="5" spans="1:27">
      <c r="A5" s="17" t="s">
        <v>52</v>
      </c>
      <c r="B5" s="12">
        <v>0.13156899999999999</v>
      </c>
      <c r="C5" s="12">
        <v>0.32644099999999998</v>
      </c>
      <c r="D5" s="12">
        <v>0.31768200000000002</v>
      </c>
      <c r="E5" s="12"/>
      <c r="F5" s="12"/>
      <c r="G5" s="12"/>
      <c r="H5" s="12"/>
      <c r="I5" s="12"/>
      <c r="J5" s="12"/>
      <c r="K5" s="12"/>
      <c r="L5" s="12">
        <v>0.33412500000000001</v>
      </c>
      <c r="M5" s="12">
        <v>0.66742299999999999</v>
      </c>
      <c r="N5" s="12">
        <v>0.68409699999999996</v>
      </c>
      <c r="O5" s="12"/>
      <c r="P5" s="12"/>
      <c r="Q5" s="12"/>
      <c r="R5" s="12"/>
      <c r="S5" s="12"/>
      <c r="T5" s="12"/>
      <c r="U5" s="12"/>
      <c r="V5" s="17">
        <v>-8.4438300000000002</v>
      </c>
      <c r="W5" s="17">
        <v>-9.5698299999999996</v>
      </c>
      <c r="X5" s="17">
        <v>-1.85649</v>
      </c>
      <c r="Z5" s="58" t="s">
        <v>279</v>
      </c>
      <c r="AA5" s="87">
        <v>9.8900000000000002E-2</v>
      </c>
    </row>
    <row r="6" spans="1:27">
      <c r="A6" s="19"/>
      <c r="B6" s="19"/>
      <c r="C6" s="19"/>
      <c r="D6" s="19"/>
      <c r="E6" s="19"/>
      <c r="F6" s="19"/>
      <c r="G6" s="19"/>
      <c r="H6" s="19"/>
      <c r="Z6" s="37"/>
      <c r="AA6" s="88"/>
    </row>
    <row r="7" spans="1:27">
      <c r="A7" s="17" t="s">
        <v>58</v>
      </c>
      <c r="B7" s="63" t="s">
        <v>53</v>
      </c>
      <c r="C7" s="63"/>
      <c r="D7" s="63"/>
      <c r="E7" s="63"/>
      <c r="F7" s="63"/>
      <c r="G7" s="63"/>
      <c r="H7" s="63"/>
      <c r="I7" s="63"/>
      <c r="J7" s="63"/>
      <c r="K7" s="63"/>
      <c r="L7" s="61" t="s">
        <v>54</v>
      </c>
      <c r="M7" s="61"/>
      <c r="N7" s="61"/>
      <c r="O7" s="61"/>
      <c r="P7" s="61"/>
      <c r="Q7" s="61"/>
      <c r="R7" s="61"/>
      <c r="S7" s="61"/>
      <c r="T7" s="61"/>
      <c r="U7" s="61"/>
      <c r="V7" s="65" t="s">
        <v>230</v>
      </c>
      <c r="W7" s="66"/>
      <c r="X7" s="67"/>
      <c r="Z7" s="58"/>
      <c r="AA7" s="87" t="s">
        <v>274</v>
      </c>
    </row>
    <row r="8" spans="1:27">
      <c r="A8" s="17" t="s">
        <v>50</v>
      </c>
      <c r="B8" s="12">
        <v>11.6761</v>
      </c>
      <c r="C8" s="12">
        <v>15.779</v>
      </c>
      <c r="D8" s="12">
        <v>46.5807</v>
      </c>
      <c r="E8" s="12">
        <v>15.1432</v>
      </c>
      <c r="F8" s="12">
        <v>32.458300000000001</v>
      </c>
      <c r="G8" s="12">
        <v>42.038400000000003</v>
      </c>
      <c r="H8" s="12">
        <v>16.016999999999999</v>
      </c>
      <c r="I8" s="12">
        <v>38.7301</v>
      </c>
      <c r="J8" s="12">
        <v>29.8582</v>
      </c>
      <c r="K8" s="12">
        <v>33.338200000000001</v>
      </c>
      <c r="L8" s="12">
        <v>17.151800000000001</v>
      </c>
      <c r="M8" s="12">
        <v>27.188400000000001</v>
      </c>
      <c r="N8" s="12">
        <v>23.580400000000001</v>
      </c>
      <c r="O8" s="12">
        <v>5.4410800000000004</v>
      </c>
      <c r="P8" s="12">
        <v>42.023800000000001</v>
      </c>
      <c r="Q8" s="12">
        <v>22.8201</v>
      </c>
      <c r="R8" s="12">
        <v>30.191099999999999</v>
      </c>
      <c r="S8" s="12">
        <v>25.7195</v>
      </c>
      <c r="T8" s="12">
        <v>3.8041</v>
      </c>
      <c r="U8" s="12">
        <v>23.349499999999999</v>
      </c>
      <c r="V8" s="43"/>
      <c r="W8" s="43"/>
      <c r="X8" s="43"/>
      <c r="Z8" s="58" t="s">
        <v>277</v>
      </c>
      <c r="AA8" s="87">
        <v>0.27429999999999999</v>
      </c>
    </row>
    <row r="9" spans="1:27">
      <c r="A9" s="17" t="s">
        <v>51</v>
      </c>
      <c r="B9" s="12">
        <v>3.12825</v>
      </c>
      <c r="C9" s="12">
        <v>-5.7653299999999996</v>
      </c>
      <c r="D9" s="12">
        <v>14.461</v>
      </c>
      <c r="E9" s="12">
        <v>10.4975</v>
      </c>
      <c r="F9" s="12">
        <v>30.462700000000002</v>
      </c>
      <c r="G9" s="12">
        <v>26.589400000000001</v>
      </c>
      <c r="H9" s="12">
        <v>24.019400000000001</v>
      </c>
      <c r="I9" s="12">
        <v>38.7301</v>
      </c>
      <c r="J9" s="12">
        <v>29.8582</v>
      </c>
      <c r="K9" s="12">
        <v>33.338200000000001</v>
      </c>
      <c r="L9" s="12">
        <v>10.498799999999999</v>
      </c>
      <c r="M9" s="12">
        <v>8.6892300000000006E-2</v>
      </c>
      <c r="N9" s="12">
        <v>12.7965</v>
      </c>
      <c r="O9" s="12">
        <v>0.16867699999999999</v>
      </c>
      <c r="P9" s="12">
        <v>2.3837999999999999</v>
      </c>
      <c r="Q9" s="12">
        <v>3.5809600000000001</v>
      </c>
      <c r="R9" s="12">
        <v>4.8040599999999998</v>
      </c>
      <c r="S9" s="12">
        <v>-0.15989999999999999</v>
      </c>
      <c r="T9" s="12">
        <v>-25.048999999999999</v>
      </c>
      <c r="U9" s="12">
        <v>0.92079999999999995</v>
      </c>
      <c r="V9" s="43"/>
      <c r="W9" s="43"/>
      <c r="X9" s="43"/>
      <c r="Z9" s="58" t="s">
        <v>276</v>
      </c>
      <c r="AA9" s="87">
        <v>2.8999999999999998E-3</v>
      </c>
    </row>
    <row r="10" spans="1:27">
      <c r="A10" s="17" t="s">
        <v>52</v>
      </c>
      <c r="B10" s="12">
        <v>7.5599800000000004</v>
      </c>
      <c r="C10" s="12">
        <v>-5.58012</v>
      </c>
      <c r="D10" s="12">
        <v>2.6071300000000002</v>
      </c>
      <c r="E10" s="12"/>
      <c r="F10" s="12"/>
      <c r="G10" s="12"/>
      <c r="H10" s="12"/>
      <c r="I10" s="12"/>
      <c r="J10" s="12"/>
      <c r="K10" s="12"/>
      <c r="L10" s="12">
        <v>-3.7601</v>
      </c>
      <c r="M10" s="12">
        <v>-30.3459</v>
      </c>
      <c r="N10" s="12">
        <v>-10.7019</v>
      </c>
      <c r="O10" s="12"/>
      <c r="P10" s="12"/>
      <c r="Q10" s="12"/>
      <c r="R10" s="12"/>
      <c r="S10" s="12"/>
      <c r="T10" s="12"/>
      <c r="U10" s="12"/>
      <c r="V10" s="17">
        <v>0.34131600000000001</v>
      </c>
      <c r="W10" s="17">
        <v>0.64567099999999999</v>
      </c>
      <c r="X10" s="17">
        <v>0.69425599999999998</v>
      </c>
      <c r="Z10" s="58" t="s">
        <v>279</v>
      </c>
      <c r="AA10" s="87">
        <v>0.16309999999999999</v>
      </c>
    </row>
    <row r="11" spans="1:27">
      <c r="A11" s="19"/>
      <c r="B11" s="19"/>
      <c r="C11" s="19"/>
      <c r="D11" s="19"/>
      <c r="E11" s="19"/>
      <c r="F11" s="19"/>
      <c r="G11" s="19"/>
      <c r="H11" s="19"/>
    </row>
    <row r="12" spans="1:27">
      <c r="A12" s="19"/>
      <c r="B12" s="19"/>
      <c r="C12" s="19"/>
      <c r="D12" s="19"/>
      <c r="E12" s="19"/>
      <c r="F12" s="19"/>
      <c r="G12" s="19"/>
      <c r="H12" s="19"/>
    </row>
    <row r="13" spans="1:27">
      <c r="A13" s="19"/>
      <c r="B13" s="19"/>
      <c r="C13" s="19"/>
      <c r="D13" s="19"/>
      <c r="E13" s="19"/>
      <c r="F13" s="19"/>
      <c r="G13" s="19"/>
      <c r="H13" s="19"/>
    </row>
    <row r="14" spans="1:27">
      <c r="A14" s="19"/>
      <c r="B14" s="19"/>
      <c r="C14" s="19"/>
      <c r="D14" s="19"/>
      <c r="E14" s="19"/>
      <c r="F14" s="19"/>
      <c r="G14" s="19"/>
      <c r="H14" s="19"/>
    </row>
    <row r="15" spans="1:27">
      <c r="A15" s="19"/>
      <c r="B15" s="19"/>
      <c r="C15" s="19"/>
      <c r="D15" s="19"/>
      <c r="E15" s="19"/>
      <c r="F15" s="19"/>
      <c r="G15" s="19"/>
      <c r="H15" s="19"/>
    </row>
    <row r="16" spans="1:27">
      <c r="A16" s="19"/>
      <c r="B16" s="19"/>
      <c r="C16" s="19"/>
      <c r="D16" s="19"/>
      <c r="E16" s="19"/>
      <c r="F16" s="19"/>
      <c r="G16" s="19"/>
      <c r="H16" s="19"/>
    </row>
    <row r="17" spans="1:8">
      <c r="A17" s="19"/>
      <c r="B17" s="19"/>
      <c r="C17" s="19"/>
      <c r="D17" s="19"/>
      <c r="E17" s="19"/>
      <c r="F17" s="19"/>
      <c r="G17" s="19"/>
      <c r="H17" s="19"/>
    </row>
    <row r="18" spans="1:8">
      <c r="A18" s="19"/>
      <c r="B18" s="19"/>
      <c r="C18" s="19"/>
      <c r="D18" s="19"/>
      <c r="E18" s="19"/>
      <c r="F18" s="19"/>
      <c r="G18" s="19"/>
      <c r="H18" s="19"/>
    </row>
    <row r="19" spans="1:8">
      <c r="A19" s="19"/>
      <c r="B19" s="19"/>
      <c r="C19" s="19"/>
      <c r="D19" s="19"/>
      <c r="E19" s="19"/>
      <c r="F19" s="20"/>
      <c r="G19" s="20"/>
      <c r="H19" s="19"/>
    </row>
    <row r="20" spans="1:8">
      <c r="A20" s="19"/>
      <c r="B20" s="19"/>
      <c r="C20" s="19"/>
      <c r="D20" s="19"/>
      <c r="E20" s="19"/>
      <c r="F20" s="19"/>
      <c r="G20" s="19"/>
      <c r="H20" s="19"/>
    </row>
    <row r="21" spans="1:8">
      <c r="A21" s="19"/>
      <c r="B21" s="19"/>
      <c r="C21" s="19"/>
      <c r="D21" s="19"/>
      <c r="E21" s="19"/>
      <c r="F21" s="19"/>
      <c r="G21" s="19"/>
      <c r="H21" s="19"/>
    </row>
    <row r="22" spans="1:8">
      <c r="A22" s="19"/>
      <c r="B22" s="19"/>
      <c r="C22" s="19"/>
      <c r="D22" s="19"/>
      <c r="E22" s="19"/>
      <c r="F22" s="19"/>
      <c r="G22" s="19"/>
      <c r="H22" s="19"/>
    </row>
    <row r="23" spans="1:8">
      <c r="A23" s="19"/>
      <c r="B23" s="19"/>
      <c r="C23" s="19"/>
      <c r="D23" s="19"/>
      <c r="E23" s="19"/>
      <c r="F23" s="19"/>
      <c r="G23" s="19"/>
      <c r="H23" s="19"/>
    </row>
    <row r="24" spans="1:8">
      <c r="A24" s="19"/>
      <c r="B24" s="19"/>
      <c r="C24" s="19"/>
      <c r="D24" s="19"/>
      <c r="E24" s="19"/>
      <c r="F24" s="19"/>
      <c r="G24" s="19"/>
      <c r="H24" s="19"/>
    </row>
    <row r="25" spans="1:8">
      <c r="A25" s="19"/>
      <c r="B25" s="19"/>
      <c r="C25" s="19"/>
      <c r="D25" s="19"/>
      <c r="E25" s="19"/>
      <c r="F25" s="19"/>
      <c r="G25" s="19"/>
      <c r="H25" s="19"/>
    </row>
    <row r="26" spans="1:8">
      <c r="A26" s="19"/>
      <c r="B26" s="19"/>
      <c r="C26" s="19"/>
      <c r="D26" s="19"/>
      <c r="E26" s="19"/>
      <c r="F26" s="19"/>
      <c r="G26" s="19"/>
      <c r="H26" s="19"/>
    </row>
    <row r="27" spans="1:8">
      <c r="A27" s="19"/>
      <c r="B27" s="19"/>
      <c r="C27" s="19"/>
      <c r="D27" s="19"/>
      <c r="E27" s="19"/>
      <c r="F27" s="19"/>
      <c r="G27" s="19"/>
      <c r="H27" s="19"/>
    </row>
    <row r="28" spans="1:8">
      <c r="A28" s="19"/>
      <c r="B28" s="19"/>
      <c r="C28" s="19"/>
      <c r="D28" s="19"/>
      <c r="E28" s="19"/>
      <c r="F28" s="19"/>
      <c r="G28" s="19"/>
      <c r="H28" s="19"/>
    </row>
    <row r="29" spans="1:8">
      <c r="A29" s="19"/>
      <c r="B29" s="19"/>
      <c r="C29" s="19"/>
      <c r="D29" s="19"/>
      <c r="E29" s="19"/>
      <c r="F29" s="19"/>
      <c r="G29" s="19"/>
      <c r="H29" s="19"/>
    </row>
    <row r="30" spans="1:8">
      <c r="A30" s="19"/>
      <c r="B30" s="19"/>
      <c r="C30" s="19"/>
      <c r="D30" s="19"/>
      <c r="E30" s="19"/>
      <c r="F30" s="19"/>
      <c r="G30" s="19"/>
      <c r="H30" s="19"/>
    </row>
    <row r="31" spans="1:8">
      <c r="A31" s="19"/>
      <c r="B31" s="19"/>
      <c r="C31" s="19"/>
      <c r="D31" s="19"/>
      <c r="E31" s="19"/>
      <c r="F31" s="19"/>
      <c r="G31" s="19"/>
      <c r="H31" s="19"/>
    </row>
    <row r="32" spans="1:8">
      <c r="A32" s="19"/>
      <c r="B32" s="19"/>
      <c r="C32" s="19"/>
      <c r="D32" s="19"/>
      <c r="E32" s="19"/>
      <c r="F32" s="19"/>
      <c r="G32" s="19"/>
      <c r="H32" s="19"/>
    </row>
    <row r="33" spans="1:8">
      <c r="A33" s="19"/>
      <c r="B33" s="19"/>
      <c r="C33" s="19"/>
      <c r="D33" s="19"/>
      <c r="E33" s="19"/>
      <c r="F33" s="19"/>
      <c r="G33" s="19"/>
      <c r="H33" s="19"/>
    </row>
    <row r="34" spans="1:8">
      <c r="A34" s="19"/>
      <c r="B34" s="19"/>
      <c r="C34" s="19"/>
      <c r="D34" s="19"/>
      <c r="E34" s="19"/>
      <c r="F34" s="19"/>
      <c r="G34" s="19"/>
      <c r="H34" s="19"/>
    </row>
    <row r="35" spans="1:8">
      <c r="A35" s="19"/>
      <c r="B35" s="19"/>
      <c r="C35" s="19"/>
      <c r="D35" s="19"/>
      <c r="E35" s="19"/>
      <c r="F35" s="19"/>
      <c r="G35" s="19"/>
      <c r="H35" s="19"/>
    </row>
    <row r="36" spans="1:8">
      <c r="A36" s="19"/>
      <c r="B36" s="19"/>
      <c r="C36" s="19"/>
      <c r="D36" s="19"/>
      <c r="E36" s="19"/>
      <c r="F36" s="19"/>
      <c r="G36" s="19"/>
      <c r="H36" s="19"/>
    </row>
    <row r="37" spans="1:8">
      <c r="A37" s="19"/>
      <c r="B37" s="19"/>
      <c r="C37" s="19"/>
      <c r="D37" s="19"/>
      <c r="E37" s="19"/>
      <c r="F37" s="19"/>
      <c r="G37" s="19"/>
      <c r="H37" s="19"/>
    </row>
    <row r="38" spans="1:8">
      <c r="A38" s="19"/>
      <c r="B38" s="19"/>
      <c r="C38" s="19"/>
      <c r="D38" s="19"/>
      <c r="E38" s="19"/>
      <c r="F38" s="19"/>
      <c r="G38" s="19"/>
      <c r="H38" s="19"/>
    </row>
    <row r="39" spans="1:8">
      <c r="A39" s="19"/>
      <c r="B39" s="19"/>
      <c r="C39" s="19"/>
      <c r="D39" s="19"/>
      <c r="E39" s="19"/>
      <c r="F39" s="19"/>
      <c r="G39" s="19"/>
      <c r="H39" s="19"/>
    </row>
    <row r="40" spans="1:8">
      <c r="A40" s="19"/>
      <c r="B40" s="19"/>
      <c r="C40" s="19"/>
      <c r="D40" s="19"/>
      <c r="E40" s="19"/>
      <c r="F40" s="19"/>
      <c r="G40" s="19"/>
      <c r="H40" s="19"/>
    </row>
    <row r="41" spans="1:8">
      <c r="A41" s="19"/>
      <c r="B41" s="19"/>
      <c r="C41" s="19"/>
      <c r="D41" s="19"/>
      <c r="E41" s="19"/>
      <c r="F41" s="19"/>
      <c r="G41" s="19"/>
      <c r="H41" s="19"/>
    </row>
    <row r="42" spans="1:8">
      <c r="A42" s="19"/>
      <c r="B42" s="19"/>
      <c r="C42" s="19"/>
      <c r="D42" s="19"/>
      <c r="E42" s="19"/>
      <c r="F42" s="19"/>
      <c r="G42" s="19"/>
      <c r="H42" s="19"/>
    </row>
    <row r="43" spans="1:8">
      <c r="A43" s="19"/>
      <c r="B43" s="19"/>
      <c r="C43" s="19"/>
      <c r="D43" s="19"/>
      <c r="E43" s="19"/>
      <c r="F43" s="19"/>
      <c r="G43" s="19"/>
      <c r="H43" s="19"/>
    </row>
    <row r="44" spans="1:8">
      <c r="A44" s="19"/>
      <c r="B44" s="19"/>
      <c r="C44" s="19"/>
      <c r="D44" s="19"/>
      <c r="E44" s="19"/>
      <c r="F44" s="19"/>
      <c r="G44" s="19"/>
      <c r="H44" s="19"/>
    </row>
    <row r="45" spans="1:8">
      <c r="A45" s="19"/>
      <c r="B45" s="19"/>
      <c r="C45" s="19"/>
      <c r="D45" s="19"/>
      <c r="E45" s="19"/>
      <c r="F45" s="19"/>
      <c r="G45" s="19"/>
      <c r="H45" s="19"/>
    </row>
    <row r="46" spans="1:8">
      <c r="A46" s="19"/>
      <c r="B46" s="19"/>
      <c r="C46" s="19"/>
      <c r="D46" s="19"/>
      <c r="E46" s="19"/>
      <c r="F46" s="19"/>
      <c r="G46" s="19"/>
      <c r="H46" s="19"/>
    </row>
    <row r="47" spans="1:8">
      <c r="A47" s="19"/>
      <c r="B47" s="19"/>
      <c r="C47" s="19"/>
      <c r="D47" s="19"/>
      <c r="E47" s="19"/>
      <c r="F47" s="19"/>
      <c r="G47" s="19"/>
      <c r="H47" s="19"/>
    </row>
    <row r="48" spans="1:8">
      <c r="A48" s="19"/>
      <c r="B48" s="19"/>
      <c r="C48" s="19"/>
      <c r="D48" s="19"/>
      <c r="E48" s="19"/>
      <c r="F48" s="19"/>
      <c r="G48" s="19"/>
      <c r="H48" s="19"/>
    </row>
    <row r="49" spans="1:8">
      <c r="A49" s="19"/>
      <c r="B49" s="19"/>
      <c r="C49" s="19"/>
      <c r="D49" s="19"/>
      <c r="E49" s="19"/>
      <c r="F49" s="19"/>
      <c r="G49" s="19"/>
      <c r="H49" s="19"/>
    </row>
    <row r="50" spans="1:8">
      <c r="A50" s="19"/>
      <c r="B50" s="19"/>
      <c r="C50" s="19"/>
      <c r="D50" s="19"/>
      <c r="E50" s="19"/>
      <c r="F50" s="19"/>
      <c r="G50" s="19"/>
      <c r="H50" s="19"/>
    </row>
    <row r="51" spans="1:8">
      <c r="A51" s="19"/>
      <c r="B51" s="19"/>
      <c r="C51" s="19"/>
      <c r="D51" s="19"/>
      <c r="E51" s="19"/>
      <c r="F51" s="19"/>
      <c r="G51" s="19"/>
      <c r="H51" s="19"/>
    </row>
    <row r="52" spans="1:8">
      <c r="A52" s="19"/>
      <c r="B52" s="19"/>
      <c r="C52" s="19"/>
      <c r="D52" s="19"/>
      <c r="E52" s="19"/>
      <c r="F52" s="19"/>
      <c r="G52" s="19"/>
      <c r="H52" s="19"/>
    </row>
    <row r="53" spans="1:8">
      <c r="A53" s="19"/>
      <c r="B53" s="19"/>
      <c r="C53" s="19"/>
      <c r="D53" s="19"/>
      <c r="E53" s="19"/>
      <c r="F53" s="19"/>
      <c r="G53" s="19"/>
      <c r="H53" s="19"/>
    </row>
    <row r="54" spans="1:8">
      <c r="A54" s="19"/>
      <c r="B54" s="19"/>
      <c r="C54" s="19"/>
      <c r="D54" s="19"/>
      <c r="E54" s="19"/>
      <c r="F54" s="19"/>
      <c r="G54" s="19"/>
      <c r="H54" s="19"/>
    </row>
    <row r="55" spans="1:8">
      <c r="A55" s="19"/>
      <c r="B55" s="19"/>
      <c r="C55" s="19"/>
      <c r="D55" s="19"/>
      <c r="E55" s="19"/>
      <c r="F55" s="19"/>
      <c r="G55" s="19"/>
      <c r="H55" s="19"/>
    </row>
    <row r="56" spans="1:8">
      <c r="A56" s="19"/>
      <c r="B56" s="19"/>
      <c r="C56" s="19"/>
      <c r="D56" s="19"/>
      <c r="E56" s="19"/>
      <c r="F56" s="19"/>
      <c r="G56" s="19"/>
      <c r="H56" s="19"/>
    </row>
    <row r="57" spans="1:8">
      <c r="A57" s="19"/>
      <c r="B57" s="19"/>
      <c r="C57" s="19"/>
      <c r="D57" s="19"/>
      <c r="E57" s="19"/>
      <c r="F57" s="19"/>
      <c r="G57" s="19"/>
      <c r="H57" s="19"/>
    </row>
    <row r="58" spans="1:8">
      <c r="A58" s="19"/>
      <c r="B58" s="19"/>
      <c r="C58" s="19"/>
      <c r="D58" s="19"/>
      <c r="E58" s="19"/>
      <c r="F58" s="19"/>
      <c r="G58" s="19"/>
      <c r="H58" s="19"/>
    </row>
    <row r="59" spans="1:8">
      <c r="A59" s="19"/>
      <c r="B59" s="19"/>
      <c r="C59" s="19"/>
      <c r="D59" s="19"/>
      <c r="E59" s="19"/>
      <c r="F59" s="19"/>
      <c r="G59" s="19"/>
      <c r="H59" s="19"/>
    </row>
    <row r="60" spans="1:8">
      <c r="A60" s="19"/>
      <c r="B60" s="19"/>
      <c r="C60" s="19"/>
      <c r="D60" s="19"/>
      <c r="E60" s="19"/>
      <c r="F60" s="19"/>
      <c r="G60" s="19"/>
      <c r="H60" s="19"/>
    </row>
    <row r="61" spans="1:8">
      <c r="A61" s="19"/>
      <c r="B61" s="19"/>
      <c r="C61" s="19"/>
      <c r="D61" s="19"/>
      <c r="E61" s="19"/>
      <c r="F61" s="19"/>
      <c r="G61" s="19"/>
      <c r="H61" s="19"/>
    </row>
    <row r="62" spans="1:8">
      <c r="A62" s="19"/>
      <c r="B62" s="19"/>
      <c r="C62" s="19"/>
      <c r="D62" s="19"/>
      <c r="E62" s="19"/>
      <c r="F62" s="19"/>
      <c r="G62" s="19"/>
      <c r="H62" s="19"/>
    </row>
    <row r="63" spans="1:8">
      <c r="A63" s="19"/>
      <c r="B63" s="19"/>
      <c r="C63" s="19"/>
      <c r="D63" s="19"/>
      <c r="E63" s="19"/>
      <c r="F63" s="19"/>
      <c r="G63" s="19"/>
      <c r="H63" s="19"/>
    </row>
    <row r="64" spans="1:8">
      <c r="A64" s="19"/>
      <c r="B64" s="19"/>
      <c r="C64" s="19"/>
      <c r="D64" s="19"/>
      <c r="E64" s="19"/>
      <c r="F64" s="19"/>
      <c r="G64" s="19"/>
      <c r="H64" s="19"/>
    </row>
    <row r="65" spans="1:8">
      <c r="A65" s="19"/>
      <c r="B65" s="19"/>
      <c r="C65" s="19"/>
      <c r="D65" s="19"/>
      <c r="E65" s="19"/>
      <c r="F65" s="19"/>
      <c r="G65" s="19"/>
      <c r="H65" s="19"/>
    </row>
    <row r="66" spans="1:8">
      <c r="A66" s="19"/>
      <c r="B66" s="19"/>
      <c r="C66" s="19"/>
      <c r="D66" s="19"/>
      <c r="E66" s="19"/>
      <c r="F66" s="19"/>
      <c r="G66" s="19"/>
      <c r="H66" s="19"/>
    </row>
    <row r="67" spans="1:8">
      <c r="A67" s="19"/>
      <c r="B67" s="19"/>
      <c r="C67" s="19"/>
      <c r="D67" s="19"/>
      <c r="E67" s="19"/>
      <c r="F67" s="19"/>
      <c r="G67" s="19"/>
      <c r="H67" s="19"/>
    </row>
    <row r="68" spans="1:8">
      <c r="A68" s="19"/>
      <c r="B68" s="19"/>
      <c r="C68" s="19"/>
      <c r="D68" s="19"/>
      <c r="E68" s="19"/>
      <c r="F68" s="19"/>
      <c r="G68" s="19"/>
      <c r="H68" s="19"/>
    </row>
    <row r="69" spans="1:8">
      <c r="A69" s="19"/>
      <c r="B69" s="19"/>
      <c r="C69" s="19"/>
      <c r="D69" s="19"/>
      <c r="E69" s="19"/>
      <c r="F69" s="19"/>
      <c r="G69" s="19"/>
      <c r="H69" s="19"/>
    </row>
    <row r="70" spans="1:8">
      <c r="A70" s="19"/>
      <c r="B70" s="19"/>
      <c r="C70" s="19"/>
      <c r="D70" s="19"/>
      <c r="E70" s="19"/>
      <c r="F70" s="19"/>
      <c r="G70" s="19"/>
      <c r="H70" s="19"/>
    </row>
    <row r="71" spans="1:8">
      <c r="A71" s="19"/>
      <c r="B71" s="19"/>
      <c r="C71" s="19"/>
      <c r="D71" s="19"/>
      <c r="E71" s="19"/>
      <c r="F71" s="19"/>
      <c r="G71" s="19"/>
      <c r="H71" s="19"/>
    </row>
    <row r="72" spans="1:8">
      <c r="A72" s="19"/>
      <c r="B72" s="19"/>
      <c r="C72" s="19"/>
      <c r="D72" s="19"/>
      <c r="E72" s="19"/>
      <c r="F72" s="19"/>
      <c r="G72" s="19"/>
      <c r="H72" s="19"/>
    </row>
    <row r="73" spans="1:8">
      <c r="A73" s="19"/>
      <c r="B73" s="19"/>
      <c r="C73" s="19"/>
      <c r="D73" s="19"/>
      <c r="E73" s="19"/>
      <c r="F73" s="19"/>
      <c r="G73" s="19"/>
      <c r="H73" s="19"/>
    </row>
  </sheetData>
  <mergeCells count="6">
    <mergeCell ref="B2:K2"/>
    <mergeCell ref="L2:U2"/>
    <mergeCell ref="B7:K7"/>
    <mergeCell ref="L7:U7"/>
    <mergeCell ref="V2:X2"/>
    <mergeCell ref="V7:X7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69EF-C96E-BA49-B8B4-D25ADBC2D6B6}">
  <dimension ref="A1:U73"/>
  <sheetViews>
    <sheetView topLeftCell="F1" workbookViewId="0">
      <selection activeCell="S10" sqref="S10"/>
    </sheetView>
  </sheetViews>
  <sheetFormatPr baseColWidth="10" defaultColWidth="10.7109375" defaultRowHeight="16"/>
  <cols>
    <col min="1" max="19" width="10.7109375" style="21"/>
    <col min="20" max="20" width="26" style="21" customWidth="1"/>
    <col min="21" max="16384" width="10.7109375" style="21"/>
  </cols>
  <sheetData>
    <row r="1" spans="1:21" s="13" customFormat="1">
      <c r="A1" s="53" t="s">
        <v>244</v>
      </c>
    </row>
    <row r="2" spans="1:21">
      <c r="A2" s="17" t="s">
        <v>56</v>
      </c>
      <c r="B2" s="68" t="s">
        <v>53</v>
      </c>
      <c r="C2" s="69"/>
      <c r="D2" s="69"/>
      <c r="E2" s="69"/>
      <c r="F2" s="70"/>
      <c r="G2" s="68" t="s">
        <v>54</v>
      </c>
      <c r="H2" s="69"/>
      <c r="I2" s="69"/>
      <c r="J2" s="69"/>
      <c r="K2" s="70"/>
      <c r="L2" s="63" t="s">
        <v>230</v>
      </c>
      <c r="M2" s="63"/>
      <c r="N2" s="63"/>
      <c r="O2" s="63"/>
      <c r="P2" s="63"/>
      <c r="Q2" s="63"/>
      <c r="R2" s="63"/>
      <c r="T2" s="58"/>
      <c r="U2" s="58" t="s">
        <v>274</v>
      </c>
    </row>
    <row r="3" spans="1:21">
      <c r="A3" s="17" t="s">
        <v>51</v>
      </c>
      <c r="B3" s="22">
        <v>24.9421</v>
      </c>
      <c r="C3" s="22">
        <v>26.872800000000002</v>
      </c>
      <c r="D3" s="22">
        <v>14.5726</v>
      </c>
      <c r="E3" s="22">
        <v>41.422199999999997</v>
      </c>
      <c r="F3" s="22">
        <v>27.989100000000001</v>
      </c>
      <c r="G3" s="22">
        <v>38.04</v>
      </c>
      <c r="H3" s="22">
        <v>43.310499999999998</v>
      </c>
      <c r="I3" s="22">
        <v>65.639300000000006</v>
      </c>
      <c r="J3" s="22">
        <v>37.357199999999999</v>
      </c>
      <c r="K3" s="22">
        <v>50.077800000000003</v>
      </c>
      <c r="L3" s="18"/>
      <c r="M3" s="18"/>
      <c r="N3" s="45"/>
      <c r="O3" s="45"/>
      <c r="P3" s="45"/>
      <c r="Q3" s="45"/>
      <c r="R3" s="45"/>
      <c r="S3" s="23"/>
      <c r="T3" s="58" t="s">
        <v>276</v>
      </c>
      <c r="U3" s="87">
        <v>0.02</v>
      </c>
    </row>
    <row r="4" spans="1:21">
      <c r="A4" s="17" t="s">
        <v>52</v>
      </c>
      <c r="B4" s="22">
        <v>67.359800000000007</v>
      </c>
      <c r="C4" s="22">
        <v>43.259500000000003</v>
      </c>
      <c r="D4" s="22">
        <v>37.4664</v>
      </c>
      <c r="E4" s="22"/>
      <c r="F4" s="22"/>
      <c r="G4" s="22">
        <v>54.077599999999997</v>
      </c>
      <c r="H4" s="22">
        <v>49.900199999999998</v>
      </c>
      <c r="I4" s="22">
        <v>52.528700000000001</v>
      </c>
      <c r="J4" s="22"/>
      <c r="K4" s="22"/>
      <c r="L4" s="17">
        <v>52.186500000000002</v>
      </c>
      <c r="M4" s="17">
        <v>58.800899999999999</v>
      </c>
      <c r="N4" s="17">
        <v>50.924900000000001</v>
      </c>
      <c r="O4" s="17">
        <v>55.849899999999998</v>
      </c>
      <c r="P4" s="17">
        <v>53.9893</v>
      </c>
      <c r="Q4" s="17">
        <v>44.858899999999998</v>
      </c>
      <c r="R4" s="17">
        <v>78.117099999999994</v>
      </c>
      <c r="S4" s="23"/>
      <c r="T4" s="58" t="s">
        <v>279</v>
      </c>
      <c r="U4" s="87">
        <v>0.78900000000000003</v>
      </c>
    </row>
    <row r="5" spans="1:21">
      <c r="A5" s="19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21">
      <c r="A6" s="19"/>
      <c r="B6" s="19"/>
      <c r="C6" s="19"/>
      <c r="D6" s="19"/>
      <c r="E6" s="19"/>
      <c r="F6" s="19"/>
    </row>
    <row r="7" spans="1:21">
      <c r="A7" s="19"/>
      <c r="B7" s="19"/>
      <c r="C7" s="19"/>
      <c r="D7" s="19"/>
      <c r="E7" s="19"/>
      <c r="F7" s="19"/>
      <c r="G7" s="19"/>
      <c r="H7" s="19"/>
      <c r="I7" s="19"/>
    </row>
    <row r="8" spans="1:21">
      <c r="A8" s="19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21">
      <c r="A9" s="19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21">
      <c r="A10" s="19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21">
      <c r="A11" s="19"/>
      <c r="B11" s="19"/>
      <c r="C11" s="19"/>
      <c r="D11" s="19"/>
      <c r="E11" s="19"/>
      <c r="F11" s="19"/>
    </row>
    <row r="12" spans="1:21">
      <c r="A12" s="19"/>
      <c r="B12" s="19"/>
      <c r="C12" s="19"/>
      <c r="D12" s="19"/>
      <c r="E12" s="19"/>
      <c r="F12" s="19"/>
    </row>
    <row r="13" spans="1:21">
      <c r="A13" s="19"/>
      <c r="B13" s="19"/>
      <c r="C13" s="19"/>
      <c r="D13" s="19"/>
      <c r="E13" s="19"/>
      <c r="F13" s="19"/>
    </row>
    <row r="14" spans="1:21">
      <c r="A14" s="19"/>
      <c r="B14" s="19"/>
      <c r="C14" s="19"/>
      <c r="D14" s="19"/>
      <c r="E14" s="19"/>
      <c r="F14" s="19"/>
    </row>
    <row r="15" spans="1:21">
      <c r="A15" s="19"/>
      <c r="B15" s="19"/>
      <c r="C15" s="19"/>
      <c r="D15" s="19"/>
      <c r="E15" s="19"/>
      <c r="F15" s="19"/>
    </row>
    <row r="16" spans="1:21">
      <c r="A16" s="19"/>
      <c r="B16" s="19"/>
      <c r="C16" s="19"/>
      <c r="D16" s="19"/>
      <c r="E16" s="19"/>
      <c r="F16" s="19"/>
    </row>
    <row r="17" spans="1:6">
      <c r="A17" s="19"/>
      <c r="B17" s="19"/>
      <c r="C17" s="19"/>
      <c r="D17" s="19"/>
      <c r="E17" s="19"/>
      <c r="F17" s="19"/>
    </row>
    <row r="18" spans="1:6">
      <c r="A18" s="19"/>
      <c r="B18" s="19"/>
      <c r="C18" s="19"/>
      <c r="D18" s="19"/>
      <c r="E18" s="19"/>
      <c r="F18" s="19"/>
    </row>
    <row r="19" spans="1:6">
      <c r="A19" s="19"/>
      <c r="B19" s="19"/>
      <c r="C19" s="19"/>
      <c r="D19" s="19"/>
      <c r="E19" s="19"/>
      <c r="F19" s="20"/>
    </row>
    <row r="20" spans="1:6">
      <c r="A20" s="19"/>
      <c r="B20" s="19"/>
      <c r="C20" s="19"/>
      <c r="D20" s="19"/>
      <c r="E20" s="19"/>
      <c r="F20" s="19"/>
    </row>
    <row r="21" spans="1:6">
      <c r="A21" s="19"/>
      <c r="B21" s="19"/>
      <c r="C21" s="19"/>
      <c r="D21" s="19"/>
      <c r="E21" s="19"/>
      <c r="F21" s="19"/>
    </row>
    <row r="22" spans="1:6">
      <c r="A22" s="19"/>
      <c r="B22" s="19"/>
      <c r="C22" s="19"/>
      <c r="D22" s="19"/>
      <c r="E22" s="19"/>
      <c r="F22" s="19"/>
    </row>
    <row r="23" spans="1:6">
      <c r="A23" s="19"/>
      <c r="B23" s="19"/>
      <c r="C23" s="19"/>
      <c r="D23" s="19"/>
      <c r="E23" s="19"/>
      <c r="F23" s="19"/>
    </row>
    <row r="24" spans="1:6">
      <c r="A24" s="19"/>
      <c r="B24" s="19"/>
      <c r="C24" s="19"/>
      <c r="D24" s="19"/>
      <c r="E24" s="19"/>
      <c r="F24" s="19"/>
    </row>
    <row r="25" spans="1:6">
      <c r="A25" s="19"/>
      <c r="B25" s="19"/>
      <c r="C25" s="19"/>
      <c r="D25" s="19"/>
      <c r="E25" s="19"/>
      <c r="F25" s="19"/>
    </row>
    <row r="26" spans="1:6">
      <c r="A26" s="19"/>
      <c r="B26" s="19"/>
      <c r="C26" s="19"/>
      <c r="D26" s="19"/>
      <c r="E26" s="19"/>
      <c r="F26" s="19"/>
    </row>
    <row r="27" spans="1:6">
      <c r="A27" s="19"/>
      <c r="B27" s="19"/>
      <c r="C27" s="19"/>
      <c r="D27" s="19"/>
      <c r="E27" s="19"/>
      <c r="F27" s="19"/>
    </row>
    <row r="28" spans="1:6">
      <c r="A28" s="19"/>
      <c r="B28" s="19"/>
      <c r="C28" s="19"/>
      <c r="D28" s="19"/>
      <c r="E28" s="19"/>
      <c r="F28" s="19"/>
    </row>
    <row r="29" spans="1:6">
      <c r="A29" s="19"/>
      <c r="B29" s="19"/>
      <c r="C29" s="19"/>
      <c r="D29" s="19"/>
      <c r="E29" s="19"/>
      <c r="F29" s="19"/>
    </row>
    <row r="30" spans="1:6">
      <c r="A30" s="19"/>
      <c r="B30" s="19"/>
      <c r="C30" s="19"/>
      <c r="D30" s="19"/>
      <c r="E30" s="19"/>
      <c r="F30" s="19"/>
    </row>
    <row r="31" spans="1:6">
      <c r="A31" s="19"/>
      <c r="B31" s="19"/>
      <c r="C31" s="19"/>
      <c r="D31" s="19"/>
      <c r="E31" s="19"/>
      <c r="F31" s="19"/>
    </row>
    <row r="32" spans="1:6">
      <c r="A32" s="19"/>
      <c r="B32" s="19"/>
      <c r="C32" s="19"/>
      <c r="D32" s="19"/>
      <c r="E32" s="19"/>
      <c r="F32" s="19"/>
    </row>
    <row r="33" spans="1:6">
      <c r="A33" s="19"/>
      <c r="B33" s="19"/>
      <c r="C33" s="19"/>
      <c r="D33" s="19"/>
      <c r="E33" s="19"/>
      <c r="F33" s="19"/>
    </row>
    <row r="34" spans="1:6">
      <c r="A34" s="19"/>
      <c r="B34" s="19"/>
      <c r="C34" s="19"/>
      <c r="D34" s="19"/>
      <c r="E34" s="19"/>
      <c r="F34" s="19"/>
    </row>
    <row r="35" spans="1:6">
      <c r="A35" s="19"/>
      <c r="B35" s="19"/>
      <c r="C35" s="19"/>
      <c r="D35" s="19"/>
      <c r="E35" s="19"/>
      <c r="F35" s="19"/>
    </row>
    <row r="36" spans="1:6">
      <c r="A36" s="19"/>
      <c r="B36" s="19"/>
      <c r="C36" s="19"/>
      <c r="D36" s="19"/>
      <c r="E36" s="19"/>
      <c r="F36" s="19"/>
    </row>
    <row r="37" spans="1:6">
      <c r="A37" s="19"/>
      <c r="B37" s="19"/>
      <c r="C37" s="19"/>
      <c r="D37" s="19"/>
      <c r="E37" s="19"/>
      <c r="F37" s="19"/>
    </row>
    <row r="38" spans="1:6">
      <c r="A38" s="19"/>
      <c r="B38" s="19"/>
      <c r="C38" s="19"/>
      <c r="D38" s="19"/>
      <c r="E38" s="19"/>
      <c r="F38" s="19"/>
    </row>
    <row r="39" spans="1:6">
      <c r="A39" s="19"/>
      <c r="B39" s="19"/>
      <c r="C39" s="19"/>
      <c r="D39" s="19"/>
      <c r="E39" s="19"/>
      <c r="F39" s="19"/>
    </row>
    <row r="40" spans="1:6">
      <c r="A40" s="19"/>
      <c r="B40" s="19"/>
      <c r="C40" s="19"/>
      <c r="D40" s="19"/>
      <c r="E40" s="19"/>
      <c r="F40" s="19"/>
    </row>
    <row r="41" spans="1:6">
      <c r="A41" s="19"/>
      <c r="B41" s="19"/>
      <c r="C41" s="19"/>
      <c r="D41" s="19"/>
      <c r="E41" s="19"/>
      <c r="F41" s="19"/>
    </row>
    <row r="42" spans="1:6">
      <c r="A42" s="19"/>
      <c r="B42" s="19"/>
      <c r="C42" s="19"/>
      <c r="D42" s="19"/>
      <c r="E42" s="19"/>
      <c r="F42" s="19"/>
    </row>
    <row r="43" spans="1:6">
      <c r="A43" s="19"/>
      <c r="B43" s="19"/>
      <c r="C43" s="19"/>
      <c r="D43" s="19"/>
      <c r="E43" s="19"/>
      <c r="F43" s="19"/>
    </row>
    <row r="44" spans="1:6">
      <c r="A44" s="19"/>
      <c r="B44" s="19"/>
      <c r="C44" s="19"/>
      <c r="D44" s="19"/>
      <c r="E44" s="19"/>
      <c r="F44" s="19"/>
    </row>
    <row r="45" spans="1:6">
      <c r="A45" s="19"/>
      <c r="B45" s="19"/>
      <c r="C45" s="19"/>
      <c r="D45" s="19"/>
      <c r="E45" s="19"/>
      <c r="F45" s="19"/>
    </row>
    <row r="46" spans="1:6">
      <c r="A46" s="19"/>
      <c r="B46" s="19"/>
      <c r="C46" s="19"/>
      <c r="D46" s="19"/>
      <c r="E46" s="19"/>
      <c r="F46" s="19"/>
    </row>
    <row r="47" spans="1:6">
      <c r="A47" s="19"/>
      <c r="B47" s="19"/>
      <c r="C47" s="19"/>
      <c r="D47" s="19"/>
      <c r="E47" s="19"/>
      <c r="F47" s="19"/>
    </row>
    <row r="48" spans="1:6">
      <c r="A48" s="19"/>
      <c r="B48" s="19"/>
      <c r="C48" s="19"/>
      <c r="D48" s="19"/>
      <c r="E48" s="19"/>
      <c r="F48" s="19"/>
    </row>
    <row r="49" spans="1:6">
      <c r="A49" s="19"/>
      <c r="B49" s="19"/>
      <c r="C49" s="19"/>
      <c r="D49" s="19"/>
      <c r="E49" s="19"/>
      <c r="F49" s="19"/>
    </row>
    <row r="50" spans="1:6">
      <c r="A50" s="19"/>
      <c r="B50" s="19"/>
      <c r="C50" s="19"/>
      <c r="D50" s="19"/>
      <c r="E50" s="19"/>
      <c r="F50" s="19"/>
    </row>
    <row r="51" spans="1:6">
      <c r="A51" s="19"/>
      <c r="B51" s="19"/>
      <c r="C51" s="19"/>
      <c r="D51" s="19"/>
      <c r="E51" s="19"/>
      <c r="F51" s="19"/>
    </row>
    <row r="52" spans="1:6">
      <c r="A52" s="19"/>
      <c r="B52" s="19"/>
      <c r="C52" s="19"/>
      <c r="D52" s="19"/>
      <c r="E52" s="19"/>
      <c r="F52" s="19"/>
    </row>
    <row r="53" spans="1:6">
      <c r="A53" s="19"/>
      <c r="B53" s="19"/>
      <c r="C53" s="19"/>
      <c r="D53" s="19"/>
      <c r="E53" s="19"/>
      <c r="F53" s="19"/>
    </row>
    <row r="54" spans="1:6">
      <c r="A54" s="19"/>
      <c r="B54" s="19"/>
      <c r="C54" s="19"/>
      <c r="D54" s="19"/>
      <c r="E54" s="19"/>
      <c r="F54" s="19"/>
    </row>
    <row r="55" spans="1:6">
      <c r="A55" s="19"/>
      <c r="B55" s="19"/>
      <c r="C55" s="19"/>
      <c r="D55" s="19"/>
      <c r="E55" s="19"/>
      <c r="F55" s="19"/>
    </row>
    <row r="56" spans="1:6">
      <c r="A56" s="19"/>
      <c r="B56" s="19"/>
      <c r="C56" s="19"/>
      <c r="D56" s="19"/>
      <c r="E56" s="19"/>
      <c r="F56" s="19"/>
    </row>
    <row r="57" spans="1:6">
      <c r="A57" s="19"/>
      <c r="B57" s="19"/>
      <c r="C57" s="19"/>
      <c r="D57" s="19"/>
      <c r="E57" s="19"/>
      <c r="F57" s="19"/>
    </row>
    <row r="58" spans="1:6">
      <c r="A58" s="19"/>
      <c r="B58" s="19"/>
      <c r="C58" s="19"/>
      <c r="D58" s="19"/>
      <c r="E58" s="19"/>
      <c r="F58" s="19"/>
    </row>
    <row r="59" spans="1:6">
      <c r="A59" s="19"/>
      <c r="B59" s="19"/>
      <c r="C59" s="19"/>
      <c r="D59" s="19"/>
      <c r="E59" s="19"/>
      <c r="F59" s="19"/>
    </row>
    <row r="60" spans="1:6">
      <c r="A60" s="19"/>
      <c r="B60" s="19"/>
      <c r="C60" s="19"/>
      <c r="D60" s="19"/>
      <c r="E60" s="19"/>
      <c r="F60" s="19"/>
    </row>
    <row r="61" spans="1:6">
      <c r="A61" s="19"/>
      <c r="B61" s="19"/>
      <c r="C61" s="19"/>
      <c r="D61" s="19"/>
      <c r="E61" s="19"/>
      <c r="F61" s="19"/>
    </row>
    <row r="62" spans="1:6">
      <c r="A62" s="19"/>
      <c r="B62" s="19"/>
      <c r="C62" s="19"/>
      <c r="D62" s="19"/>
      <c r="E62" s="19"/>
      <c r="F62" s="19"/>
    </row>
    <row r="63" spans="1:6">
      <c r="A63" s="19"/>
      <c r="B63" s="19"/>
      <c r="C63" s="19"/>
      <c r="D63" s="19"/>
      <c r="E63" s="19"/>
      <c r="F63" s="19"/>
    </row>
    <row r="64" spans="1:6">
      <c r="A64" s="19"/>
      <c r="B64" s="19"/>
      <c r="C64" s="19"/>
      <c r="D64" s="19"/>
      <c r="E64" s="19"/>
      <c r="F64" s="19"/>
    </row>
    <row r="65" spans="1:6">
      <c r="A65" s="19"/>
      <c r="B65" s="19"/>
      <c r="C65" s="19"/>
      <c r="D65" s="19"/>
      <c r="E65" s="19"/>
      <c r="F65" s="19"/>
    </row>
    <row r="66" spans="1:6">
      <c r="A66" s="19"/>
      <c r="B66" s="19"/>
      <c r="C66" s="19"/>
      <c r="D66" s="19"/>
      <c r="E66" s="19"/>
      <c r="F66" s="19"/>
    </row>
    <row r="67" spans="1:6">
      <c r="A67" s="19"/>
      <c r="B67" s="19"/>
      <c r="C67" s="19"/>
      <c r="D67" s="19"/>
      <c r="E67" s="19"/>
      <c r="F67" s="19"/>
    </row>
    <row r="68" spans="1:6">
      <c r="A68" s="19"/>
      <c r="B68" s="19"/>
      <c r="C68" s="19"/>
      <c r="D68" s="19"/>
      <c r="E68" s="19"/>
      <c r="F68" s="19"/>
    </row>
    <row r="69" spans="1:6">
      <c r="A69" s="19"/>
      <c r="B69" s="19"/>
      <c r="C69" s="19"/>
      <c r="D69" s="19"/>
      <c r="E69" s="19"/>
      <c r="F69" s="19"/>
    </row>
    <row r="70" spans="1:6">
      <c r="A70" s="19"/>
      <c r="B70" s="19"/>
      <c r="C70" s="19"/>
      <c r="D70" s="19"/>
      <c r="E70" s="19"/>
      <c r="F70" s="19"/>
    </row>
    <row r="71" spans="1:6">
      <c r="A71" s="19"/>
      <c r="B71" s="19"/>
      <c r="C71" s="19"/>
      <c r="D71" s="19"/>
      <c r="E71" s="19"/>
      <c r="F71" s="19"/>
    </row>
    <row r="72" spans="1:6">
      <c r="A72" s="19"/>
      <c r="B72" s="19"/>
      <c r="C72" s="19"/>
      <c r="D72" s="19"/>
      <c r="E72" s="19"/>
      <c r="F72" s="19"/>
    </row>
    <row r="73" spans="1:6">
      <c r="A73" s="19"/>
      <c r="B73" s="19"/>
      <c r="C73" s="19"/>
      <c r="D73" s="19"/>
      <c r="E73" s="19"/>
      <c r="F73" s="19"/>
    </row>
  </sheetData>
  <mergeCells count="3">
    <mergeCell ref="B2:F2"/>
    <mergeCell ref="G2:K2"/>
    <mergeCell ref="L2:R2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83C3E-EE6C-6E40-9C6B-FA13DEF9CF7B}">
  <dimension ref="A1:F6"/>
  <sheetViews>
    <sheetView workbookViewId="0">
      <selection activeCell="G7" sqref="G7"/>
    </sheetView>
  </sheetViews>
  <sheetFormatPr baseColWidth="10" defaultRowHeight="16" customHeight="1"/>
  <cols>
    <col min="1" max="2" width="10.7109375" style="47"/>
    <col min="3" max="3" width="12.28515625" style="47" customWidth="1"/>
    <col min="4" max="4" width="10.7109375" style="47"/>
    <col min="5" max="5" width="24" style="47" customWidth="1"/>
    <col min="6" max="16384" width="10.7109375" style="47"/>
  </cols>
  <sheetData>
    <row r="1" spans="1:6" s="13" customFormat="1">
      <c r="A1" s="53" t="s">
        <v>245</v>
      </c>
    </row>
    <row r="2" spans="1:6" ht="16" customHeight="1">
      <c r="A2" s="24" t="s">
        <v>55</v>
      </c>
      <c r="B2" s="24" t="s">
        <v>53</v>
      </c>
      <c r="C2" s="24" t="s">
        <v>54</v>
      </c>
      <c r="E2" s="31"/>
      <c r="F2" s="31" t="s">
        <v>273</v>
      </c>
    </row>
    <row r="3" spans="1:6" ht="16" customHeight="1">
      <c r="A3" s="24">
        <v>1</v>
      </c>
      <c r="B3" s="27">
        <v>70.311000000000007</v>
      </c>
      <c r="C3" s="27">
        <v>90.245000000000005</v>
      </c>
      <c r="E3" s="31" t="s">
        <v>275</v>
      </c>
      <c r="F3" s="91">
        <v>2.3900000000000001E-2</v>
      </c>
    </row>
    <row r="4" spans="1:6" ht="16" customHeight="1">
      <c r="A4" s="24">
        <v>2</v>
      </c>
      <c r="B4" s="27">
        <v>82.965000000000003</v>
      </c>
      <c r="C4" s="27">
        <v>88.16</v>
      </c>
      <c r="E4" s="89"/>
      <c r="F4" s="90"/>
    </row>
    <row r="5" spans="1:6" ht="16" customHeight="1">
      <c r="A5" s="24">
        <v>3</v>
      </c>
      <c r="B5" s="27">
        <v>76.349999999999994</v>
      </c>
      <c r="C5" s="27">
        <v>91.272000000000006</v>
      </c>
    </row>
    <row r="6" spans="1:6" ht="16" customHeight="1">
      <c r="A6" s="24">
        <v>4</v>
      </c>
      <c r="B6" s="27">
        <v>82.983999999999995</v>
      </c>
      <c r="C6" s="27">
        <v>91.823999999999998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98EA-1933-684F-9465-77C6DCDBCB7E}">
  <dimension ref="A1:J80"/>
  <sheetViews>
    <sheetView workbookViewId="0">
      <selection sqref="A1:XFD1"/>
    </sheetView>
  </sheetViews>
  <sheetFormatPr baseColWidth="10" defaultRowHeight="16"/>
  <cols>
    <col min="1" max="2" width="15.7109375" style="11" customWidth="1"/>
    <col min="3" max="4" width="10.7109375" style="11"/>
    <col min="5" max="5" width="12" style="11" customWidth="1"/>
    <col min="6" max="16384" width="10.7109375" style="11"/>
  </cols>
  <sheetData>
    <row r="1" spans="1:10" s="13" customFormat="1">
      <c r="A1" s="53" t="s">
        <v>246</v>
      </c>
    </row>
    <row r="2" spans="1:10">
      <c r="A2" s="28" t="s">
        <v>65</v>
      </c>
      <c r="B2" s="28" t="s">
        <v>66</v>
      </c>
      <c r="C2" s="28" t="s">
        <v>63</v>
      </c>
      <c r="D2" s="28" t="s">
        <v>64</v>
      </c>
      <c r="E2" s="10"/>
      <c r="F2" s="29"/>
      <c r="G2" s="29"/>
      <c r="H2" s="29"/>
      <c r="I2" s="29"/>
      <c r="J2" s="29"/>
    </row>
    <row r="3" spans="1:10">
      <c r="A3" s="28">
        <v>3.6999999999999998E-2</v>
      </c>
      <c r="B3" s="28">
        <v>0.33100000000000002</v>
      </c>
      <c r="C3" s="28">
        <v>24.163205130000001</v>
      </c>
      <c r="D3" s="28">
        <v>697.53747920000001</v>
      </c>
      <c r="E3" s="28" t="s">
        <v>53</v>
      </c>
      <c r="F3" s="29"/>
      <c r="G3" s="29"/>
      <c r="H3" s="29"/>
      <c r="I3" s="29"/>
      <c r="J3" s="29"/>
    </row>
    <row r="4" spans="1:10">
      <c r="A4" s="28">
        <v>0.248</v>
      </c>
      <c r="B4" s="28">
        <v>0.79</v>
      </c>
      <c r="C4" s="28">
        <v>14.113092310000001</v>
      </c>
      <c r="D4" s="28">
        <v>253.4668154</v>
      </c>
      <c r="E4" s="28" t="s">
        <v>54</v>
      </c>
      <c r="F4" s="29"/>
      <c r="G4" s="29"/>
      <c r="H4" s="29"/>
      <c r="I4" s="29"/>
      <c r="J4" s="29"/>
    </row>
    <row r="5" spans="1:10">
      <c r="A5" s="28">
        <v>0.76800000000000002</v>
      </c>
      <c r="B5" s="28">
        <v>1.2270000000000001</v>
      </c>
      <c r="C5" s="29"/>
      <c r="D5" s="29"/>
      <c r="F5" s="29"/>
      <c r="G5" s="29"/>
      <c r="H5" s="29"/>
      <c r="I5" s="29"/>
      <c r="J5" s="29"/>
    </row>
    <row r="6" spans="1:10">
      <c r="A6" s="28">
        <v>0.77</v>
      </c>
      <c r="B6" s="28">
        <v>1.2549999999999999</v>
      </c>
      <c r="C6" s="29"/>
      <c r="D6" s="29"/>
      <c r="F6" s="29"/>
      <c r="G6" s="29"/>
      <c r="H6" s="29"/>
      <c r="I6" s="29"/>
      <c r="J6" s="29"/>
    </row>
    <row r="7" spans="1:10">
      <c r="A7" s="28">
        <v>1.083</v>
      </c>
      <c r="B7" s="28">
        <v>1.304</v>
      </c>
      <c r="C7" s="29"/>
      <c r="D7" s="29"/>
      <c r="F7" s="29"/>
      <c r="G7" s="29"/>
      <c r="H7" s="29"/>
      <c r="I7" s="29"/>
      <c r="J7" s="29"/>
    </row>
    <row r="8" spans="1:10">
      <c r="A8" s="28">
        <v>1.5329999999999999</v>
      </c>
      <c r="B8" s="28">
        <v>1.6459999999999999</v>
      </c>
      <c r="C8" s="29"/>
      <c r="D8" s="29"/>
      <c r="F8" s="29"/>
      <c r="G8" s="29"/>
      <c r="H8" s="29"/>
      <c r="I8" s="29"/>
      <c r="J8" s="29"/>
    </row>
    <row r="9" spans="1:10">
      <c r="A9" s="28">
        <v>2.7869999999999999</v>
      </c>
      <c r="B9" s="28">
        <v>1.742</v>
      </c>
      <c r="C9" s="29"/>
      <c r="D9" s="29"/>
      <c r="F9" s="29"/>
      <c r="G9" s="29"/>
      <c r="H9" s="29"/>
      <c r="I9" s="29"/>
      <c r="J9" s="29"/>
    </row>
    <row r="10" spans="1:10">
      <c r="A10" s="28">
        <v>3.0259999999999998</v>
      </c>
      <c r="B10" s="28">
        <v>1.7789999999999999</v>
      </c>
      <c r="C10" s="29"/>
      <c r="D10" s="29"/>
      <c r="F10" s="29"/>
      <c r="G10" s="29"/>
      <c r="H10" s="29"/>
      <c r="I10" s="29"/>
      <c r="J10" s="29"/>
    </row>
    <row r="11" spans="1:10">
      <c r="A11" s="28">
        <v>3.4</v>
      </c>
      <c r="B11" s="28">
        <v>2.327</v>
      </c>
      <c r="C11" s="29"/>
      <c r="D11" s="29"/>
      <c r="F11" s="29"/>
      <c r="G11" s="29"/>
      <c r="H11" s="29"/>
      <c r="I11" s="29"/>
      <c r="J11" s="29"/>
    </row>
    <row r="12" spans="1:10">
      <c r="A12" s="28">
        <v>3.6080000000000001</v>
      </c>
      <c r="B12" s="28">
        <v>2.3919999999999999</v>
      </c>
      <c r="C12" s="29"/>
      <c r="D12" s="29"/>
      <c r="F12" s="29"/>
      <c r="G12" s="29"/>
      <c r="H12" s="29"/>
      <c r="I12" s="29"/>
      <c r="J12" s="29"/>
    </row>
    <row r="13" spans="1:10">
      <c r="A13" s="28">
        <v>4.383</v>
      </c>
      <c r="B13" s="28">
        <v>2.8050000000000002</v>
      </c>
      <c r="C13" s="29"/>
      <c r="D13" s="29"/>
      <c r="F13" s="29"/>
      <c r="G13" s="29"/>
      <c r="H13" s="29"/>
      <c r="I13" s="29"/>
      <c r="J13" s="29"/>
    </row>
    <row r="14" spans="1:10">
      <c r="A14" s="28">
        <v>4.5229999999999997</v>
      </c>
      <c r="B14" s="28">
        <v>3.1819999999999999</v>
      </c>
      <c r="C14" s="29"/>
      <c r="D14" s="29"/>
      <c r="F14" s="29"/>
      <c r="G14" s="29"/>
      <c r="H14" s="29"/>
      <c r="I14" s="29"/>
      <c r="J14" s="29"/>
    </row>
    <row r="15" spans="1:10">
      <c r="A15" s="28">
        <v>5.2460000000000004</v>
      </c>
      <c r="B15" s="28">
        <v>3.8490000000000002</v>
      </c>
      <c r="C15" s="29"/>
      <c r="D15" s="29"/>
      <c r="F15" s="29"/>
      <c r="G15" s="29"/>
      <c r="H15" s="29"/>
      <c r="I15" s="29"/>
      <c r="J15" s="29"/>
    </row>
    <row r="16" spans="1:10">
      <c r="A16" s="28">
        <v>6.7519999999999998</v>
      </c>
      <c r="B16" s="28">
        <v>4.1059999999999999</v>
      </c>
      <c r="C16" s="29"/>
      <c r="D16" s="29"/>
      <c r="F16" s="29"/>
      <c r="G16" s="29"/>
      <c r="H16" s="29"/>
      <c r="I16" s="29"/>
      <c r="J16" s="29"/>
    </row>
    <row r="17" spans="1:10">
      <c r="A17" s="28">
        <v>7.6040000000000001</v>
      </c>
      <c r="B17" s="28">
        <v>5.0609999999999999</v>
      </c>
      <c r="C17" s="29"/>
      <c r="D17" s="29"/>
      <c r="F17" s="29"/>
      <c r="G17" s="29"/>
      <c r="H17" s="29"/>
      <c r="I17" s="29"/>
      <c r="J17" s="29"/>
    </row>
    <row r="18" spans="1:10">
      <c r="A18" s="28">
        <v>7.9610000000000003</v>
      </c>
      <c r="B18" s="28">
        <v>6.4109999999999996</v>
      </c>
      <c r="C18" s="29"/>
      <c r="D18" s="29"/>
      <c r="F18" s="29"/>
      <c r="G18" s="29"/>
      <c r="H18" s="29"/>
      <c r="I18" s="29"/>
      <c r="J18" s="29"/>
    </row>
    <row r="19" spans="1:10">
      <c r="A19" s="28">
        <v>8.5250000000000004</v>
      </c>
      <c r="B19" s="28">
        <v>6.4950000000000001</v>
      </c>
      <c r="C19" s="29"/>
      <c r="D19" s="29"/>
      <c r="F19" s="29"/>
      <c r="G19" s="29"/>
      <c r="H19" s="29"/>
      <c r="I19" s="29"/>
      <c r="J19" s="29"/>
    </row>
    <row r="20" spans="1:10">
      <c r="A20" s="28">
        <v>8.5969999999999995</v>
      </c>
      <c r="B20" s="28">
        <v>6.984</v>
      </c>
      <c r="C20" s="29"/>
      <c r="D20" s="29"/>
      <c r="F20" s="29"/>
      <c r="G20" s="29"/>
      <c r="H20" s="29"/>
      <c r="I20" s="29"/>
      <c r="J20" s="29"/>
    </row>
    <row r="21" spans="1:10">
      <c r="A21" s="28">
        <v>9.6449999999999996</v>
      </c>
      <c r="B21" s="28">
        <v>9.0920000000000005</v>
      </c>
      <c r="C21" s="29"/>
      <c r="D21" s="29"/>
      <c r="F21" s="29"/>
      <c r="G21" s="29"/>
      <c r="H21" s="29"/>
      <c r="I21" s="29"/>
      <c r="J21" s="29"/>
    </row>
    <row r="22" spans="1:10">
      <c r="A22" s="28">
        <v>10.286</v>
      </c>
      <c r="B22" s="28">
        <v>11.513</v>
      </c>
      <c r="C22" s="29"/>
      <c r="D22" s="29"/>
      <c r="F22" s="29"/>
      <c r="G22" s="29"/>
      <c r="H22" s="29"/>
      <c r="I22" s="29"/>
      <c r="J22" s="29"/>
    </row>
    <row r="23" spans="1:10">
      <c r="A23" s="28">
        <v>10.292999999999999</v>
      </c>
      <c r="B23" s="28">
        <v>11.772</v>
      </c>
      <c r="C23" s="29"/>
      <c r="D23" s="29"/>
      <c r="F23" s="29"/>
      <c r="G23" s="29"/>
      <c r="H23" s="29"/>
      <c r="I23" s="29"/>
      <c r="J23" s="29"/>
    </row>
    <row r="24" spans="1:10">
      <c r="A24" s="28">
        <v>12.798</v>
      </c>
      <c r="B24" s="28">
        <v>12.308999999999999</v>
      </c>
      <c r="C24" s="29"/>
      <c r="D24" s="29"/>
      <c r="F24" s="29"/>
      <c r="G24" s="29"/>
      <c r="H24" s="29"/>
      <c r="I24" s="29"/>
      <c r="J24" s="29"/>
    </row>
    <row r="25" spans="1:10">
      <c r="A25" s="28">
        <v>13.763</v>
      </c>
      <c r="B25" s="28">
        <v>13.352</v>
      </c>
      <c r="C25" s="29"/>
      <c r="D25" s="29"/>
      <c r="F25" s="29"/>
      <c r="G25" s="29"/>
      <c r="H25" s="29"/>
      <c r="I25" s="29"/>
      <c r="J25" s="29"/>
    </row>
    <row r="26" spans="1:10">
      <c r="A26" s="28">
        <v>13.77</v>
      </c>
      <c r="B26" s="28">
        <v>13.468</v>
      </c>
      <c r="C26" s="29"/>
      <c r="D26" s="29"/>
      <c r="F26" s="29"/>
      <c r="G26" s="29"/>
      <c r="H26" s="29"/>
      <c r="I26" s="29"/>
      <c r="J26" s="29"/>
    </row>
    <row r="27" spans="1:10">
      <c r="A27" s="28">
        <v>15.348000000000001</v>
      </c>
      <c r="B27" s="28">
        <v>13.76</v>
      </c>
      <c r="C27" s="29"/>
      <c r="D27" s="29"/>
      <c r="F27" s="29"/>
      <c r="G27" s="29"/>
      <c r="H27" s="29"/>
      <c r="I27" s="29"/>
      <c r="J27" s="29"/>
    </row>
    <row r="28" spans="1:10">
      <c r="A28" s="28">
        <v>17.221</v>
      </c>
      <c r="B28" s="28">
        <v>16.954000000000001</v>
      </c>
      <c r="C28" s="29"/>
      <c r="D28" s="29"/>
      <c r="F28" s="29"/>
      <c r="G28" s="29"/>
      <c r="H28" s="29"/>
      <c r="I28" s="29"/>
      <c r="J28" s="29"/>
    </row>
    <row r="29" spans="1:10">
      <c r="A29" s="28">
        <v>17.651</v>
      </c>
      <c r="B29" s="28">
        <v>18.327000000000002</v>
      </c>
      <c r="C29" s="29"/>
      <c r="D29" s="29"/>
      <c r="F29" s="29"/>
      <c r="G29" s="29"/>
      <c r="H29" s="29"/>
      <c r="I29" s="29"/>
      <c r="J29" s="29"/>
    </row>
    <row r="30" spans="1:10">
      <c r="A30" s="28">
        <v>24.875</v>
      </c>
      <c r="B30" s="28">
        <v>18.431000000000001</v>
      </c>
      <c r="C30" s="29"/>
      <c r="D30" s="29"/>
      <c r="F30" s="29"/>
      <c r="G30" s="29"/>
      <c r="H30" s="29"/>
      <c r="I30" s="29"/>
      <c r="J30" s="29"/>
    </row>
    <row r="31" spans="1:10">
      <c r="A31" s="28">
        <v>32.350999999999999</v>
      </c>
      <c r="B31" s="28">
        <v>19.14</v>
      </c>
      <c r="C31" s="29"/>
      <c r="D31" s="29"/>
      <c r="F31" s="29"/>
      <c r="G31" s="29"/>
      <c r="H31" s="29"/>
      <c r="I31" s="29"/>
      <c r="J31" s="29"/>
    </row>
    <row r="32" spans="1:10">
      <c r="A32" s="28">
        <v>40.896000000000001</v>
      </c>
      <c r="B32" s="28">
        <v>19.158999999999999</v>
      </c>
      <c r="C32" s="29"/>
      <c r="D32" s="29"/>
      <c r="F32" s="29"/>
      <c r="G32" s="29"/>
      <c r="H32" s="29"/>
      <c r="I32" s="29"/>
      <c r="J32" s="29"/>
    </row>
    <row r="33" spans="1:10">
      <c r="A33" s="28">
        <v>56.222000000000001</v>
      </c>
      <c r="B33" s="28">
        <v>19.306999999999999</v>
      </c>
      <c r="C33" s="29"/>
      <c r="D33" s="29"/>
      <c r="F33" s="29"/>
      <c r="G33" s="29"/>
      <c r="H33" s="29"/>
      <c r="I33" s="29"/>
      <c r="J33" s="29"/>
    </row>
    <row r="34" spans="1:10">
      <c r="A34" s="28">
        <v>65.834000000000003</v>
      </c>
      <c r="B34" s="28">
        <v>19.488</v>
      </c>
      <c r="C34" s="29"/>
      <c r="D34" s="29"/>
      <c r="F34" s="29"/>
      <c r="G34" s="29"/>
      <c r="H34" s="29"/>
      <c r="I34" s="29"/>
      <c r="J34" s="29"/>
    </row>
    <row r="35" spans="1:10">
      <c r="A35" s="28">
        <v>77.847999999999999</v>
      </c>
      <c r="B35" s="28">
        <v>20.43</v>
      </c>
      <c r="C35" s="29"/>
      <c r="D35" s="29"/>
      <c r="F35" s="29"/>
      <c r="G35" s="29"/>
      <c r="H35" s="29"/>
      <c r="I35" s="29"/>
      <c r="J35" s="29"/>
    </row>
    <row r="36" spans="1:10">
      <c r="A36" s="28">
        <v>78.676000000000002</v>
      </c>
      <c r="B36" s="28">
        <v>23.48</v>
      </c>
      <c r="C36" s="29"/>
      <c r="D36" s="29"/>
      <c r="F36" s="29"/>
      <c r="G36" s="29"/>
      <c r="H36" s="29"/>
      <c r="I36" s="29"/>
      <c r="J36" s="29"/>
    </row>
    <row r="37" spans="1:10">
      <c r="A37" s="28">
        <v>87.177000000000007</v>
      </c>
      <c r="B37" s="28">
        <v>24.285</v>
      </c>
      <c r="C37" s="29"/>
      <c r="D37" s="29"/>
      <c r="F37" s="29"/>
      <c r="G37" s="29"/>
      <c r="H37" s="29"/>
      <c r="I37" s="29"/>
      <c r="J37" s="29"/>
    </row>
    <row r="38" spans="1:10">
      <c r="A38" s="28">
        <v>93.637</v>
      </c>
      <c r="B38" s="28">
        <v>32.633000000000003</v>
      </c>
      <c r="C38" s="29"/>
      <c r="D38" s="29"/>
      <c r="F38" s="29"/>
      <c r="G38" s="29"/>
      <c r="H38" s="29"/>
      <c r="I38" s="29"/>
      <c r="J38" s="29"/>
    </row>
    <row r="39" spans="1:10">
      <c r="A39" s="28">
        <v>95.444999999999993</v>
      </c>
      <c r="B39" s="28">
        <v>41.838000000000001</v>
      </c>
      <c r="C39" s="29"/>
      <c r="D39" s="29"/>
      <c r="F39" s="29"/>
      <c r="G39" s="29"/>
      <c r="H39" s="29"/>
      <c r="I39" s="29"/>
      <c r="J39" s="29"/>
    </row>
    <row r="40" spans="1:10">
      <c r="A40" s="28">
        <v>96.215999999999994</v>
      </c>
      <c r="B40" s="28">
        <v>45.341000000000001</v>
      </c>
      <c r="C40" s="29"/>
      <c r="D40" s="29"/>
      <c r="F40" s="29"/>
      <c r="G40" s="29"/>
      <c r="H40" s="29"/>
      <c r="I40" s="29"/>
      <c r="J40" s="29"/>
    </row>
    <row r="41" spans="1:10">
      <c r="A41" s="28">
        <v>99.698999999999998</v>
      </c>
      <c r="B41" s="28">
        <v>47.198</v>
      </c>
      <c r="C41" s="29"/>
      <c r="D41" s="29"/>
      <c r="F41" s="29"/>
      <c r="G41" s="29"/>
      <c r="H41" s="29"/>
      <c r="I41" s="29"/>
      <c r="J41" s="29"/>
    </row>
    <row r="42" spans="1:10">
      <c r="A42" s="28">
        <v>99.882999999999996</v>
      </c>
      <c r="B42" s="28">
        <v>85.397999999999996</v>
      </c>
      <c r="C42" s="29"/>
      <c r="D42" s="29"/>
      <c r="F42" s="29"/>
      <c r="G42" s="29"/>
      <c r="H42" s="29"/>
      <c r="I42" s="29"/>
      <c r="J42" s="29"/>
    </row>
    <row r="43" spans="1:10">
      <c r="A43" s="28">
        <v>100.35899999999999</v>
      </c>
      <c r="B43" s="28">
        <v>117.2</v>
      </c>
      <c r="C43" s="29"/>
      <c r="D43" s="29"/>
      <c r="F43" s="29"/>
      <c r="G43" s="29"/>
      <c r="H43" s="29"/>
      <c r="I43" s="29"/>
      <c r="J43" s="29"/>
    </row>
    <row r="44" spans="1:10">
      <c r="A44" s="28">
        <v>102.786</v>
      </c>
      <c r="B44" s="28">
        <v>138.29300000000001</v>
      </c>
      <c r="C44" s="29"/>
      <c r="D44" s="29"/>
      <c r="F44" s="29"/>
      <c r="G44" s="29"/>
      <c r="H44" s="29"/>
      <c r="I44" s="29"/>
      <c r="J44" s="29"/>
    </row>
    <row r="45" spans="1:10">
      <c r="A45" s="28">
        <v>106.898</v>
      </c>
      <c r="B45" s="28">
        <v>144.03299999999999</v>
      </c>
      <c r="C45" s="29"/>
      <c r="D45" s="29"/>
      <c r="F45" s="29"/>
      <c r="G45" s="29"/>
      <c r="H45" s="29"/>
      <c r="I45" s="29"/>
      <c r="J45" s="29"/>
    </row>
    <row r="46" spans="1:10">
      <c r="A46" s="28">
        <v>136.303</v>
      </c>
      <c r="B46" s="28">
        <v>150.959</v>
      </c>
      <c r="C46" s="29"/>
      <c r="D46" s="29"/>
      <c r="F46" s="29"/>
      <c r="G46" s="29"/>
      <c r="H46" s="29"/>
      <c r="I46" s="29"/>
      <c r="J46" s="29"/>
    </row>
    <row r="47" spans="1:10">
      <c r="A47" s="28">
        <v>136.99600000000001</v>
      </c>
      <c r="B47" s="28">
        <v>161.99199999999999</v>
      </c>
      <c r="C47" s="29"/>
      <c r="D47" s="29"/>
      <c r="F47" s="29"/>
      <c r="G47" s="29"/>
      <c r="H47" s="29"/>
      <c r="I47" s="29"/>
      <c r="J47" s="29"/>
    </row>
    <row r="48" spans="1:10">
      <c r="A48" s="28">
        <v>140.25399999999999</v>
      </c>
      <c r="B48" s="28">
        <v>163.66200000000001</v>
      </c>
      <c r="C48" s="29"/>
      <c r="D48" s="29"/>
      <c r="F48" s="29"/>
      <c r="G48" s="29"/>
      <c r="H48" s="29"/>
      <c r="I48" s="29"/>
      <c r="J48" s="29"/>
    </row>
    <row r="49" spans="1:10">
      <c r="A49" s="28">
        <v>145.65799999999999</v>
      </c>
      <c r="B49" s="28">
        <v>164.02699999999999</v>
      </c>
      <c r="C49" s="29"/>
      <c r="D49" s="29"/>
      <c r="F49" s="29"/>
      <c r="G49" s="29"/>
      <c r="H49" s="29"/>
      <c r="I49" s="29"/>
      <c r="J49" s="29"/>
    </row>
    <row r="50" spans="1:10">
      <c r="A50" s="28">
        <v>149.648</v>
      </c>
      <c r="B50" s="28">
        <v>165.09899999999999</v>
      </c>
      <c r="C50" s="29"/>
      <c r="D50" s="29"/>
      <c r="F50" s="29"/>
      <c r="G50" s="29"/>
      <c r="H50" s="29"/>
      <c r="I50" s="29"/>
      <c r="J50" s="29"/>
    </row>
    <row r="51" spans="1:10">
      <c r="A51" s="28">
        <v>150.774</v>
      </c>
      <c r="B51" s="28">
        <v>165.608</v>
      </c>
      <c r="C51" s="29"/>
      <c r="D51" s="29"/>
      <c r="F51" s="29"/>
      <c r="G51" s="29"/>
      <c r="H51" s="29"/>
      <c r="I51" s="29"/>
      <c r="J51" s="29"/>
    </row>
    <row r="52" spans="1:10">
      <c r="A52" s="28">
        <v>151.328</v>
      </c>
      <c r="B52" s="28">
        <v>167.684</v>
      </c>
      <c r="C52" s="29"/>
      <c r="D52" s="29"/>
      <c r="F52" s="29"/>
      <c r="G52" s="29"/>
      <c r="H52" s="29"/>
      <c r="I52" s="29"/>
      <c r="J52" s="29"/>
    </row>
    <row r="53" spans="1:10">
      <c r="A53" s="28">
        <v>152.09299999999999</v>
      </c>
      <c r="B53" s="28">
        <v>167.94300000000001</v>
      </c>
      <c r="C53" s="29"/>
      <c r="D53" s="29"/>
      <c r="F53" s="29"/>
      <c r="G53" s="29"/>
      <c r="H53" s="29"/>
      <c r="I53" s="29"/>
      <c r="J53" s="29"/>
    </row>
    <row r="54" spans="1:10">
      <c r="A54" s="28">
        <v>152.90199999999999</v>
      </c>
      <c r="B54" s="28">
        <v>168.59800000000001</v>
      </c>
      <c r="C54" s="29"/>
      <c r="D54" s="29"/>
      <c r="F54" s="29"/>
      <c r="G54" s="29"/>
      <c r="H54" s="29"/>
      <c r="I54" s="29"/>
      <c r="J54" s="29"/>
    </row>
    <row r="55" spans="1:10">
      <c r="A55" s="28">
        <v>153.958</v>
      </c>
      <c r="B55" s="28">
        <v>171.489</v>
      </c>
      <c r="C55" s="29"/>
      <c r="D55" s="29"/>
      <c r="F55" s="29"/>
      <c r="G55" s="29"/>
      <c r="H55" s="29"/>
      <c r="I55" s="29"/>
      <c r="J55" s="29"/>
    </row>
    <row r="56" spans="1:10">
      <c r="A56" s="28">
        <v>155.08799999999999</v>
      </c>
      <c r="B56" s="28">
        <v>173.59299999999999</v>
      </c>
      <c r="C56" s="29"/>
      <c r="D56" s="29"/>
      <c r="F56" s="29"/>
      <c r="G56" s="29"/>
      <c r="H56" s="29"/>
      <c r="I56" s="29"/>
      <c r="J56" s="29"/>
    </row>
    <row r="57" spans="1:10">
      <c r="A57" s="28">
        <v>157.07</v>
      </c>
      <c r="B57" s="28">
        <v>174.14500000000001</v>
      </c>
      <c r="C57" s="29"/>
      <c r="D57" s="29"/>
      <c r="F57" s="29"/>
      <c r="G57" s="29"/>
      <c r="H57" s="29"/>
      <c r="I57" s="29"/>
      <c r="J57" s="29"/>
    </row>
    <row r="58" spans="1:10">
      <c r="A58" s="28">
        <v>157.089</v>
      </c>
      <c r="B58" s="28">
        <v>174.41</v>
      </c>
      <c r="C58" s="29"/>
      <c r="D58" s="29"/>
      <c r="F58" s="29"/>
      <c r="G58" s="29"/>
      <c r="H58" s="29"/>
      <c r="I58" s="29"/>
      <c r="J58" s="29"/>
    </row>
    <row r="59" spans="1:10">
      <c r="A59" s="28">
        <v>164.14099999999999</v>
      </c>
      <c r="B59" s="28">
        <v>176.72800000000001</v>
      </c>
      <c r="C59" s="29"/>
      <c r="D59" s="29"/>
      <c r="F59" s="29"/>
      <c r="G59" s="29"/>
      <c r="H59" s="29"/>
      <c r="I59" s="29"/>
      <c r="J59" s="29"/>
    </row>
    <row r="60" spans="1:10">
      <c r="A60" s="28">
        <v>164.54599999999999</v>
      </c>
      <c r="B60" s="28">
        <v>177.60900000000001</v>
      </c>
      <c r="C60" s="29"/>
      <c r="D60" s="29"/>
      <c r="F60" s="29"/>
      <c r="G60" s="29"/>
      <c r="H60" s="29"/>
      <c r="I60" s="29"/>
      <c r="J60" s="29"/>
    </row>
    <row r="61" spans="1:10">
      <c r="A61" s="28">
        <v>164.81800000000001</v>
      </c>
      <c r="B61" s="28">
        <v>177.64599999999999</v>
      </c>
      <c r="C61" s="29"/>
      <c r="D61" s="29"/>
      <c r="F61" s="29"/>
      <c r="G61" s="29"/>
      <c r="H61" s="29"/>
      <c r="I61" s="29"/>
      <c r="J61" s="29"/>
    </row>
    <row r="62" spans="1:10">
      <c r="A62" s="28">
        <v>165.047</v>
      </c>
      <c r="B62" s="28">
        <v>177.702</v>
      </c>
      <c r="C62" s="29"/>
      <c r="D62" s="29"/>
      <c r="F62" s="29"/>
      <c r="G62" s="29"/>
      <c r="H62" s="29"/>
      <c r="I62" s="29"/>
      <c r="J62" s="29"/>
    </row>
    <row r="63" spans="1:10">
      <c r="A63" s="28">
        <v>167.096</v>
      </c>
      <c r="B63" s="28">
        <v>178.44499999999999</v>
      </c>
      <c r="C63" s="29"/>
      <c r="D63" s="29"/>
      <c r="F63" s="29"/>
      <c r="G63" s="29"/>
      <c r="H63" s="29"/>
      <c r="I63" s="29"/>
      <c r="J63" s="29"/>
    </row>
    <row r="64" spans="1:10">
      <c r="A64" s="28">
        <v>167.40700000000001</v>
      </c>
      <c r="B64" s="28">
        <v>178.59</v>
      </c>
      <c r="C64" s="29"/>
      <c r="D64" s="29"/>
      <c r="F64" s="29"/>
      <c r="G64" s="29"/>
      <c r="H64" s="29"/>
      <c r="I64" s="29"/>
      <c r="J64" s="29"/>
    </row>
    <row r="65" spans="1:10">
      <c r="A65" s="28">
        <v>168.54400000000001</v>
      </c>
      <c r="B65" s="28">
        <v>178.85499999999999</v>
      </c>
      <c r="C65" s="29"/>
      <c r="D65" s="29"/>
      <c r="F65" s="29"/>
      <c r="G65" s="29"/>
      <c r="H65" s="29"/>
      <c r="I65" s="29"/>
      <c r="J65" s="29"/>
    </row>
    <row r="66" spans="1:10">
      <c r="A66" s="28">
        <v>169.00200000000001</v>
      </c>
      <c r="B66" s="28">
        <v>179.21700000000001</v>
      </c>
      <c r="C66" s="29"/>
      <c r="D66" s="29"/>
      <c r="F66" s="29"/>
      <c r="G66" s="29"/>
      <c r="H66" s="29"/>
      <c r="I66" s="29"/>
      <c r="J66" s="29"/>
    </row>
    <row r="67" spans="1:10">
      <c r="A67" s="28">
        <v>169.68100000000001</v>
      </c>
      <c r="B67" s="28">
        <v>179.483</v>
      </c>
      <c r="C67" s="29"/>
      <c r="D67" s="29"/>
      <c r="F67" s="29"/>
      <c r="G67" s="29"/>
      <c r="H67" s="29"/>
      <c r="I67" s="29"/>
      <c r="J67" s="29"/>
    </row>
    <row r="68" spans="1:10">
      <c r="A68" s="28">
        <v>172.63200000000001</v>
      </c>
      <c r="B68" s="10"/>
      <c r="C68" s="29"/>
      <c r="D68" s="29"/>
    </row>
    <row r="69" spans="1:10">
      <c r="A69" s="28">
        <v>172.77699999999999</v>
      </c>
      <c r="B69" s="10"/>
      <c r="C69" s="29"/>
      <c r="D69" s="29"/>
    </row>
    <row r="70" spans="1:10">
      <c r="A70" s="28">
        <v>172.935</v>
      </c>
      <c r="B70" s="10"/>
      <c r="C70" s="29"/>
      <c r="D70" s="29"/>
    </row>
    <row r="71" spans="1:10">
      <c r="A71" s="28">
        <v>173.09399999999999</v>
      </c>
      <c r="B71" s="10"/>
      <c r="C71" s="29"/>
      <c r="D71" s="29"/>
    </row>
    <row r="72" spans="1:10">
      <c r="A72" s="28">
        <v>173.12799999999999</v>
      </c>
      <c r="B72" s="10"/>
      <c r="C72" s="29"/>
      <c r="D72" s="29"/>
    </row>
    <row r="73" spans="1:10">
      <c r="A73" s="28">
        <v>173.30600000000001</v>
      </c>
      <c r="B73" s="10"/>
      <c r="C73" s="29"/>
      <c r="D73" s="29"/>
    </row>
    <row r="74" spans="1:10">
      <c r="A74" s="28">
        <v>173.52799999999999</v>
      </c>
      <c r="B74" s="10"/>
      <c r="C74" s="29"/>
      <c r="D74" s="29"/>
    </row>
    <row r="75" spans="1:10">
      <c r="A75" s="28">
        <v>174.18100000000001</v>
      </c>
      <c r="B75" s="10"/>
      <c r="C75" s="29"/>
      <c r="D75" s="29"/>
    </row>
    <row r="76" spans="1:10">
      <c r="A76" s="28">
        <v>175.88900000000001</v>
      </c>
      <c r="B76" s="10"/>
      <c r="C76" s="29"/>
      <c r="D76" s="29"/>
    </row>
    <row r="77" spans="1:10">
      <c r="A77" s="28">
        <v>177.41</v>
      </c>
      <c r="B77" s="10"/>
      <c r="C77" s="29"/>
      <c r="D77" s="29"/>
    </row>
    <row r="78" spans="1:10">
      <c r="A78" s="28">
        <v>178.45099999999999</v>
      </c>
      <c r="B78" s="10"/>
      <c r="C78" s="29"/>
      <c r="D78" s="29"/>
    </row>
    <row r="79" spans="1:10">
      <c r="A79" s="28">
        <v>179.29599999999999</v>
      </c>
      <c r="B79" s="10"/>
      <c r="C79" s="29"/>
      <c r="D79" s="29"/>
    </row>
    <row r="80" spans="1:10">
      <c r="A80" s="28">
        <v>179.78200000000001</v>
      </c>
      <c r="B80" s="10"/>
      <c r="C80" s="29"/>
      <c r="D80" s="29"/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3636-8022-D44B-8697-882B986FB370}">
  <dimension ref="A1:D10"/>
  <sheetViews>
    <sheetView workbookViewId="0">
      <selection sqref="A1:XFD1"/>
    </sheetView>
  </sheetViews>
  <sheetFormatPr baseColWidth="10" defaultRowHeight="16"/>
  <cols>
    <col min="1" max="16384" width="10.7109375" style="3"/>
  </cols>
  <sheetData>
    <row r="1" spans="1:4" s="13" customFormat="1">
      <c r="A1" s="53" t="s">
        <v>247</v>
      </c>
    </row>
    <row r="2" spans="1:4">
      <c r="A2" s="2" t="s">
        <v>59</v>
      </c>
      <c r="B2" s="2" t="s">
        <v>87</v>
      </c>
      <c r="C2" s="2" t="s">
        <v>14</v>
      </c>
      <c r="D2" s="2" t="s">
        <v>88</v>
      </c>
    </row>
    <row r="3" spans="1:4">
      <c r="A3" s="2" t="s">
        <v>67</v>
      </c>
      <c r="B3" s="2">
        <v>45</v>
      </c>
      <c r="C3" s="2">
        <v>991</v>
      </c>
      <c r="D3" s="4">
        <f>B3/C3*100</f>
        <v>4.5408678102926334</v>
      </c>
    </row>
    <row r="4" spans="1:4">
      <c r="A4" s="2" t="s">
        <v>68</v>
      </c>
      <c r="B4" s="2">
        <v>37</v>
      </c>
      <c r="C4" s="2">
        <v>1113</v>
      </c>
      <c r="D4" s="4">
        <f t="shared" ref="D4:D10" si="0">B4/C4*100</f>
        <v>3.3243486073674751</v>
      </c>
    </row>
    <row r="5" spans="1:4">
      <c r="A5" s="2" t="s">
        <v>69</v>
      </c>
      <c r="B5" s="2">
        <v>15</v>
      </c>
      <c r="C5" s="2">
        <v>357</v>
      </c>
      <c r="D5" s="4">
        <f t="shared" si="0"/>
        <v>4.2016806722689077</v>
      </c>
    </row>
    <row r="6" spans="1:4">
      <c r="A6" s="2" t="s">
        <v>70</v>
      </c>
      <c r="B6" s="2">
        <v>55</v>
      </c>
      <c r="C6" s="2">
        <v>887</v>
      </c>
      <c r="D6" s="4">
        <f t="shared" si="0"/>
        <v>6.2006764374295376</v>
      </c>
    </row>
    <row r="7" spans="1:4">
      <c r="A7" s="2" t="s">
        <v>71</v>
      </c>
      <c r="B7" s="2">
        <v>53</v>
      </c>
      <c r="C7" s="2">
        <v>1089</v>
      </c>
      <c r="D7" s="4">
        <f t="shared" si="0"/>
        <v>4.8668503213957752</v>
      </c>
    </row>
    <row r="8" spans="1:4">
      <c r="A8" s="2" t="s">
        <v>72</v>
      </c>
      <c r="B8" s="2">
        <v>22</v>
      </c>
      <c r="C8" s="2">
        <v>880</v>
      </c>
      <c r="D8" s="4">
        <f t="shared" si="0"/>
        <v>2.5</v>
      </c>
    </row>
    <row r="9" spans="1:4">
      <c r="A9" s="2" t="s">
        <v>73</v>
      </c>
      <c r="B9" s="2">
        <v>16</v>
      </c>
      <c r="C9" s="2">
        <v>298</v>
      </c>
      <c r="D9" s="4">
        <f t="shared" si="0"/>
        <v>5.3691275167785237</v>
      </c>
    </row>
    <row r="10" spans="1:4">
      <c r="A10" s="2" t="s">
        <v>74</v>
      </c>
      <c r="B10" s="2">
        <v>16</v>
      </c>
      <c r="C10" s="2">
        <v>179</v>
      </c>
      <c r="D10" s="4">
        <f t="shared" si="0"/>
        <v>8.938547486033519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Figure 1b</vt:lpstr>
      <vt:lpstr>Figure 1c</vt:lpstr>
      <vt:lpstr>Figure 1d</vt:lpstr>
      <vt:lpstr>Figure 4c</vt:lpstr>
      <vt:lpstr>Figure 4d</vt:lpstr>
      <vt:lpstr>Figure 4e</vt:lpstr>
      <vt:lpstr>Figure 5b</vt:lpstr>
      <vt:lpstr>Figure 5c</vt:lpstr>
      <vt:lpstr>Figure 5e</vt:lpstr>
      <vt:lpstr>Figure 6a</vt:lpstr>
      <vt:lpstr>Figure 6c</vt:lpstr>
      <vt:lpstr>Figure 6d</vt:lpstr>
      <vt:lpstr>Figure 6e</vt:lpstr>
      <vt:lpstr>Figure 6f</vt:lpstr>
      <vt:lpstr>Figure S1a</vt:lpstr>
      <vt:lpstr>Figure S4a</vt:lpstr>
      <vt:lpstr>Figure S4b</vt:lpstr>
      <vt:lpstr>Figure S4e</vt:lpstr>
      <vt:lpstr>Figure S4g</vt:lpstr>
      <vt:lpstr>Figure S4h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 Miki</dc:creator>
  <cp:lastModifiedBy>Taiki Nakajima</cp:lastModifiedBy>
  <dcterms:created xsi:type="dcterms:W3CDTF">2021-05-06T14:32:49Z</dcterms:created>
  <dcterms:modified xsi:type="dcterms:W3CDTF">2021-08-03T17:01:12Z</dcterms:modified>
</cp:coreProperties>
</file>