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" ContentType="image/tiff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yh1\"/>
    </mc:Choice>
  </mc:AlternateContent>
  <bookViews>
    <workbookView xWindow="0" yWindow="0" windowWidth="26715" windowHeight="7950" tabRatio="851" firstSheet="38" activeTab="50"/>
  </bookViews>
  <sheets>
    <sheet name="Fig. 1b" sheetId="38" r:id="rId1"/>
    <sheet name="Fig. 1c" sheetId="39" r:id="rId2"/>
    <sheet name="Fig. 1d" sheetId="40" r:id="rId3"/>
    <sheet name="Fig. 1e" sheetId="41" r:id="rId4"/>
    <sheet name="Fig. 1f-g" sheetId="42" r:id="rId5"/>
    <sheet name="Fig. 1h" sheetId="43" r:id="rId6"/>
    <sheet name="Fig. 1i" sheetId="44" r:id="rId7"/>
    <sheet name="Fig. 1j and Fig. S2a" sheetId="45" r:id="rId8"/>
    <sheet name="Fig. 1k" sheetId="46" r:id="rId9"/>
    <sheet name="Fig. 2a" sheetId="48" r:id="rId10"/>
    <sheet name="Fig. 2b" sheetId="47" r:id="rId11"/>
    <sheet name="Fig. 2c.e and Fig. S2f" sheetId="49" r:id="rId12"/>
    <sheet name="Fig. 2d.i  and Fig. S2g" sheetId="50" r:id="rId13"/>
    <sheet name="Fig. 2f-h" sheetId="51" r:id="rId14"/>
    <sheet name="Fig.3a.b" sheetId="32" r:id="rId15"/>
    <sheet name="Fig. 3c" sheetId="23" r:id="rId16"/>
    <sheet name="Fig. 3d" sheetId="24" r:id="rId17"/>
    <sheet name="Fig. 3e" sheetId="25" r:id="rId18"/>
    <sheet name="Fig. 3f" sheetId="26" r:id="rId19"/>
    <sheet name="Fig. 3g" sheetId="27" r:id="rId20"/>
    <sheet name="Fig. 3h" sheetId="28" r:id="rId21"/>
    <sheet name="Fig. 4h,i and Fig. S5" sheetId="53" r:id="rId22"/>
    <sheet name="Fig. 5f.g and Fig. S6d" sheetId="54" r:id="rId23"/>
    <sheet name="Fig. 5h.i and Fig. S6e" sheetId="55" r:id="rId24"/>
    <sheet name="Fig. 5j" sheetId="29" r:id="rId25"/>
    <sheet name="Fig. 6a.d and Fig. S10a.d" sheetId="57" r:id="rId26"/>
    <sheet name="Fig. 6b and Fig. S2c and S10b" sheetId="58" r:id="rId27"/>
    <sheet name="Fig. 6c and Fig. S10c" sheetId="59" r:id="rId28"/>
    <sheet name="Fig. 6e.f" sheetId="60" r:id="rId29"/>
    <sheet name="Fig. 6g" sheetId="61" r:id="rId30"/>
    <sheet name="Fig. 6h" sheetId="62" r:id="rId31"/>
    <sheet name="Fig. S1a" sheetId="64" r:id="rId32"/>
    <sheet name="Fig. S1b" sheetId="65" r:id="rId33"/>
    <sheet name="Fig. S1c.d" sheetId="66" r:id="rId34"/>
    <sheet name="Fig. S2b" sheetId="70" r:id="rId35"/>
    <sheet name="Fig. S2d and S3b" sheetId="71" r:id="rId36"/>
    <sheet name="Fig. S2e" sheetId="68" r:id="rId37"/>
    <sheet name="Fig. S3a" sheetId="72" r:id="rId38"/>
    <sheet name="Fig. S3c" sheetId="73" r:id="rId39"/>
    <sheet name="Fig. S3d" sheetId="74" r:id="rId40"/>
    <sheet name="Fig. S3e" sheetId="75" r:id="rId41"/>
    <sheet name="Fig. S3f" sheetId="76" r:id="rId42"/>
    <sheet name="Fig. S3g" sheetId="77" r:id="rId43"/>
    <sheet name="Fig. S3h" sheetId="78" r:id="rId44"/>
    <sheet name="Fig. S3i.j" sheetId="63" r:id="rId45"/>
    <sheet name="Fig. S6b" sheetId="69" r:id="rId46"/>
    <sheet name="Fig. S4a-e" sheetId="79" r:id="rId47"/>
    <sheet name="Fig. S4f" sheetId="30" r:id="rId48"/>
    <sheet name="Fig. S6c" sheetId="80" r:id="rId49"/>
    <sheet name="Fig. S8" sheetId="81" r:id="rId50"/>
    <sheet name="Fig. S10e.f" sheetId="82" r:id="rId5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69" l="1"/>
  <c r="D32" i="69"/>
  <c r="D29" i="69"/>
  <c r="D26" i="69"/>
  <c r="D23" i="69"/>
  <c r="D20" i="69"/>
  <c r="D17" i="69"/>
  <c r="D14" i="69"/>
  <c r="D11" i="69"/>
  <c r="D8" i="69"/>
  <c r="D5" i="69"/>
  <c r="E32" i="69"/>
  <c r="C32" i="69"/>
  <c r="E29" i="69"/>
  <c r="C29" i="69"/>
  <c r="E26" i="69"/>
  <c r="C26" i="69"/>
  <c r="E23" i="69"/>
  <c r="C23" i="69"/>
  <c r="E35" i="69"/>
  <c r="C35" i="69"/>
  <c r="E20" i="69"/>
  <c r="C20" i="69"/>
  <c r="E17" i="69"/>
  <c r="C17" i="69"/>
  <c r="E14" i="69"/>
  <c r="C14" i="69"/>
  <c r="E11" i="69"/>
  <c r="C11" i="69"/>
  <c r="E8" i="69"/>
  <c r="C8" i="69"/>
  <c r="E5" i="69"/>
  <c r="C5" i="69"/>
  <c r="I11" i="68"/>
  <c r="H5" i="68"/>
  <c r="K14" i="68"/>
  <c r="J14" i="68"/>
  <c r="I14" i="68"/>
  <c r="H14" i="68"/>
  <c r="K11" i="68"/>
  <c r="J11" i="68"/>
  <c r="H11" i="68"/>
  <c r="K8" i="68"/>
  <c r="J8" i="68"/>
  <c r="I8" i="68"/>
  <c r="H8" i="68"/>
  <c r="K5" i="68"/>
  <c r="J5" i="68"/>
  <c r="I5" i="68"/>
  <c r="G14" i="68"/>
  <c r="F14" i="68"/>
  <c r="E14" i="68"/>
  <c r="D14" i="68"/>
  <c r="C14" i="68"/>
  <c r="G11" i="68"/>
  <c r="F11" i="68"/>
  <c r="E11" i="68"/>
  <c r="D11" i="68"/>
  <c r="C11" i="68"/>
  <c r="G8" i="68"/>
  <c r="F8" i="68"/>
  <c r="E8" i="68"/>
  <c r="D8" i="68"/>
  <c r="C8" i="68"/>
  <c r="G5" i="68"/>
  <c r="F5" i="68"/>
  <c r="E5" i="68"/>
  <c r="D5" i="68"/>
  <c r="C5" i="68"/>
  <c r="D23" i="64"/>
  <c r="E23" i="64"/>
  <c r="F23" i="64"/>
  <c r="G23" i="64"/>
  <c r="D20" i="64"/>
  <c r="E20" i="64"/>
  <c r="F20" i="64"/>
  <c r="G20" i="64"/>
  <c r="D17" i="64"/>
  <c r="E17" i="64"/>
  <c r="F17" i="64"/>
  <c r="G17" i="64"/>
  <c r="D14" i="64"/>
  <c r="E14" i="64"/>
  <c r="F14" i="64"/>
  <c r="G14" i="64"/>
  <c r="D11" i="64"/>
  <c r="E11" i="64"/>
  <c r="F11" i="64"/>
  <c r="G11" i="64"/>
  <c r="D8" i="64"/>
  <c r="E8" i="64"/>
  <c r="F8" i="64"/>
  <c r="G8" i="64"/>
  <c r="G5" i="64"/>
  <c r="F5" i="64"/>
  <c r="D5" i="64"/>
  <c r="E5" i="64"/>
  <c r="C14" i="64"/>
  <c r="C11" i="64"/>
  <c r="C8" i="64"/>
  <c r="C20" i="64"/>
  <c r="C23" i="64" l="1"/>
  <c r="C17" i="64"/>
  <c r="C5" i="64"/>
  <c r="C17" i="38"/>
  <c r="D16" i="38"/>
  <c r="C16" i="38"/>
  <c r="D15" i="38"/>
  <c r="C15" i="38"/>
  <c r="D12" i="38"/>
  <c r="D14" i="38" s="1"/>
  <c r="C12" i="38"/>
  <c r="C14" i="38" s="1"/>
  <c r="D10" i="38"/>
  <c r="C10" i="38"/>
  <c r="D9" i="38"/>
  <c r="C9" i="38"/>
  <c r="D6" i="38"/>
  <c r="D8" i="38" s="1"/>
  <c r="C6" i="38"/>
  <c r="C8" i="38" s="1"/>
  <c r="D4" i="38"/>
  <c r="D5" i="38" s="1"/>
  <c r="C4" i="38"/>
  <c r="D3" i="38"/>
  <c r="C3" i="38"/>
  <c r="D11" i="38" l="1"/>
  <c r="D17" i="38"/>
  <c r="C5" i="38"/>
  <c r="C11" i="38"/>
</calcChain>
</file>

<file path=xl/sharedStrings.xml><?xml version="1.0" encoding="utf-8"?>
<sst xmlns="http://schemas.openxmlformats.org/spreadsheetml/2006/main" count="5761" uniqueCount="1613">
  <si>
    <t>Strain</t>
  </si>
  <si>
    <t>daf-2(e1370); daf-18(yh1)</t>
    <phoneticPr fontId="2" type="noConversion"/>
  </si>
  <si>
    <t>(N=3)</t>
    <phoneticPr fontId="11" type="noConversion"/>
  </si>
  <si>
    <t>WT</t>
  </si>
  <si>
    <t>anti-Tubulin</t>
    <phoneticPr fontId="11" type="noConversion"/>
  </si>
  <si>
    <t>anti-phospho-PMK-1</t>
    <phoneticPr fontId="11" type="noConversion"/>
  </si>
  <si>
    <t>Figure 5j</t>
    <phoneticPr fontId="11" type="noConversion"/>
  </si>
  <si>
    <t>C124S</t>
  </si>
  <si>
    <t>C105Y</t>
  </si>
  <si>
    <t>C124S</t>
    <phoneticPr fontId="11" type="noConversion"/>
  </si>
  <si>
    <t>C105Y</t>
    <phoneticPr fontId="11" type="noConversion"/>
  </si>
  <si>
    <t>WT</t>
    <phoneticPr fontId="11" type="noConversion"/>
  </si>
  <si>
    <t>(N=9)</t>
    <phoneticPr fontId="11" type="noConversion"/>
  </si>
  <si>
    <t>Relative activity</t>
    <phoneticPr fontId="11" type="noConversion"/>
  </si>
  <si>
    <t>phosphatase activity</t>
    <phoneticPr fontId="11" type="noConversion"/>
  </si>
  <si>
    <t>(N=4)</t>
    <phoneticPr fontId="11" type="noConversion"/>
  </si>
  <si>
    <t>anti-His</t>
    <phoneticPr fontId="11" type="noConversion"/>
  </si>
  <si>
    <t>Figure 3d</t>
    <phoneticPr fontId="11" type="noConversion"/>
  </si>
  <si>
    <t>Figure 3c. Coomassie staining</t>
    <phoneticPr fontId="11" type="noConversion"/>
  </si>
  <si>
    <t>membrane</t>
    <phoneticPr fontId="2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</si>
  <si>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 of C105Y vs C124S</t>
    </r>
    <phoneticPr fontId="2" type="noConversion"/>
  </si>
  <si>
    <t>Figure 3f. Lipid phosphatase assay (42 nM)</t>
    <phoneticPr fontId="11" type="noConversion"/>
  </si>
  <si>
    <t>&lt;0.000001</t>
  </si>
  <si>
    <t>Figure 3g. Protein phosphatase assay</t>
    <phoneticPr fontId="11" type="noConversion"/>
  </si>
  <si>
    <t>STDEV</t>
    <phoneticPr fontId="2" type="noConversion"/>
  </si>
  <si>
    <t>Avg</t>
    <phoneticPr fontId="2" type="noConversion"/>
  </si>
  <si>
    <t>C124S</t>
    <phoneticPr fontId="2" type="noConversion"/>
  </si>
  <si>
    <t>C105Y</t>
    <phoneticPr fontId="2" type="noConversion"/>
  </si>
  <si>
    <t>WT</t>
    <phoneticPr fontId="2" type="noConversion"/>
  </si>
  <si>
    <t>Figure 3h. Dose-dependent protein phosphatase activity</t>
    <phoneticPr fontId="11" type="noConversion"/>
  </si>
  <si>
    <t>PTP1B</t>
    <phoneticPr fontId="2" type="noConversion"/>
  </si>
  <si>
    <t>Positive control (PTP1B)</t>
    <phoneticPr fontId="11" type="noConversion"/>
  </si>
  <si>
    <t>Supplementary Figure 4f. Dose-dependent protein phosphatase activity</t>
    <phoneticPr fontId="11" type="noConversion"/>
  </si>
  <si>
    <t>membrane</t>
    <phoneticPr fontId="2" type="noConversion"/>
  </si>
  <si>
    <t>Replicates 1~2</t>
    <phoneticPr fontId="2" type="noConversion"/>
  </si>
  <si>
    <t>Replicates 3~4</t>
    <phoneticPr fontId="2" type="noConversion"/>
  </si>
  <si>
    <t>Replicates of Figure 5j</t>
    <phoneticPr fontId="2" type="noConversion"/>
  </si>
  <si>
    <t>Replicate of Figure 3d</t>
    <phoneticPr fontId="2" type="noConversion"/>
  </si>
  <si>
    <t>anti-His</t>
    <phoneticPr fontId="2" type="noConversion"/>
  </si>
  <si>
    <t>Figure 3e. Lipid phosphatase assay (127 nM)</t>
    <phoneticPr fontId="11" type="noConversion"/>
  </si>
  <si>
    <t>Concentration (M)</t>
    <phoneticPr fontId="11" type="noConversion"/>
  </si>
  <si>
    <t>Concentration (M)</t>
    <phoneticPr fontId="11" type="noConversion"/>
  </si>
  <si>
    <t>irg-5</t>
  </si>
  <si>
    <t>dod-24</t>
  </si>
  <si>
    <t>nspc-16</t>
  </si>
  <si>
    <t>clec-190</t>
  </si>
  <si>
    <t>ZK970.7</t>
  </si>
  <si>
    <t>ZK1025.3</t>
  </si>
  <si>
    <t>irg-4</t>
  </si>
  <si>
    <t>M199.9</t>
  </si>
  <si>
    <t>cut-2</t>
  </si>
  <si>
    <t>nspc-13</t>
  </si>
  <si>
    <t>cnc-4</t>
  </si>
  <si>
    <t>oac-20</t>
  </si>
  <si>
    <t>nspc-18</t>
  </si>
  <si>
    <t>dod-22</t>
  </si>
  <si>
    <t>clec-209</t>
  </si>
  <si>
    <t>oac-6</t>
  </si>
  <si>
    <t>T02G5.3</t>
  </si>
  <si>
    <t>cnc-2</t>
  </si>
  <si>
    <t>nspc-17</t>
  </si>
  <si>
    <t>C32H11.4</t>
  </si>
  <si>
    <t>F49F1.5</t>
  </si>
  <si>
    <t>nspc-19</t>
  </si>
  <si>
    <t>clec-47</t>
  </si>
  <si>
    <t>nlp-30</t>
  </si>
  <si>
    <t>drd-50</t>
  </si>
  <si>
    <t>nlp-25</t>
  </si>
  <si>
    <t>C06G1.2</t>
  </si>
  <si>
    <t>nspc-10</t>
  </si>
  <si>
    <t>pqn-13</t>
  </si>
  <si>
    <t>pho-8</t>
  </si>
  <si>
    <t>K04H4.2</t>
  </si>
  <si>
    <t>nspc-9</t>
  </si>
  <si>
    <t>K09C6.9</t>
  </si>
  <si>
    <t>T06D8.3</t>
  </si>
  <si>
    <t>F53B1.4</t>
  </si>
  <si>
    <t>C50F7.5</t>
  </si>
  <si>
    <t>cpt-4</t>
  </si>
  <si>
    <t>nspc-15</t>
  </si>
  <si>
    <t>F49F1.7</t>
  </si>
  <si>
    <t>nspc-14</t>
  </si>
  <si>
    <t>nlp-34</t>
  </si>
  <si>
    <t>F26F12.4</t>
  </si>
  <si>
    <t>abu-14</t>
  </si>
  <si>
    <t>F30H5.3</t>
  </si>
  <si>
    <t>bus-8</t>
  </si>
  <si>
    <t>C36C5.5</t>
  </si>
  <si>
    <t>phg-1</t>
  </si>
  <si>
    <t>cnc-3</t>
  </si>
  <si>
    <t>Y71H2AM.15</t>
  </si>
  <si>
    <t>Y49G5A.1</t>
  </si>
  <si>
    <t>daf-16(mu86); daf-2(e1370); muIs112[daf-16p::GFP::daf-16cDNA; odr-1p::RFP]</t>
    <phoneticPr fontId="2" type="noConversion"/>
  </si>
  <si>
    <t>See also Supplementary Dataset 3 for mean value and SEM.</t>
    <phoneticPr fontId="2" type="noConversion"/>
  </si>
  <si>
    <t>Trial 1</t>
    <phoneticPr fontId="2" type="noConversion"/>
  </si>
  <si>
    <t>Trial 2</t>
    <phoneticPr fontId="2" type="noConversion"/>
  </si>
  <si>
    <t>Total</t>
    <phoneticPr fontId="2" type="noConversion"/>
  </si>
  <si>
    <t>Dauer</t>
    <phoneticPr fontId="2" type="noConversion"/>
  </si>
  <si>
    <t>% Dauer</t>
    <phoneticPr fontId="2" type="noConversion"/>
  </si>
  <si>
    <r>
      <t>daf-2(e1370)</t>
    </r>
    <r>
      <rPr>
        <sz val="10"/>
        <color rgb="FF000000"/>
        <rFont val="Arial"/>
        <family val="2"/>
      </rPr>
      <t>/PA14 with FUDR</t>
    </r>
    <phoneticPr fontId="2" type="noConversion"/>
  </si>
  <si>
    <t>139/180</t>
  </si>
  <si>
    <r>
      <t>daf-2(e1370);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</si>
  <si>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-16%</t>
    </r>
    <r>
      <rPr>
        <i/>
        <vertAlign val="superscript"/>
        <sz val="10"/>
        <color rgb="FF000000"/>
        <rFont val="Arial"/>
        <family val="2"/>
      </rPr>
      <t>d2</t>
    </r>
  </si>
  <si>
    <t>81/90</t>
  </si>
  <si>
    <r>
      <t>&lt;0.0001</t>
    </r>
    <r>
      <rPr>
        <i/>
        <vertAlign val="superscript"/>
        <sz val="10"/>
        <color rgb="FF000000"/>
        <rFont val="Arial"/>
        <family val="2"/>
      </rPr>
      <t>d2</t>
    </r>
  </si>
  <si>
    <r>
      <t>daf-2(e1370);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</si>
  <si>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-23%</t>
    </r>
    <r>
      <rPr>
        <i/>
        <vertAlign val="superscript"/>
        <sz val="10"/>
        <color rgb="FF000000"/>
        <rFont val="Arial"/>
        <family val="2"/>
      </rPr>
      <t>d2</t>
    </r>
  </si>
  <si>
    <t>87/90</t>
  </si>
  <si>
    <r>
      <t>daf-2(e1370); daf-18(yh1); yhIs78[daf-18p::mCherry::daf-18 WT; odr-1p::RFP]</t>
    </r>
    <r>
      <rPr>
        <sz val="10"/>
        <color rgb="FF000000"/>
        <rFont val="Arial"/>
        <family val="2"/>
      </rPr>
      <t>/PA14 with FUDR</t>
    </r>
    <phoneticPr fontId="2" type="noConversion"/>
  </si>
  <si>
    <r>
      <t>4%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(25%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</si>
  <si>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t>67/90</t>
  </si>
  <si>
    <r>
      <t>0.4712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(&lt;0.0001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</si>
  <si>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daf-2(e1370); daf-18(nr2037); yhIs78[daf-18p::mCherry::daf-18 WT; odr-1p::RFP]</t>
    </r>
    <r>
      <rPr>
        <sz val="10"/>
        <color rgb="FF000000"/>
        <rFont val="Arial"/>
        <family val="2"/>
      </rPr>
      <t>/PA14 with FUDR</t>
    </r>
    <phoneticPr fontId="2" type="noConversion"/>
  </si>
  <si>
    <r>
      <t>7%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(39%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</si>
  <si>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r>
      <t>0.5859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</si>
  <si>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r>
      <t>daf-2(e1370)</t>
    </r>
    <r>
      <rPr>
        <sz val="10"/>
        <color rgb="FF000000"/>
        <rFont val="Arial"/>
        <family val="2"/>
      </rPr>
      <t>/PA14 with FUDR</t>
    </r>
    <phoneticPr fontId="2" type="noConversion"/>
  </si>
  <si>
    <t>238/250</t>
  </si>
  <si>
    <r>
      <t>-19%</t>
    </r>
    <r>
      <rPr>
        <i/>
        <vertAlign val="superscript"/>
        <sz val="10"/>
        <color rgb="FF000000"/>
        <rFont val="Arial"/>
        <family val="2"/>
      </rPr>
      <t>d2</t>
    </r>
  </si>
  <si>
    <t>90/90</t>
  </si>
  <si>
    <r>
      <t>-36%</t>
    </r>
    <r>
      <rPr>
        <i/>
        <vertAlign val="superscript"/>
        <sz val="10"/>
        <color rgb="FF000000"/>
        <rFont val="Arial"/>
        <family val="2"/>
      </rPr>
      <t>d2</t>
    </r>
  </si>
  <si>
    <r>
      <t>-6%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(16%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</si>
  <si>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0.3835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</si>
  <si>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daf-2(e1370); daf-18(nr2037); yhIs78[daf-18p::mCherry::daf-18 WT; odr-1p::RFP]</t>
    </r>
    <r>
      <rPr>
        <sz val="10"/>
        <color rgb="FF000000"/>
        <rFont val="Arial"/>
        <family val="2"/>
      </rPr>
      <t>/PA14 with FUDR</t>
    </r>
    <phoneticPr fontId="2" type="noConversion"/>
  </si>
  <si>
    <r>
      <t>-2%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(55%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</si>
  <si>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89/90</t>
  </si>
  <si>
    <r>
      <t>0.6043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</si>
  <si>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Replicate</t>
  </si>
  <si>
    <t>75th percentile</t>
  </si>
  <si>
    <t>% Change</t>
  </si>
  <si>
    <t>Number of animals that died/total</t>
  </si>
  <si>
    <r>
      <t>p</t>
    </r>
    <r>
      <rPr>
        <b/>
        <sz val="12"/>
        <color rgb="FF000000"/>
        <rFont val="Arial"/>
        <family val="2"/>
      </rPr>
      <t xml:space="preserve"> value vs. control</t>
    </r>
  </si>
  <si>
    <t>See also Supplementary Dataset 2 for details.</t>
    <phoneticPr fontId="2" type="noConversion"/>
  </si>
  <si>
    <t>Mean survival time ± S.E.M. (hrs)</t>
    <phoneticPr fontId="2" type="noConversion"/>
  </si>
  <si>
    <t>101.4±3.0</t>
    <phoneticPr fontId="2" type="noConversion"/>
  </si>
  <si>
    <t>84.9±1.1</t>
    <phoneticPr fontId="2" type="noConversion"/>
  </si>
  <si>
    <t>78.2±0.9</t>
    <phoneticPr fontId="2" type="noConversion"/>
  </si>
  <si>
    <t>105.7±4.9</t>
    <phoneticPr fontId="2" type="noConversion"/>
  </si>
  <si>
    <t>108.9±5.5</t>
    <phoneticPr fontId="2" type="noConversion"/>
  </si>
  <si>
    <t>88.2±2.4</t>
    <phoneticPr fontId="2" type="noConversion"/>
  </si>
  <si>
    <t>71.3±2.4</t>
    <phoneticPr fontId="2" type="noConversion"/>
  </si>
  <si>
    <t>56.1±1.5</t>
    <phoneticPr fontId="2" type="noConversion"/>
  </si>
  <si>
    <t>82.9±3.6</t>
    <phoneticPr fontId="2" type="noConversion"/>
  </si>
  <si>
    <t>86.6±3.6</t>
    <phoneticPr fontId="2" type="noConversion"/>
  </si>
  <si>
    <r>
      <t>&lt;0.0001</t>
    </r>
    <r>
      <rPr>
        <i/>
        <vertAlign val="superscript"/>
        <sz val="10"/>
        <color rgb="FF000000"/>
        <rFont val="Arial"/>
        <family val="2"/>
      </rPr>
      <t>d2</t>
    </r>
    <phoneticPr fontId="2" type="noConversion"/>
  </si>
  <si>
    <r>
      <t>d2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daf-2(RNAi)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daf-2(e1370)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daf-2(e1368)</t>
    </r>
    <r>
      <rPr>
        <sz val="10"/>
        <color theme="1"/>
        <rFont val="Arial"/>
        <family val="2"/>
      </rPr>
      <t>, or</t>
    </r>
    <r>
      <rPr>
        <i/>
        <sz val="10"/>
        <color theme="1"/>
        <rFont val="Arial"/>
        <family val="2"/>
      </rPr>
      <t xml:space="preserve"> daf-2(e979)</t>
    </r>
    <phoneticPr fontId="2" type="noConversion"/>
  </si>
  <si>
    <r>
      <t>d2yh1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daf-2(e1370); daf-18(yh1)</t>
    </r>
    <phoneticPr fontId="2" type="noConversion"/>
  </si>
  <si>
    <r>
      <t>d2nr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daf-2(e1370); daf-18(nr2037)</t>
    </r>
    <phoneticPr fontId="2" type="noConversion"/>
  </si>
  <si>
    <t>Wild-type (N2)/PA14 with FUDR</t>
    <phoneticPr fontId="2" type="noConversion"/>
  </si>
  <si>
    <t>Wild-type (N2)/PA14 with FUDR</t>
    <phoneticPr fontId="2" type="noConversion"/>
  </si>
  <si>
    <t>&lt;0.0001</t>
  </si>
  <si>
    <r>
      <t>daf-2(e1370);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</si>
  <si>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27% (-12%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</si>
  <si>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&lt;0.0001 (&lt;0.05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</si>
  <si>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</si>
  <si>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-1% (-32%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</si>
  <si>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0.7609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</si>
  <si>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daf-16(mu86); daf-2(e1370)</t>
    </r>
    <r>
      <rPr>
        <sz val="10"/>
        <color rgb="FF000000"/>
        <rFont val="Arial"/>
        <family val="2"/>
      </rPr>
      <t>/PA14 with FUDR</t>
    </r>
    <phoneticPr fontId="2" type="noConversion"/>
  </si>
  <si>
    <r>
      <t>daf-16(mu86); daf-2(e1370)</t>
    </r>
    <r>
      <rPr>
        <sz val="10"/>
        <color rgb="FF000000"/>
        <rFont val="Arial"/>
        <family val="2"/>
      </rPr>
      <t>/PA14 with FUDR</t>
    </r>
    <phoneticPr fontId="2" type="noConversion"/>
  </si>
  <si>
    <r>
      <t>0% (-31%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</si>
  <si>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0.4622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</si>
  <si>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Wild-type (N2)/PA14 with FUDR</t>
    <phoneticPr fontId="2" type="noConversion"/>
  </si>
  <si>
    <t>84/90</t>
  </si>
  <si>
    <r>
      <t>daf-2(e1370)</t>
    </r>
    <r>
      <rPr>
        <sz val="10"/>
        <color rgb="FF000000"/>
        <rFont val="Arial"/>
        <family val="2"/>
      </rPr>
      <t>/PA14 with FUDR</t>
    </r>
    <phoneticPr fontId="2" type="noConversion"/>
  </si>
  <si>
    <t>61/90</t>
  </si>
  <si>
    <r>
      <t>43% (-16%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</si>
  <si>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80/90</t>
  </si>
  <si>
    <r>
      <t>-2% (-43%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</si>
  <si>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77/90</t>
  </si>
  <si>
    <r>
      <t>0.7882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</si>
  <si>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4% (-39%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</si>
  <si>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79/90</t>
  </si>
  <si>
    <r>
      <t>0.0794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</si>
  <si>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d2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daf-2(RNAi)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daf-2(e1370)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daf-2(e1368)</t>
    </r>
    <r>
      <rPr>
        <sz val="10"/>
        <color theme="1"/>
        <rFont val="Arial"/>
        <family val="2"/>
      </rPr>
      <t>, or</t>
    </r>
    <r>
      <rPr>
        <i/>
        <sz val="10"/>
        <color theme="1"/>
        <rFont val="Arial"/>
        <family val="2"/>
      </rPr>
      <t xml:space="preserve"> daf-2(e979)</t>
    </r>
    <phoneticPr fontId="2" type="noConversion"/>
  </si>
  <si>
    <t>74.2±0.9</t>
    <phoneticPr fontId="2" type="noConversion"/>
  </si>
  <si>
    <t>107.4±4.8</t>
    <phoneticPr fontId="2" type="noConversion"/>
  </si>
  <si>
    <t>94.4±3.1</t>
    <phoneticPr fontId="2" type="noConversion"/>
  </si>
  <si>
    <t>73.4±1.1</t>
    <phoneticPr fontId="2" type="noConversion"/>
  </si>
  <si>
    <t>74.5±1.3</t>
    <phoneticPr fontId="2" type="noConversion"/>
  </si>
  <si>
    <t>72.2±1.1</t>
    <phoneticPr fontId="2" type="noConversion"/>
  </si>
  <si>
    <t>123.2±6.6</t>
    <phoneticPr fontId="2" type="noConversion"/>
  </si>
  <si>
    <t>103.6±3.4</t>
    <phoneticPr fontId="2" type="noConversion"/>
  </si>
  <si>
    <t>70.5±1.1</t>
    <phoneticPr fontId="2" type="noConversion"/>
  </si>
  <si>
    <t>75.0±1.3</t>
    <phoneticPr fontId="2" type="noConversion"/>
  </si>
  <si>
    <t>78/90</t>
  </si>
  <si>
    <t>70/90</t>
  </si>
  <si>
    <r>
      <t>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</si>
  <si>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daf-18(nr2037)</t>
    </r>
    <r>
      <rPr>
        <sz val="10"/>
        <color rgb="FF000000"/>
        <rFont val="Arial"/>
        <family val="2"/>
      </rPr>
      <t>/PA14 with FUDR</t>
    </r>
    <phoneticPr fontId="2" type="noConversion"/>
  </si>
  <si>
    <t>82/90</t>
  </si>
  <si>
    <t>&lt;0.01</t>
  </si>
  <si>
    <r>
      <t>28% (-6%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</si>
  <si>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&lt;0.0001 (0.0603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</si>
  <si>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7% (-21%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</si>
  <si>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85/90</t>
  </si>
  <si>
    <r>
      <t>&lt;0.01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</si>
  <si>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daf-18(nr2037)</t>
    </r>
    <r>
      <rPr>
        <sz val="10"/>
        <color rgb="FF000000"/>
        <rFont val="Arial"/>
        <family val="2"/>
      </rPr>
      <t>/PA14 with FUDR</t>
    </r>
    <phoneticPr fontId="2" type="noConversion"/>
  </si>
  <si>
    <t>88/90</t>
  </si>
  <si>
    <t>&lt;0.05</t>
  </si>
  <si>
    <r>
      <t>daf-2(e1370);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</si>
  <si>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34% (-2%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</si>
  <si>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&lt;0.0001 (0.6143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</si>
  <si>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</si>
  <si>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-2% (-28%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</si>
  <si>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0.5527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</si>
  <si>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83.7±2.5</t>
    <phoneticPr fontId="2" type="noConversion"/>
  </si>
  <si>
    <t>113.7±3.7</t>
    <phoneticPr fontId="2" type="noConversion"/>
  </si>
  <si>
    <t>62.2±1.3</t>
    <phoneticPr fontId="2" type="noConversion"/>
  </si>
  <si>
    <t>73.4±2.2</t>
    <phoneticPr fontId="2" type="noConversion"/>
  </si>
  <si>
    <t>106.8±2.5</t>
    <phoneticPr fontId="2" type="noConversion"/>
  </si>
  <si>
    <t>89.9±2.2</t>
    <phoneticPr fontId="2" type="noConversion"/>
  </si>
  <si>
    <t>89.1±3.7</t>
    <phoneticPr fontId="2" type="noConversion"/>
  </si>
  <si>
    <t>122.2±6.0</t>
    <phoneticPr fontId="2" type="noConversion"/>
  </si>
  <si>
    <t>65.0±1.4</t>
    <phoneticPr fontId="2" type="noConversion"/>
  </si>
  <si>
    <t>80.2±1.8</t>
    <phoneticPr fontId="2" type="noConversion"/>
  </si>
  <si>
    <t>119.2±3.1</t>
    <phoneticPr fontId="2" type="noConversion"/>
  </si>
  <si>
    <t>87.4±2.1</t>
    <phoneticPr fontId="2" type="noConversion"/>
  </si>
  <si>
    <t>daf-2(e1370)</t>
    <phoneticPr fontId="2" type="noConversion"/>
  </si>
  <si>
    <t>daf-2(e1370); daf-18(nr2037)</t>
    <phoneticPr fontId="2" type="noConversion"/>
  </si>
  <si>
    <t>daf-2(e1370); daf-18(nr2037); [mCherry::daf-18]</t>
    <phoneticPr fontId="2" type="noConversion"/>
  </si>
  <si>
    <t>daf-2(e1370); daf-18(yh1)</t>
    <phoneticPr fontId="2" type="noConversion"/>
  </si>
  <si>
    <t>daf-2(e1370); daf-18(yh1); [mCherry::daf-18]</t>
    <phoneticPr fontId="2" type="noConversion"/>
  </si>
  <si>
    <t>N2</t>
  </si>
  <si>
    <t>Total worms</t>
  </si>
  <si>
    <t>sem</t>
  </si>
  <si>
    <t>average</t>
  </si>
  <si>
    <t>Total Strong in set1</t>
    <phoneticPr fontId="2" type="noConversion"/>
  </si>
  <si>
    <t>Total Strong in set2</t>
    <phoneticPr fontId="2" type="noConversion"/>
  </si>
  <si>
    <t>Total Strong in set3</t>
    <phoneticPr fontId="2" type="noConversion"/>
  </si>
  <si>
    <t>Percentage of Strong in set1</t>
    <phoneticPr fontId="2" type="noConversion"/>
  </si>
  <si>
    <t>Percentage of Strong in set2</t>
    <phoneticPr fontId="2" type="noConversion"/>
  </si>
  <si>
    <t>Percentage of Strong in set3</t>
    <phoneticPr fontId="2" type="noConversion"/>
  </si>
  <si>
    <t>Total Moderate in set1</t>
    <phoneticPr fontId="2" type="noConversion"/>
  </si>
  <si>
    <t>Total Moderate in set2</t>
    <phoneticPr fontId="2" type="noConversion"/>
  </si>
  <si>
    <t>Total Moderate in set3</t>
    <phoneticPr fontId="2" type="noConversion"/>
  </si>
  <si>
    <t>Percentage of Moderate in set1</t>
    <phoneticPr fontId="2" type="noConversion"/>
  </si>
  <si>
    <t>Percentage of Moderate in set2</t>
    <phoneticPr fontId="2" type="noConversion"/>
  </si>
  <si>
    <t>Percentage of Moderate in set3</t>
    <phoneticPr fontId="2" type="noConversion"/>
  </si>
  <si>
    <t>Total None/mild in set1</t>
    <phoneticPr fontId="2" type="noConversion"/>
  </si>
  <si>
    <t>Total None/mild in set2</t>
    <phoneticPr fontId="2" type="noConversion"/>
  </si>
  <si>
    <t>Total None/mild in set3</t>
    <phoneticPr fontId="2" type="noConversion"/>
  </si>
  <si>
    <t>Percentage of None/mild in set1</t>
    <phoneticPr fontId="2" type="noConversion"/>
  </si>
  <si>
    <t>Percentage of None/mild in set2</t>
    <phoneticPr fontId="2" type="noConversion"/>
  </si>
  <si>
    <t>Percentage of None/mild in set3</t>
    <phoneticPr fontId="2" type="noConversion"/>
  </si>
  <si>
    <t>daf-2(-); daf-18(yh1)</t>
    <phoneticPr fontId="2" type="noConversion"/>
  </si>
  <si>
    <t>Trial 1</t>
    <phoneticPr fontId="2" type="noConversion"/>
  </si>
  <si>
    <t>Trial 3</t>
    <phoneticPr fontId="2" type="noConversion"/>
  </si>
  <si>
    <t>N2</t>
    <phoneticPr fontId="2" type="noConversion"/>
  </si>
  <si>
    <t>daf-2(e1370)</t>
    <phoneticPr fontId="2" type="noConversion"/>
  </si>
  <si>
    <t>Pharyngeal pumping (20°C)/60 sec</t>
    <phoneticPr fontId="2" type="noConversion"/>
  </si>
  <si>
    <t>daf-2(e1370); daf-18(nr2037)</t>
    <phoneticPr fontId="2" type="noConversion"/>
  </si>
  <si>
    <t>S.E.M</t>
  </si>
  <si>
    <t>See also Supplementary Dataset 4 for details.</t>
    <phoneticPr fontId="2" type="noConversion"/>
  </si>
  <si>
    <t>Mean survival time ± S.E.M. (days)</t>
    <phoneticPr fontId="2" type="noConversion"/>
  </si>
  <si>
    <t>Wild-type (N2)/OP50 with FUDR</t>
  </si>
  <si>
    <t>104/125</t>
  </si>
  <si>
    <r>
      <t>daf-2(e1370)</t>
    </r>
    <r>
      <rPr>
        <sz val="10"/>
        <color rgb="FF000000"/>
        <rFont val="Arial"/>
        <family val="2"/>
      </rPr>
      <t>/OP50 with FUDR</t>
    </r>
  </si>
  <si>
    <t>111/125</t>
  </si>
  <si>
    <r>
      <t>daf-18(yh1)</t>
    </r>
    <r>
      <rPr>
        <sz val="10"/>
        <color rgb="FF000000"/>
        <rFont val="Arial"/>
        <family val="2"/>
      </rPr>
      <t>/OP50 with FUDR</t>
    </r>
  </si>
  <si>
    <t>129/150</t>
  </si>
  <si>
    <r>
      <t>daf-18(nr2037)</t>
    </r>
    <r>
      <rPr>
        <sz val="10"/>
        <color rgb="FF000000"/>
        <rFont val="Arial"/>
        <family val="2"/>
      </rPr>
      <t>/OP50 with FUDR</t>
    </r>
  </si>
  <si>
    <t>144/150</t>
  </si>
  <si>
    <r>
      <t>daf-2(e1370); daf-18(yh1)</t>
    </r>
    <r>
      <rPr>
        <sz val="10"/>
        <color rgb="FF000000"/>
        <rFont val="Arial"/>
        <family val="2"/>
      </rPr>
      <t>/OP50 with FUDR</t>
    </r>
  </si>
  <si>
    <r>
      <t>17% (-31%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</si>
  <si>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145/150</t>
  </si>
  <si>
    <r>
      <t>&lt;0.0001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</si>
  <si>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</si>
  <si>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daf-2(e1370);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</si>
  <si>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-6% (-45%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</si>
  <si>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134/150</t>
  </si>
  <si>
    <r>
      <t>0.0515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</si>
  <si>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125/150</t>
  </si>
  <si>
    <r>
      <t>daf-2(e1370)</t>
    </r>
    <r>
      <rPr>
        <sz val="10"/>
        <color rgb="FF000000"/>
        <rFont val="Arial"/>
        <family val="2"/>
      </rPr>
      <t>/OP50 with FUDR</t>
    </r>
    <phoneticPr fontId="2" type="noConversion"/>
  </si>
  <si>
    <t>96/100</t>
  </si>
  <si>
    <t>131/150</t>
  </si>
  <si>
    <t>-</t>
  </si>
  <si>
    <t>143/150</t>
  </si>
  <si>
    <r>
      <t>66% (-22%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</si>
  <si>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133/150</t>
  </si>
  <si>
    <r>
      <t>daf-2(e1370); daf-18(nr2037)</t>
    </r>
    <r>
      <rPr>
        <sz val="10"/>
        <color rgb="FF000000"/>
        <rFont val="Arial"/>
        <family val="2"/>
      </rPr>
      <t>/OP50 with FUDR</t>
    </r>
  </si>
  <si>
    <r>
      <t>0% (-53%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</si>
  <si>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0.9399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</si>
  <si>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20.8±0.4</t>
    <phoneticPr fontId="2" type="noConversion"/>
  </si>
  <si>
    <t>35.4±0.9</t>
    <phoneticPr fontId="2" type="noConversion"/>
  </si>
  <si>
    <t>18.9±0.4</t>
    <phoneticPr fontId="2" type="noConversion"/>
  </si>
  <si>
    <t>17.1±0.3</t>
    <phoneticPr fontId="2" type="noConversion"/>
  </si>
  <si>
    <t>24.3±0.5</t>
    <phoneticPr fontId="2" type="noConversion"/>
  </si>
  <si>
    <t>19.5±0.4</t>
    <phoneticPr fontId="2" type="noConversion"/>
  </si>
  <si>
    <t>15.9±0.4</t>
    <phoneticPr fontId="2" type="noConversion"/>
  </si>
  <si>
    <t>33.9±1.3</t>
    <phoneticPr fontId="2" type="noConversion"/>
  </si>
  <si>
    <t>16.9±0.5</t>
    <phoneticPr fontId="2" type="noConversion"/>
  </si>
  <si>
    <t>11.6±0.2</t>
    <phoneticPr fontId="2" type="noConversion"/>
  </si>
  <si>
    <t>26.5±0.9</t>
    <phoneticPr fontId="2" type="noConversion"/>
  </si>
  <si>
    <t>15.9±0.3</t>
    <phoneticPr fontId="2" type="noConversion"/>
  </si>
  <si>
    <t>Wild-type (N2)/OP50 with 7.5 mM t-BOOH</t>
  </si>
  <si>
    <t>86/90</t>
  </si>
  <si>
    <r>
      <t>daf-2(e1370)</t>
    </r>
    <r>
      <rPr>
        <sz val="10"/>
        <color rgb="FF000000"/>
        <rFont val="Arial"/>
        <family val="2"/>
      </rPr>
      <t>/OP50 with 7.5 mM t-BOOH</t>
    </r>
  </si>
  <si>
    <r>
      <t>daf-18(yh1)</t>
    </r>
    <r>
      <rPr>
        <sz val="10"/>
        <color rgb="FF000000"/>
        <rFont val="Arial"/>
        <family val="2"/>
      </rPr>
      <t>/OP50 with 7.5 mM t-BOOH</t>
    </r>
  </si>
  <si>
    <r>
      <t>daf-18(nr2037)</t>
    </r>
    <r>
      <rPr>
        <sz val="10"/>
        <color rgb="FF000000"/>
        <rFont val="Arial"/>
        <family val="2"/>
      </rPr>
      <t>/OP50 with 7.5 mM t-BOOH</t>
    </r>
  </si>
  <si>
    <r>
      <t>daf-2(e1370); daf-18(yh1)</t>
    </r>
    <r>
      <rPr>
        <sz val="10"/>
        <color rgb="FF000000"/>
        <rFont val="Arial"/>
        <family val="2"/>
      </rPr>
      <t>/OP50 with 7.5 mM t-BOOH</t>
    </r>
  </si>
  <si>
    <r>
      <t>335% (-37%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</si>
  <si>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daf-18(nr2037)</t>
    </r>
    <r>
      <rPr>
        <sz val="10"/>
        <color rgb="FF000000"/>
        <rFont val="Arial"/>
        <family val="2"/>
      </rPr>
      <t>/OP50 with 7.5 mM t-BOOH</t>
    </r>
  </si>
  <si>
    <r>
      <t>73% (-75%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</si>
  <si>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447% (-41%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</si>
  <si>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37% (-85%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</si>
  <si>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13.5±0.4</t>
    <phoneticPr fontId="2" type="noConversion"/>
  </si>
  <si>
    <t>92.4±4.6</t>
    <phoneticPr fontId="2" type="noConversion"/>
  </si>
  <si>
    <t>16.9±0.7</t>
    <phoneticPr fontId="2" type="noConversion"/>
  </si>
  <si>
    <t>15.1±0.5</t>
    <phoneticPr fontId="2" type="noConversion"/>
  </si>
  <si>
    <t>58.6±1.4</t>
    <phoneticPr fontId="2" type="noConversion"/>
  </si>
  <si>
    <t>23.3±1.0</t>
    <phoneticPr fontId="2" type="noConversion"/>
  </si>
  <si>
    <t>12.6±0.3</t>
    <phoneticPr fontId="2" type="noConversion"/>
  </si>
  <si>
    <t>117.4±5.1</t>
    <phoneticPr fontId="2" type="noConversion"/>
  </si>
  <si>
    <t>15.3±0.9</t>
    <phoneticPr fontId="2" type="noConversion"/>
  </si>
  <si>
    <t>12.6±0.4</t>
    <phoneticPr fontId="2" type="noConversion"/>
  </si>
  <si>
    <t>69.1±3.5</t>
    <phoneticPr fontId="2" type="noConversion"/>
  </si>
  <si>
    <t>17.2±0.9</t>
    <phoneticPr fontId="2" type="noConversion"/>
  </si>
  <si>
    <t>Wild-type (N2)/OP50 at 35°C</t>
  </si>
  <si>
    <t>83/90</t>
  </si>
  <si>
    <r>
      <t>daf-2(e1370)</t>
    </r>
    <r>
      <rPr>
        <sz val="10"/>
        <color rgb="FF000000"/>
        <rFont val="Arial"/>
        <family val="2"/>
      </rPr>
      <t>/OP50 at 35°C</t>
    </r>
  </si>
  <si>
    <t>71/90</t>
  </si>
  <si>
    <r>
      <t>daf-18(yh1)</t>
    </r>
    <r>
      <rPr>
        <sz val="10"/>
        <color rgb="FF000000"/>
        <rFont val="Arial"/>
        <family val="2"/>
      </rPr>
      <t>/OP50 at 35°C</t>
    </r>
  </si>
  <si>
    <r>
      <t>daf-18(nr2037)</t>
    </r>
    <r>
      <rPr>
        <sz val="10"/>
        <color rgb="FF000000"/>
        <rFont val="Arial"/>
        <family val="2"/>
      </rPr>
      <t>/OP50 at 35°C</t>
    </r>
  </si>
  <si>
    <r>
      <t>daf-2(e1370); daf-18(yh1)</t>
    </r>
    <r>
      <rPr>
        <sz val="10"/>
        <color rgb="FF000000"/>
        <rFont val="Arial"/>
        <family val="2"/>
      </rPr>
      <t>/OP50 at 35°C</t>
    </r>
  </si>
  <si>
    <r>
      <t>30% (-29%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</si>
  <si>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daf-18(nr2037)</t>
    </r>
    <r>
      <rPr>
        <sz val="10"/>
        <color rgb="FF000000"/>
        <rFont val="Arial"/>
        <family val="2"/>
      </rPr>
      <t>/OP50 at 35°C</t>
    </r>
  </si>
  <si>
    <r>
      <t>2% (-44%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</si>
  <si>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0.3011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</si>
  <si>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56% (-33%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</si>
  <si>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4% (-55%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</si>
  <si>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0.0885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</si>
  <si>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14.7±0.4</t>
    <phoneticPr fontId="2" type="noConversion"/>
  </si>
  <si>
    <t>27.0±1.2</t>
    <phoneticPr fontId="2" type="noConversion"/>
  </si>
  <si>
    <t>16.0±0.4</t>
    <phoneticPr fontId="2" type="noConversion"/>
  </si>
  <si>
    <t>14.9±0.4</t>
    <phoneticPr fontId="2" type="noConversion"/>
  </si>
  <si>
    <t>19.2±0.7</t>
    <phoneticPr fontId="2" type="noConversion"/>
  </si>
  <si>
    <t>15.0±0.4</t>
    <phoneticPr fontId="2" type="noConversion"/>
  </si>
  <si>
    <t>11.4±0.2</t>
    <phoneticPr fontId="2" type="noConversion"/>
  </si>
  <si>
    <t>26.6±1.5</t>
    <phoneticPr fontId="2" type="noConversion"/>
  </si>
  <si>
    <t>11.6±0.3</t>
    <phoneticPr fontId="2" type="noConversion"/>
  </si>
  <si>
    <t>10.7±0.2</t>
    <phoneticPr fontId="2" type="noConversion"/>
  </si>
  <si>
    <t>17.8±1.1</t>
    <phoneticPr fontId="2" type="noConversion"/>
  </si>
  <si>
    <t>11.9±0.3</t>
    <phoneticPr fontId="2" type="noConversion"/>
  </si>
  <si>
    <t>Restricted mean value of developmental time</t>
    <phoneticPr fontId="2" type="noConversion"/>
  </si>
  <si>
    <t>daf-2(-); daf-18(nr2037)</t>
    <phoneticPr fontId="2" type="noConversion"/>
  </si>
  <si>
    <t>Trial</t>
    <phoneticPr fontId="2" type="noConversion"/>
  </si>
  <si>
    <t>% Changes of developmental time (vs. N2)</t>
    <phoneticPr fontId="2" type="noConversion"/>
  </si>
  <si>
    <t>Number of progeny (total brood size)</t>
    <phoneticPr fontId="2" type="noConversion"/>
  </si>
  <si>
    <t>Trial</t>
    <phoneticPr fontId="2" type="noConversion"/>
  </si>
  <si>
    <t>Thrashing_body bends/60 sec</t>
    <phoneticPr fontId="2" type="noConversion"/>
  </si>
  <si>
    <t>day 0</t>
    <phoneticPr fontId="2" type="noConversion"/>
  </si>
  <si>
    <t>day 3</t>
    <phoneticPr fontId="2" type="noConversion"/>
  </si>
  <si>
    <t>day 6</t>
    <phoneticPr fontId="2" type="noConversion"/>
  </si>
  <si>
    <t>day 9</t>
    <phoneticPr fontId="2" type="noConversion"/>
  </si>
  <si>
    <t>day 11</t>
    <phoneticPr fontId="2" type="noConversion"/>
  </si>
  <si>
    <t>day 14</t>
    <phoneticPr fontId="2" type="noConversion"/>
  </si>
  <si>
    <t>day 7</t>
    <phoneticPr fontId="2" type="noConversion"/>
  </si>
  <si>
    <t>day 21</t>
    <phoneticPr fontId="2" type="noConversion"/>
  </si>
  <si>
    <t>daf-18(yh1)</t>
    <phoneticPr fontId="2" type="noConversion"/>
  </si>
  <si>
    <t>daf-18(nr2037)</t>
    <phoneticPr fontId="2" type="noConversion"/>
  </si>
  <si>
    <t>day 14</t>
    <phoneticPr fontId="2" type="noConversion"/>
  </si>
  <si>
    <t>day 17</t>
    <phoneticPr fontId="2" type="noConversion"/>
  </si>
  <si>
    <t>day 21</t>
    <phoneticPr fontId="2" type="noConversion"/>
  </si>
  <si>
    <t>day 24</t>
    <phoneticPr fontId="2" type="noConversion"/>
  </si>
  <si>
    <t>day 27</t>
    <phoneticPr fontId="2" type="noConversion"/>
  </si>
  <si>
    <t>day 30</t>
    <phoneticPr fontId="2" type="noConversion"/>
  </si>
  <si>
    <t>day 33</t>
    <phoneticPr fontId="2" type="noConversion"/>
  </si>
  <si>
    <t>day 36</t>
    <phoneticPr fontId="2" type="noConversion"/>
  </si>
  <si>
    <t>daf-2(e1370); daf-18(nr2037)</t>
    <phoneticPr fontId="2" type="noConversion"/>
  </si>
  <si>
    <t>day 17</t>
    <phoneticPr fontId="2" type="noConversion"/>
  </si>
  <si>
    <t>day 15</t>
    <phoneticPr fontId="2" type="noConversion"/>
  </si>
  <si>
    <t>day 18</t>
    <phoneticPr fontId="2" type="noConversion"/>
  </si>
  <si>
    <t>day 15</t>
    <phoneticPr fontId="2" type="noConversion"/>
  </si>
  <si>
    <t>day 18</t>
    <phoneticPr fontId="2" type="noConversion"/>
  </si>
  <si>
    <t>Day 0</t>
  </si>
  <si>
    <t>Day 3</t>
  </si>
  <si>
    <t>Day 6</t>
  </si>
  <si>
    <t>Day 9</t>
  </si>
  <si>
    <t>Day 11</t>
  </si>
  <si>
    <t>Day 14</t>
  </si>
  <si>
    <t>Day 17</t>
  </si>
  <si>
    <t>Day 20</t>
  </si>
  <si>
    <t>Day 23</t>
  </si>
  <si>
    <t>Day 26</t>
  </si>
  <si>
    <t>Day 29</t>
  </si>
  <si>
    <t>Day 32</t>
  </si>
  <si>
    <t>Day 35</t>
  </si>
  <si>
    <t>Day 38</t>
  </si>
  <si>
    <t>Day 41</t>
  </si>
  <si>
    <t>Day 44</t>
  </si>
  <si>
    <t>Day 47</t>
  </si>
  <si>
    <t>Day 50</t>
  </si>
  <si>
    <t>Sum A</t>
  </si>
  <si>
    <t>Sum B</t>
  </si>
  <si>
    <t>Sum C</t>
  </si>
  <si>
    <t>censors</t>
  </si>
  <si>
    <t>censor</t>
  </si>
  <si>
    <t>Numbers of worms</t>
    <phoneticPr fontId="2" type="noConversion"/>
  </si>
  <si>
    <t>daf-2(e1370); daf-18(nr2037)</t>
    <phoneticPr fontId="2" type="noConversion"/>
  </si>
  <si>
    <t>daf-2(e1370); daf-18(yh1)</t>
    <phoneticPr fontId="2" type="noConversion"/>
  </si>
  <si>
    <r>
      <t>CFP::PH</t>
    </r>
    <r>
      <rPr>
        <b/>
        <vertAlign val="subscript"/>
        <sz val="12"/>
        <rFont val="Arial"/>
        <family val="2"/>
      </rPr>
      <t>AKT</t>
    </r>
    <r>
      <rPr>
        <b/>
        <sz val="12"/>
        <rFont val="Arial"/>
        <family val="2"/>
      </rPr>
      <t xml:space="preserve"> localization (replicates)</t>
    </r>
    <phoneticPr fontId="11" type="noConversion"/>
  </si>
  <si>
    <t>Trial</t>
    <phoneticPr fontId="2" type="noConversion"/>
  </si>
  <si>
    <r>
      <t>% Worms with membrane PH</t>
    </r>
    <r>
      <rPr>
        <b/>
        <vertAlign val="subscript"/>
        <sz val="12"/>
        <color theme="1"/>
        <rFont val="Arial"/>
        <family val="2"/>
      </rPr>
      <t>AKT</t>
    </r>
    <phoneticPr fontId="2" type="noConversion"/>
  </si>
  <si>
    <t>See also Supplementary Dataset 5 for primer details.</t>
    <phoneticPr fontId="2" type="noConversion"/>
  </si>
  <si>
    <t>Target/strain</t>
    <phoneticPr fontId="2" type="noConversion"/>
  </si>
  <si>
    <t>Trial 1</t>
    <phoneticPr fontId="2" type="noConversion"/>
  </si>
  <si>
    <t>Trial 3</t>
    <phoneticPr fontId="2" type="noConversion"/>
  </si>
  <si>
    <t>Trial 4</t>
    <phoneticPr fontId="2" type="noConversion"/>
  </si>
  <si>
    <t>Trial 5</t>
    <phoneticPr fontId="2" type="noConversion"/>
  </si>
  <si>
    <t>daf-2(e1370); daf-18(yh1)</t>
    <phoneticPr fontId="2" type="noConversion"/>
  </si>
  <si>
    <t>RQ value</t>
    <phoneticPr fontId="2" type="noConversion"/>
  </si>
  <si>
    <t>dhs-26</t>
    <phoneticPr fontId="2" type="noConversion"/>
  </si>
  <si>
    <t>asm-3</t>
    <phoneticPr fontId="2" type="noConversion"/>
  </si>
  <si>
    <t>R05H10.7</t>
    <phoneticPr fontId="2" type="noConversion"/>
  </si>
  <si>
    <t>ilys-6</t>
    <phoneticPr fontId="2" type="noConversion"/>
  </si>
  <si>
    <t>Y39G8B.7</t>
    <phoneticPr fontId="2" type="noConversion"/>
  </si>
  <si>
    <t>K02F2.5</t>
    <phoneticPr fontId="2" type="noConversion"/>
  </si>
  <si>
    <t>dlhd-1</t>
    <phoneticPr fontId="2" type="noConversion"/>
  </si>
  <si>
    <t>F15B9.6</t>
    <phoneticPr fontId="2" type="noConversion"/>
  </si>
  <si>
    <t>pud-4</t>
    <phoneticPr fontId="2" type="noConversion"/>
  </si>
  <si>
    <t>F56D6.9</t>
    <phoneticPr fontId="2" type="noConversion"/>
  </si>
  <si>
    <t>Y68A4A.13</t>
    <phoneticPr fontId="2" type="noConversion"/>
  </si>
  <si>
    <t>pud-3</t>
    <phoneticPr fontId="2" type="noConversion"/>
  </si>
  <si>
    <t>T22B7.7</t>
    <phoneticPr fontId="2" type="noConversion"/>
  </si>
  <si>
    <t>F55B12.10</t>
    <phoneticPr fontId="2" type="noConversion"/>
  </si>
  <si>
    <t>Y47D7A.6</t>
    <phoneticPr fontId="2" type="noConversion"/>
  </si>
  <si>
    <t>Y24F12A.3</t>
    <phoneticPr fontId="2" type="noConversion"/>
  </si>
  <si>
    <t>C06G3.3</t>
    <phoneticPr fontId="2" type="noConversion"/>
  </si>
  <si>
    <t>col-81</t>
    <phoneticPr fontId="2" type="noConversion"/>
  </si>
  <si>
    <t>F45D11.2</t>
    <phoneticPr fontId="2" type="noConversion"/>
  </si>
  <si>
    <t>F45D11.3</t>
    <phoneticPr fontId="2" type="noConversion"/>
  </si>
  <si>
    <t>F45D11.4</t>
    <phoneticPr fontId="2" type="noConversion"/>
  </si>
  <si>
    <t>sod-3</t>
    <phoneticPr fontId="2" type="noConversion"/>
  </si>
  <si>
    <t>nspa-4</t>
    <phoneticPr fontId="2" type="noConversion"/>
  </si>
  <si>
    <t>F01D5.3</t>
    <phoneticPr fontId="2" type="noConversion"/>
  </si>
  <si>
    <t>nduo-2</t>
    <phoneticPr fontId="2" type="noConversion"/>
  </si>
  <si>
    <t>col-139</t>
    <phoneticPr fontId="2" type="noConversion"/>
  </si>
  <si>
    <t>K03H6.2</t>
    <phoneticPr fontId="2" type="noConversion"/>
  </si>
  <si>
    <t>ins-33</t>
    <phoneticPr fontId="2" type="noConversion"/>
  </si>
  <si>
    <t>col-129</t>
    <phoneticPr fontId="2" type="noConversion"/>
  </si>
  <si>
    <t>C30G12.2</t>
    <phoneticPr fontId="2" type="noConversion"/>
  </si>
  <si>
    <t>grd-4</t>
    <phoneticPr fontId="2" type="noConversion"/>
  </si>
  <si>
    <t>Y9C9A.16</t>
    <phoneticPr fontId="2" type="noConversion"/>
  </si>
  <si>
    <t>fipr-7</t>
    <phoneticPr fontId="2" type="noConversion"/>
  </si>
  <si>
    <t>C06H5.14</t>
    <phoneticPr fontId="2" type="noConversion"/>
  </si>
  <si>
    <t>decr-1.1</t>
    <phoneticPr fontId="2" type="noConversion"/>
  </si>
  <si>
    <t>Y47D7A.7</t>
    <phoneticPr fontId="2" type="noConversion"/>
  </si>
  <si>
    <t>R08E5.3</t>
    <phoneticPr fontId="2" type="noConversion"/>
  </si>
  <si>
    <t>lrg-1</t>
    <phoneticPr fontId="2" type="noConversion"/>
  </si>
  <si>
    <t>grd-10</t>
    <phoneticPr fontId="2" type="noConversion"/>
  </si>
  <si>
    <t>F41E7.20</t>
    <phoneticPr fontId="2" type="noConversion"/>
  </si>
  <si>
    <t>C39B5.5</t>
    <phoneticPr fontId="2" type="noConversion"/>
  </si>
  <si>
    <t>col-142</t>
    <phoneticPr fontId="2" type="noConversion"/>
  </si>
  <si>
    <t>his-38</t>
    <phoneticPr fontId="2" type="noConversion"/>
  </si>
  <si>
    <t>ssp-16</t>
    <phoneticPr fontId="2" type="noConversion"/>
  </si>
  <si>
    <t>K01H12.4</t>
    <phoneticPr fontId="2" type="noConversion"/>
  </si>
  <si>
    <t>col-141</t>
    <phoneticPr fontId="2" type="noConversion"/>
  </si>
  <si>
    <t>sdz-24</t>
    <phoneticPr fontId="2" type="noConversion"/>
  </si>
  <si>
    <t>K08C9.2</t>
    <phoneticPr fontId="2" type="noConversion"/>
  </si>
  <si>
    <t>F17B5.1</t>
    <phoneticPr fontId="2" type="noConversion"/>
  </si>
  <si>
    <t>col-62</t>
    <phoneticPr fontId="2" type="noConversion"/>
  </si>
  <si>
    <t>Average</t>
    <phoneticPr fontId="2" type="noConversion"/>
  </si>
  <si>
    <t>STDEV</t>
    <phoneticPr fontId="2" type="noConversion"/>
  </si>
  <si>
    <t>N=3</t>
    <phoneticPr fontId="2" type="noConversion"/>
  </si>
  <si>
    <t>% average</t>
  </si>
  <si>
    <t>Total Cytosolic set 2</t>
    <phoneticPr fontId="2" type="noConversion"/>
  </si>
  <si>
    <t>Total Cytosolic set 3</t>
    <phoneticPr fontId="2" type="noConversion"/>
  </si>
  <si>
    <t>Total Cytosolic set 4</t>
    <phoneticPr fontId="2" type="noConversion"/>
  </si>
  <si>
    <t>Total Cytosolic set 5</t>
    <phoneticPr fontId="2" type="noConversion"/>
  </si>
  <si>
    <t>Total Cytosolic set 6</t>
    <phoneticPr fontId="2" type="noConversion"/>
  </si>
  <si>
    <t>Total Cytosolic set 7</t>
    <phoneticPr fontId="2" type="noConversion"/>
  </si>
  <si>
    <t>Total Cytosolic set 1</t>
    <phoneticPr fontId="2" type="noConversion"/>
  </si>
  <si>
    <t>% Total Cytosolic set 1</t>
    <phoneticPr fontId="2" type="noConversion"/>
  </si>
  <si>
    <t>% Total Cytosolic set 2</t>
    <phoneticPr fontId="2" type="noConversion"/>
  </si>
  <si>
    <t>% Total Cytosolic set 3</t>
    <phoneticPr fontId="2" type="noConversion"/>
  </si>
  <si>
    <t>% Total Cytosolic set 4</t>
    <phoneticPr fontId="2" type="noConversion"/>
  </si>
  <si>
    <t>% Total Cytosolic set 5</t>
    <phoneticPr fontId="2" type="noConversion"/>
  </si>
  <si>
    <t>% Total Cytosolic set 6</t>
    <phoneticPr fontId="2" type="noConversion"/>
  </si>
  <si>
    <t>% Total Cytosolic set 7</t>
    <phoneticPr fontId="2" type="noConversion"/>
  </si>
  <si>
    <t>Total Intermediate set 1</t>
    <phoneticPr fontId="2" type="noConversion"/>
  </si>
  <si>
    <t>Total Intermediate set 2</t>
    <phoneticPr fontId="2" type="noConversion"/>
  </si>
  <si>
    <t>Total Intermediate set 3</t>
    <phoneticPr fontId="2" type="noConversion"/>
  </si>
  <si>
    <t>Total Intermediate set 4</t>
    <phoneticPr fontId="2" type="noConversion"/>
  </si>
  <si>
    <t>Total Intermediate set 5</t>
    <phoneticPr fontId="2" type="noConversion"/>
  </si>
  <si>
    <t>Total Intermediate set 6</t>
    <phoneticPr fontId="2" type="noConversion"/>
  </si>
  <si>
    <t>Total Intermediate set 7</t>
    <phoneticPr fontId="2" type="noConversion"/>
  </si>
  <si>
    <t>% Total Intermediate set 1</t>
    <phoneticPr fontId="2" type="noConversion"/>
  </si>
  <si>
    <t>% Total Intermediate set 2</t>
    <phoneticPr fontId="2" type="noConversion"/>
  </si>
  <si>
    <t>% Total Intermediate set 3</t>
    <phoneticPr fontId="2" type="noConversion"/>
  </si>
  <si>
    <t>% Total Intermediate set 4</t>
    <phoneticPr fontId="2" type="noConversion"/>
  </si>
  <si>
    <t>% Total Intermediate set 5</t>
    <phoneticPr fontId="2" type="noConversion"/>
  </si>
  <si>
    <t>% Total Intermediate set 6</t>
    <phoneticPr fontId="2" type="noConversion"/>
  </si>
  <si>
    <t>% Total Intermediate set 7</t>
    <phoneticPr fontId="2" type="noConversion"/>
  </si>
  <si>
    <r>
      <t xml:space="preserve">daf-16(mu86); muIs112[daf-16p::GFP::daf-16cDNA; odr-1p::RFP] </t>
    </r>
    <r>
      <rPr>
        <sz val="12"/>
        <color rgb="FF000000"/>
        <rFont val="Arial"/>
        <family val="2"/>
      </rPr>
      <t>(N=4, n=32)</t>
    </r>
    <phoneticPr fontId="2" type="noConversion"/>
  </si>
  <si>
    <r>
      <t xml:space="preserve">daf-16(mu86); daf-2(e1370); muIs112[daf-16p::GFP::daf-16cDNA; odr-1p::RFP] </t>
    </r>
    <r>
      <rPr>
        <sz val="12"/>
        <color rgb="FF000000"/>
        <rFont val="Arial"/>
        <family val="2"/>
      </rPr>
      <t>(N=7, n=67)</t>
    </r>
    <phoneticPr fontId="2" type="noConversion"/>
  </si>
  <si>
    <r>
      <t xml:space="preserve">daf-16(mu86); daf-2(e1370); daf-18(yh1);  muIs112[daf-16p::GFP::daf-16cDNA; odr-1p::RFP] </t>
    </r>
    <r>
      <rPr>
        <sz val="12"/>
        <color rgb="FF000000"/>
        <rFont val="Arial"/>
        <family val="2"/>
      </rPr>
      <t>(N=7, n=73)</t>
    </r>
    <phoneticPr fontId="2" type="noConversion"/>
  </si>
  <si>
    <r>
      <t xml:space="preserve">daf-16(mu86); daf-2(e1370); daf-18(mg198);  muIs112[daf-16p::GFP::daf-16cDNA; odr-1p::RFP] </t>
    </r>
    <r>
      <rPr>
        <sz val="12"/>
        <color rgb="FF000000"/>
        <rFont val="Arial"/>
        <family val="2"/>
      </rPr>
      <t>(N=4, n=30)</t>
    </r>
    <phoneticPr fontId="2" type="noConversion"/>
  </si>
  <si>
    <r>
      <t xml:space="preserve">daf-16(mu86); daf-2(e1370); daf-18(ok480);  muIs112[daf-16p::GFP::daf-16cDNA; odr-1p::RFP] </t>
    </r>
    <r>
      <rPr>
        <sz val="12"/>
        <color rgb="FF000000"/>
        <rFont val="Arial"/>
        <family val="2"/>
      </rPr>
      <t>(N=4, n=30)</t>
    </r>
    <phoneticPr fontId="2" type="noConversion"/>
  </si>
  <si>
    <r>
      <t xml:space="preserve">daf-16(mu86); daf-2(e1370); daf-18(e1375);  muIs112[daf-16p::GFP::daf-16cDNA; odr-1p::RFP] </t>
    </r>
    <r>
      <rPr>
        <sz val="12"/>
        <color rgb="FF000000"/>
        <rFont val="Arial"/>
        <family val="2"/>
      </rPr>
      <t>(N=4, n=32)</t>
    </r>
    <phoneticPr fontId="2" type="noConversion"/>
  </si>
  <si>
    <r>
      <t xml:space="preserve">daf-16(mu86); daf-2(e1370); daf-18(mu397);  muIs112[daf-16p::GFP::daf-16cDNA; odr-1p::RFP] </t>
    </r>
    <r>
      <rPr>
        <sz val="12"/>
        <color rgb="FF000000"/>
        <rFont val="Arial"/>
        <family val="2"/>
      </rPr>
      <t>(N=4, n=28)</t>
    </r>
    <phoneticPr fontId="2" type="noConversion"/>
  </si>
  <si>
    <r>
      <t xml:space="preserve">daf-16(mu86); daf-2(e1370); daf-18(nr2037);  muIs112[daf-16p::GFP::daf-16cDNA; odr-1p::RFP] </t>
    </r>
    <r>
      <rPr>
        <sz val="12"/>
        <color rgb="FF000000"/>
        <rFont val="Arial"/>
        <family val="2"/>
      </rPr>
      <t>(N=7, n=62)</t>
    </r>
    <phoneticPr fontId="2" type="noConversion"/>
  </si>
  <si>
    <r>
      <t xml:space="preserve">daf-16(mu86); daf-2(e1370); daf-18(mu398);  muIs112[daf-16p::GFP::daf-16cDNA; odr-1p::RFP] </t>
    </r>
    <r>
      <rPr>
        <sz val="12"/>
        <color rgb="FF000000"/>
        <rFont val="Arial"/>
        <family val="2"/>
      </rPr>
      <t>(N=4, n=33)</t>
    </r>
    <phoneticPr fontId="2" type="noConversion"/>
  </si>
  <si>
    <r>
      <t xml:space="preserve">daf-16(mu86); daf-2(e1370); daf-18(pe407);  muIs112[daf-16p::GFP::daf-16cDNA; odr-1p::RFP] </t>
    </r>
    <r>
      <rPr>
        <sz val="12"/>
        <color rgb="FF000000"/>
        <rFont val="Arial"/>
        <family val="2"/>
      </rPr>
      <t>(N=4, n=32)</t>
    </r>
    <phoneticPr fontId="2" type="noConversion"/>
  </si>
  <si>
    <r>
      <t xml:space="preserve">daf-2(e1370) </t>
    </r>
    <r>
      <rPr>
        <sz val="12"/>
        <color theme="1"/>
        <rFont val="Arial"/>
        <family val="2"/>
      </rPr>
      <t>(n=41)</t>
    </r>
    <phoneticPr fontId="2" type="noConversion"/>
  </si>
  <si>
    <r>
      <t xml:space="preserve">daf-2(e1370); daf-18(yh1) </t>
    </r>
    <r>
      <rPr>
        <sz val="12"/>
        <color theme="1"/>
        <rFont val="Arial"/>
        <family val="2"/>
      </rPr>
      <t>(n=41)</t>
    </r>
    <phoneticPr fontId="2" type="noConversion"/>
  </si>
  <si>
    <r>
      <t xml:space="preserve">daf-2(e1370); daf-18(nr2037) </t>
    </r>
    <r>
      <rPr>
        <sz val="12"/>
        <color theme="1"/>
        <rFont val="Arial"/>
        <family val="2"/>
      </rPr>
      <t>(n=23)</t>
    </r>
    <phoneticPr fontId="2" type="noConversion"/>
  </si>
  <si>
    <t>Worms</t>
    <phoneticPr fontId="2" type="noConversion"/>
  </si>
  <si>
    <r>
      <t>N2</t>
    </r>
    <r>
      <rPr>
        <sz val="12"/>
        <rFont val="Arial"/>
        <family val="2"/>
      </rPr>
      <t xml:space="preserve"> (n=358)</t>
    </r>
    <phoneticPr fontId="2" type="noConversion"/>
  </si>
  <si>
    <r>
      <t xml:space="preserve">daf-2(e1370) </t>
    </r>
    <r>
      <rPr>
        <sz val="12"/>
        <rFont val="Arial"/>
        <family val="2"/>
      </rPr>
      <t>(n=177)</t>
    </r>
    <phoneticPr fontId="2" type="noConversion"/>
  </si>
  <si>
    <r>
      <t xml:space="preserve">daf-2(-); daf-18(yh1) </t>
    </r>
    <r>
      <rPr>
        <sz val="12"/>
        <rFont val="Arial"/>
        <family val="2"/>
      </rPr>
      <t>(n=177)</t>
    </r>
    <phoneticPr fontId="2" type="noConversion"/>
  </si>
  <si>
    <r>
      <t xml:space="preserve">daf-2(-); daf-18(nr2037) </t>
    </r>
    <r>
      <rPr>
        <sz val="12"/>
        <rFont val="Arial"/>
        <family val="2"/>
      </rPr>
      <t>(n=179)</t>
    </r>
    <phoneticPr fontId="2" type="noConversion"/>
  </si>
  <si>
    <t>N2 (n=30)</t>
    <phoneticPr fontId="2" type="noConversion"/>
  </si>
  <si>
    <r>
      <t xml:space="preserve">pmk-1(km25)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</si>
  <si>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</si>
  <si>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daf-18(yh1)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</si>
  <si>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daf-18(syb499)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</si>
  <si>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daf-18(nr2037)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</si>
  <si>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N2 </t>
    </r>
    <r>
      <rPr>
        <sz val="12"/>
        <rFont val="Arial"/>
        <family val="2"/>
      </rPr>
      <t>(n=28)</t>
    </r>
    <phoneticPr fontId="2" type="noConversion"/>
  </si>
  <si>
    <r>
      <t xml:space="preserve">pmk-1(km25) </t>
    </r>
    <r>
      <rPr>
        <sz val="12"/>
        <rFont val="Arial"/>
        <family val="2"/>
      </rPr>
      <t>(n=25)</t>
    </r>
    <phoneticPr fontId="2" type="noConversion"/>
  </si>
  <si>
    <r>
      <t xml:space="preserve">daf-2(-) </t>
    </r>
    <r>
      <rPr>
        <sz val="12"/>
        <rFont val="Arial"/>
        <family val="2"/>
      </rPr>
      <t>(n=31)</t>
    </r>
    <phoneticPr fontId="2" type="noConversion"/>
  </si>
  <si>
    <r>
      <t xml:space="preserve">daf-2(-); daf-18(yh1) </t>
    </r>
    <r>
      <rPr>
        <sz val="12"/>
        <rFont val="Arial"/>
        <family val="2"/>
      </rPr>
      <t>(n=37)</t>
    </r>
    <phoneticPr fontId="2" type="noConversion"/>
  </si>
  <si>
    <r>
      <t xml:space="preserve">daf-2(-); daf-18(syb499) </t>
    </r>
    <r>
      <rPr>
        <sz val="12"/>
        <rFont val="Arial"/>
        <family val="2"/>
      </rPr>
      <t>(n=29)</t>
    </r>
    <phoneticPr fontId="2" type="noConversion"/>
  </si>
  <si>
    <r>
      <t xml:space="preserve">daf-2(-); daf-18(nr2037) </t>
    </r>
    <r>
      <rPr>
        <sz val="12"/>
        <rFont val="Arial"/>
        <family val="2"/>
      </rPr>
      <t>(n=31)</t>
    </r>
    <phoneticPr fontId="2" type="noConversion"/>
  </si>
  <si>
    <t>Total Nuclear set 1</t>
    <phoneticPr fontId="2" type="noConversion"/>
  </si>
  <si>
    <t>Total Nuclear set 2</t>
    <phoneticPr fontId="2" type="noConversion"/>
  </si>
  <si>
    <t>Total Nuclear set 3</t>
    <phoneticPr fontId="2" type="noConversion"/>
  </si>
  <si>
    <t>Total Nuclear set 4</t>
    <phoneticPr fontId="2" type="noConversion"/>
  </si>
  <si>
    <t>Total Nuclear set 5</t>
    <phoneticPr fontId="2" type="noConversion"/>
  </si>
  <si>
    <t>Total Nuclear set 6</t>
    <phoneticPr fontId="2" type="noConversion"/>
  </si>
  <si>
    <t>Total Nuclear set 7</t>
    <phoneticPr fontId="2" type="noConversion"/>
  </si>
  <si>
    <t>% Total Nuclear set 1</t>
    <phoneticPr fontId="2" type="noConversion"/>
  </si>
  <si>
    <t>% Total Nuclear set 2</t>
    <phoneticPr fontId="2" type="noConversion"/>
  </si>
  <si>
    <t>% Total Nuclear set 3</t>
    <phoneticPr fontId="2" type="noConversion"/>
  </si>
  <si>
    <t>% Total Nuclear set 4</t>
    <phoneticPr fontId="2" type="noConversion"/>
  </si>
  <si>
    <t>% Total Nuclear set 5</t>
    <phoneticPr fontId="2" type="noConversion"/>
  </si>
  <si>
    <t>% Total Nuclear set 6</t>
    <phoneticPr fontId="2" type="noConversion"/>
  </si>
  <si>
    <t>% Total Nuclear set 7</t>
    <phoneticPr fontId="2" type="noConversion"/>
  </si>
  <si>
    <t>daf-16(mu86); daf-2(e1370); muIs112[daf-16p::GFP::daf-16cDNA; odr-1p::RFP]</t>
    <phoneticPr fontId="2" type="noConversion"/>
  </si>
  <si>
    <t>daf-16(mu86); daf-2(e1370); daf-18(nr2037); muIs112[daf-16p::GFP::daf-16cDNA; odr-1p::RFP]</t>
    <phoneticPr fontId="2" type="noConversion"/>
  </si>
  <si>
    <t>daf-16(mu86); daf-2(e1370); daf-18(yh1); muIs112[daf-16p::GFP::daf-16cDNA; odr-1p::RFP]</t>
    <phoneticPr fontId="2" type="noConversion"/>
  </si>
  <si>
    <r>
      <t xml:space="preserve">ldIS007[skn-1p::skn-1b/c::GFP; rol-6(su1006gf)] </t>
    </r>
    <r>
      <rPr>
        <sz val="12"/>
        <color rgb="FF000000"/>
        <rFont val="Arial"/>
        <family val="2"/>
      </rPr>
      <t>(N=8, n=353)</t>
    </r>
    <phoneticPr fontId="2" type="noConversion"/>
  </si>
  <si>
    <r>
      <t>daf-2(e1370); ldIS007[skn-1p::skn-1b/c::GFP; rol-6(su1006gf)]</t>
    </r>
    <r>
      <rPr>
        <sz val="12"/>
        <color rgb="FF000000"/>
        <rFont val="Arial"/>
        <family val="2"/>
      </rPr>
      <t>(N=8, n=291)</t>
    </r>
    <phoneticPr fontId="2" type="noConversion"/>
  </si>
  <si>
    <r>
      <t xml:space="preserve">daf-2(e1370); daf-18(yh1); ldIS007[skn-1p::skn-1b/c::GFP; rol-6(su1006gf)] </t>
    </r>
    <r>
      <rPr>
        <sz val="12"/>
        <color rgb="FF000000"/>
        <rFont val="Arial"/>
        <family val="2"/>
      </rPr>
      <t>(N=8, n=368)</t>
    </r>
    <phoneticPr fontId="2" type="noConversion"/>
  </si>
  <si>
    <r>
      <t xml:space="preserve">daf-2(e1370); daf-18(mg198); ldIS007[skn-1p::skn-1b/c::GFP; rol-6(su1006gf)] </t>
    </r>
    <r>
      <rPr>
        <sz val="12"/>
        <color rgb="FF000000"/>
        <rFont val="Arial"/>
        <family val="2"/>
      </rPr>
      <t>(N=4, n=186)</t>
    </r>
    <phoneticPr fontId="2" type="noConversion"/>
  </si>
  <si>
    <r>
      <t xml:space="preserve">daf-2(e1370); daf-18(ok480); ldIS007[skn-1p::skn-1b/c::GFP; rol-6(su1006gf)] </t>
    </r>
    <r>
      <rPr>
        <sz val="12"/>
        <color rgb="FF000000"/>
        <rFont val="Arial"/>
        <family val="2"/>
      </rPr>
      <t>(N=4, n=155)</t>
    </r>
    <phoneticPr fontId="2" type="noConversion"/>
  </si>
  <si>
    <r>
      <t xml:space="preserve">daf-2(e1370); daf-18(e1375); ldIS007[skn-1p::skn-1b/c::GFP; rol-6(su1006gf)] </t>
    </r>
    <r>
      <rPr>
        <sz val="12"/>
        <color rgb="FF000000"/>
        <rFont val="Arial"/>
        <family val="2"/>
      </rPr>
      <t>(N=4, n=165)</t>
    </r>
    <phoneticPr fontId="2" type="noConversion"/>
  </si>
  <si>
    <r>
      <t xml:space="preserve">daf-2(e1370); daf-18(mu397); ldIS007[skn-1p::skn-1b/c::GFP; rol-6(su1006gf)] </t>
    </r>
    <r>
      <rPr>
        <sz val="12"/>
        <color rgb="FF000000"/>
        <rFont val="Arial"/>
        <family val="2"/>
      </rPr>
      <t>(N=4, n=194)</t>
    </r>
    <phoneticPr fontId="2" type="noConversion"/>
  </si>
  <si>
    <r>
      <t xml:space="preserve">daf-2(e1370); daf-18(nr2037); ldIS007[skn-1p::skn-1b/c::GFP; rol-6(su1006gf)] </t>
    </r>
    <r>
      <rPr>
        <sz val="12"/>
        <color rgb="FF000000"/>
        <rFont val="Arial"/>
        <family val="2"/>
      </rPr>
      <t>(N=8, n=360)</t>
    </r>
    <phoneticPr fontId="2" type="noConversion"/>
  </si>
  <si>
    <r>
      <t xml:space="preserve">daf-2(e1370); daf-18(mu398); ldIS007[skn-1p::skn-1b/c::GFP; rol-6(su1006gf)] </t>
    </r>
    <r>
      <rPr>
        <sz val="12"/>
        <color rgb="FF000000"/>
        <rFont val="Arial"/>
        <family val="2"/>
      </rPr>
      <t>(N=4, n=171)</t>
    </r>
    <phoneticPr fontId="2" type="noConversion"/>
  </si>
  <si>
    <r>
      <t xml:space="preserve">daf-2(e1370); daf-18(pe407); ldIS007[skn-1p::skn-1b/c::GFP; rol-6(su1006gf)] </t>
    </r>
    <r>
      <rPr>
        <sz val="12"/>
        <color rgb="FF000000"/>
        <rFont val="Arial"/>
        <family val="2"/>
      </rPr>
      <t>(N=4, n=144)</t>
    </r>
    <phoneticPr fontId="2" type="noConversion"/>
  </si>
  <si>
    <t>Total Low set 1</t>
    <phoneticPr fontId="2" type="noConversion"/>
  </si>
  <si>
    <t>Total Low set 2</t>
    <phoneticPr fontId="2" type="noConversion"/>
  </si>
  <si>
    <t>Total Low set 3</t>
    <phoneticPr fontId="2" type="noConversion"/>
  </si>
  <si>
    <t>Total Low set 4</t>
  </si>
  <si>
    <t>Total Low set 5</t>
  </si>
  <si>
    <t>Total Low set 6</t>
  </si>
  <si>
    <t>Total Low set 7</t>
  </si>
  <si>
    <t>Total Low set 8</t>
  </si>
  <si>
    <t>% Total Low set 1</t>
    <phoneticPr fontId="2" type="noConversion"/>
  </si>
  <si>
    <t>% Total Low set 2</t>
    <phoneticPr fontId="2" type="noConversion"/>
  </si>
  <si>
    <t>% Total Low set 3</t>
    <phoneticPr fontId="2" type="noConversion"/>
  </si>
  <si>
    <t>% Total Low set 4</t>
  </si>
  <si>
    <t>% Total Low set 5</t>
  </si>
  <si>
    <t>% Total Low set 6</t>
  </si>
  <si>
    <t>% Total Low set 7</t>
  </si>
  <si>
    <t>% Total Low set 8</t>
  </si>
  <si>
    <t>Total Medium set 1</t>
    <phoneticPr fontId="2" type="noConversion"/>
  </si>
  <si>
    <t>Total Medium set 2</t>
    <phoneticPr fontId="2" type="noConversion"/>
  </si>
  <si>
    <t>Total Medium set 3</t>
    <phoneticPr fontId="2" type="noConversion"/>
  </si>
  <si>
    <t>Total Medium set 4</t>
  </si>
  <si>
    <t>Total Medium set 5</t>
  </si>
  <si>
    <t>Total Medium set 6</t>
  </si>
  <si>
    <t>Total Medium set 7</t>
  </si>
  <si>
    <t>Total Medium set 8</t>
  </si>
  <si>
    <t>% Total Medium set 1</t>
    <phoneticPr fontId="2" type="noConversion"/>
  </si>
  <si>
    <t>% Total Medium set 2</t>
    <phoneticPr fontId="2" type="noConversion"/>
  </si>
  <si>
    <t>% Total Medium set 3</t>
    <phoneticPr fontId="2" type="noConversion"/>
  </si>
  <si>
    <t>% Total Medium set 4</t>
  </si>
  <si>
    <t>% Total Medium set 5</t>
  </si>
  <si>
    <t>% Total Medium set 6</t>
  </si>
  <si>
    <t>% Total Medium set 7</t>
  </si>
  <si>
    <t>% Total Medium set 8</t>
  </si>
  <si>
    <t>Total High set 1</t>
    <phoneticPr fontId="2" type="noConversion"/>
  </si>
  <si>
    <t>Total High set 2</t>
    <phoneticPr fontId="2" type="noConversion"/>
  </si>
  <si>
    <t>Total High set 3</t>
    <phoneticPr fontId="2" type="noConversion"/>
  </si>
  <si>
    <t>Total High set 4</t>
  </si>
  <si>
    <t>Total High set 5</t>
  </si>
  <si>
    <t>Total High set 6</t>
  </si>
  <si>
    <t>Total High set 7</t>
  </si>
  <si>
    <t>Total High set 8</t>
  </si>
  <si>
    <t>% Total High set 1</t>
    <phoneticPr fontId="2" type="noConversion"/>
  </si>
  <si>
    <t>% Total High set 2</t>
    <phoneticPr fontId="2" type="noConversion"/>
  </si>
  <si>
    <t>% Total High set 3</t>
    <phoneticPr fontId="2" type="noConversion"/>
  </si>
  <si>
    <t>% Total High set 4</t>
  </si>
  <si>
    <t>% Total High set 5</t>
  </si>
  <si>
    <t>% Total High set 6</t>
  </si>
  <si>
    <t>% Total High set 7</t>
  </si>
  <si>
    <t>% Total High set 8</t>
  </si>
  <si>
    <t>Low</t>
    <phoneticPr fontId="2" type="noConversion"/>
  </si>
  <si>
    <t>Medium</t>
    <phoneticPr fontId="2" type="noConversion"/>
  </si>
  <si>
    <t>High</t>
    <phoneticPr fontId="2" type="noConversion"/>
  </si>
  <si>
    <t>Wild-type (N2) control RNAi/FUDR</t>
  </si>
  <si>
    <t>108/120</t>
  </si>
  <si>
    <r>
      <t xml:space="preserve">daf-2(e1370) </t>
    </r>
    <r>
      <rPr>
        <sz val="10"/>
        <color rgb="FF000000"/>
        <rFont val="Arial"/>
        <family val="2"/>
      </rPr>
      <t>control RNAi/FUDR</t>
    </r>
  </si>
  <si>
    <t>117/120</t>
  </si>
  <si>
    <r>
      <t xml:space="preserve">daf-18(yh1) </t>
    </r>
    <r>
      <rPr>
        <sz val="10"/>
        <color rgb="FF000000"/>
        <rFont val="Arial"/>
        <family val="2"/>
      </rPr>
      <t>control RNAi/FUDR</t>
    </r>
  </si>
  <si>
    <t>96/120</t>
  </si>
  <si>
    <r>
      <t xml:space="preserve">daf-18(nr2037) </t>
    </r>
    <r>
      <rPr>
        <sz val="10"/>
        <color rgb="FF000000"/>
        <rFont val="Arial"/>
        <family val="2"/>
      </rPr>
      <t>control RNAi/FUDR</t>
    </r>
  </si>
  <si>
    <t>104/120</t>
  </si>
  <si>
    <r>
      <t xml:space="preserve">daf-2(e1370); daf-18(yh1) </t>
    </r>
    <r>
      <rPr>
        <sz val="10"/>
        <color rgb="FF000000"/>
        <rFont val="Arial"/>
        <family val="2"/>
      </rPr>
      <t>control RNAi/FUDR</t>
    </r>
  </si>
  <si>
    <r>
      <t>39% (-36%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</si>
  <si>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>&lt;0.0001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</si>
  <si>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 xml:space="preserve">daf-2(e1370); daf-18(nr2037) </t>
    </r>
    <r>
      <rPr>
        <sz val="10"/>
        <color rgb="FF000000"/>
        <rFont val="Arial"/>
        <family val="2"/>
      </rPr>
      <t>control RNAi/FUDR</t>
    </r>
  </si>
  <si>
    <r>
      <t>-28% (-67%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</si>
  <si>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109/120</t>
  </si>
  <si>
    <r>
      <t>Wild-type (N2)</t>
    </r>
    <r>
      <rPr>
        <i/>
        <sz val="10"/>
        <color rgb="FF000000"/>
        <rFont val="Arial"/>
        <family val="2"/>
      </rPr>
      <t xml:space="preserve"> daf-16 </t>
    </r>
    <r>
      <rPr>
        <sz val="10"/>
        <color rgb="FF000000"/>
        <rFont val="Arial"/>
        <family val="2"/>
      </rPr>
      <t>RNAi/FUDR</t>
    </r>
  </si>
  <si>
    <t>100/120</t>
  </si>
  <si>
    <r>
      <t xml:space="preserve">daf-2(e1370) daf-16 </t>
    </r>
    <r>
      <rPr>
        <sz val="10"/>
        <color rgb="FF000000"/>
        <rFont val="Arial"/>
        <family val="2"/>
      </rPr>
      <t>RNAi/FUDR</t>
    </r>
  </si>
  <si>
    <r>
      <t>12% (-49%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</si>
  <si>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113/120</t>
  </si>
  <si>
    <r>
      <t>&lt;0.01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</si>
  <si>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>daf-18(yh1) daf-16</t>
    </r>
    <r>
      <rPr>
        <sz val="10"/>
        <color rgb="FF000000"/>
        <rFont val="Arial"/>
        <family val="2"/>
      </rPr>
      <t xml:space="preserve"> RNAi/FUDR</t>
    </r>
  </si>
  <si>
    <r>
      <t>-36% (-11%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</si>
  <si>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t>97/120</t>
  </si>
  <si>
    <r>
      <t>&lt;0.0001 (&lt;0.0001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</si>
  <si>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daf-18(nr2037) daf-16</t>
    </r>
    <r>
      <rPr>
        <sz val="10"/>
        <color rgb="FF000000"/>
        <rFont val="Arial"/>
        <family val="2"/>
      </rPr>
      <t xml:space="preserve"> RNAi/FUDR</t>
    </r>
  </si>
  <si>
    <r>
      <t>-30% (1%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</si>
  <si>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&lt;0.0001 (0.9501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</si>
  <si>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daf-2(e1370); daf-18(yh1) daf-16</t>
    </r>
    <r>
      <rPr>
        <sz val="10"/>
        <color rgb="FF000000"/>
        <rFont val="Arial"/>
        <family val="2"/>
      </rPr>
      <t xml:space="preserve"> RNAi/FUDR</t>
    </r>
  </si>
  <si>
    <r>
      <t>-19% (-42%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</si>
  <si>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&lt;0.0001 (&lt;0.0001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</si>
  <si>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daf-2(e1370); daf-18(nr2037) daf-16</t>
    </r>
    <r>
      <rPr>
        <sz val="10"/>
        <color rgb="FF000000"/>
        <rFont val="Arial"/>
        <family val="2"/>
      </rPr>
      <t xml:space="preserve"> RNAi/FUDR</t>
    </r>
  </si>
  <si>
    <r>
      <t>-37% (-13%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</si>
  <si>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t>116/120</t>
  </si>
  <si>
    <r>
      <t>&lt;0.0001 (&lt;0.0001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</si>
  <si>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r>
      <t>Wild-type (N2)</t>
    </r>
    <r>
      <rPr>
        <i/>
        <sz val="10"/>
        <color rgb="FF000000"/>
        <rFont val="Arial"/>
        <family val="2"/>
      </rPr>
      <t xml:space="preserve"> pmk-1 </t>
    </r>
    <r>
      <rPr>
        <sz val="10"/>
        <color rgb="FF000000"/>
        <rFont val="Arial"/>
        <family val="2"/>
      </rPr>
      <t>RNAi/FUDR</t>
    </r>
  </si>
  <si>
    <t>95/120</t>
  </si>
  <si>
    <r>
      <t xml:space="preserve">daf-2(e1370) pmk-1 </t>
    </r>
    <r>
      <rPr>
        <sz val="10"/>
        <color rgb="FF000000"/>
        <rFont val="Arial"/>
        <family val="2"/>
      </rPr>
      <t>RNAi/FUDR</t>
    </r>
  </si>
  <si>
    <r>
      <t>85% (-16%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</si>
  <si>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>daf-18(yh1) pmk-1</t>
    </r>
    <r>
      <rPr>
        <sz val="10"/>
        <color rgb="FF000000"/>
        <rFont val="Arial"/>
        <family val="2"/>
      </rPr>
      <t xml:space="preserve"> RNAi/FUDR</t>
    </r>
  </si>
  <si>
    <r>
      <t>-24% (5%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</si>
  <si>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t>111/120</t>
  </si>
  <si>
    <r>
      <t>&lt;0.0001 (&lt;0.05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</si>
  <si>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daf-18(nr2037) pmk-1</t>
    </r>
    <r>
      <rPr>
        <sz val="10"/>
        <color rgb="FF000000"/>
        <rFont val="Arial"/>
        <family val="2"/>
      </rPr>
      <t xml:space="preserve"> RNAi/FUDR</t>
    </r>
  </si>
  <si>
    <r>
      <t>-26% (7%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</si>
  <si>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&lt;0.0001 (&lt;0.01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</si>
  <si>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daf-2(e1370); daf-18(yh1) pmk-1</t>
    </r>
    <r>
      <rPr>
        <sz val="10"/>
        <color rgb="FF000000"/>
        <rFont val="Arial"/>
        <family val="2"/>
      </rPr>
      <t xml:space="preserve"> RNAi/FUDR</t>
    </r>
  </si>
  <si>
    <r>
      <t>33% (-5%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</si>
  <si>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&lt;0.0001 (0.0712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</si>
  <si>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daf-2(e1370); daf-18(nr2037) pmk-1</t>
    </r>
    <r>
      <rPr>
        <sz val="10"/>
        <color rgb="FF000000"/>
        <rFont val="Arial"/>
        <family val="2"/>
      </rPr>
      <t xml:space="preserve"> RNAi/FUDR</t>
    </r>
  </si>
  <si>
    <r>
      <t>-13% (21%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</si>
  <si>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t>120/120</t>
  </si>
  <si>
    <t>84/120</t>
  </si>
  <si>
    <t>83/120</t>
  </si>
  <si>
    <t>91/120</t>
  </si>
  <si>
    <t>94/120</t>
  </si>
  <si>
    <r>
      <t>38% (-32%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</si>
  <si>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92/120</t>
  </si>
  <si>
    <r>
      <t>-26% (-63%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</si>
  <si>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106/120</t>
  </si>
  <si>
    <t>86/120</t>
  </si>
  <si>
    <r>
      <t>13% (-44%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</si>
  <si>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t>93/120</t>
  </si>
  <si>
    <r>
      <t>-41% (-6%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</si>
  <si>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t>102/120</t>
  </si>
  <si>
    <r>
      <t>&lt;0.0001 (&lt;0.01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</si>
  <si>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-42% (-6%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</si>
  <si>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t>89/120</t>
  </si>
  <si>
    <r>
      <t>-18% (-40%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</si>
  <si>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-38% (-16%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</si>
  <si>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t>101/120</t>
  </si>
  <si>
    <r>
      <t>49% (-26%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</si>
  <si>
    <r>
      <t>-32% (8%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</si>
  <si>
    <r>
      <t>-36% (3%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</si>
  <si>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t>105/120</t>
  </si>
  <si>
    <r>
      <t>&lt;0.0001 (0.1502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</si>
  <si>
    <r>
      <t>32% (-4%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</si>
  <si>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&lt;0.0001 (0.5059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</si>
  <si>
    <r>
      <t>-17% (12%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</si>
  <si>
    <t>107/120</t>
  </si>
  <si>
    <t>Mean survival time ± S.E.M. (days)</t>
    <phoneticPr fontId="2" type="noConversion"/>
  </si>
  <si>
    <t>17.7±0.4</t>
    <phoneticPr fontId="2" type="noConversion"/>
  </si>
  <si>
    <t>38.7±1.0</t>
    <phoneticPr fontId="2" type="noConversion"/>
  </si>
  <si>
    <t>12.8±0.2</t>
    <phoneticPr fontId="2" type="noConversion"/>
  </si>
  <si>
    <t>12.3±0.2</t>
    <phoneticPr fontId="2" type="noConversion"/>
  </si>
  <si>
    <t>24.7±0.7</t>
    <phoneticPr fontId="2" type="noConversion"/>
  </si>
  <si>
    <t>12.8±0.3</t>
    <phoneticPr fontId="2" type="noConversion"/>
  </si>
  <si>
    <t>13.6±0.3</t>
    <phoneticPr fontId="2" type="noConversion"/>
  </si>
  <si>
    <t>19.8±0.4</t>
    <phoneticPr fontId="2" type="noConversion"/>
  </si>
  <si>
    <t>11.4±0.2</t>
    <phoneticPr fontId="2" type="noConversion"/>
  </si>
  <si>
    <t>12.3±0.2</t>
    <phoneticPr fontId="2" type="noConversion"/>
  </si>
  <si>
    <t>14.3±0.3</t>
    <phoneticPr fontId="2" type="noConversion"/>
  </si>
  <si>
    <t>11.1±0.2</t>
    <phoneticPr fontId="2" type="noConversion"/>
  </si>
  <si>
    <t>18.8±0.5</t>
    <phoneticPr fontId="2" type="noConversion"/>
  </si>
  <si>
    <t>32.7±0.7</t>
    <phoneticPr fontId="2" type="noConversion"/>
  </si>
  <si>
    <t>13.4±0.2</t>
    <phoneticPr fontId="2" type="noConversion"/>
  </si>
  <si>
    <t>13.1±0.2</t>
    <phoneticPr fontId="2" type="noConversion"/>
  </si>
  <si>
    <t>23.5±0.6</t>
    <phoneticPr fontId="2" type="noConversion"/>
  </si>
  <si>
    <t>15.4±0.3</t>
    <phoneticPr fontId="2" type="noConversion"/>
  </si>
  <si>
    <t>17.1±0.5</t>
    <phoneticPr fontId="2" type="noConversion"/>
  </si>
  <si>
    <t>34.8±1.0</t>
    <phoneticPr fontId="2" type="noConversion"/>
  </si>
  <si>
    <t>10.7±0.1</t>
    <phoneticPr fontId="2" type="noConversion"/>
  </si>
  <si>
    <t>10.6±0.2</t>
    <phoneticPr fontId="2" type="noConversion"/>
  </si>
  <si>
    <t>23.7±0.6</t>
    <phoneticPr fontId="2" type="noConversion"/>
  </si>
  <si>
    <t>12.7±0.2</t>
    <phoneticPr fontId="2" type="noConversion"/>
  </si>
  <si>
    <t>12.0±0.2</t>
    <phoneticPr fontId="2" type="noConversion"/>
  </si>
  <si>
    <t>19.4±0.5</t>
    <phoneticPr fontId="2" type="noConversion"/>
  </si>
  <si>
    <t>10.1±0.1</t>
    <phoneticPr fontId="2" type="noConversion"/>
  </si>
  <si>
    <t>10.0±0.1</t>
    <phoneticPr fontId="2" type="noConversion"/>
  </si>
  <si>
    <t>14.1±0.3</t>
    <phoneticPr fontId="2" type="noConversion"/>
  </si>
  <si>
    <t>10.6±0.1</t>
    <phoneticPr fontId="2" type="noConversion"/>
  </si>
  <si>
    <t>16.5±0.4</t>
    <phoneticPr fontId="2" type="noConversion"/>
  </si>
  <si>
    <t>25.6±0.7</t>
    <phoneticPr fontId="2" type="noConversion"/>
  </si>
  <si>
    <t>11.6±0.2</t>
    <phoneticPr fontId="2" type="noConversion"/>
  </si>
  <si>
    <t>10.9±0.2</t>
    <phoneticPr fontId="2" type="noConversion"/>
  </si>
  <si>
    <t>22.6±0.7</t>
    <phoneticPr fontId="2" type="noConversion"/>
  </si>
  <si>
    <t>14.3±0.3</t>
    <phoneticPr fontId="2" type="noConversion"/>
  </si>
  <si>
    <r>
      <t>d2i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daf-2(e1370) </t>
    </r>
    <r>
      <rPr>
        <sz val="10"/>
        <color theme="1"/>
        <rFont val="Arial"/>
        <family val="2"/>
      </rPr>
      <t>treated with control RNAi</t>
    </r>
    <phoneticPr fontId="2" type="noConversion"/>
  </si>
  <si>
    <r>
      <t>yh1i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daf-18(yh1) </t>
    </r>
    <r>
      <rPr>
        <sz val="10"/>
        <color theme="1"/>
        <rFont val="Arial"/>
        <family val="2"/>
      </rPr>
      <t>treated with control RNAi</t>
    </r>
    <phoneticPr fontId="2" type="noConversion"/>
  </si>
  <si>
    <r>
      <t>nri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daf-18(nr2037) </t>
    </r>
    <r>
      <rPr>
        <sz val="10"/>
        <color theme="1"/>
        <rFont val="Arial"/>
        <family val="2"/>
      </rPr>
      <t>treated with control RNAi</t>
    </r>
    <phoneticPr fontId="2" type="noConversion"/>
  </si>
  <si>
    <r>
      <t>d2yh1i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daf-2(e1370); daf-18(yh1) </t>
    </r>
    <r>
      <rPr>
        <sz val="10"/>
        <color theme="1"/>
        <rFont val="Arial"/>
        <family val="2"/>
      </rPr>
      <t>treated with control RNAi</t>
    </r>
    <phoneticPr fontId="2" type="noConversion"/>
  </si>
  <si>
    <r>
      <t>d2nri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 xml:space="preserve">daf-2(e1370); daf-18(nr2037) </t>
    </r>
    <r>
      <rPr>
        <sz val="10"/>
        <color theme="1"/>
        <rFont val="Arial"/>
        <family val="2"/>
      </rPr>
      <t>treated with control RNAi</t>
    </r>
    <phoneticPr fontId="2" type="noConversion"/>
  </si>
  <si>
    <t>Wild-type (N2)/OP50 without FUDR</t>
  </si>
  <si>
    <t>109/180</t>
  </si>
  <si>
    <r>
      <t>daf-2(e1370)</t>
    </r>
    <r>
      <rPr>
        <sz val="10"/>
        <color rgb="FF000000"/>
        <rFont val="Arial"/>
        <family val="2"/>
      </rPr>
      <t>/OP50 without FUDR</t>
    </r>
  </si>
  <si>
    <r>
      <t>daf-18(yh1)</t>
    </r>
    <r>
      <rPr>
        <sz val="10"/>
        <color rgb="FF000000"/>
        <rFont val="Arial"/>
        <family val="2"/>
      </rPr>
      <t>/OP50 without FUDR</t>
    </r>
  </si>
  <si>
    <t>114/180</t>
  </si>
  <si>
    <r>
      <t>daf-18(nr2037)</t>
    </r>
    <r>
      <rPr>
        <sz val="10"/>
        <color rgb="FF000000"/>
        <rFont val="Arial"/>
        <family val="2"/>
      </rPr>
      <t>/OP50 without FUDR</t>
    </r>
  </si>
  <si>
    <t>145/180</t>
  </si>
  <si>
    <r>
      <t>daf-2(e1370); daf-18(yh1)</t>
    </r>
    <r>
      <rPr>
        <sz val="10"/>
        <color rgb="FF000000"/>
        <rFont val="Arial"/>
        <family val="2"/>
      </rPr>
      <t>/OP50 without FUDR</t>
    </r>
  </si>
  <si>
    <r>
      <t>72% (-22%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</si>
  <si>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62/180</t>
  </si>
  <si>
    <r>
      <t>daf-2(e1370); daf-18(nr2037)</t>
    </r>
    <r>
      <rPr>
        <sz val="10"/>
        <color rgb="FF000000"/>
        <rFont val="Arial"/>
        <family val="2"/>
      </rPr>
      <t>/OP50 without FUDR</t>
    </r>
  </si>
  <si>
    <r>
      <t>-18% (-63%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</si>
  <si>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333/420</t>
  </si>
  <si>
    <r>
      <t>skn-1(lax188)</t>
    </r>
    <r>
      <rPr>
        <sz val="10"/>
        <color rgb="FF000000"/>
        <rFont val="Arial"/>
        <family val="2"/>
      </rPr>
      <t>/OP50 without FUDR</t>
    </r>
  </si>
  <si>
    <t>100/180</t>
  </si>
  <si>
    <r>
      <t>daf-2(e1370); skn-1(lax188)</t>
    </r>
    <r>
      <rPr>
        <sz val="10"/>
        <color rgb="FF000000"/>
        <rFont val="Arial"/>
        <family val="2"/>
      </rPr>
      <t>/OP50 without FUDR</t>
    </r>
  </si>
  <si>
    <r>
      <t>46% (-34%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</si>
  <si>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55/150</t>
  </si>
  <si>
    <r>
      <t>daf-18(yh1) skn-1(lax188)</t>
    </r>
    <r>
      <rPr>
        <sz val="10"/>
        <color rgb="FF000000"/>
        <rFont val="Arial"/>
        <family val="2"/>
      </rPr>
      <t>/OP50 without FUDR</t>
    </r>
  </si>
  <si>
    <r>
      <t>-33% (-5%</t>
    </r>
    <r>
      <rPr>
        <i/>
        <vertAlign val="superscript"/>
        <sz val="10"/>
        <color rgb="FF000000"/>
        <rFont val="Arial"/>
        <family val="2"/>
      </rPr>
      <t>yh1</t>
    </r>
    <r>
      <rPr>
        <sz val="10"/>
        <color rgb="FF000000"/>
        <rFont val="Arial"/>
        <family val="2"/>
      </rPr>
      <t>)</t>
    </r>
  </si>
  <si>
    <t>63/150</t>
  </si>
  <si>
    <r>
      <t>&lt;0.0001 (&lt;0.05</t>
    </r>
    <r>
      <rPr>
        <i/>
        <vertAlign val="superscript"/>
        <sz val="10"/>
        <color rgb="FF000000"/>
        <rFont val="Arial"/>
        <family val="2"/>
      </rPr>
      <t>yh1</t>
    </r>
    <r>
      <rPr>
        <sz val="10"/>
        <color rgb="FF000000"/>
        <rFont val="Arial"/>
        <family val="2"/>
      </rPr>
      <t>)</t>
    </r>
  </si>
  <si>
    <r>
      <t>daf-18(nr2037) skn-1(lax188)</t>
    </r>
    <r>
      <rPr>
        <sz val="10"/>
        <color rgb="FF000000"/>
        <rFont val="Arial"/>
        <family val="2"/>
      </rPr>
      <t>/OP50 without FUDR</t>
    </r>
  </si>
  <si>
    <r>
      <t>-36% (-14%</t>
    </r>
    <r>
      <rPr>
        <i/>
        <vertAlign val="superscript"/>
        <sz val="10"/>
        <color rgb="FF000000"/>
        <rFont val="Arial"/>
        <family val="2"/>
      </rPr>
      <t>nr</t>
    </r>
    <r>
      <rPr>
        <sz val="10"/>
        <color rgb="FF000000"/>
        <rFont val="Arial"/>
        <family val="2"/>
      </rPr>
      <t>)</t>
    </r>
  </si>
  <si>
    <t>45/180</t>
  </si>
  <si>
    <r>
      <t>&lt;0.0001 (&lt;0.0001</t>
    </r>
    <r>
      <rPr>
        <i/>
        <vertAlign val="superscript"/>
        <sz val="10"/>
        <color rgb="FF000000"/>
        <rFont val="Arial"/>
        <family val="2"/>
      </rPr>
      <t>nr</t>
    </r>
    <r>
      <rPr>
        <sz val="10"/>
        <color rgb="FF000000"/>
        <rFont val="Arial"/>
        <family val="2"/>
      </rPr>
      <t>)</t>
    </r>
  </si>
  <si>
    <r>
      <t>daf-2(e1370); daf-18(yh1) skn-1(lax188)</t>
    </r>
    <r>
      <rPr>
        <sz val="10"/>
        <color rgb="FF000000"/>
        <rFont val="Arial"/>
        <family val="2"/>
      </rPr>
      <t>/OP50 without FUDR</t>
    </r>
  </si>
  <si>
    <r>
      <t>36% (-21%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</si>
  <si>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t>108/150</t>
  </si>
  <si>
    <r>
      <t>&lt;0.0001 (&lt;0.0001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</si>
  <si>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r>
      <t>daf-2(e1370); daf-18(nr2037) skn-1(lax188)</t>
    </r>
    <r>
      <rPr>
        <sz val="10"/>
        <color rgb="FF000000"/>
        <rFont val="Arial"/>
        <family val="2"/>
      </rPr>
      <t>/OP50 without FUDR</t>
    </r>
  </si>
  <si>
    <r>
      <t>-15% (4%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</si>
  <si>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157/330</t>
  </si>
  <si>
    <r>
      <t>&lt;0.0001 (0.181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</si>
  <si>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Wild-type (N2)/OP50 without FUDR</t>
    <phoneticPr fontId="2" type="noConversion"/>
  </si>
  <si>
    <t>77/180</t>
  </si>
  <si>
    <t>137/180</t>
  </si>
  <si>
    <t>125/180</t>
  </si>
  <si>
    <t>93/180</t>
  </si>
  <si>
    <r>
      <t>56% (-35%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</si>
  <si>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62/150</t>
  </si>
  <si>
    <r>
      <t>-20% (-67%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</si>
  <si>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239/360</t>
  </si>
  <si>
    <t>101/180</t>
  </si>
  <si>
    <r>
      <t>84% (-24%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</si>
  <si>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45/145</t>
  </si>
  <si>
    <r>
      <t>-45% (-23%</t>
    </r>
    <r>
      <rPr>
        <i/>
        <vertAlign val="superscript"/>
        <sz val="10"/>
        <color rgb="FF000000"/>
        <rFont val="Arial"/>
        <family val="2"/>
      </rPr>
      <t>yh1</t>
    </r>
    <r>
      <rPr>
        <sz val="10"/>
        <color rgb="FF000000"/>
        <rFont val="Arial"/>
        <family val="2"/>
      </rPr>
      <t>)</t>
    </r>
  </si>
  <si>
    <t>80/180</t>
  </si>
  <si>
    <r>
      <t>&lt;0.0001 (&lt;0.0001</t>
    </r>
    <r>
      <rPr>
        <i/>
        <vertAlign val="superscript"/>
        <sz val="10"/>
        <color rgb="FF000000"/>
        <rFont val="Arial"/>
        <family val="2"/>
      </rPr>
      <t>yh1</t>
    </r>
    <r>
      <rPr>
        <sz val="10"/>
        <color rgb="FF000000"/>
        <rFont val="Arial"/>
        <family val="2"/>
      </rPr>
      <t>)</t>
    </r>
  </si>
  <si>
    <r>
      <t>-51% (-40%</t>
    </r>
    <r>
      <rPr>
        <i/>
        <vertAlign val="superscript"/>
        <sz val="10"/>
        <color rgb="FF000000"/>
        <rFont val="Arial"/>
        <family val="2"/>
      </rPr>
      <t>nr</t>
    </r>
    <r>
      <rPr>
        <sz val="10"/>
        <color rgb="FF000000"/>
        <rFont val="Arial"/>
        <family val="2"/>
      </rPr>
      <t>)</t>
    </r>
  </si>
  <si>
    <t>43/134</t>
  </si>
  <si>
    <r>
      <t>27% (-19%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</si>
  <si>
    <t>73/180</t>
  </si>
  <si>
    <r>
      <t>daf-2(e1370); daf-18(nr2037) skn-1(lax188)</t>
    </r>
    <r>
      <rPr>
        <sz val="10"/>
        <color rgb="FF000000"/>
        <rFont val="Arial"/>
        <family val="2"/>
      </rPr>
      <t>/OP50 without FUDR</t>
    </r>
    <phoneticPr fontId="2" type="noConversion"/>
  </si>
  <si>
    <r>
      <t>-32% (-15%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</si>
  <si>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179/342</t>
  </si>
  <si>
    <r>
      <t>&lt;0.0001 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</si>
  <si>
    <t>36.5±1.1</t>
    <phoneticPr fontId="2" type="noConversion"/>
  </si>
  <si>
    <t>11.5±0.2</t>
    <phoneticPr fontId="2" type="noConversion"/>
  </si>
  <si>
    <t>12.2±0.2</t>
    <phoneticPr fontId="2" type="noConversion"/>
  </si>
  <si>
    <t>28.4±0.8</t>
    <phoneticPr fontId="2" type="noConversion"/>
  </si>
  <si>
    <t>13.5±0.2</t>
    <phoneticPr fontId="2" type="noConversion"/>
  </si>
  <si>
    <t>12.3±0.3</t>
    <phoneticPr fontId="2" type="noConversion"/>
  </si>
  <si>
    <t>24.0±1.3</t>
    <phoneticPr fontId="2" type="noConversion"/>
  </si>
  <si>
    <t>11.0±0.2</t>
    <phoneticPr fontId="2" type="noConversion"/>
  </si>
  <si>
    <t>10.6±0.3</t>
    <phoneticPr fontId="2" type="noConversion"/>
  </si>
  <si>
    <t>22.4±0.6</t>
    <phoneticPr fontId="2" type="noConversion"/>
  </si>
  <si>
    <t>14.0±0.2</t>
    <phoneticPr fontId="2" type="noConversion"/>
  </si>
  <si>
    <t>16.7±0.4</t>
    <phoneticPr fontId="2" type="noConversion"/>
  </si>
  <si>
    <t>40.3±1.0</t>
    <phoneticPr fontId="2" type="noConversion"/>
  </si>
  <si>
    <t>11.9±0.3</t>
    <phoneticPr fontId="2" type="noConversion"/>
  </si>
  <si>
    <t>13.7±0.3</t>
    <phoneticPr fontId="2" type="noConversion"/>
  </si>
  <si>
    <t>26.1±0.9</t>
    <phoneticPr fontId="2" type="noConversion"/>
  </si>
  <si>
    <t>13.4±0.2</t>
    <phoneticPr fontId="2" type="noConversion"/>
  </si>
  <si>
    <t>11.4±0.2</t>
    <phoneticPr fontId="2" type="noConversion"/>
  </si>
  <si>
    <t>30.8±1.9</t>
    <phoneticPr fontId="2" type="noConversion"/>
  </si>
  <si>
    <t>9.2±0.2</t>
    <phoneticPr fontId="2" type="noConversion"/>
  </si>
  <si>
    <t>8.3±0.2</t>
    <phoneticPr fontId="2" type="noConversion"/>
  </si>
  <si>
    <t>21.2±0.6</t>
    <phoneticPr fontId="2" type="noConversion"/>
  </si>
  <si>
    <t>11.4±0.2</t>
    <phoneticPr fontId="2" type="noConversion"/>
  </si>
  <si>
    <r>
      <t>d2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daf-2(RNAi)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daf-2(e1370)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daf-2(e1368)</t>
    </r>
    <r>
      <rPr>
        <sz val="10"/>
        <color theme="1"/>
        <rFont val="Arial"/>
        <family val="2"/>
      </rPr>
      <t>, or</t>
    </r>
    <r>
      <rPr>
        <i/>
        <sz val="10"/>
        <color theme="1"/>
        <rFont val="Arial"/>
        <family val="2"/>
      </rPr>
      <t xml:space="preserve"> daf-2(e979)</t>
    </r>
    <phoneticPr fontId="2" type="noConversion"/>
  </si>
  <si>
    <r>
      <t>yh1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daf-18(yh1)</t>
    </r>
    <phoneticPr fontId="2" type="noConversion"/>
  </si>
  <si>
    <r>
      <t>nr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daf-18(nr2037)</t>
    </r>
    <phoneticPr fontId="2" type="noConversion"/>
  </si>
  <si>
    <r>
      <t>d2yh1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daf-2(e1370); daf-18(yh1)</t>
    </r>
    <phoneticPr fontId="2" type="noConversion"/>
  </si>
  <si>
    <r>
      <t>d2nr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daf-2(e1370); daf-18(nr2037)</t>
    </r>
    <phoneticPr fontId="2" type="noConversion"/>
  </si>
  <si>
    <t>Wild-type (N2)/OP50 with FUDR</t>
    <phoneticPr fontId="2" type="noConversion"/>
  </si>
  <si>
    <r>
      <t>daf-2(e1370)</t>
    </r>
    <r>
      <rPr>
        <sz val="10"/>
        <color rgb="FF000000"/>
        <rFont val="Arial"/>
        <family val="2"/>
      </rPr>
      <t>/OP50 with FUDR</t>
    </r>
    <phoneticPr fontId="2" type="noConversion"/>
  </si>
  <si>
    <t>168%</t>
    <phoneticPr fontId="2" type="noConversion"/>
  </si>
  <si>
    <t>137/150</t>
  </si>
  <si>
    <r>
      <t>daf-2(e1370);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</si>
  <si>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24% (-54%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</si>
  <si>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136/150</t>
  </si>
  <si>
    <r>
      <t>daf-2(e1370);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</si>
  <si>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-24% (-72%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</si>
  <si>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skn-1(zj15)</t>
    </r>
    <r>
      <rPr>
        <sz val="10"/>
        <color rgb="FF000000"/>
        <rFont val="Arial"/>
        <family val="2"/>
      </rPr>
      <t>/OP50 with FUDR</t>
    </r>
    <phoneticPr fontId="2" type="noConversion"/>
  </si>
  <si>
    <t>-15%</t>
    <phoneticPr fontId="2" type="noConversion"/>
  </si>
  <si>
    <t>128/150</t>
  </si>
  <si>
    <r>
      <t>daf-2(e1370); skn-1(zj15)</t>
    </r>
    <r>
      <rPr>
        <sz val="10"/>
        <color rgb="FF000000"/>
        <rFont val="Arial"/>
        <family val="2"/>
      </rPr>
      <t>/OP50 with FUDR</t>
    </r>
    <phoneticPr fontId="2" type="noConversion"/>
  </si>
  <si>
    <r>
      <t>202% (13%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</si>
  <si>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daf-2(e1370); daf-18(yh1) skn-1(zj15)</t>
    </r>
    <r>
      <rPr>
        <sz val="10"/>
        <color rgb="FF000000"/>
        <rFont val="Arial"/>
        <family val="2"/>
      </rPr>
      <t>/OP50 with FUDR</t>
    </r>
    <phoneticPr fontId="2" type="noConversion"/>
  </si>
  <si>
    <r>
      <t>6% (-14%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2" type="noConversion"/>
  </si>
  <si>
    <t>123/150</t>
  </si>
  <si>
    <r>
      <t>0.0574 (&lt;0.01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2" type="noConversion"/>
  </si>
  <si>
    <r>
      <t>daf-2(e1370); daf-18(nr2037) skn-1(zj15)</t>
    </r>
    <r>
      <rPr>
        <sz val="10"/>
        <color rgb="FF000000"/>
        <rFont val="Arial"/>
        <family val="2"/>
      </rPr>
      <t>/OP50 with FUDR</t>
    </r>
    <phoneticPr fontId="2" type="noConversion"/>
  </si>
  <si>
    <r>
      <t>-12% (16%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</si>
  <si>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r>
      <t>&lt;0.01 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</si>
  <si>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t>Wild-type (N2)/OP50 with FUDR</t>
    <phoneticPr fontId="2" type="noConversion"/>
  </si>
  <si>
    <t>112/120</t>
  </si>
  <si>
    <r>
      <t>daf-2(e1370)</t>
    </r>
    <r>
      <rPr>
        <sz val="10"/>
        <color rgb="FF000000"/>
        <rFont val="Arial"/>
        <family val="2"/>
      </rPr>
      <t>/OP50 with FUDR</t>
    </r>
    <phoneticPr fontId="2" type="noConversion"/>
  </si>
  <si>
    <t>172%</t>
    <phoneticPr fontId="2" type="noConversion"/>
  </si>
  <si>
    <r>
      <t>25% (-54%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</si>
  <si>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-19% (-70%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</si>
  <si>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132/150</t>
  </si>
  <si>
    <r>
      <t>skn-1(zj15)</t>
    </r>
    <r>
      <rPr>
        <sz val="10"/>
        <color rgb="FF000000"/>
        <rFont val="Arial"/>
        <family val="2"/>
      </rPr>
      <t>/OP50 withFUDR</t>
    </r>
    <phoneticPr fontId="2" type="noConversion"/>
  </si>
  <si>
    <t>-1%</t>
    <phoneticPr fontId="2" type="noConversion"/>
  </si>
  <si>
    <r>
      <t>215% (16%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</si>
  <si>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14% (-8%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2" type="noConversion"/>
  </si>
  <si>
    <t>126/150</t>
  </si>
  <si>
    <r>
      <t>&lt;0.01 (&lt;0.05</t>
    </r>
    <r>
      <rPr>
        <i/>
        <vertAlign val="superscript"/>
        <sz val="10"/>
        <color rgb="FF000000"/>
        <rFont val="Arial"/>
        <family val="2"/>
      </rPr>
      <t>d2yh1</t>
    </r>
    <r>
      <rPr>
        <sz val="10"/>
        <color rgb="FF000000"/>
        <rFont val="Arial"/>
        <family val="2"/>
      </rPr>
      <t>)</t>
    </r>
    <phoneticPr fontId="2" type="noConversion"/>
  </si>
  <si>
    <r>
      <t>-18% (2%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</si>
  <si>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t>124/150</t>
  </si>
  <si>
    <r>
      <t>&lt;0.0001 (0.2043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</si>
  <si>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t>16.4±0.5</t>
    <phoneticPr fontId="2" type="noConversion"/>
  </si>
  <si>
    <t>44.0±1.1</t>
    <phoneticPr fontId="2" type="noConversion"/>
  </si>
  <si>
    <t>20.3±0.7</t>
    <phoneticPr fontId="2" type="noConversion"/>
  </si>
  <si>
    <t>12.5±0.2</t>
    <phoneticPr fontId="2" type="noConversion"/>
  </si>
  <si>
    <t>14.0±0.3</t>
    <phoneticPr fontId="2" type="noConversion"/>
  </si>
  <si>
    <t>49.5±1.2</t>
    <phoneticPr fontId="2" type="noConversion"/>
  </si>
  <si>
    <t>17.5±0.5</t>
    <phoneticPr fontId="2" type="noConversion"/>
  </si>
  <si>
    <t>14.4±0.3</t>
    <phoneticPr fontId="2" type="noConversion"/>
  </si>
  <si>
    <t>15.4±0.4</t>
    <phoneticPr fontId="2" type="noConversion"/>
  </si>
  <si>
    <t>41.9±1.0</t>
    <phoneticPr fontId="2" type="noConversion"/>
  </si>
  <si>
    <t>19.3±0.5</t>
    <phoneticPr fontId="2" type="noConversion"/>
  </si>
  <si>
    <t>12.4±0.2</t>
    <phoneticPr fontId="2" type="noConversion"/>
  </si>
  <si>
    <t>15.3±0.3</t>
    <phoneticPr fontId="2" type="noConversion"/>
  </si>
  <si>
    <t>48.6±1.3</t>
    <phoneticPr fontId="2" type="noConversion"/>
  </si>
  <si>
    <t>17.7±0.5</t>
    <phoneticPr fontId="2" type="noConversion"/>
  </si>
  <si>
    <t>12.6±0.2</t>
    <phoneticPr fontId="2" type="noConversion"/>
  </si>
  <si>
    <t>day 0</t>
    <phoneticPr fontId="2" type="noConversion"/>
  </si>
  <si>
    <r>
      <t>daf-16(mu86); daf-2(e1370)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</si>
  <si>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daf-16(mu86); daf-2(e1370); daf-18(yh1)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</si>
  <si>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daf-16(mu86); daf-2(e1370); daf-18(nr2037)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</si>
  <si>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daf-16(mu86)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</si>
  <si>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daf-18(nr2037)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</si>
  <si>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skn-1(lax188)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</si>
  <si>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skn-1(lax188) </t>
    </r>
    <r>
      <rPr>
        <sz val="12"/>
        <color theme="1"/>
        <rFont val="Arial"/>
        <family val="2"/>
      </rPr>
      <t>(n=30)</t>
    </r>
    <phoneticPr fontId="2" type="noConversion"/>
  </si>
  <si>
    <t>day 7</t>
    <phoneticPr fontId="2" type="noConversion"/>
  </si>
  <si>
    <r>
      <t xml:space="preserve">daf-2(e1370); daf-18(nr2037) skn-1(lax188)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</si>
  <si>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daf-18(yh1) skn-1(lax188)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</si>
  <si>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daf-18(nr2037) skn-1(lax188)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</si>
  <si>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skn-1(zj15)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</si>
  <si>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skn-1(zj15)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</si>
  <si>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daf-18(yh1) skn-1(zj15)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</si>
  <si>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daf-18(nr2037) skn-1(zj15)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</si>
  <si>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pmk-1(RNAi)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</si>
  <si>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daf-18(yh1) pmk-1(RNAi)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</si>
  <si>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pmk-1(RNAi)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</si>
  <si>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daf-2(e1370); daf-18(nr2037) pmk-1(RNAi)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</si>
  <si>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age-1(hx546)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</si>
  <si>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age-1(hx546); daf-18(yh1) </t>
    </r>
    <r>
      <rPr>
        <sz val="12"/>
        <color theme="1"/>
        <rFont val="Arial"/>
        <family val="2"/>
      </rPr>
      <t>(n=30)</t>
    </r>
    <phoneticPr fontId="2" type="noConversion"/>
  </si>
  <si>
    <r>
      <t xml:space="preserve">age-1(hx546); daf-18(nr2037) </t>
    </r>
    <r>
      <rPr>
        <sz val="12"/>
        <color theme="1"/>
        <rFont val="Arial"/>
        <family val="2"/>
      </rPr>
      <t>(n=30)</t>
    </r>
    <phoneticPr fontId="2" type="noConversion"/>
  </si>
  <si>
    <t>Wild-type N2</t>
    <phoneticPr fontId="2" type="noConversion"/>
  </si>
  <si>
    <t>daf-16(yh2); daf-2(e1370)</t>
    <phoneticPr fontId="2" type="noConversion"/>
  </si>
  <si>
    <t>daf-16(yh3); daf-2(e1370)</t>
    <phoneticPr fontId="2" type="noConversion"/>
  </si>
  <si>
    <t>daf-16(mu86); daf-2(e1370)</t>
    <phoneticPr fontId="2" type="noConversion"/>
  </si>
  <si>
    <t>Trial 3</t>
    <phoneticPr fontId="2" type="noConversion"/>
  </si>
  <si>
    <t>Trial 4</t>
    <phoneticPr fontId="2" type="noConversion"/>
  </si>
  <si>
    <t>Trial 5</t>
    <phoneticPr fontId="2" type="noConversion"/>
  </si>
  <si>
    <t>Trial 6</t>
    <phoneticPr fontId="2" type="noConversion"/>
  </si>
  <si>
    <t>Trial 7</t>
    <phoneticPr fontId="2" type="noConversion"/>
  </si>
  <si>
    <t>Trial 8</t>
    <phoneticPr fontId="2" type="noConversion"/>
  </si>
  <si>
    <t>Trial 9</t>
    <phoneticPr fontId="2" type="noConversion"/>
  </si>
  <si>
    <t>tax-4(p678)</t>
    <phoneticPr fontId="2" type="noConversion"/>
  </si>
  <si>
    <t>daf-18(nr2037)</t>
    <phoneticPr fontId="2" type="noConversion"/>
  </si>
  <si>
    <t>daf-2(e1370); daf-18(syb499)</t>
    <phoneticPr fontId="2" type="noConversion"/>
  </si>
  <si>
    <t>daf-2(e1370); daf-18(mg198)</t>
    <phoneticPr fontId="2" type="noConversion"/>
  </si>
  <si>
    <t>daf-2(e1370); daf-18(ok480)</t>
    <phoneticPr fontId="2" type="noConversion"/>
  </si>
  <si>
    <t>daf-2(e1370); daf-18(e1375)</t>
    <phoneticPr fontId="2" type="noConversion"/>
  </si>
  <si>
    <t>daf-2(e1370); daf-18(mu397)</t>
    <phoneticPr fontId="2" type="noConversion"/>
  </si>
  <si>
    <t>daf-2(e1370); daf-18(mu398)</t>
    <phoneticPr fontId="2" type="noConversion"/>
  </si>
  <si>
    <t>daf-2(e1370); daf-18(pe407)</t>
    <phoneticPr fontId="2" type="noConversion"/>
  </si>
  <si>
    <t>Trial 2</t>
    <phoneticPr fontId="2" type="noConversion"/>
  </si>
  <si>
    <t>Trial 3</t>
    <phoneticPr fontId="2" type="noConversion"/>
  </si>
  <si>
    <t>1 &amp; 2</t>
  </si>
  <si>
    <t>Wild-type (N2)/PA14 with FUDR</t>
    <phoneticPr fontId="2" type="noConversion"/>
  </si>
  <si>
    <t>143/180</t>
  </si>
  <si>
    <r>
      <t>daf-2(e1370)</t>
    </r>
    <r>
      <rPr>
        <sz val="10"/>
        <color rgb="FF000000"/>
        <rFont val="Arial"/>
        <family val="2"/>
      </rPr>
      <t>/PA14 with FUDR</t>
    </r>
    <phoneticPr fontId="2" type="noConversion"/>
  </si>
  <si>
    <t>103/180</t>
  </si>
  <si>
    <r>
      <t>53% (-20%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</si>
  <si>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152/180</t>
  </si>
  <si>
    <r>
      <t>-9% (-52%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</si>
  <si>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164/180</t>
  </si>
  <si>
    <r>
      <t>&lt;0.05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</si>
  <si>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daf-16(mu86); daf-2(e1370)</t>
    </r>
    <r>
      <rPr>
        <sz val="10"/>
        <color rgb="FF000000"/>
        <rFont val="Arial"/>
        <family val="2"/>
      </rPr>
      <t>/PA14 with FUDR</t>
    </r>
    <phoneticPr fontId="2" type="noConversion"/>
  </si>
  <si>
    <r>
      <t>5% (-45%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</si>
  <si>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151/180</t>
  </si>
  <si>
    <t>70.8±0.9</t>
    <phoneticPr fontId="2" type="noConversion"/>
  </si>
  <si>
    <t>135.6±5.1</t>
    <phoneticPr fontId="2" type="noConversion"/>
  </si>
  <si>
    <t>108.3±1.5</t>
    <phoneticPr fontId="2" type="noConversion"/>
  </si>
  <si>
    <t>64.5±1.1</t>
    <phoneticPr fontId="2" type="noConversion"/>
  </si>
  <si>
    <t>74.6±1.1</t>
    <phoneticPr fontId="2" type="noConversion"/>
  </si>
  <si>
    <r>
      <t>d2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daf-2(RNAi)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daf-2(e1370)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daf-2(e1368)</t>
    </r>
    <r>
      <rPr>
        <sz val="10"/>
        <color theme="1"/>
        <rFont val="Arial"/>
        <family val="2"/>
      </rPr>
      <t>, or</t>
    </r>
    <r>
      <rPr>
        <i/>
        <sz val="10"/>
        <color theme="1"/>
        <rFont val="Arial"/>
        <family val="2"/>
      </rPr>
      <t xml:space="preserve"> daf-2(e979)</t>
    </r>
    <phoneticPr fontId="2" type="noConversion"/>
  </si>
  <si>
    <t>133/180</t>
  </si>
  <si>
    <t>128/180</t>
  </si>
  <si>
    <r>
      <t>daf-16(yh2); daf-2(e1370)</t>
    </r>
    <r>
      <rPr>
        <sz val="10"/>
        <color rgb="FF000000"/>
        <rFont val="Arial"/>
        <family val="2"/>
      </rPr>
      <t>/PA14 with FUDR</t>
    </r>
    <phoneticPr fontId="2" type="noConversion"/>
  </si>
  <si>
    <r>
      <t>13% (-39%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</si>
  <si>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124/180</t>
  </si>
  <si>
    <r>
      <t>daf-16(yh3); daf-2(e1370)</t>
    </r>
    <r>
      <rPr>
        <sz val="10"/>
        <color rgb="FF000000"/>
        <rFont val="Arial"/>
        <family val="2"/>
      </rPr>
      <t>/PA14 with FUDR</t>
    </r>
    <phoneticPr fontId="2" type="noConversion"/>
  </si>
  <si>
    <r>
      <t>14% (-38%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</si>
  <si>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136/180</t>
  </si>
  <si>
    <r>
      <t>-1% (-46%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</si>
  <si>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155/180</t>
  </si>
  <si>
    <r>
      <t>0.6304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</si>
  <si>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50.8±0.6</t>
    <phoneticPr fontId="2" type="noConversion"/>
  </si>
  <si>
    <t>93.6±3.0</t>
    <phoneticPr fontId="2" type="noConversion"/>
  </si>
  <si>
    <t>57.2±0.9</t>
    <phoneticPr fontId="2" type="noConversion"/>
  </si>
  <si>
    <t>57.8±0.8</t>
    <phoneticPr fontId="2" type="noConversion"/>
  </si>
  <si>
    <t>50.4±0.6</t>
    <phoneticPr fontId="2" type="noConversion"/>
  </si>
  <si>
    <t>Mean survival time ± S.E.M. (days)</t>
    <phoneticPr fontId="2" type="noConversion"/>
  </si>
  <si>
    <t>Wild-type (N2)/OP50 with FUDR, 25°C</t>
  </si>
  <si>
    <r>
      <t>daf-2(e1370)</t>
    </r>
    <r>
      <rPr>
        <sz val="10"/>
        <color rgb="FF000000"/>
        <rFont val="Arial"/>
        <family val="2"/>
      </rPr>
      <t>/OP50 with FUDR, 25°C</t>
    </r>
  </si>
  <si>
    <r>
      <t>daf-18(yh1)</t>
    </r>
    <r>
      <rPr>
        <sz val="10"/>
        <color rgb="FF000000"/>
        <rFont val="Arial"/>
        <family val="2"/>
      </rPr>
      <t>/OP50 with FUDR, 25°C</t>
    </r>
  </si>
  <si>
    <r>
      <t>daf-18(nr2037)</t>
    </r>
    <r>
      <rPr>
        <sz val="10"/>
        <color rgb="FF000000"/>
        <rFont val="Arial"/>
        <family val="2"/>
      </rPr>
      <t>/OP50 with FUDR, 25°C</t>
    </r>
  </si>
  <si>
    <r>
      <t>daf-2(e1370); daf-18(yh1)</t>
    </r>
    <r>
      <rPr>
        <sz val="10"/>
        <color rgb="FF000000"/>
        <rFont val="Arial"/>
        <family val="2"/>
      </rPr>
      <t>/OP50 with FUDR, 25°C</t>
    </r>
  </si>
  <si>
    <r>
      <t>59% (-19%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</si>
  <si>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daf-18(nr2037)</t>
    </r>
    <r>
      <rPr>
        <sz val="10"/>
        <color rgb="FF000000"/>
        <rFont val="Arial"/>
        <family val="2"/>
      </rPr>
      <t>/OP50 with FUDR, 25°C</t>
    </r>
  </si>
  <si>
    <r>
      <t>1% (-49%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</si>
  <si>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115/120</t>
  </si>
  <si>
    <r>
      <t>0.6945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</si>
  <si>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119/120</t>
  </si>
  <si>
    <r>
      <t>63% (-13%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</si>
  <si>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-4% (-49%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</si>
  <si>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118/120</t>
  </si>
  <si>
    <r>
      <t>0.0955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</si>
  <si>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8.9±0.1</t>
    <phoneticPr fontId="2" type="noConversion"/>
  </si>
  <si>
    <t>17.5±0.6</t>
    <phoneticPr fontId="2" type="noConversion"/>
  </si>
  <si>
    <t>7.8±0.1</t>
    <phoneticPr fontId="2" type="noConversion"/>
  </si>
  <si>
    <t>7.4±0.1</t>
    <phoneticPr fontId="2" type="noConversion"/>
  </si>
  <si>
    <t>14.2±0.2</t>
    <phoneticPr fontId="2" type="noConversion"/>
  </si>
  <si>
    <t>9.0±0.1</t>
    <phoneticPr fontId="2" type="noConversion"/>
  </si>
  <si>
    <t>9.7±0.1</t>
    <phoneticPr fontId="2" type="noConversion"/>
  </si>
  <si>
    <t>18.3±0.5</t>
    <phoneticPr fontId="2" type="noConversion"/>
  </si>
  <si>
    <t>8.6±0.1</t>
    <phoneticPr fontId="2" type="noConversion"/>
  </si>
  <si>
    <t>8.3±0.1</t>
    <phoneticPr fontId="2" type="noConversion"/>
  </si>
  <si>
    <t>15.9±0.3</t>
    <phoneticPr fontId="2" type="noConversion"/>
  </si>
  <si>
    <t>9.3±0.1</t>
    <phoneticPr fontId="2" type="noConversion"/>
  </si>
  <si>
    <t>Wild-type (N2) control RNAi/PA14 with FUDR</t>
    <phoneticPr fontId="2" type="noConversion"/>
  </si>
  <si>
    <t>Wild-type (N2) control RNAi/PA14 with FUDR</t>
    <phoneticPr fontId="2" type="noConversion"/>
  </si>
  <si>
    <r>
      <t xml:space="preserve">daf-18(yh1)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</si>
  <si>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 xml:space="preserve">daf-18(nr2037)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</si>
  <si>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 xml:space="preserve">Wild-type (N2) </t>
    </r>
    <r>
      <rPr>
        <i/>
        <sz val="10"/>
        <color rgb="FF000000"/>
        <rFont val="Arial"/>
        <family val="2"/>
      </rPr>
      <t>daf-2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</si>
  <si>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daf-18(yh1) daf-2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</si>
  <si>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11% (-15%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</si>
  <si>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 xml:space="preserve">daf-18(nr2037) daf-2 </t>
    </r>
    <r>
      <rPr>
        <sz val="10"/>
        <color rgb="FF000000"/>
        <rFont val="Arial"/>
        <family val="2"/>
      </rPr>
      <t>RNAi/PA14 with FUDR</t>
    </r>
    <phoneticPr fontId="2" type="noConversion"/>
  </si>
  <si>
    <r>
      <t>-9% (-30%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</si>
  <si>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</si>
  <si>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 xml:space="preserve">daf-18(nr2037)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</si>
  <si>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 xml:space="preserve">Wild-type (N2) </t>
    </r>
    <r>
      <rPr>
        <i/>
        <sz val="10"/>
        <color rgb="FF000000"/>
        <rFont val="Arial"/>
        <family val="2"/>
      </rPr>
      <t>daf-2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</si>
  <si>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daf-18(yh1) daf-2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</si>
  <si>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6% (-11%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</si>
  <si>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</si>
  <si>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 xml:space="preserve">daf-18(nr2037) daf-2 </t>
    </r>
    <r>
      <rPr>
        <sz val="10"/>
        <color rgb="FF000000"/>
        <rFont val="Arial"/>
        <family val="2"/>
      </rPr>
      <t>RNAi/PA14 with FUDR</t>
    </r>
    <phoneticPr fontId="2" type="noConversion"/>
  </si>
  <si>
    <r>
      <t>-13% (-27%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</si>
  <si>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</si>
  <si>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62.2±1.2</t>
    <phoneticPr fontId="2" type="noConversion"/>
  </si>
  <si>
    <t>61.2±1.2</t>
    <phoneticPr fontId="2" type="noConversion"/>
  </si>
  <si>
    <t>55.6±1.1</t>
    <phoneticPr fontId="2" type="noConversion"/>
  </si>
  <si>
    <t>81.0±1.2</t>
    <phoneticPr fontId="2" type="noConversion"/>
  </si>
  <si>
    <t>69.2±1.0</t>
    <phoneticPr fontId="2" type="noConversion"/>
  </si>
  <si>
    <t>56.5±1.0</t>
    <phoneticPr fontId="2" type="noConversion"/>
  </si>
  <si>
    <t>63.1±1.0</t>
    <phoneticPr fontId="2" type="noConversion"/>
  </si>
  <si>
    <t>61.4±1.0</t>
    <phoneticPr fontId="2" type="noConversion"/>
  </si>
  <si>
    <t>55.3±0.9</t>
    <phoneticPr fontId="2" type="noConversion"/>
  </si>
  <si>
    <t>75.0±1.0</t>
    <phoneticPr fontId="2" type="noConversion"/>
  </si>
  <si>
    <t>66.7±1.1</t>
    <phoneticPr fontId="2" type="noConversion"/>
  </si>
  <si>
    <t>54.8±0.9</t>
    <phoneticPr fontId="2" type="noConversion"/>
  </si>
  <si>
    <t>Wild-type (N2) control RNAi/FUDR</t>
    <phoneticPr fontId="2" type="noConversion"/>
  </si>
  <si>
    <t>146/150</t>
  </si>
  <si>
    <t>142/150</t>
  </si>
  <si>
    <r>
      <t xml:space="preserve">Wild-type (N2) </t>
    </r>
    <r>
      <rPr>
        <i/>
        <sz val="10"/>
        <color rgb="FF000000"/>
        <rFont val="Arial"/>
        <family val="2"/>
      </rPr>
      <t>daf-2</t>
    </r>
    <r>
      <rPr>
        <sz val="10"/>
        <color rgb="FF000000"/>
        <rFont val="Arial"/>
        <family val="2"/>
      </rPr>
      <t xml:space="preserve"> RNAi/FUDR</t>
    </r>
    <phoneticPr fontId="2" type="noConversion"/>
  </si>
  <si>
    <r>
      <t>daf-18(yh1) daf-2</t>
    </r>
    <r>
      <rPr>
        <sz val="10"/>
        <color rgb="FF000000"/>
        <rFont val="Arial"/>
        <family val="2"/>
      </rPr>
      <t xml:space="preserve"> RNAi/FUDR</t>
    </r>
    <phoneticPr fontId="2" type="noConversion"/>
  </si>
  <si>
    <r>
      <t>31% (-40%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</si>
  <si>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127/150</t>
  </si>
  <si>
    <r>
      <t xml:space="preserve">daf-18(nr2037) daf-2 </t>
    </r>
    <r>
      <rPr>
        <sz val="10"/>
        <color rgb="FF000000"/>
        <rFont val="Arial"/>
        <family val="2"/>
      </rPr>
      <t>RNAi/FUDR</t>
    </r>
    <phoneticPr fontId="2" type="noConversion"/>
  </si>
  <si>
    <r>
      <t>-12% (-59%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</si>
  <si>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107/150</t>
  </si>
  <si>
    <r>
      <t xml:space="preserve">Wild-type (N2) </t>
    </r>
    <r>
      <rPr>
        <i/>
        <sz val="10"/>
        <color rgb="FF000000"/>
        <rFont val="Arial"/>
        <family val="2"/>
      </rPr>
      <t>daf-2</t>
    </r>
    <r>
      <rPr>
        <sz val="10"/>
        <color rgb="FF000000"/>
        <rFont val="Arial"/>
        <family val="2"/>
      </rPr>
      <t xml:space="preserve"> RNAi/FUDR</t>
    </r>
    <phoneticPr fontId="2" type="noConversion"/>
  </si>
  <si>
    <r>
      <t>32% (-30%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</si>
  <si>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 xml:space="preserve">daf-18(nr2037) daf-2 </t>
    </r>
    <r>
      <rPr>
        <sz val="10"/>
        <color rgb="FF000000"/>
        <rFont val="Arial"/>
        <family val="2"/>
      </rPr>
      <t>RNAi/FUDR</t>
    </r>
    <phoneticPr fontId="2" type="noConversion"/>
  </si>
  <si>
    <r>
      <t>-8% (-51%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</si>
  <si>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110/150</t>
  </si>
  <si>
    <r>
      <t>&lt;0.01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</si>
  <si>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17.7±0.3</t>
    <phoneticPr fontId="2" type="noConversion"/>
  </si>
  <si>
    <t>13.4±0.2</t>
    <phoneticPr fontId="2" type="noConversion"/>
  </si>
  <si>
    <t>12.3±0.2</t>
    <phoneticPr fontId="2" type="noConversion"/>
  </si>
  <si>
    <t>38.3±1.1</t>
    <phoneticPr fontId="2" type="noConversion"/>
  </si>
  <si>
    <t>23.2±0.6</t>
    <phoneticPr fontId="2" type="noConversion"/>
  </si>
  <si>
    <t>15.5±0.3</t>
    <phoneticPr fontId="2" type="noConversion"/>
  </si>
  <si>
    <t>18.1±0.4</t>
    <phoneticPr fontId="2" type="noConversion"/>
  </si>
  <si>
    <t>13.0±0.2</t>
    <phoneticPr fontId="2" type="noConversion"/>
  </si>
  <si>
    <t>11.8±0.2</t>
    <phoneticPr fontId="2" type="noConversion"/>
  </si>
  <si>
    <t>33.9±1.0</t>
    <phoneticPr fontId="2" type="noConversion"/>
  </si>
  <si>
    <t>23.9±0.7</t>
    <phoneticPr fontId="2" type="noConversion"/>
  </si>
  <si>
    <t>16.6±0.3</t>
    <phoneticPr fontId="2" type="noConversion"/>
  </si>
  <si>
    <t>139/150</t>
  </si>
  <si>
    <r>
      <t>daf-2(e1368)</t>
    </r>
    <r>
      <rPr>
        <sz val="10"/>
        <color rgb="FF000000"/>
        <rFont val="Arial"/>
        <family val="2"/>
      </rPr>
      <t>/OP50 with FUDR</t>
    </r>
    <phoneticPr fontId="2" type="noConversion"/>
  </si>
  <si>
    <t>&lt;0.0001</t>
    <phoneticPr fontId="2" type="noConversion"/>
  </si>
  <si>
    <r>
      <t>daf-2(e1368);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</si>
  <si>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-3% (-34%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</si>
  <si>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0.3103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</si>
  <si>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daf-2(e1368);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</si>
  <si>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-27% (-50%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</si>
  <si>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</si>
  <si>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daf-2(e1368)</t>
    </r>
    <r>
      <rPr>
        <sz val="10"/>
        <color rgb="FF000000"/>
        <rFont val="Arial"/>
        <family val="2"/>
      </rPr>
      <t>/OP50 with FUDR</t>
    </r>
    <phoneticPr fontId="2" type="noConversion"/>
  </si>
  <si>
    <t>77/150</t>
  </si>
  <si>
    <t>&lt;0.0001</t>
    <phoneticPr fontId="2" type="noConversion"/>
  </si>
  <si>
    <r>
      <t>daf-2(e1368);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</si>
  <si>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-10% (-49%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</si>
  <si>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daf-2(e1368);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</si>
  <si>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-25% (-58%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</si>
  <si>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118/150</t>
  </si>
  <si>
    <r>
      <t>&lt;0.0001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</si>
  <si>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13.9±0.3</t>
    <phoneticPr fontId="2" type="noConversion"/>
  </si>
  <si>
    <t>20.5±0.7</t>
    <phoneticPr fontId="2" type="noConversion"/>
  </si>
  <si>
    <t>13.5±0.3</t>
    <phoneticPr fontId="2" type="noConversion"/>
  </si>
  <si>
    <t>10.1±0.2</t>
    <phoneticPr fontId="2" type="noConversion"/>
  </si>
  <si>
    <t>13.5±0.2</t>
    <phoneticPr fontId="2" type="noConversion"/>
  </si>
  <si>
    <t>24.0±0.9</t>
    <phoneticPr fontId="2" type="noConversion"/>
  </si>
  <si>
    <t>12.1±0.2</t>
    <phoneticPr fontId="2" type="noConversion"/>
  </si>
  <si>
    <t>10.1±0.2</t>
    <phoneticPr fontId="2" type="noConversion"/>
  </si>
  <si>
    <t>58/90</t>
  </si>
  <si>
    <r>
      <t>2% (-18%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</si>
  <si>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0.2068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</si>
  <si>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daf-2(e1368)</t>
    </r>
    <r>
      <rPr>
        <sz val="10"/>
        <color rgb="FF000000"/>
        <rFont val="Arial"/>
        <family val="2"/>
      </rPr>
      <t>/PA14 with FUDR</t>
    </r>
    <phoneticPr fontId="2" type="noConversion"/>
  </si>
  <si>
    <t>&lt;0.0001</t>
    <phoneticPr fontId="2" type="noConversion"/>
  </si>
  <si>
    <r>
      <t>daf-2(e1368);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</si>
  <si>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10% (-8%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</si>
  <si>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</si>
  <si>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daf-2(e1368);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</si>
  <si>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2% (-14%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</si>
  <si>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0.0846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</si>
  <si>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Wild-type (N2)/PA14 with FUDR</t>
    <phoneticPr fontId="2" type="noConversion"/>
  </si>
  <si>
    <r>
      <t>daf-2(e1368)</t>
    </r>
    <r>
      <rPr>
        <sz val="10"/>
        <color rgb="FF000000"/>
        <rFont val="Arial"/>
        <family val="2"/>
      </rPr>
      <t>/PA14 with FUDR</t>
    </r>
    <phoneticPr fontId="2" type="noConversion"/>
  </si>
  <si>
    <r>
      <t>daf-2(e1368);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</si>
  <si>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daf-2(e1368);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</si>
  <si>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4% (-16%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</si>
  <si>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</si>
  <si>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65.4±0.8</t>
    <phoneticPr fontId="2" type="noConversion"/>
  </si>
  <si>
    <t>77.8±1.1</t>
    <phoneticPr fontId="2" type="noConversion"/>
  </si>
  <si>
    <t>71.9±1.1</t>
    <phoneticPr fontId="2" type="noConversion"/>
  </si>
  <si>
    <t>66.9±1.3</t>
    <phoneticPr fontId="2" type="noConversion"/>
  </si>
  <si>
    <t>63.1±0.9</t>
    <phoneticPr fontId="2" type="noConversion"/>
  </si>
  <si>
    <t>78.4±1.8</t>
    <phoneticPr fontId="2" type="noConversion"/>
  </si>
  <si>
    <t>64.5±0.9</t>
    <phoneticPr fontId="2" type="noConversion"/>
  </si>
  <si>
    <t>65.7±1.2</t>
    <phoneticPr fontId="2" type="noConversion"/>
  </si>
  <si>
    <t>Wild-type (N2)/OP50 with FUDR</t>
    <phoneticPr fontId="2" type="noConversion"/>
  </si>
  <si>
    <r>
      <t>daf-2(e979)</t>
    </r>
    <r>
      <rPr>
        <sz val="10"/>
        <color rgb="FF000000"/>
        <rFont val="Arial"/>
        <family val="2"/>
      </rPr>
      <t>/OP50 with FUDR</t>
    </r>
    <phoneticPr fontId="2" type="noConversion"/>
  </si>
  <si>
    <t>60/60</t>
  </si>
  <si>
    <t>&lt;0.0001</t>
    <phoneticPr fontId="2" type="noConversion"/>
  </si>
  <si>
    <r>
      <t>daf-2(e979);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</si>
  <si>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47% (-27%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</si>
  <si>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</si>
  <si>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daf-2(e979);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</si>
  <si>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-2% (-51%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</si>
  <si>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148/150</t>
  </si>
  <si>
    <r>
      <t>&lt;0.05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</si>
  <si>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Wild-type (N2)/OP50 with FUDR</t>
    <phoneticPr fontId="2" type="noConversion"/>
  </si>
  <si>
    <t>87/96</t>
  </si>
  <si>
    <r>
      <t>28% (-35%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</si>
  <si>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</si>
  <si>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daf-2(e979);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</si>
  <si>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1% (-49%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</si>
  <si>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135/150</t>
  </si>
  <si>
    <r>
      <t>0.3826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</si>
  <si>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Wild-type (N2)/PA14 with FUDR</t>
    <phoneticPr fontId="2" type="noConversion"/>
  </si>
  <si>
    <r>
      <t>daf-2(e979)</t>
    </r>
    <r>
      <rPr>
        <sz val="10"/>
        <color rgb="FF000000"/>
        <rFont val="Arial"/>
        <family val="2"/>
      </rPr>
      <t>/PA14 with FUDR</t>
    </r>
    <phoneticPr fontId="2" type="noConversion"/>
  </si>
  <si>
    <t>35/35</t>
  </si>
  <si>
    <t>&lt;0.0001</t>
    <phoneticPr fontId="2" type="noConversion"/>
  </si>
  <si>
    <r>
      <t>daf-2(e979);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</si>
  <si>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30% (-28%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</si>
  <si>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daf-2(e979);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</si>
  <si>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-2% (-46%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</si>
  <si>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0.2690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</si>
  <si>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daf-2(e979)</t>
    </r>
    <r>
      <rPr>
        <sz val="10"/>
        <color rgb="FF000000"/>
        <rFont val="Arial"/>
        <family val="2"/>
      </rPr>
      <t>/PA14 with FUDR</t>
    </r>
    <phoneticPr fontId="2" type="noConversion"/>
  </si>
  <si>
    <t>33/35</t>
  </si>
  <si>
    <r>
      <t>28% (-42%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</si>
  <si>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</si>
  <si>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6% (-52%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</si>
  <si>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r>
      <t>0.0557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  <phoneticPr fontId="2" type="noConversion"/>
  </si>
  <si>
    <t>61.9±1.3</t>
    <phoneticPr fontId="2" type="noConversion"/>
  </si>
  <si>
    <t>112.1±8.0</t>
    <phoneticPr fontId="2" type="noConversion"/>
  </si>
  <si>
    <t>80.6±1.7</t>
    <phoneticPr fontId="2" type="noConversion"/>
  </si>
  <si>
    <t>60.7±1.2</t>
    <phoneticPr fontId="2" type="noConversion"/>
  </si>
  <si>
    <t>58.8±1.2</t>
    <phoneticPr fontId="2" type="noConversion"/>
  </si>
  <si>
    <t>129.6±12.8</t>
    <phoneticPr fontId="2" type="noConversion"/>
  </si>
  <si>
    <t>75.1±1.4</t>
    <phoneticPr fontId="2" type="noConversion"/>
  </si>
  <si>
    <t>62.5±0.9</t>
    <phoneticPr fontId="2" type="noConversion"/>
  </si>
  <si>
    <t>Mean survival time ± S.E.M. (days)</t>
    <phoneticPr fontId="2" type="noConversion"/>
  </si>
  <si>
    <t>17.8±0.3</t>
    <phoneticPr fontId="2" type="noConversion"/>
  </si>
  <si>
    <t>35.7±1.4</t>
    <phoneticPr fontId="2" type="noConversion"/>
  </si>
  <si>
    <t>26.2±0.5</t>
    <phoneticPr fontId="2" type="noConversion"/>
  </si>
  <si>
    <t>17.5±0.2</t>
    <phoneticPr fontId="2" type="noConversion"/>
  </si>
  <si>
    <t>18.3±0.3</t>
    <phoneticPr fontId="2" type="noConversion"/>
  </si>
  <si>
    <t>36.3±1.2</t>
    <phoneticPr fontId="2" type="noConversion"/>
  </si>
  <si>
    <t>23.5±0.4</t>
    <phoneticPr fontId="2" type="noConversion"/>
  </si>
  <si>
    <t>18.5±0.2</t>
    <phoneticPr fontId="2" type="noConversion"/>
  </si>
  <si>
    <t>Mean survival time ± S.E.M. (hrs)</t>
    <phoneticPr fontId="2" type="noConversion"/>
  </si>
  <si>
    <r>
      <t>age-1(hx546)</t>
    </r>
    <r>
      <rPr>
        <sz val="10"/>
        <color rgb="FF000000"/>
        <rFont val="Arial"/>
        <family val="2"/>
      </rPr>
      <t>/OP50 with FUDR</t>
    </r>
    <phoneticPr fontId="2" type="noConversion"/>
  </si>
  <si>
    <t>116/150</t>
  </si>
  <si>
    <t>&lt;0.0001</t>
    <phoneticPr fontId="2" type="noConversion"/>
  </si>
  <si>
    <r>
      <t>age-1(hx546);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</si>
  <si>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3% (-37%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</si>
  <si>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t>120/150</t>
  </si>
  <si>
    <r>
      <t>0.6073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</si>
  <si>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age-1(hx546);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</si>
  <si>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-5% (-42%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</si>
  <si>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&lt;0.05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</si>
  <si>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t>103/150</t>
  </si>
  <si>
    <r>
      <t>-7% (-39%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</si>
  <si>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&lt;0.01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</si>
  <si>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-11% (-42%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</si>
  <si>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</si>
  <si>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t>14.8±0.4</t>
    <phoneticPr fontId="2" type="noConversion"/>
  </si>
  <si>
    <t>24.1±0.9</t>
    <phoneticPr fontId="2" type="noConversion"/>
  </si>
  <si>
    <t>15.2±0.3</t>
    <phoneticPr fontId="2" type="noConversion"/>
  </si>
  <si>
    <t>14.7±0.3</t>
    <phoneticPr fontId="2" type="noConversion"/>
  </si>
  <si>
    <t>22.5±1.1</t>
    <phoneticPr fontId="2" type="noConversion"/>
  </si>
  <si>
    <t>13.7±0.2</t>
    <phoneticPr fontId="2" type="noConversion"/>
  </si>
  <si>
    <t>13.2±0.1</t>
    <phoneticPr fontId="2" type="noConversion"/>
  </si>
  <si>
    <r>
      <t>age1</t>
    </r>
    <r>
      <rPr>
        <sz val="10"/>
        <color theme="1"/>
        <rFont val="Arial"/>
        <family val="2"/>
      </rPr>
      <t xml:space="preserve">: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 against </t>
    </r>
    <r>
      <rPr>
        <i/>
        <sz val="10"/>
        <color theme="1"/>
        <rFont val="Arial"/>
        <family val="2"/>
      </rPr>
      <t>age-1(hx546)</t>
    </r>
    <phoneticPr fontId="2" type="noConversion"/>
  </si>
  <si>
    <t>Wild-type (N2)/PA14 with FUDR, day 1 infection</t>
    <phoneticPr fontId="2" type="noConversion"/>
  </si>
  <si>
    <r>
      <t>age-1(hx546)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</si>
  <si>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age-1(hx546); daf-18(yh1)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</si>
  <si>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16% (-5%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</si>
  <si>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&lt;0.0001 (0.1012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</si>
  <si>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age-1(hx546); daf-18(nr2037)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</si>
  <si>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19% (-33%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</si>
  <si>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t>Wild-type (N2)/PA14 with FUDR, day 1 infection</t>
    <phoneticPr fontId="2" type="noConversion"/>
  </si>
  <si>
    <r>
      <t>age-1(hx546)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</si>
  <si>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age-1(hx546); daf-18(yh1)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</si>
  <si>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-1% (-12%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</si>
  <si>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0.7829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</si>
  <si>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age-1(hx546); daf-18(nr2037)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</si>
  <si>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-16% (-26%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</si>
  <si>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</si>
  <si>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age-1(hx546)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</si>
  <si>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age-1(hx546); daf-18(yh1)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</si>
  <si>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8% (-11%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</si>
  <si>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0.0001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</si>
  <si>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age-1(hx546); daf-18(nr2037)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</si>
  <si>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-16% (-31%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</si>
  <si>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</si>
  <si>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age-1(hx546); daf-18(yh1)</t>
    </r>
    <r>
      <rPr>
        <sz val="10"/>
        <color rgb="FF000000"/>
        <rFont val="Arial"/>
        <family val="2"/>
      </rPr>
      <t>/PA14 with FUDR, day 1 infection</t>
    </r>
    <phoneticPr fontId="2" type="noConversion"/>
  </si>
  <si>
    <r>
      <t>4% (-18%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</si>
  <si>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0.1696 (&lt;0.0001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</si>
  <si>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r>
      <t>-22% (-38%</t>
    </r>
    <r>
      <rPr>
        <i/>
        <vertAlign val="superscript"/>
        <sz val="10"/>
        <color rgb="FF000000"/>
        <rFont val="Arial"/>
        <family val="2"/>
      </rPr>
      <t>age1</t>
    </r>
    <r>
      <rPr>
        <sz val="10"/>
        <color rgb="FF000000"/>
        <rFont val="Arial"/>
        <family val="2"/>
      </rPr>
      <t>)</t>
    </r>
    <phoneticPr fontId="2" type="noConversion"/>
  </si>
  <si>
    <t>49.6±0.8</t>
    <phoneticPr fontId="2" type="noConversion"/>
  </si>
  <si>
    <t>60.3±1.4</t>
    <phoneticPr fontId="2" type="noConversion"/>
  </si>
  <si>
    <t>57.4±1.1</t>
    <phoneticPr fontId="2" type="noConversion"/>
  </si>
  <si>
    <t>40.2±1.3</t>
    <phoneticPr fontId="2" type="noConversion"/>
  </si>
  <si>
    <t>51.1±1.1</t>
    <phoneticPr fontId="2" type="noConversion"/>
  </si>
  <si>
    <t>57.5±1.2</t>
    <phoneticPr fontId="2" type="noConversion"/>
  </si>
  <si>
    <t>50.7±1.0</t>
    <phoneticPr fontId="2" type="noConversion"/>
  </si>
  <si>
    <t>42.8±1.3</t>
    <phoneticPr fontId="2" type="noConversion"/>
  </si>
  <si>
    <t>64.2±0.9</t>
    <phoneticPr fontId="2" type="noConversion"/>
  </si>
  <si>
    <t>78.6±1.6</t>
    <phoneticPr fontId="2" type="noConversion"/>
  </si>
  <si>
    <t>69.7±0.9</t>
    <phoneticPr fontId="2" type="noConversion"/>
  </si>
  <si>
    <t>53.9±0.9</t>
    <phoneticPr fontId="2" type="noConversion"/>
  </si>
  <si>
    <t>61.7±1.0</t>
    <phoneticPr fontId="2" type="noConversion"/>
  </si>
  <si>
    <t>77.7±1.7</t>
    <phoneticPr fontId="2" type="noConversion"/>
  </si>
  <si>
    <t>48.3±0.8</t>
    <phoneticPr fontId="2" type="noConversion"/>
  </si>
  <si>
    <t>64.0±1.0</t>
    <phoneticPr fontId="2" type="noConversion"/>
  </si>
  <si>
    <t>Control RNAi (n=17)</t>
    <phoneticPr fontId="2" type="noConversion"/>
  </si>
  <si>
    <r>
      <rPr>
        <b/>
        <i/>
        <sz val="12"/>
        <color theme="1"/>
        <rFont val="Arial"/>
        <family val="2"/>
      </rPr>
      <t>yhIs49[rpl-28p::CFP::PH</t>
    </r>
    <r>
      <rPr>
        <b/>
        <i/>
        <vertAlign val="subscript"/>
        <sz val="12"/>
        <color theme="1"/>
        <rFont val="Arial"/>
        <family val="2"/>
      </rPr>
      <t>AKT</t>
    </r>
    <r>
      <rPr>
        <b/>
        <i/>
        <sz val="12"/>
        <color theme="1"/>
        <rFont val="Arial"/>
        <family val="2"/>
      </rPr>
      <t>]</t>
    </r>
    <phoneticPr fontId="2" type="noConversion"/>
  </si>
  <si>
    <r>
      <rPr>
        <i/>
        <sz val="12"/>
        <color theme="1"/>
        <rFont val="Arial"/>
        <family val="2"/>
      </rPr>
      <t xml:space="preserve">daf-2 </t>
    </r>
    <r>
      <rPr>
        <sz val="12"/>
        <color theme="1"/>
        <rFont val="Arial"/>
        <family val="2"/>
      </rPr>
      <t>RNAi (n=16)</t>
    </r>
    <phoneticPr fontId="2" type="noConversion"/>
  </si>
  <si>
    <r>
      <rPr>
        <i/>
        <sz val="12"/>
        <color theme="1"/>
        <rFont val="Arial"/>
        <family val="2"/>
      </rPr>
      <t xml:space="preserve">daf-18 </t>
    </r>
    <r>
      <rPr>
        <sz val="12"/>
        <color theme="1"/>
        <rFont val="Arial"/>
        <family val="2"/>
      </rPr>
      <t>RNAi (n=20)</t>
    </r>
    <phoneticPr fontId="2" type="noConversion"/>
  </si>
  <si>
    <t>Fig. S4e</t>
    <phoneticPr fontId="2" type="noConversion"/>
  </si>
  <si>
    <t>Fig. S4a-d</t>
    <phoneticPr fontId="2" type="noConversion"/>
  </si>
  <si>
    <t>Control RNAi (n=41)</t>
    <phoneticPr fontId="2" type="noConversion"/>
  </si>
  <si>
    <r>
      <rPr>
        <i/>
        <sz val="12"/>
        <color theme="1"/>
        <rFont val="Arial"/>
        <family val="2"/>
      </rPr>
      <t xml:space="preserve">daf-2 </t>
    </r>
    <r>
      <rPr>
        <sz val="12"/>
        <color theme="1"/>
        <rFont val="Arial"/>
        <family val="2"/>
      </rPr>
      <t>RNAi (n=44)</t>
    </r>
    <phoneticPr fontId="2" type="noConversion"/>
  </si>
  <si>
    <r>
      <rPr>
        <i/>
        <sz val="12"/>
        <color theme="1"/>
        <rFont val="Arial"/>
        <family val="2"/>
      </rPr>
      <t xml:space="preserve">daf-18 </t>
    </r>
    <r>
      <rPr>
        <sz val="12"/>
        <color theme="1"/>
        <rFont val="Arial"/>
        <family val="2"/>
      </rPr>
      <t>RNAi (n=37)</t>
    </r>
    <phoneticPr fontId="2" type="noConversion"/>
  </si>
  <si>
    <t>Control RNAi</t>
    <phoneticPr fontId="2" type="noConversion"/>
  </si>
  <si>
    <r>
      <rPr>
        <b/>
        <i/>
        <sz val="12"/>
        <color theme="1"/>
        <rFont val="Arial"/>
        <family val="2"/>
      </rPr>
      <t xml:space="preserve">daf-18 </t>
    </r>
    <r>
      <rPr>
        <b/>
        <sz val="12"/>
        <color theme="1"/>
        <rFont val="Arial"/>
        <family val="2"/>
      </rPr>
      <t>RNAi</t>
    </r>
    <phoneticPr fontId="2" type="noConversion"/>
  </si>
  <si>
    <r>
      <rPr>
        <b/>
        <i/>
        <sz val="12"/>
        <color theme="1"/>
        <rFont val="Arial"/>
        <family val="2"/>
      </rPr>
      <t xml:space="preserve">daf-2 </t>
    </r>
    <r>
      <rPr>
        <b/>
        <sz val="12"/>
        <color theme="1"/>
        <rFont val="Arial"/>
        <family val="2"/>
      </rPr>
      <t>RNAi</t>
    </r>
    <phoneticPr fontId="2" type="noConversion"/>
  </si>
  <si>
    <t>Wild-type (N2)/PA14 with FUDR</t>
    <phoneticPr fontId="2" type="noConversion"/>
  </si>
  <si>
    <r>
      <t>daf-2(e1370)</t>
    </r>
    <r>
      <rPr>
        <sz val="10"/>
        <color rgb="FF000000"/>
        <rFont val="Arial"/>
        <family val="2"/>
      </rPr>
      <t>/PA14 with FUDR</t>
    </r>
    <phoneticPr fontId="2" type="noConversion"/>
  </si>
  <si>
    <t>72/90</t>
  </si>
  <si>
    <r>
      <t>daf-2(e1370); daf-18(yh1)</t>
    </r>
    <r>
      <rPr>
        <sz val="10"/>
        <color rgb="FF000000"/>
        <rFont val="Arial"/>
        <family val="2"/>
      </rPr>
      <t>/PA14 with FUDR</t>
    </r>
    <phoneticPr fontId="2" type="noConversion"/>
  </si>
  <si>
    <r>
      <t>23% (-19%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</si>
  <si>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76/90</t>
  </si>
  <si>
    <r>
      <t>daf-2(e1370); daf-18(syb499)</t>
    </r>
    <r>
      <rPr>
        <sz val="10"/>
        <color rgb="FF000000"/>
        <rFont val="Arial"/>
        <family val="2"/>
      </rPr>
      <t>/PA14 with FUDR</t>
    </r>
    <phoneticPr fontId="2" type="noConversion"/>
  </si>
  <si>
    <r>
      <t>18% (-23%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</si>
  <si>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daf-18(nr2037)</t>
    </r>
    <r>
      <rPr>
        <sz val="10"/>
        <color rgb="FF000000"/>
        <rFont val="Arial"/>
        <family val="2"/>
      </rPr>
      <t>/PA14 with FUDR</t>
    </r>
    <phoneticPr fontId="2" type="noConversion"/>
  </si>
  <si>
    <r>
      <t>-3% (-36%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</si>
  <si>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0.0843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</si>
  <si>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daf-18(e1375)</t>
    </r>
    <r>
      <rPr>
        <sz val="10"/>
        <color rgb="FF000000"/>
        <rFont val="Arial"/>
        <family val="2"/>
      </rPr>
      <t>/PA14 with FUDR</t>
    </r>
    <phoneticPr fontId="2" type="noConversion"/>
  </si>
  <si>
    <r>
      <t>-1% (-35%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</si>
  <si>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0.8087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</si>
  <si>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daf-18(ok480)</t>
    </r>
    <r>
      <rPr>
        <sz val="10"/>
        <color rgb="FF000000"/>
        <rFont val="Arial"/>
        <family val="2"/>
      </rPr>
      <t>/PA14 with FUDR</t>
    </r>
    <phoneticPr fontId="2" type="noConversion"/>
  </si>
  <si>
    <r>
      <t>1% (-33%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</si>
  <si>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0.6452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</si>
  <si>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daf-18(mg198)</t>
    </r>
    <r>
      <rPr>
        <sz val="10"/>
        <color rgb="FF000000"/>
        <rFont val="Arial"/>
        <family val="2"/>
      </rPr>
      <t>/PA14 with FUDR</t>
    </r>
    <phoneticPr fontId="2" type="noConversion"/>
  </si>
  <si>
    <r>
      <t>1% (-34%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</si>
  <si>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0.7159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</si>
  <si>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daf-18(pe407)</t>
    </r>
    <r>
      <rPr>
        <sz val="10"/>
        <color rgb="FF000000"/>
        <rFont val="Arial"/>
        <family val="2"/>
      </rPr>
      <t>/PA14 with FUDR</t>
    </r>
    <phoneticPr fontId="2" type="noConversion"/>
  </si>
  <si>
    <r>
      <t>-12% (-42%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</si>
  <si>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daf-18(mu397)</t>
    </r>
    <r>
      <rPr>
        <sz val="10"/>
        <color rgb="FF000000"/>
        <rFont val="Arial"/>
        <family val="2"/>
      </rPr>
      <t>/PA14 with FUDR</t>
    </r>
    <phoneticPr fontId="2" type="noConversion"/>
  </si>
  <si>
    <r>
      <t>-4% (-37%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</si>
  <si>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0.0528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</si>
  <si>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daf-18(mu398)</t>
    </r>
    <r>
      <rPr>
        <sz val="10"/>
        <color rgb="FF000000"/>
        <rFont val="Arial"/>
        <family val="2"/>
      </rPr>
      <t>/PA14 with FUDR</t>
    </r>
    <phoneticPr fontId="2" type="noConversion"/>
  </si>
  <si>
    <r>
      <t>-6% (-38%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</si>
  <si>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49/90</t>
  </si>
  <si>
    <t>33/90</t>
  </si>
  <si>
    <r>
      <t>20% (-24%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</si>
  <si>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69/90</t>
  </si>
  <si>
    <r>
      <t>17% (-26%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</si>
  <si>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66/90</t>
  </si>
  <si>
    <r>
      <t>3% (-35%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</si>
  <si>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0.3067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</si>
  <si>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9% (-31%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</si>
  <si>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8% (-32%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</si>
  <si>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12% (-30%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</si>
  <si>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daf-2(e1370); daf-18(pe407)</t>
    </r>
    <r>
      <rPr>
        <sz val="10"/>
        <color rgb="FF000000"/>
        <rFont val="Arial"/>
        <family val="2"/>
      </rPr>
      <t>/PA14 with FUDR</t>
    </r>
    <phoneticPr fontId="2" type="noConversion"/>
  </si>
  <si>
    <r>
      <t>2% (-36%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</si>
  <si>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56/90</t>
  </si>
  <si>
    <r>
      <t>0.8229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</si>
  <si>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r>
      <t>-1% (-38%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</si>
  <si>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68/90</t>
  </si>
  <si>
    <r>
      <t>0.6946 (&lt;0.0001</t>
    </r>
    <r>
      <rPr>
        <i/>
        <vertAlign val="superscript"/>
        <sz val="10"/>
        <color rgb="FF000000"/>
        <rFont val="Arial"/>
        <family val="2"/>
      </rPr>
      <t>d2</t>
    </r>
    <r>
      <rPr>
        <sz val="10"/>
        <color rgb="FF000000"/>
        <rFont val="Arial"/>
        <family val="2"/>
      </rPr>
      <t>)</t>
    </r>
  </si>
  <si>
    <t>64.9±1.2</t>
    <phoneticPr fontId="2" type="noConversion"/>
  </si>
  <si>
    <t>98.4±3.7</t>
    <phoneticPr fontId="2" type="noConversion"/>
  </si>
  <si>
    <t>80.0±2.0</t>
    <phoneticPr fontId="2" type="noConversion"/>
  </si>
  <si>
    <t>76.3±1.5</t>
    <phoneticPr fontId="2" type="noConversion"/>
  </si>
  <si>
    <t>62.9±1.0</t>
    <phoneticPr fontId="2" type="noConversion"/>
  </si>
  <si>
    <t>64.5±1.3</t>
    <phoneticPr fontId="2" type="noConversion"/>
  </si>
  <si>
    <t>65.7±1.2</t>
    <phoneticPr fontId="2" type="noConversion"/>
  </si>
  <si>
    <t>65.2±1.3</t>
    <phoneticPr fontId="2" type="noConversion"/>
  </si>
  <si>
    <t>57.3±1.4</t>
    <phoneticPr fontId="2" type="noConversion"/>
  </si>
  <si>
    <t>62.3±1.0</t>
    <phoneticPr fontId="2" type="noConversion"/>
  </si>
  <si>
    <t>60.7±1.1</t>
    <phoneticPr fontId="2" type="noConversion"/>
  </si>
  <si>
    <t>59.7±1.2</t>
    <phoneticPr fontId="2" type="noConversion"/>
  </si>
  <si>
    <t>94.7±5.2</t>
    <phoneticPr fontId="2" type="noConversion"/>
  </si>
  <si>
    <t>71.8±1.4</t>
    <phoneticPr fontId="2" type="noConversion"/>
  </si>
  <si>
    <t>70.0±1.8</t>
    <phoneticPr fontId="2" type="noConversion"/>
  </si>
  <si>
    <t>61.5±1.0</t>
    <phoneticPr fontId="2" type="noConversion"/>
  </si>
  <si>
    <t>64.9±1.1</t>
    <phoneticPr fontId="2" type="noConversion"/>
  </si>
  <si>
    <t>64.5±1.6</t>
    <phoneticPr fontId="2" type="noConversion"/>
  </si>
  <si>
    <t>66.6±1.7</t>
    <phoneticPr fontId="2" type="noConversion"/>
  </si>
  <si>
    <t>60.6±1.4</t>
    <phoneticPr fontId="2" type="noConversion"/>
  </si>
  <si>
    <t>65.0±1.5</t>
    <phoneticPr fontId="2" type="noConversion"/>
  </si>
  <si>
    <t>59.0±1.1</t>
    <phoneticPr fontId="2" type="noConversion"/>
  </si>
  <si>
    <t>SEM</t>
  </si>
  <si>
    <t>Strain</t>
    <phoneticPr fontId="2" type="noConversion"/>
  </si>
  <si>
    <t>Mean lifespan</t>
    <phoneticPr fontId="2" type="noConversion"/>
  </si>
  <si>
    <t>Percent change (vs. WT)</t>
    <phoneticPr fontId="2" type="noConversion"/>
  </si>
  <si>
    <t>Wild-type (N2)</t>
    <phoneticPr fontId="2" type="noConversion"/>
  </si>
  <si>
    <r>
      <t>daf-2(e1370)</t>
    </r>
    <r>
      <rPr>
        <sz val="10"/>
        <color rgb="FF000000"/>
        <rFont val="Arial"/>
        <family val="2"/>
      </rPr>
      <t>/PA14 with FUDR</t>
    </r>
    <phoneticPr fontId="2" type="noConversion"/>
  </si>
  <si>
    <t>daf-2(e1370)</t>
    <phoneticPr fontId="2" type="noConversion"/>
  </si>
  <si>
    <t>daf-2(e1370); daf-18(yh1)</t>
    <phoneticPr fontId="2" type="noConversion"/>
  </si>
  <si>
    <r>
      <t>daf-2(e1370); daf-18(syb499)</t>
    </r>
    <r>
      <rPr>
        <sz val="10"/>
        <color rgb="FF000000"/>
        <rFont val="Arial"/>
        <family val="2"/>
      </rPr>
      <t>/PA14 with FUDR</t>
    </r>
    <phoneticPr fontId="2" type="noConversion"/>
  </si>
  <si>
    <t>daf-2(e1370); daf-18(syb499)</t>
    <phoneticPr fontId="2" type="noConversion"/>
  </si>
  <si>
    <t>daf-2(e1370); daf-18(nr2037)</t>
    <phoneticPr fontId="2" type="noConversion"/>
  </si>
  <si>
    <r>
      <t>daf-2(e1370); daf-18(mu397)</t>
    </r>
    <r>
      <rPr>
        <sz val="10"/>
        <color rgb="FF000000"/>
        <rFont val="Arial"/>
        <family val="2"/>
      </rPr>
      <t>/PA14 with FUDR</t>
    </r>
    <phoneticPr fontId="2" type="noConversion"/>
  </si>
  <si>
    <t>daf-2(e1370); daf-18(mu397)</t>
    <phoneticPr fontId="2" type="noConversion"/>
  </si>
  <si>
    <t>daf-2(e1370); daf-18(mu398)</t>
    <phoneticPr fontId="2" type="noConversion"/>
  </si>
  <si>
    <t>daf-2(e1370); daf-18(e1375)</t>
    <phoneticPr fontId="2" type="noConversion"/>
  </si>
  <si>
    <r>
      <t>daf-2(e1370); daf-18(ok480)</t>
    </r>
    <r>
      <rPr>
        <sz val="10"/>
        <color rgb="FF000000"/>
        <rFont val="Arial"/>
        <family val="2"/>
      </rPr>
      <t>/PA14 with FUDR</t>
    </r>
    <phoneticPr fontId="2" type="noConversion"/>
  </si>
  <si>
    <t>daf-2(e1370); daf-18(mg198</t>
    <phoneticPr fontId="2" type="noConversion"/>
  </si>
  <si>
    <t>daf-2(e1370); daf-18(mg198)</t>
    <phoneticPr fontId="2" type="noConversion"/>
  </si>
  <si>
    <t>daf-2(e1370); daf-18(pe407)</t>
    <phoneticPr fontId="2" type="noConversion"/>
  </si>
  <si>
    <t>DAF-16::GFP localization test</t>
  </si>
  <si>
    <t>Neuron</t>
    <phoneticPr fontId="2" type="noConversion"/>
  </si>
  <si>
    <t>Intestine</t>
    <phoneticPr fontId="2" type="noConversion"/>
  </si>
  <si>
    <t>Hypodermis</t>
    <phoneticPr fontId="2" type="noConversion"/>
  </si>
  <si>
    <t>Head</t>
    <phoneticPr fontId="2" type="noConversion"/>
  </si>
  <si>
    <t>Trunk</t>
    <phoneticPr fontId="2" type="noConversion"/>
  </si>
  <si>
    <t>Tail</t>
    <phoneticPr fontId="2" type="noConversion"/>
  </si>
  <si>
    <t>daf-16(mu86); daf-2(e1370); daf-18(nr2037); muIs112[daf-16p::GFP::daf-16cDNA; odr-1p::RFP]</t>
    <phoneticPr fontId="2" type="noConversion"/>
  </si>
  <si>
    <t>Total Nuclear set 1</t>
    <phoneticPr fontId="2" type="noConversion"/>
  </si>
  <si>
    <t>Total Nuclear set 3</t>
    <phoneticPr fontId="2" type="noConversion"/>
  </si>
  <si>
    <t>percetage Total Nuclear set 1</t>
    <phoneticPr fontId="2" type="noConversion"/>
  </si>
  <si>
    <t>percetage Total Nuclear set 2</t>
    <phoneticPr fontId="2" type="noConversion"/>
  </si>
  <si>
    <t>percetage Total Nuclear set 3</t>
    <phoneticPr fontId="2" type="noConversion"/>
  </si>
  <si>
    <t>percetage Total Intermediate set 1</t>
    <phoneticPr fontId="2" type="noConversion"/>
  </si>
  <si>
    <t>percetage Total Intermediate set 2</t>
    <phoneticPr fontId="2" type="noConversion"/>
  </si>
  <si>
    <t>percetage Total Intermediate set 3</t>
    <phoneticPr fontId="2" type="noConversion"/>
  </si>
  <si>
    <t>Total Intermediate set 3</t>
    <phoneticPr fontId="2" type="noConversion"/>
  </si>
  <si>
    <t>Total Intermediate set 2</t>
    <phoneticPr fontId="2" type="noConversion"/>
  </si>
  <si>
    <t>Total Intermediate set 1</t>
    <phoneticPr fontId="2" type="noConversion"/>
  </si>
  <si>
    <t>Total Cytosolic set 1</t>
    <phoneticPr fontId="2" type="noConversion"/>
  </si>
  <si>
    <t>Total Cytosolic set 2</t>
    <phoneticPr fontId="2" type="noConversion"/>
  </si>
  <si>
    <t>Total Cytosolic set 3</t>
    <phoneticPr fontId="2" type="noConversion"/>
  </si>
  <si>
    <t>percetage Total Cytosolic set 1</t>
    <phoneticPr fontId="2" type="noConversion"/>
  </si>
  <si>
    <t>percetage Total Cytosolic set 2</t>
    <phoneticPr fontId="2" type="noConversion"/>
  </si>
  <si>
    <t>percetage Total Cytosolic set 3</t>
    <phoneticPr fontId="2" type="noConversion"/>
  </si>
  <si>
    <r>
      <t xml:space="preserve">daf-2(e1370) </t>
    </r>
    <r>
      <rPr>
        <sz val="10"/>
        <color rgb="FF000000"/>
        <rFont val="Arial"/>
        <family val="2"/>
      </rPr>
      <t>control RNAi/PA14 with FUDR</t>
    </r>
    <phoneticPr fontId="2" type="noConversion"/>
  </si>
  <si>
    <t>63/90</t>
  </si>
  <si>
    <r>
      <t xml:space="preserve">daf-18(yh1) </t>
    </r>
    <r>
      <rPr>
        <sz val="10"/>
        <color rgb="FF000000"/>
        <rFont val="Arial"/>
        <family val="2"/>
      </rPr>
      <t>control RNAi/PA14 with FUDR</t>
    </r>
    <phoneticPr fontId="2" type="noConversion"/>
  </si>
  <si>
    <t>29/90</t>
  </si>
  <si>
    <t>&lt;0.01</t>
    <phoneticPr fontId="2" type="noConversion"/>
  </si>
  <si>
    <r>
      <t xml:space="preserve">daf-18(nr2037)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</si>
  <si>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 xml:space="preserve">daf-2(e1370); daf-18(yh1)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</si>
  <si>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>42% (-9%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</si>
  <si>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&lt;0.0001 (0.1609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</si>
  <si>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 xml:space="preserve">daf-2(e1370); daf-18(nr2037)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</si>
  <si>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>4% (-34%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</si>
  <si>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0.3624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</si>
  <si>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Wild-type (N2)</t>
    </r>
    <r>
      <rPr>
        <i/>
        <sz val="10"/>
        <color rgb="FF000000"/>
        <rFont val="Arial"/>
        <family val="2"/>
      </rPr>
      <t xml:space="preserve"> pmk-1 </t>
    </r>
    <r>
      <rPr>
        <sz val="10"/>
        <color rgb="FF000000"/>
        <rFont val="Arial"/>
        <family val="2"/>
      </rPr>
      <t>RNAi/PA14 with FUDR</t>
    </r>
    <phoneticPr fontId="2" type="noConversion"/>
  </si>
  <si>
    <t>41/90</t>
  </si>
  <si>
    <r>
      <t xml:space="preserve">daf-2(e1370) pmk-1 </t>
    </r>
    <r>
      <rPr>
        <sz val="10"/>
        <color rgb="FF000000"/>
        <rFont val="Arial"/>
        <family val="2"/>
      </rPr>
      <t>RNAi/PA14 with FUDR</t>
    </r>
    <phoneticPr fontId="2" type="noConversion"/>
  </si>
  <si>
    <r>
      <t>-13% (-44%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</si>
  <si>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daf-18(yh1) pmk-1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</si>
  <si>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-35% (-23%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  <phoneticPr fontId="2" type="noConversion"/>
  </si>
  <si>
    <t>34/90</t>
  </si>
  <si>
    <r>
      <t>&lt;0.0001 (&lt;0.0001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  <phoneticPr fontId="2" type="noConversion"/>
  </si>
  <si>
    <r>
      <t>daf-18(nr2037) pmk-1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</si>
  <si>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-44% (-41%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  <phoneticPr fontId="2" type="noConversion"/>
  </si>
  <si>
    <r>
      <t>&lt;0.01 (&lt;0.0001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  <phoneticPr fontId="2" type="noConversion"/>
  </si>
  <si>
    <r>
      <t>daf-2(e1370); daf-18(yh1) pmk-1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</si>
  <si>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-22% (-45%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  <phoneticPr fontId="2" type="noConversion"/>
  </si>
  <si>
    <t>60/90</t>
  </si>
  <si>
    <r>
      <t>&lt;0.0001 (&lt;0.0001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  <phoneticPr fontId="2" type="noConversion"/>
  </si>
  <si>
    <r>
      <t>daf-2(e1370); daf-18(nr2037) pmk-1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</si>
  <si>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-31% (-33%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  <phoneticPr fontId="2" type="noConversion"/>
  </si>
  <si>
    <t>Wild-type (N2) control RNAi/PA14 with FUDR</t>
    <phoneticPr fontId="2" type="noConversion"/>
  </si>
  <si>
    <t>60/80</t>
  </si>
  <si>
    <t>60%</t>
    <phoneticPr fontId="2" type="noConversion"/>
  </si>
  <si>
    <t>65/90</t>
  </si>
  <si>
    <r>
      <t xml:space="preserve">daf-18(yh1) </t>
    </r>
    <r>
      <rPr>
        <sz val="10"/>
        <color rgb="FF000000"/>
        <rFont val="Arial"/>
        <family val="2"/>
      </rPr>
      <t>control RNAi/PA14 with FUDR</t>
    </r>
    <phoneticPr fontId="2" type="noConversion"/>
  </si>
  <si>
    <t>-20%</t>
    <phoneticPr fontId="2" type="noConversion"/>
  </si>
  <si>
    <t>55/90</t>
  </si>
  <si>
    <r>
      <t xml:space="preserve">daf-2(e1370); daf-18(yh1) </t>
    </r>
    <r>
      <rPr>
        <sz val="10"/>
        <color rgb="FF000000"/>
        <rFont val="Arial"/>
        <family val="2"/>
      </rPr>
      <t>control RNAi/PA14 with FUDR</t>
    </r>
    <phoneticPr fontId="2" type="noConversion"/>
  </si>
  <si>
    <r>
      <t>35% (-16%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</si>
  <si>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&lt;0.0001 (&lt;0.01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</si>
  <si>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6% (-34%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</si>
  <si>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0.1762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</si>
  <si>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Wild-type (N2)</t>
    </r>
    <r>
      <rPr>
        <i/>
        <sz val="10"/>
        <color rgb="FF000000"/>
        <rFont val="Arial"/>
        <family val="2"/>
      </rPr>
      <t xml:space="preserve"> pmk-1 </t>
    </r>
    <r>
      <rPr>
        <sz val="10"/>
        <color rgb="FF000000"/>
        <rFont val="Arial"/>
        <family val="2"/>
      </rPr>
      <t>RNAi/PA14 with FUDR</t>
    </r>
    <phoneticPr fontId="2" type="noConversion"/>
  </si>
  <si>
    <t>18/18</t>
  </si>
  <si>
    <r>
      <t>-7% (-42%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</si>
  <si>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t>50/54</t>
  </si>
  <si>
    <r>
      <t>0.1999 (&lt;0.0001</t>
    </r>
    <r>
      <rPr>
        <i/>
        <vertAlign val="superscript"/>
        <sz val="10"/>
        <color rgb="FF000000"/>
        <rFont val="Arial"/>
        <family val="2"/>
      </rPr>
      <t>d2i</t>
    </r>
    <r>
      <rPr>
        <sz val="10"/>
        <color rgb="FF000000"/>
        <rFont val="Arial"/>
        <family val="2"/>
      </rPr>
      <t>)</t>
    </r>
    <phoneticPr fontId="2" type="noConversion"/>
  </si>
  <si>
    <r>
      <t>-44% (-30%</t>
    </r>
    <r>
      <rPr>
        <i/>
        <vertAlign val="superscript"/>
        <sz val="10"/>
        <color rgb="FF000000"/>
        <rFont val="Arial"/>
        <family val="2"/>
      </rPr>
      <t>yh1i</t>
    </r>
    <r>
      <rPr>
        <sz val="10"/>
        <color rgb="FF000000"/>
        <rFont val="Arial"/>
        <family val="2"/>
      </rPr>
      <t>)</t>
    </r>
    <phoneticPr fontId="2" type="noConversion"/>
  </si>
  <si>
    <r>
      <t>daf-18(nr2037) pmk-1</t>
    </r>
    <r>
      <rPr>
        <sz val="10"/>
        <color rgb="FF000000"/>
        <rFont val="Arial"/>
        <family val="2"/>
      </rPr>
      <t xml:space="preserve"> RNAi/PA14 with FUDR</t>
    </r>
    <phoneticPr fontId="2" type="noConversion"/>
  </si>
  <si>
    <r>
      <t>-45% (-31%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  <phoneticPr fontId="2" type="noConversion"/>
  </si>
  <si>
    <t>63/64</t>
  </si>
  <si>
    <r>
      <t>&lt;0.0001 (&lt;0.0001</t>
    </r>
    <r>
      <rPr>
        <i/>
        <vertAlign val="superscript"/>
        <sz val="10"/>
        <color rgb="FF000000"/>
        <rFont val="Arial"/>
        <family val="2"/>
      </rPr>
      <t>nri</t>
    </r>
    <r>
      <rPr>
        <sz val="10"/>
        <color rgb="FF000000"/>
        <rFont val="Arial"/>
        <family val="2"/>
      </rPr>
      <t>)</t>
    </r>
    <phoneticPr fontId="2" type="noConversion"/>
  </si>
  <si>
    <r>
      <t>-20% (-41%</t>
    </r>
    <r>
      <rPr>
        <i/>
        <vertAlign val="superscript"/>
        <sz val="10"/>
        <color rgb="FF000000"/>
        <rFont val="Arial"/>
        <family val="2"/>
      </rPr>
      <t>d2yh1i</t>
    </r>
    <r>
      <rPr>
        <sz val="10"/>
        <color rgb="FF000000"/>
        <rFont val="Arial"/>
        <family val="2"/>
      </rPr>
      <t>)</t>
    </r>
    <phoneticPr fontId="2" type="noConversion"/>
  </si>
  <si>
    <t>48/90</t>
  </si>
  <si>
    <r>
      <t>-37% (-41%</t>
    </r>
    <r>
      <rPr>
        <i/>
        <vertAlign val="superscript"/>
        <sz val="10"/>
        <color rgb="FF000000"/>
        <rFont val="Arial"/>
        <family val="2"/>
      </rPr>
      <t>d2nri</t>
    </r>
    <r>
      <rPr>
        <sz val="10"/>
        <color rgb="FF000000"/>
        <rFont val="Arial"/>
        <family val="2"/>
      </rPr>
      <t>)</t>
    </r>
    <phoneticPr fontId="2" type="noConversion"/>
  </si>
  <si>
    <t>56.2±1.4</t>
    <phoneticPr fontId="2" type="noConversion"/>
  </si>
  <si>
    <t>87.7±4.8</t>
    <phoneticPr fontId="2" type="noConversion"/>
  </si>
  <si>
    <t>47.5±1.8</t>
    <phoneticPr fontId="2" type="noConversion"/>
  </si>
  <si>
    <t>53.0±1.2</t>
    <phoneticPr fontId="2" type="noConversion"/>
  </si>
  <si>
    <t>80.0±1.8</t>
    <phoneticPr fontId="2" type="noConversion"/>
  </si>
  <si>
    <t>58.2±1.0</t>
    <phoneticPr fontId="2" type="noConversion"/>
  </si>
  <si>
    <t>40.7±1.5</t>
    <phoneticPr fontId="2" type="noConversion"/>
  </si>
  <si>
    <t>49.0±1.8</t>
    <phoneticPr fontId="2" type="noConversion"/>
  </si>
  <si>
    <t>36.8±1.4</t>
    <phoneticPr fontId="2" type="noConversion"/>
  </si>
  <si>
    <t>31.2±1.0</t>
    <phoneticPr fontId="2" type="noConversion"/>
  </si>
  <si>
    <t>44.0±1.6</t>
    <phoneticPr fontId="2" type="noConversion"/>
  </si>
  <si>
    <t>39.1±1.0</t>
    <phoneticPr fontId="2" type="noConversion"/>
  </si>
  <si>
    <t>57.0±1.7</t>
    <phoneticPr fontId="2" type="noConversion"/>
  </si>
  <si>
    <t>91.3±3.6</t>
    <phoneticPr fontId="2" type="noConversion"/>
  </si>
  <si>
    <t>45.4±1.3</t>
    <phoneticPr fontId="2" type="noConversion"/>
  </si>
  <si>
    <t>45.7±1.1</t>
    <phoneticPr fontId="2" type="noConversion"/>
  </si>
  <si>
    <t>77.0±1.4</t>
    <phoneticPr fontId="2" type="noConversion"/>
  </si>
  <si>
    <t>60.5±1.2</t>
    <phoneticPr fontId="2" type="noConversion"/>
  </si>
  <si>
    <t>29.2±1.3</t>
    <phoneticPr fontId="2" type="noConversion"/>
  </si>
  <si>
    <t>53.0±2.1</t>
    <phoneticPr fontId="2" type="noConversion"/>
  </si>
  <si>
    <t>31.7±1.2</t>
    <phoneticPr fontId="2" type="noConversion"/>
  </si>
  <si>
    <t>31.4±0.8</t>
    <phoneticPr fontId="2" type="noConversion"/>
  </si>
  <si>
    <t>45.5±1.6</t>
    <phoneticPr fontId="2" type="noConversion"/>
  </si>
  <si>
    <t>35.8±1.1</t>
    <phoneticPr fontId="2" type="noConversion"/>
  </si>
  <si>
    <t>Time</t>
  </si>
  <si>
    <t>At Risk</t>
  </si>
  <si>
    <t>Dead</t>
  </si>
  <si>
    <t>Censored</t>
  </si>
  <si>
    <t>Percent Mortality(%)  </t>
  </si>
  <si>
    <t>S_hat</t>
  </si>
  <si>
    <t>Var S_hat</t>
  </si>
  <si>
    <t>SE(S)</t>
  </si>
  <si>
    <t>Survival Time</t>
  </si>
  <si>
    <t>% daf-2(e1370) [180]</t>
  </si>
  <si>
    <t>% daf-2(e1370); daf-18(yh1) [90]</t>
  </si>
  <si>
    <t>% daf-2(e1370); daf-18(nr2037) [90]</t>
  </si>
  <si>
    <t>% daf-2(e1370); daf-18(yh1); [daf-18 WT] [90]</t>
  </si>
  <si>
    <t>% daf-2(e1370); daf-18(nr2037); [daf-18 WT][90]</t>
  </si>
  <si>
    <t>Replicate 1</t>
    <phoneticPr fontId="2" type="noConversion"/>
  </si>
  <si>
    <t>Replicate 2</t>
    <phoneticPr fontId="2" type="noConversion"/>
  </si>
  <si>
    <t>% daf-2(e1370) [250]</t>
  </si>
  <si>
    <t> Time</t>
  </si>
  <si>
    <t>% N2  [90]</t>
  </si>
  <si>
    <t>Time   </t>
  </si>
  <si>
    <t>   At Risk   </t>
  </si>
  <si>
    <t>   Dead   </t>
  </si>
  <si>
    <t>   Censored   </t>
  </si>
  <si>
    <t>   Percent Mortality(%)  </t>
  </si>
  <si>
    <t>   S_hat   </t>
  </si>
  <si>
    <t>   Var S_hat   </t>
  </si>
  <si>
    <t>   SE(S)   </t>
  </si>
  <si>
    <t>   Survival Time   </t>
  </si>
  <si>
    <t>% daf-2(-)  [90]</t>
  </si>
  <si>
    <t>% daf-2(e1370); daf-18(yh1) IJ713 [90]</t>
  </si>
  <si>
    <t>% daf-16; daf-2  [90]</t>
  </si>
  <si>
    <t> Time   </t>
  </si>
  <si>
    <t>% N2 [90]</t>
  </si>
  <si>
    <t>% daf-2(e1370) [90]</t>
  </si>
  <si>
    <t>% daf-18(yh1) [90]</t>
  </si>
  <si>
    <t>% daf-18(nr2037) [90]</t>
  </si>
  <si>
    <t>% WT [125]</t>
    <phoneticPr fontId="2" type="noConversion"/>
  </si>
  <si>
    <t>% daf-2(e1370) [125]</t>
  </si>
  <si>
    <t>% daf-18(yh1) [150]</t>
  </si>
  <si>
    <t>% daf-18(nr2037) [150]</t>
  </si>
  <si>
    <t>% daf-2(-); daf-18(yh1) [150]</t>
  </si>
  <si>
    <t>% daf-2(e1370); daf-18(nr2037) [150]</t>
  </si>
  <si>
    <t>% WT [150]</t>
  </si>
  <si>
    <t>% daf-2(e1370) [100]</t>
  </si>
  <si>
    <t>% daf-18(yh1) [90]</t>
    <phoneticPr fontId="2" type="noConversion"/>
  </si>
  <si>
    <t>% N2 [90]</t>
    <phoneticPr fontId="2" type="noConversion"/>
  </si>
  <si>
    <t>% N2 [90]</t>
    <phoneticPr fontId="2" type="noConversion"/>
  </si>
  <si>
    <t>% daf-18(yh1) [90]</t>
    <phoneticPr fontId="2" type="noConversion"/>
  </si>
  <si>
    <t>% daf-18(nr2037) [90]</t>
    <phoneticPr fontId="2" type="noConversion"/>
  </si>
  <si>
    <t>% daf-18(nr2037) [90]</t>
    <phoneticPr fontId="2" type="noConversion"/>
  </si>
  <si>
    <t>% daf-2(e1370); daf-18(yh1) [90]</t>
    <phoneticPr fontId="2" type="noConversion"/>
  </si>
  <si>
    <t>% daf-2(e1370); daf-18(yh1) [90]</t>
    <phoneticPr fontId="2" type="noConversion"/>
  </si>
  <si>
    <t>% N2 [90]</t>
    <phoneticPr fontId="2" type="noConversion"/>
  </si>
  <si>
    <t>% N2 [90]</t>
    <phoneticPr fontId="2" type="noConversion"/>
  </si>
  <si>
    <t>% daf-18(yh1) [90]</t>
    <phoneticPr fontId="2" type="noConversion"/>
  </si>
  <si>
    <t>% daf-18(yh1) [90]</t>
    <phoneticPr fontId="2" type="noConversion"/>
  </si>
  <si>
    <t>% daf-18(nr2037) [90]</t>
    <phoneticPr fontId="2" type="noConversion"/>
  </si>
  <si>
    <t>% daf-2(e1370); daf-18(yh1) [90]</t>
    <phoneticPr fontId="2" type="noConversion"/>
  </si>
  <si>
    <t>% N2 Control RNAi [120]</t>
  </si>
  <si>
    <t>% daf-2(e1370) Control RNAi [120]</t>
  </si>
  <si>
    <t>% daf-18(yh1) Control RNAi [120]</t>
  </si>
  <si>
    <t>% daf-2(e1370); daf-18(yh1) Control RNAi [120]</t>
  </si>
  <si>
    <t>% daf-2(e1370); daf-18(nr) Control RNAi [120]</t>
  </si>
  <si>
    <t>% N2 daf-16 RNAi [120]</t>
  </si>
  <si>
    <t>% daf-2(e1370) daf-16 RNAi [120]</t>
  </si>
  <si>
    <t>% daf-18(yh1) daf-16 RNAi [120]</t>
  </si>
  <si>
    <t>% daf-2(e1370); daf-18(yh1) daf-16 RNAi [120]</t>
  </si>
  <si>
    <t>% daf-18(nr2037) daf-16 RNAi [90]</t>
    <phoneticPr fontId="2" type="noConversion"/>
  </si>
  <si>
    <t>% daf-2(e1370); daf-18(nr2037) daf-16 RNAi [120]</t>
    <phoneticPr fontId="2" type="noConversion"/>
  </si>
  <si>
    <t>% daf-2(e1370); daf-18(nr2037) Control RNAi [120]</t>
    <phoneticPr fontId="2" type="noConversion"/>
  </si>
  <si>
    <t>% daf-18(nr2037) Control RNAi [120]</t>
    <phoneticPr fontId="2" type="noConversion"/>
  </si>
  <si>
    <t>% N2 pmk-1 RNAi [120]</t>
  </si>
  <si>
    <t>% daf-2(e1370) pmk-1 RNAi [120]</t>
  </si>
  <si>
    <t>% daf-18(yh1) pmk-1 RNAi [120]</t>
  </si>
  <si>
    <t>% daf-18(nr) pmk-1 RNAi [120]</t>
  </si>
  <si>
    <t>% daf-2(e1370); daf-18(yh1) pmk-1 RNAi [120]</t>
  </si>
  <si>
    <t>% daf-18(nr2037) pmk-1 RNAi [120]</t>
    <phoneticPr fontId="2" type="noConversion"/>
  </si>
  <si>
    <t>% daf-2(e1370); daf-18(nr2037) pmk-1 RNAi [120]</t>
    <phoneticPr fontId="2" type="noConversion"/>
  </si>
  <si>
    <t>Replicate 2</t>
    <phoneticPr fontId="2" type="noConversion"/>
  </si>
  <si>
    <t>% daf-18(nr2037) daf-16 RNAi [120]</t>
    <phoneticPr fontId="2" type="noConversion"/>
  </si>
  <si>
    <t>% daf-2(e1370); daf-18(nr2037) pmk-1 RNAi [120]</t>
    <phoneticPr fontId="2" type="noConversion"/>
  </si>
  <si>
    <t>% N2 [180]</t>
  </si>
  <si>
    <t>% daf-2(e1370) [120]</t>
  </si>
  <si>
    <t>% daf-18(yh1) [180]</t>
  </si>
  <si>
    <t>% daf-18(nr2037) [180]</t>
  </si>
  <si>
    <t>% daf-2(e1370);daf-18(yh1) [180]</t>
  </si>
  <si>
    <t>% daf-2(e1370);daf-18(nr2037) [420]</t>
  </si>
  <si>
    <t>% skn-1(lax188) [180]</t>
  </si>
  <si>
    <t>% daf-2(e1370); skn-1(lax188) [150]</t>
  </si>
  <si>
    <t>% daf-2(e1370); daf-18(yh1) skn-1(lax188) [150]</t>
  </si>
  <si>
    <t>% daf-18(yh1) skn-1(lax188) [150]</t>
  </si>
  <si>
    <t>Replicate 2</t>
    <phoneticPr fontId="2" type="noConversion"/>
  </si>
  <si>
    <t>% daf-2(e1370);daf-18(yh1) [150]</t>
  </si>
  <si>
    <t>% daf-2(e1370);daf-18(nr2037) [360]</t>
  </si>
  <si>
    <t>% daf-2(e1370); skn-1(lax188) [145]</t>
  </si>
  <si>
    <t>% daf-18(yh1) skn-1(lax188) [180]</t>
  </si>
  <si>
    <t>% daf-18(nr2037) skn-1(lax188) [180]</t>
    <phoneticPr fontId="2" type="noConversion"/>
  </si>
  <si>
    <t>% daf-18(nr2037) skn-1(lax188) [134]</t>
    <phoneticPr fontId="2" type="noConversion"/>
  </si>
  <si>
    <t>% daf-2(e1370); daf-18(yh1) skn-1(lax188) [180]</t>
  </si>
  <si>
    <t>% daf-2(e1370); daf-18(nr2037) skn-1(lax188) [330]</t>
    <phoneticPr fontId="2" type="noConversion"/>
  </si>
  <si>
    <t>% daf-2(e1370); daf-18(nr2037) skn-1(lax188) [342]</t>
    <phoneticPr fontId="2" type="noConversion"/>
  </si>
  <si>
    <t>138/150</t>
  </si>
  <si>
    <r>
      <t>-68%</t>
    </r>
    <r>
      <rPr>
        <i/>
        <vertAlign val="superscript"/>
        <sz val="10"/>
        <color rgb="FF000000"/>
        <rFont val="Arial"/>
        <family val="2"/>
      </rPr>
      <t>d2</t>
    </r>
    <phoneticPr fontId="2" type="noConversion"/>
  </si>
  <si>
    <r>
      <t>&lt;0.0001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(&lt;0.0001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</si>
  <si>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t>122/150</t>
  </si>
  <si>
    <r>
      <t>-52%</t>
    </r>
    <r>
      <rPr>
        <i/>
        <vertAlign val="superscript"/>
        <sz val="10"/>
        <color rgb="FF000000"/>
        <rFont val="Arial"/>
        <family val="2"/>
      </rPr>
      <t>d2</t>
    </r>
    <phoneticPr fontId="2" type="noConversion"/>
  </si>
  <si>
    <t>111/150</t>
  </si>
  <si>
    <r>
      <t>daf-2(e1370)</t>
    </r>
    <r>
      <rPr>
        <sz val="10"/>
        <color rgb="FF000000"/>
        <rFont val="Arial"/>
        <family val="2"/>
      </rPr>
      <t>/OP50 with FUDR</t>
    </r>
    <phoneticPr fontId="2" type="noConversion"/>
  </si>
  <si>
    <r>
      <t>daf-2(e1370);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</si>
  <si>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-50%</t>
    </r>
    <r>
      <rPr>
        <i/>
        <vertAlign val="superscript"/>
        <sz val="10"/>
        <color rgb="FF000000"/>
        <rFont val="Arial"/>
        <family val="2"/>
      </rPr>
      <t>d2</t>
    </r>
    <phoneticPr fontId="2" type="noConversion"/>
  </si>
  <si>
    <r>
      <t>daf-2(e1370); daf-18(nr2037)</t>
    </r>
    <r>
      <rPr>
        <sz val="10"/>
        <color rgb="FF000000"/>
        <rFont val="Arial"/>
        <family val="2"/>
      </rPr>
      <t>/OP50 with FUDR</t>
    </r>
    <phoneticPr fontId="2" type="noConversion"/>
  </si>
  <si>
    <r>
      <t>daf-2(e1370); daf-18(nr2037) skn-1(zj15)</t>
    </r>
    <r>
      <rPr>
        <sz val="10"/>
        <color rgb="FF000000"/>
        <rFont val="Arial"/>
        <family val="2"/>
      </rPr>
      <t>/OP50 with FUDR</t>
    </r>
    <phoneticPr fontId="2" type="noConversion"/>
  </si>
  <si>
    <r>
      <t>-63%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(13%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</si>
  <si>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t>139/150</t>
    <phoneticPr fontId="2" type="noConversion"/>
  </si>
  <si>
    <r>
      <t>daf-2(e1370)</t>
    </r>
    <r>
      <rPr>
        <sz val="10"/>
        <color rgb="FF000000"/>
        <rFont val="Arial"/>
        <family val="2"/>
      </rPr>
      <t>/OP50 with FUDR</t>
    </r>
    <phoneticPr fontId="2" type="noConversion"/>
  </si>
  <si>
    <r>
      <t>daf-2(e1370); daf-18(yh1)</t>
    </r>
    <r>
      <rPr>
        <sz val="10"/>
        <color rgb="FF000000"/>
        <rFont val="Arial"/>
        <family val="2"/>
      </rPr>
      <t>/OP50 with FUDR</t>
    </r>
    <phoneticPr fontId="2" type="noConversion"/>
  </si>
  <si>
    <r>
      <t>-65%</t>
    </r>
    <r>
      <rPr>
        <i/>
        <vertAlign val="superscript"/>
        <sz val="10"/>
        <color rgb="FF000000"/>
        <rFont val="Arial"/>
        <family val="2"/>
      </rPr>
      <t>d2</t>
    </r>
    <phoneticPr fontId="2" type="noConversion"/>
  </si>
  <si>
    <r>
      <t>daf-2(e1370); daf-18(nr2037) skn-1(zj15)</t>
    </r>
    <r>
      <rPr>
        <sz val="10"/>
        <color rgb="FF000000"/>
        <rFont val="Arial"/>
        <family val="2"/>
      </rPr>
      <t>/OP50 with FUDR</t>
    </r>
    <phoneticPr fontId="2" type="noConversion"/>
  </si>
  <si>
    <r>
      <t>-63%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(5%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</si>
  <si>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r>
      <t>&lt;0.0001</t>
    </r>
    <r>
      <rPr>
        <i/>
        <vertAlign val="superscript"/>
        <sz val="10"/>
        <color rgb="FF000000"/>
        <rFont val="Arial"/>
        <family val="2"/>
      </rPr>
      <t>d2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(&lt;0.05</t>
    </r>
    <r>
      <rPr>
        <i/>
        <vertAlign val="superscript"/>
        <sz val="10"/>
        <color rgb="FF000000"/>
        <rFont val="Arial"/>
        <family val="2"/>
      </rPr>
      <t>d2nr</t>
    </r>
    <r>
      <rPr>
        <sz val="10"/>
        <color rgb="FF000000"/>
        <rFont val="Arial"/>
        <family val="2"/>
      </rPr>
      <t>)</t>
    </r>
    <phoneticPr fontId="2" type="noConversion"/>
  </si>
  <si>
    <t>12.9±0.2</t>
    <phoneticPr fontId="2" type="noConversion"/>
  </si>
  <si>
    <t>12.3±0.2</t>
    <phoneticPr fontId="2" type="noConversion"/>
  </si>
  <si>
    <t>16.6±0.4</t>
    <phoneticPr fontId="2" type="noConversion"/>
  </si>
  <si>
    <t>34.9±0.8</t>
    <phoneticPr fontId="2" type="noConversion"/>
  </si>
  <si>
    <t>11.9±0.2</t>
    <phoneticPr fontId="2" type="noConversion"/>
  </si>
  <si>
    <t>18.3±0.5</t>
    <phoneticPr fontId="2" type="noConversion"/>
  </si>
  <si>
    <t>36.6±1.0</t>
    <phoneticPr fontId="2" type="noConversion"/>
  </si>
  <si>
    <t>% N2 [150]</t>
  </si>
  <si>
    <t>% daf-2(e1370) [150]</t>
  </si>
  <si>
    <t>  Time   </t>
  </si>
  <si>
    <t>% daf-2(e1370); daf-18(yh1) [150]</t>
  </si>
  <si>
    <t>% skn-1(zj15) [150]</t>
  </si>
  <si>
    <t>% daf-2(e1370); skn-1(zj15) [150]</t>
  </si>
  <si>
    <t>% daf-2(e1370); daf-18(yh1) skn-1(zj15) [150]</t>
  </si>
  <si>
    <t>% daf-2(e1370); daf-18(nr2037) skn-1(zj15) [150]</t>
  </si>
  <si>
    <t>% N2 [120]</t>
  </si>
  <si>
    <t>Replicate 3</t>
    <phoneticPr fontId="2" type="noConversion"/>
  </si>
  <si>
    <t>Replicate 4</t>
    <phoneticPr fontId="2" type="noConversion"/>
  </si>
  <si>
    <t>% daf-2(e1370)  [90]</t>
    <phoneticPr fontId="2" type="noConversion"/>
  </si>
  <si>
    <t>% daf-2(e1370); daf-18(yh1)  [90]</t>
    <phoneticPr fontId="2" type="noConversion"/>
  </si>
  <si>
    <t>% daf-2(e1370); daf-18(nr2037)  [90]</t>
    <phoneticPr fontId="2" type="noConversion"/>
  </si>
  <si>
    <t>Replicate 2</t>
    <phoneticPr fontId="2" type="noConversion"/>
  </si>
  <si>
    <t>% daf-2(e1370) [90]</t>
    <phoneticPr fontId="2" type="noConversion"/>
  </si>
  <si>
    <t>   Time   </t>
  </si>
  <si>
    <t>% daf-16(mu86); daf-2(e1370) [90]</t>
  </si>
  <si>
    <t>daf-16(yh3); daf-2(e1370) [90]</t>
    <phoneticPr fontId="2" type="noConversion"/>
  </si>
  <si>
    <t>% daf-16(yh3); daf-2(e1370) [90]</t>
    <phoneticPr fontId="2" type="noConversion"/>
  </si>
  <si>
    <t>% daf-16(yh2); daf-2(e1370) [90]</t>
    <phoneticPr fontId="2" type="noConversion"/>
  </si>
  <si>
    <t>% N2 [120]</t>
    <phoneticPr fontId="2" type="noConversion"/>
  </si>
  <si>
    <t>% daf-18(yh1) [120]</t>
  </si>
  <si>
    <t>% daf-18(nr2037) [120]</t>
  </si>
  <si>
    <t>% daf-2(e1370); daf-18(nr2037) [120]</t>
  </si>
  <si>
    <t>Replicate 2</t>
    <phoneticPr fontId="2" type="noConversion"/>
  </si>
  <si>
    <t>% daf-2(e1370); daf-18(yh1) [120]</t>
    <phoneticPr fontId="2" type="noConversion"/>
  </si>
  <si>
    <t>% N2 control RNAi [90]</t>
  </si>
  <si>
    <t>% N2 daf-2 RNAi [90]</t>
  </si>
  <si>
    <t>% daf-18(yh1) control RNAi [90]</t>
  </si>
  <si>
    <t>% daf-18(nr2037) control RNAi [90]</t>
    <phoneticPr fontId="2" type="noConversion"/>
  </si>
  <si>
    <t>% daf-18(yh1) daf-2 RNAi [90]</t>
  </si>
  <si>
    <t>% daf-18(nr2037) daf-2 RNAi [90]</t>
    <phoneticPr fontId="2" type="noConversion"/>
  </si>
  <si>
    <t>% control RNAi N2 [150]</t>
  </si>
  <si>
    <t>% control RNAi daf-18(yh1) [150]</t>
  </si>
  <si>
    <t>% control RNAi daf-18(nr2037) [150]</t>
  </si>
  <si>
    <t>% daf-2 RNAi N2 [150]</t>
  </si>
  <si>
    <t>% daf-2 RNAi daf-18(yh1) [150]</t>
  </si>
  <si>
    <t>% daf-2 RNAi daf-18(nr2037) [150]</t>
  </si>
  <si>
    <t>% daf-2 RNAi daf-18(yh1) [120]</t>
  </si>
  <si>
    <t>% daf-2(e1368) [150]</t>
  </si>
  <si>
    <t>% daf-2(e1368); daf-18(yh1) [150]</t>
  </si>
  <si>
    <t>% daf-2(e1368); daf-18(nr2037) [150]</t>
  </si>
  <si>
    <t>% daf-2(e1368) [90]</t>
  </si>
  <si>
    <t>% daf-2(e1368); daf-18(yh1) [90]</t>
  </si>
  <si>
    <t>% daf-2(e1368); daf-18(nr2037) [90]</t>
  </si>
  <si>
    <t>% daf-2(e979) [60]</t>
  </si>
  <si>
    <t>% daf-2(e979); daf-18(yh1) [150]</t>
  </si>
  <si>
    <t>% daf-2(e979); daf-18(nr2037) [150]</t>
  </si>
  <si>
    <t>Replicate 2</t>
    <phoneticPr fontId="2" type="noConversion"/>
  </si>
  <si>
    <t>% daf-2(e979) [96]</t>
  </si>
  <si>
    <t>% daf-2(e979) [35]</t>
  </si>
  <si>
    <t>% daf-2(e979); daf-18(yh1) [90]</t>
  </si>
  <si>
    <t>% daf-2(e979); daf-18(nr2037) [90]</t>
  </si>
  <si>
    <t>% age-1(hx546) [150]</t>
  </si>
  <si>
    <t>% age-1(hx546); daf-18(yh1) [150]</t>
  </si>
  <si>
    <t>% age-1(hx546); daf-18(nr2037) [150]</t>
  </si>
  <si>
    <t>Replicate 2</t>
    <phoneticPr fontId="2" type="noConversion"/>
  </si>
  <si>
    <t>% age-1(hx546) [90]</t>
  </si>
  <si>
    <t>% age-1(hx546); daf-18(yh1) [90]</t>
  </si>
  <si>
    <t>% age-1(hx546); daf-18(nr2037) [90]</t>
  </si>
  <si>
    <t>Replicate 3</t>
    <phoneticPr fontId="2" type="noConversion"/>
  </si>
  <si>
    <t>Replicate 4</t>
    <phoneticPr fontId="2" type="noConversion"/>
  </si>
  <si>
    <t>Replicate 1</t>
    <phoneticPr fontId="2" type="noConversion"/>
  </si>
  <si>
    <t>Replicate 2</t>
    <phoneticPr fontId="2" type="noConversion"/>
  </si>
  <si>
    <t>% daf-2(e1370); daf-18(yh1) [90]</t>
    <phoneticPr fontId="2" type="noConversion"/>
  </si>
  <si>
    <t>% daf-2(e1370); daf-18(syb499) [90]</t>
    <phoneticPr fontId="2" type="noConversion"/>
  </si>
  <si>
    <t>% daf-2(e1370); daf-18(nr2037) [90]</t>
    <phoneticPr fontId="2" type="noConversion"/>
  </si>
  <si>
    <t>% daf-2(e1370); daf-18(e1375) [90]</t>
    <phoneticPr fontId="2" type="noConversion"/>
  </si>
  <si>
    <t>% daf-2(e1370); daf-18(ok480) [90]</t>
    <phoneticPr fontId="2" type="noConversion"/>
  </si>
  <si>
    <t>% daf-2(e1370); daf-18(mg198) [90]</t>
    <phoneticPr fontId="2" type="noConversion"/>
  </si>
  <si>
    <t>% daf-2(e1370); daf-18(pe407) [90]</t>
    <phoneticPr fontId="2" type="noConversion"/>
  </si>
  <si>
    <t>% daf-2(e1370); daf-18(mu397) [90]</t>
    <phoneticPr fontId="2" type="noConversion"/>
  </si>
  <si>
    <t>% daf-2(e1370); daf-18(mu398) [90]</t>
    <phoneticPr fontId="2" type="noConversion"/>
  </si>
  <si>
    <t>% N2 Control RNAi [90]</t>
  </si>
  <si>
    <t>% daf-2(e1370) Control RNAi [90]</t>
  </si>
  <si>
    <t>% daf-18(yh1) Control RNAi [90]</t>
  </si>
  <si>
    <t>% daf-18(nr2037) Control RNAi [90]</t>
    <phoneticPr fontId="2" type="noConversion"/>
  </si>
  <si>
    <t>% daf-2(e1370); daf-18(yh1) Control RNAi [90]</t>
  </si>
  <si>
    <t>% daf-2(e1370); daf-18(nr2037) Control RNAi [90]</t>
  </si>
  <si>
    <t>% N2 pmk-1 RNAi [90]</t>
  </si>
  <si>
    <t>% daf-2(e1370) pmk-1 RNAi [90]</t>
  </si>
  <si>
    <t>% daf-18(yh1) pmk-1 RNAi [90]</t>
  </si>
  <si>
    <t>% daf-18(nr2037) pmk-1 RNAi [90]</t>
    <phoneticPr fontId="2" type="noConversion"/>
  </si>
  <si>
    <t>% daf-2(e1370); daf-18(yh1) pmk-1 RNAi [90]</t>
  </si>
  <si>
    <t>% daf-2(e1370); daf-18(nr2037) pmk-1 RNAi [90]</t>
  </si>
  <si>
    <t>Replicate 2</t>
    <phoneticPr fontId="2" type="noConversion"/>
  </si>
  <si>
    <t>% N2 Control RNAi [80]</t>
  </si>
  <si>
    <t>% N2 pmk-1 RNAi [18]</t>
  </si>
  <si>
    <t>% daf-2(e1370) pmk-1 RNAi [54]</t>
  </si>
  <si>
    <t>% daf-18(yh1) pmk-1 RNAi [35]</t>
  </si>
  <si>
    <t>% daf-18(nr2037) pmk-1 RNAi [64]</t>
    <phoneticPr fontId="2" type="noConversion"/>
  </si>
  <si>
    <t>% daf-2(e1370); daf-18(nr2037) pmk-1 RNAi [60]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</si>
</sst>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.000"/>
    <numFmt numFmtId="177" formatCode="0.0000"/>
    <numFmt numFmtId="178" formatCode="0.0_ "/>
    <numFmt numFmtId="179" formatCode="0.0000_);[Red]\(0.0000\)"/>
    <numFmt numFmtId="180" formatCode="0.00_);[Red]\(0.00\)"/>
    <numFmt numFmtId="181" formatCode="0.00_ "/>
    <numFmt numFmtId="182" formatCode="0.0_ ;[Red]\-0.0\ "/>
    <numFmt numFmtId="183" formatCode="0.0000_ "/>
  </numFmts>
  <fonts count="41">
    <font>
      <sz val="11"/>
      <color theme="1"/>
      <name val="맑은 고딕"/>
      <family val="2"/>
      <charset val="129"/>
      <scheme val="minor"/>
    </font>
    <font>
      <b/>
      <sz val="12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rgb="FFFF0000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b/>
      <i/>
      <sz val="12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Arial"/>
      <family val="2"/>
    </font>
    <font>
      <sz val="10"/>
      <color rgb="FF000000"/>
      <name val="맑은 고딕"/>
      <family val="3"/>
      <charset val="129"/>
    </font>
    <font>
      <i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b/>
      <i/>
      <sz val="12"/>
      <color rgb="FF000000"/>
      <name val="Arial"/>
      <family val="2"/>
    </font>
    <font>
      <i/>
      <vertAlign val="superscript"/>
      <sz val="10"/>
      <color theme="1"/>
      <name val="Arial"/>
      <family val="2"/>
    </font>
    <font>
      <sz val="11"/>
      <name val="맑은 고딕"/>
      <family val="3"/>
      <charset val="129"/>
    </font>
    <font>
      <b/>
      <i/>
      <sz val="1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i/>
      <vertAlign val="subscript"/>
      <sz val="12"/>
      <color theme="1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140">
    <border>
      <left/>
      <right/>
      <top/>
      <bottom/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Dashed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mediumDashed">
        <color indexed="64"/>
      </bottom>
      <diagonal/>
    </border>
    <border>
      <left/>
      <right style="medium">
        <color indexed="64"/>
      </right>
      <top style="double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Dashed">
        <color indexed="64"/>
      </top>
      <bottom style="mediumDashed">
        <color indexed="64"/>
      </bottom>
      <diagonal/>
    </border>
    <border>
      <left style="thick">
        <color indexed="64"/>
      </left>
      <right/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Dashed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Dashed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Dashed">
        <color indexed="64"/>
      </top>
      <bottom style="thick">
        <color indexed="64"/>
      </bottom>
      <diagonal/>
    </border>
    <border>
      <left/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Dashed">
        <color indexed="64"/>
      </bottom>
      <diagonal/>
    </border>
    <border>
      <left style="thick">
        <color indexed="64"/>
      </left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">
    <xf numFmtId="0" fontId="0" fillId="0" borderId="0">
      <alignment vertical="center"/>
    </xf>
    <xf numFmtId="0" fontId="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60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10" fillId="0" borderId="0" xfId="1" applyFont="1"/>
    <xf numFmtId="0" fontId="9" fillId="0" borderId="0" xfId="1"/>
    <xf numFmtId="0" fontId="8" fillId="0" borderId="0" xfId="1" applyFont="1"/>
    <xf numFmtId="0" fontId="13" fillId="0" borderId="0" xfId="1" applyFont="1"/>
    <xf numFmtId="0" fontId="14" fillId="0" borderId="0" xfId="1" applyFont="1" applyAlignment="1">
      <alignment horizontal="center"/>
    </xf>
    <xf numFmtId="176" fontId="8" fillId="0" borderId="6" xfId="1" applyNumberFormat="1" applyFont="1" applyBorder="1"/>
    <xf numFmtId="176" fontId="8" fillId="0" borderId="28" xfId="1" applyNumberFormat="1" applyFont="1" applyBorder="1"/>
    <xf numFmtId="176" fontId="8" fillId="0" borderId="29" xfId="1" applyNumberFormat="1" applyFont="1" applyBorder="1"/>
    <xf numFmtId="0" fontId="13" fillId="0" borderId="30" xfId="1" applyFont="1" applyBorder="1"/>
    <xf numFmtId="176" fontId="14" fillId="0" borderId="8" xfId="1" applyNumberFormat="1" applyFont="1" applyBorder="1" applyAlignment="1"/>
    <xf numFmtId="176" fontId="14" fillId="0" borderId="0" xfId="1" applyNumberFormat="1" applyFont="1" applyBorder="1" applyAlignment="1"/>
    <xf numFmtId="176" fontId="14" fillId="0" borderId="31" xfId="1" applyNumberFormat="1" applyFont="1" applyBorder="1" applyAlignment="1"/>
    <xf numFmtId="0" fontId="8" fillId="0" borderId="32" xfId="1" applyFont="1" applyBorder="1"/>
    <xf numFmtId="0" fontId="8" fillId="0" borderId="36" xfId="1" applyFont="1" applyBorder="1"/>
    <xf numFmtId="0" fontId="8" fillId="0" borderId="37" xfId="1" applyFont="1" applyBorder="1"/>
    <xf numFmtId="0" fontId="14" fillId="0" borderId="0" xfId="0" applyFont="1" applyAlignment="1"/>
    <xf numFmtId="176" fontId="14" fillId="0" borderId="6" xfId="1" applyNumberFormat="1" applyFont="1" applyBorder="1"/>
    <xf numFmtId="176" fontId="14" fillId="0" borderId="28" xfId="1" applyNumberFormat="1" applyFont="1" applyBorder="1"/>
    <xf numFmtId="176" fontId="14" fillId="0" borderId="33" xfId="1" applyNumberFormat="1" applyFont="1" applyBorder="1"/>
    <xf numFmtId="176" fontId="14" fillId="0" borderId="34" xfId="1" applyNumberFormat="1" applyFont="1" applyBorder="1"/>
    <xf numFmtId="0" fontId="13" fillId="0" borderId="37" xfId="1" applyFont="1" applyBorder="1"/>
    <xf numFmtId="0" fontId="14" fillId="0" borderId="33" xfId="1" applyFont="1" applyBorder="1"/>
    <xf numFmtId="0" fontId="14" fillId="0" borderId="34" xfId="1" applyFont="1" applyBorder="1"/>
    <xf numFmtId="177" fontId="8" fillId="0" borderId="6" xfId="1" applyNumberFormat="1" applyFont="1" applyBorder="1"/>
    <xf numFmtId="177" fontId="8" fillId="0" borderId="28" xfId="1" applyNumberFormat="1" applyFont="1" applyBorder="1"/>
    <xf numFmtId="0" fontId="12" fillId="0" borderId="30" xfId="1" applyFont="1" applyBorder="1"/>
    <xf numFmtId="177" fontId="8" fillId="0" borderId="8" xfId="1" applyNumberFormat="1" applyFont="1" applyBorder="1"/>
    <xf numFmtId="177" fontId="8" fillId="0" borderId="0" xfId="1" applyNumberFormat="1" applyFont="1" applyBorder="1"/>
    <xf numFmtId="0" fontId="12" fillId="0" borderId="36" xfId="1" applyFont="1" applyBorder="1"/>
    <xf numFmtId="0" fontId="8" fillId="0" borderId="33" xfId="1" applyFont="1" applyBorder="1" applyAlignment="1">
      <alignment horizontal="center"/>
    </xf>
    <xf numFmtId="0" fontId="8" fillId="0" borderId="34" xfId="1" applyFont="1" applyBorder="1" applyAlignment="1">
      <alignment horizontal="center"/>
    </xf>
    <xf numFmtId="0" fontId="13" fillId="0" borderId="37" xfId="1" applyFont="1" applyBorder="1" applyAlignment="1">
      <alignment horizontal="center"/>
    </xf>
    <xf numFmtId="176" fontId="12" fillId="0" borderId="6" xfId="1" applyNumberFormat="1" applyFont="1" applyBorder="1"/>
    <xf numFmtId="176" fontId="12" fillId="0" borderId="28" xfId="1" applyNumberFormat="1" applyFont="1" applyBorder="1"/>
    <xf numFmtId="176" fontId="12" fillId="0" borderId="29" xfId="1" applyNumberFormat="1" applyFont="1" applyBorder="1"/>
    <xf numFmtId="176" fontId="12" fillId="0" borderId="8" xfId="1" applyNumberFormat="1" applyFont="1" applyBorder="1"/>
    <xf numFmtId="176" fontId="12" fillId="0" borderId="0" xfId="1" applyNumberFormat="1" applyFont="1" applyBorder="1"/>
    <xf numFmtId="176" fontId="12" fillId="0" borderId="31" xfId="1" applyNumberFormat="1" applyFont="1" applyBorder="1"/>
    <xf numFmtId="0" fontId="13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" fillId="0" borderId="0" xfId="1" applyFont="1"/>
    <xf numFmtId="0" fontId="5" fillId="2" borderId="23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>
      <alignment vertical="center"/>
    </xf>
    <xf numFmtId="0" fontId="7" fillId="0" borderId="23" xfId="0" applyFont="1" applyBorder="1">
      <alignment vertical="center"/>
    </xf>
    <xf numFmtId="0" fontId="0" fillId="0" borderId="0" xfId="0" applyAlignment="1">
      <alignment horizontal="left" vertical="center"/>
    </xf>
    <xf numFmtId="0" fontId="4" fillId="2" borderId="17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8" fillId="0" borderId="40" xfId="0" applyFont="1" applyBorder="1">
      <alignment vertical="center"/>
    </xf>
    <xf numFmtId="0" fontId="8" fillId="0" borderId="5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3" fillId="0" borderId="62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64" xfId="0" applyFont="1" applyBorder="1" applyAlignment="1">
      <alignment horizontal="left" vertical="center" wrapText="1"/>
    </xf>
    <xf numFmtId="0" fontId="3" fillId="0" borderId="64" xfId="0" applyFont="1" applyBorder="1" applyAlignment="1">
      <alignment horizontal="center" vertical="center" wrapText="1"/>
    </xf>
    <xf numFmtId="0" fontId="27" fillId="0" borderId="63" xfId="0" applyFont="1" applyBorder="1" applyAlignment="1">
      <alignment horizontal="left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9" fontId="4" fillId="2" borderId="2" xfId="0" applyNumberFormat="1" applyFont="1" applyFill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24" fillId="0" borderId="67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9" fontId="4" fillId="2" borderId="27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left" vertical="center" wrapText="1"/>
    </xf>
    <xf numFmtId="0" fontId="4" fillId="2" borderId="68" xfId="0" applyFont="1" applyFill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16" fillId="0" borderId="0" xfId="2" applyFont="1" applyBorder="1" applyAlignment="1">
      <alignment horizontal="center" vertical="center"/>
    </xf>
    <xf numFmtId="0" fontId="30" fillId="0" borderId="0" xfId="2" applyFont="1" applyBorder="1" applyAlignment="1">
      <alignment horizontal="center" vertical="center"/>
    </xf>
    <xf numFmtId="0" fontId="30" fillId="0" borderId="0" xfId="2" applyFont="1" applyBorder="1" applyAlignment="1">
      <alignment horizontal="center" vertical="center" wrapText="1"/>
    </xf>
    <xf numFmtId="0" fontId="12" fillId="0" borderId="76" xfId="2" applyFont="1" applyBorder="1">
      <alignment vertical="center"/>
    </xf>
    <xf numFmtId="0" fontId="12" fillId="0" borderId="53" xfId="2" applyFont="1" applyBorder="1">
      <alignment vertical="center"/>
    </xf>
    <xf numFmtId="178" fontId="12" fillId="0" borderId="53" xfId="2" applyNumberFormat="1" applyFont="1" applyBorder="1">
      <alignment vertical="center"/>
    </xf>
    <xf numFmtId="178" fontId="12" fillId="0" borderId="77" xfId="2" applyNumberFormat="1" applyFont="1" applyBorder="1">
      <alignment vertical="center"/>
    </xf>
    <xf numFmtId="178" fontId="12" fillId="3" borderId="51" xfId="2" applyNumberFormat="1" applyFont="1" applyFill="1" applyBorder="1">
      <alignment vertical="center"/>
    </xf>
    <xf numFmtId="0" fontId="12" fillId="0" borderId="51" xfId="2" applyFont="1" applyBorder="1">
      <alignment vertical="center"/>
    </xf>
    <xf numFmtId="0" fontId="19" fillId="0" borderId="40" xfId="2" applyFont="1" applyBorder="1" applyAlignment="1">
      <alignment horizontal="center" vertical="center"/>
    </xf>
    <xf numFmtId="0" fontId="21" fillId="0" borderId="40" xfId="2" applyFont="1" applyBorder="1" applyAlignment="1">
      <alignment horizontal="center" vertical="center" wrapText="1"/>
    </xf>
    <xf numFmtId="0" fontId="12" fillId="0" borderId="77" xfId="2" applyFont="1" applyBorder="1">
      <alignment vertical="center"/>
    </xf>
    <xf numFmtId="0" fontId="6" fillId="0" borderId="49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43" xfId="0" applyFont="1" applyBorder="1">
      <alignment vertical="center"/>
    </xf>
    <xf numFmtId="0" fontId="6" fillId="0" borderId="54" xfId="0" applyFont="1" applyBorder="1">
      <alignment vertical="center"/>
    </xf>
    <xf numFmtId="0" fontId="6" fillId="0" borderId="39" xfId="0" applyFont="1" applyBorder="1">
      <alignment vertical="center"/>
    </xf>
    <xf numFmtId="0" fontId="6" fillId="0" borderId="45" xfId="0" applyFont="1" applyBorder="1">
      <alignment vertical="center"/>
    </xf>
    <xf numFmtId="0" fontId="31" fillId="0" borderId="54" xfId="0" applyFont="1" applyBorder="1">
      <alignment vertical="center"/>
    </xf>
    <xf numFmtId="0" fontId="31" fillId="0" borderId="39" xfId="0" applyFont="1" applyBorder="1">
      <alignment vertical="center"/>
    </xf>
    <xf numFmtId="0" fontId="31" fillId="0" borderId="45" xfId="0" applyFont="1" applyBorder="1">
      <alignment vertical="center"/>
    </xf>
    <xf numFmtId="0" fontId="6" fillId="0" borderId="44" xfId="0" applyFont="1" applyBorder="1">
      <alignment vertical="center"/>
    </xf>
    <xf numFmtId="0" fontId="31" fillId="0" borderId="44" xfId="0" applyFont="1" applyBorder="1">
      <alignment vertical="center"/>
    </xf>
    <xf numFmtId="0" fontId="31" fillId="0" borderId="56" xfId="0" applyFont="1" applyBorder="1">
      <alignment vertical="center"/>
    </xf>
    <xf numFmtId="0" fontId="31" fillId="0" borderId="47" xfId="0" applyFont="1" applyBorder="1">
      <alignment vertical="center"/>
    </xf>
    <xf numFmtId="0" fontId="31" fillId="0" borderId="48" xfId="0" applyFont="1" applyBorder="1">
      <alignment vertical="center"/>
    </xf>
    <xf numFmtId="0" fontId="6" fillId="0" borderId="39" xfId="0" applyFont="1" applyBorder="1" applyAlignment="1">
      <alignment horizontal="left" vertical="center"/>
    </xf>
    <xf numFmtId="0" fontId="12" fillId="0" borderId="39" xfId="3" applyFont="1" applyBorder="1" applyAlignment="1">
      <alignment horizontal="left" vertical="center"/>
    </xf>
    <xf numFmtId="0" fontId="6" fillId="0" borderId="78" xfId="0" applyFont="1" applyBorder="1" applyAlignment="1">
      <alignment horizontal="left" vertical="center"/>
    </xf>
    <xf numFmtId="0" fontId="12" fillId="0" borderId="47" xfId="3" applyFont="1" applyBorder="1" applyAlignment="1">
      <alignment horizontal="left" vertical="center"/>
    </xf>
    <xf numFmtId="0" fontId="12" fillId="0" borderId="48" xfId="3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12" fillId="0" borderId="45" xfId="3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/>
    </xf>
    <xf numFmtId="0" fontId="12" fillId="0" borderId="54" xfId="3" applyFont="1" applyBorder="1" applyAlignment="1">
      <alignment horizontal="left" vertical="center"/>
    </xf>
    <xf numFmtId="0" fontId="12" fillId="0" borderId="56" xfId="3" applyFont="1" applyBorder="1" applyAlignment="1">
      <alignment horizontal="left" vertical="center"/>
    </xf>
    <xf numFmtId="0" fontId="6" fillId="0" borderId="76" xfId="0" applyFont="1" applyBorder="1" applyAlignment="1">
      <alignment horizontal="left" vertical="center"/>
    </xf>
    <xf numFmtId="0" fontId="6" fillId="0" borderId="53" xfId="0" applyFont="1" applyBorder="1" applyAlignment="1">
      <alignment horizontal="left" vertical="center"/>
    </xf>
    <xf numFmtId="0" fontId="6" fillId="0" borderId="77" xfId="0" applyFont="1" applyBorder="1" applyAlignment="1">
      <alignment horizontal="left" vertical="center"/>
    </xf>
    <xf numFmtId="0" fontId="12" fillId="0" borderId="44" xfId="3" applyFont="1" applyBorder="1" applyAlignment="1">
      <alignment horizontal="left" vertical="center"/>
    </xf>
    <xf numFmtId="0" fontId="12" fillId="0" borderId="46" xfId="3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17" fillId="3" borderId="51" xfId="2" applyFont="1" applyFill="1" applyBorder="1">
      <alignment vertical="center"/>
    </xf>
    <xf numFmtId="0" fontId="17" fillId="3" borderId="55" xfId="2" applyFont="1" applyFill="1" applyBorder="1">
      <alignment vertical="center"/>
    </xf>
    <xf numFmtId="0" fontId="12" fillId="0" borderId="50" xfId="3" applyFont="1" applyBorder="1" applyAlignment="1">
      <alignment horizontal="left" vertical="center"/>
    </xf>
    <xf numFmtId="0" fontId="12" fillId="0" borderId="69" xfId="3" applyFont="1" applyBorder="1" applyAlignment="1">
      <alignment horizontal="left" vertical="center"/>
    </xf>
    <xf numFmtId="0" fontId="12" fillId="0" borderId="81" xfId="3" applyFont="1" applyBorder="1" applyAlignment="1">
      <alignment horizontal="left" vertical="center"/>
    </xf>
    <xf numFmtId="0" fontId="12" fillId="0" borderId="86" xfId="3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12" fillId="0" borderId="82" xfId="3" applyFont="1" applyFill="1" applyBorder="1" applyAlignment="1">
      <alignment horizontal="left" vertical="center"/>
    </xf>
    <xf numFmtId="0" fontId="12" fillId="0" borderId="83" xfId="3" applyFont="1" applyFill="1" applyBorder="1" applyAlignment="1">
      <alignment horizontal="left" vertical="center"/>
    </xf>
    <xf numFmtId="0" fontId="12" fillId="0" borderId="84" xfId="3" applyFont="1" applyFill="1" applyBorder="1" applyAlignment="1">
      <alignment horizontal="left" vertical="center"/>
    </xf>
    <xf numFmtId="0" fontId="12" fillId="0" borderId="85" xfId="3" applyFont="1" applyFill="1" applyBorder="1" applyAlignment="1">
      <alignment horizontal="left" vertical="center"/>
    </xf>
    <xf numFmtId="0" fontId="4" fillId="0" borderId="88" xfId="0" applyFont="1" applyBorder="1" applyAlignment="1">
      <alignment horizontal="left" vertical="center" wrapText="1"/>
    </xf>
    <xf numFmtId="0" fontId="4" fillId="0" borderId="89" xfId="0" applyFont="1" applyBorder="1" applyAlignment="1">
      <alignment horizontal="center" vertical="center" wrapText="1"/>
    </xf>
    <xf numFmtId="0" fontId="23" fillId="0" borderId="89" xfId="0" applyFont="1" applyBorder="1" applyAlignment="1">
      <alignment horizontal="center" vertical="center" wrapText="1"/>
    </xf>
    <xf numFmtId="0" fontId="4" fillId="0" borderId="88" xfId="0" applyFont="1" applyBorder="1" applyAlignment="1">
      <alignment horizontal="center" vertical="center" wrapText="1"/>
    </xf>
    <xf numFmtId="0" fontId="24" fillId="0" borderId="88" xfId="0" applyFont="1" applyBorder="1" applyAlignment="1">
      <alignment horizontal="center" vertical="center" wrapText="1"/>
    </xf>
    <xf numFmtId="0" fontId="4" fillId="2" borderId="90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left" vertical="center"/>
    </xf>
    <xf numFmtId="178" fontId="12" fillId="0" borderId="39" xfId="4" applyNumberFormat="1" applyFont="1" applyBorder="1" applyAlignment="1">
      <alignment horizontal="left" vertical="center"/>
    </xf>
    <xf numFmtId="178" fontId="12" fillId="0" borderId="45" xfId="4" applyNumberFormat="1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178" fontId="12" fillId="0" borderId="47" xfId="4" applyNumberFormat="1" applyFont="1" applyBorder="1" applyAlignment="1">
      <alignment horizontal="left" vertical="center"/>
    </xf>
    <xf numFmtId="178" fontId="12" fillId="0" borderId="48" xfId="4" applyNumberFormat="1" applyFont="1" applyBorder="1" applyAlignment="1">
      <alignment horizontal="left" vertical="center"/>
    </xf>
    <xf numFmtId="178" fontId="12" fillId="0" borderId="69" xfId="4" applyNumberFormat="1" applyFont="1" applyBorder="1" applyAlignment="1">
      <alignment horizontal="left" vertical="center"/>
    </xf>
    <xf numFmtId="178" fontId="12" fillId="0" borderId="81" xfId="4" applyNumberFormat="1" applyFont="1" applyBorder="1" applyAlignment="1">
      <alignment horizontal="left" vertical="center"/>
    </xf>
    <xf numFmtId="0" fontId="1" fillId="0" borderId="82" xfId="0" applyFont="1" applyBorder="1" applyAlignment="1">
      <alignment horizontal="center" vertical="center"/>
    </xf>
    <xf numFmtId="0" fontId="19" fillId="0" borderId="83" xfId="2" applyFont="1" applyBorder="1" applyAlignment="1">
      <alignment horizontal="center" vertical="center"/>
    </xf>
    <xf numFmtId="0" fontId="21" fillId="0" borderId="83" xfId="2" applyFont="1" applyBorder="1" applyAlignment="1">
      <alignment horizontal="center" vertical="center"/>
    </xf>
    <xf numFmtId="0" fontId="21" fillId="0" borderId="83" xfId="2" applyFont="1" applyBorder="1" applyAlignment="1">
      <alignment horizontal="center" vertical="center" wrapText="1"/>
    </xf>
    <xf numFmtId="0" fontId="21" fillId="0" borderId="84" xfId="2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9" fillId="0" borderId="82" xfId="2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6" fillId="0" borderId="65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19" fillId="0" borderId="0" xfId="3" applyFont="1">
      <alignment vertical="center"/>
    </xf>
    <xf numFmtId="0" fontId="12" fillId="0" borderId="93" xfId="3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34" fillId="0" borderId="85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3" fillId="0" borderId="13" xfId="0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/>
    </xf>
    <xf numFmtId="0" fontId="6" fillId="0" borderId="70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6" fillId="0" borderId="71" xfId="0" applyFont="1" applyBorder="1" applyAlignment="1">
      <alignment horizontal="left" vertical="center"/>
    </xf>
    <xf numFmtId="0" fontId="6" fillId="0" borderId="99" xfId="0" applyFont="1" applyBorder="1" applyAlignment="1">
      <alignment horizontal="left" vertical="center"/>
    </xf>
    <xf numFmtId="0" fontId="6" fillId="0" borderId="72" xfId="0" applyFont="1" applyBorder="1">
      <alignment vertical="center"/>
    </xf>
    <xf numFmtId="0" fontId="29" fillId="0" borderId="50" xfId="7" applyBorder="1" applyAlignment="1">
      <alignment horizontal="left" vertical="center"/>
    </xf>
    <xf numFmtId="0" fontId="29" fillId="0" borderId="69" xfId="7" applyBorder="1" applyAlignment="1">
      <alignment horizontal="left" vertical="center"/>
    </xf>
    <xf numFmtId="0" fontId="29" fillId="0" borderId="81" xfId="7" applyBorder="1" applyAlignment="1">
      <alignment horizontal="left" vertical="center"/>
    </xf>
    <xf numFmtId="0" fontId="29" fillId="0" borderId="41" xfId="7" applyBorder="1" applyAlignment="1">
      <alignment horizontal="left" vertical="center"/>
    </xf>
    <xf numFmtId="0" fontId="29" fillId="0" borderId="42" xfId="7" applyBorder="1" applyAlignment="1">
      <alignment horizontal="left" vertical="center"/>
    </xf>
    <xf numFmtId="0" fontId="29" fillId="0" borderId="43" xfId="7" applyBorder="1" applyAlignment="1">
      <alignment horizontal="left" vertical="center"/>
    </xf>
    <xf numFmtId="0" fontId="29" fillId="0" borderId="44" xfId="7" applyBorder="1" applyAlignment="1">
      <alignment horizontal="left" vertical="center"/>
    </xf>
    <xf numFmtId="0" fontId="29" fillId="0" borderId="39" xfId="7" applyBorder="1" applyAlignment="1">
      <alignment horizontal="left" vertical="center"/>
    </xf>
    <xf numFmtId="0" fontId="29" fillId="0" borderId="45" xfId="7" applyBorder="1" applyAlignment="1">
      <alignment horizontal="left" vertical="center"/>
    </xf>
    <xf numFmtId="0" fontId="12" fillId="0" borderId="44" xfId="5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12" fillId="0" borderId="44" xfId="6" applyFont="1" applyBorder="1" applyAlignment="1">
      <alignment horizontal="left" vertical="center"/>
    </xf>
    <xf numFmtId="0" fontId="12" fillId="0" borderId="39" xfId="6" applyFont="1" applyBorder="1" applyAlignment="1">
      <alignment horizontal="left" vertical="center"/>
    </xf>
    <xf numFmtId="0" fontId="12" fillId="0" borderId="45" xfId="6" applyFont="1" applyBorder="1" applyAlignment="1">
      <alignment horizontal="left" vertical="center"/>
    </xf>
    <xf numFmtId="0" fontId="29" fillId="0" borderId="39" xfId="6" applyBorder="1" applyAlignment="1">
      <alignment horizontal="left" vertical="center"/>
    </xf>
    <xf numFmtId="0" fontId="29" fillId="0" borderId="45" xfId="6" applyBorder="1" applyAlignment="1">
      <alignment horizontal="left" vertical="center"/>
    </xf>
    <xf numFmtId="0" fontId="12" fillId="0" borderId="46" xfId="5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12" fillId="0" borderId="46" xfId="6" applyFont="1" applyBorder="1" applyAlignment="1">
      <alignment horizontal="left" vertical="center"/>
    </xf>
    <xf numFmtId="0" fontId="12" fillId="0" borderId="47" xfId="6" applyFont="1" applyBorder="1" applyAlignment="1">
      <alignment horizontal="left" vertical="center"/>
    </xf>
    <xf numFmtId="0" fontId="12" fillId="0" borderId="48" xfId="6" applyFont="1" applyBorder="1" applyAlignment="1">
      <alignment horizontal="left" vertical="center"/>
    </xf>
    <xf numFmtId="0" fontId="29" fillId="0" borderId="46" xfId="7" applyBorder="1" applyAlignment="1">
      <alignment horizontal="left" vertical="center"/>
    </xf>
    <xf numFmtId="0" fontId="29" fillId="0" borderId="47" xfId="7" applyBorder="1" applyAlignment="1">
      <alignment horizontal="left" vertical="center"/>
    </xf>
    <xf numFmtId="0" fontId="29" fillId="0" borderId="47" xfId="6" applyBorder="1" applyAlignment="1">
      <alignment horizontal="left" vertical="center"/>
    </xf>
    <xf numFmtId="0" fontId="29" fillId="0" borderId="48" xfId="6" applyBorder="1" applyAlignment="1">
      <alignment horizontal="left" vertical="center"/>
    </xf>
    <xf numFmtId="0" fontId="29" fillId="0" borderId="48" xfId="7" applyBorder="1" applyAlignment="1">
      <alignment horizontal="left" vertical="center"/>
    </xf>
    <xf numFmtId="0" fontId="12" fillId="0" borderId="50" xfId="5" applyFont="1" applyBorder="1" applyAlignment="1">
      <alignment horizontal="left" vertical="center"/>
    </xf>
    <xf numFmtId="0" fontId="12" fillId="0" borderId="69" xfId="5" applyFont="1" applyBorder="1" applyAlignment="1">
      <alignment horizontal="left" vertical="center"/>
    </xf>
    <xf numFmtId="0" fontId="12" fillId="0" borderId="81" xfId="5" applyFont="1" applyBorder="1" applyAlignment="1">
      <alignment horizontal="left" vertical="center"/>
    </xf>
    <xf numFmtId="0" fontId="12" fillId="0" borderId="50" xfId="6" applyFont="1" applyBorder="1" applyAlignment="1">
      <alignment horizontal="left" vertical="center"/>
    </xf>
    <xf numFmtId="0" fontId="12" fillId="0" borderId="69" xfId="6" applyFont="1" applyBorder="1" applyAlignment="1">
      <alignment horizontal="left" vertical="center"/>
    </xf>
    <xf numFmtId="0" fontId="12" fillId="0" borderId="81" xfId="6" applyFont="1" applyBorder="1" applyAlignment="1">
      <alignment horizontal="left" vertical="center"/>
    </xf>
    <xf numFmtId="0" fontId="29" fillId="0" borderId="86" xfId="6" applyBorder="1" applyAlignment="1">
      <alignment horizontal="left" vertical="center"/>
    </xf>
    <xf numFmtId="0" fontId="29" fillId="0" borderId="69" xfId="6" applyBorder="1" applyAlignment="1">
      <alignment horizontal="left" vertical="center"/>
    </xf>
    <xf numFmtId="0" fontId="29" fillId="0" borderId="81" xfId="6" applyBorder="1" applyAlignment="1">
      <alignment horizontal="left" vertical="center"/>
    </xf>
    <xf numFmtId="0" fontId="29" fillId="0" borderId="94" xfId="6" applyBorder="1" applyAlignment="1">
      <alignment horizontal="left" vertical="center"/>
    </xf>
    <xf numFmtId="0" fontId="29" fillId="0" borderId="50" xfId="6" applyBorder="1" applyAlignment="1">
      <alignment horizontal="left" vertical="center"/>
    </xf>
    <xf numFmtId="0" fontId="12" fillId="0" borderId="39" xfId="5" applyFont="1" applyBorder="1" applyAlignment="1">
      <alignment horizontal="left" vertical="center"/>
    </xf>
    <xf numFmtId="0" fontId="12" fillId="0" borderId="45" xfId="5" applyFont="1" applyBorder="1" applyAlignment="1">
      <alignment horizontal="left" vertical="center"/>
    </xf>
    <xf numFmtId="0" fontId="29" fillId="0" borderId="54" xfId="6" applyBorder="1" applyAlignment="1">
      <alignment horizontal="left" vertical="center"/>
    </xf>
    <xf numFmtId="0" fontId="29" fillId="0" borderId="72" xfId="6" applyBorder="1" applyAlignment="1">
      <alignment horizontal="left" vertical="center"/>
    </xf>
    <xf numFmtId="0" fontId="29" fillId="0" borderId="44" xfId="6" applyBorder="1" applyAlignment="1">
      <alignment horizontal="left" vertical="center"/>
    </xf>
    <xf numFmtId="0" fontId="29" fillId="0" borderId="56" xfId="6" applyBorder="1" applyAlignment="1">
      <alignment horizontal="left" vertical="center"/>
    </xf>
    <xf numFmtId="0" fontId="29" fillId="0" borderId="95" xfId="6" applyBorder="1" applyAlignment="1">
      <alignment horizontal="left" vertical="center"/>
    </xf>
    <xf numFmtId="0" fontId="29" fillId="0" borderId="46" xfId="6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69" xfId="0" applyBorder="1" applyAlignment="1">
      <alignment horizontal="left" vertical="center"/>
    </xf>
    <xf numFmtId="0" fontId="0" fillId="0" borderId="81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6" fillId="0" borderId="0" xfId="0" applyFont="1">
      <alignment vertical="center"/>
    </xf>
    <xf numFmtId="0" fontId="32" fillId="0" borderId="0" xfId="0" applyFont="1">
      <alignment vertical="center"/>
    </xf>
    <xf numFmtId="0" fontId="6" fillId="0" borderId="0" xfId="0" applyFont="1" applyBorder="1">
      <alignment vertical="center"/>
    </xf>
    <xf numFmtId="0" fontId="23" fillId="0" borderId="0" xfId="0" applyFont="1">
      <alignment vertical="center"/>
    </xf>
    <xf numFmtId="0" fontId="6" fillId="0" borderId="54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/>
    </xf>
    <xf numFmtId="0" fontId="6" fillId="0" borderId="86" xfId="0" applyFont="1" applyBorder="1" applyAlignment="1">
      <alignment horizontal="left" vertical="center"/>
    </xf>
    <xf numFmtId="0" fontId="6" fillId="0" borderId="69" xfId="0" applyFont="1" applyBorder="1">
      <alignment vertical="center"/>
    </xf>
    <xf numFmtId="0" fontId="6" fillId="0" borderId="81" xfId="0" applyFont="1" applyBorder="1">
      <alignment vertical="center"/>
    </xf>
    <xf numFmtId="0" fontId="34" fillId="0" borderId="83" xfId="0" applyFont="1" applyBorder="1" applyAlignment="1">
      <alignment horizontal="center" vertical="center" wrapText="1"/>
    </xf>
    <xf numFmtId="0" fontId="34" fillId="0" borderId="84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left" vertical="center"/>
    </xf>
    <xf numFmtId="0" fontId="6" fillId="0" borderId="81" xfId="0" applyFont="1" applyBorder="1" applyAlignment="1">
      <alignment horizontal="left" vertical="center"/>
    </xf>
    <xf numFmtId="0" fontId="7" fillId="0" borderId="17" xfId="0" applyFont="1" applyBorder="1">
      <alignment vertical="center"/>
    </xf>
    <xf numFmtId="0" fontId="7" fillId="0" borderId="23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6" fillId="0" borderId="103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6" fillId="0" borderId="100" xfId="0" applyFont="1" applyBorder="1" applyAlignment="1">
      <alignment horizontal="left" vertical="center"/>
    </xf>
    <xf numFmtId="0" fontId="6" fillId="0" borderId="101" xfId="0" applyFont="1" applyBorder="1" applyAlignment="1">
      <alignment horizontal="left" vertical="center"/>
    </xf>
    <xf numFmtId="0" fontId="6" fillId="0" borderId="102" xfId="0" applyFont="1" applyBorder="1" applyAlignment="1">
      <alignment horizontal="left" vertical="center"/>
    </xf>
    <xf numFmtId="0" fontId="6" fillId="0" borderId="105" xfId="0" applyFont="1" applyBorder="1" applyAlignment="1">
      <alignment horizontal="left" vertical="center"/>
    </xf>
    <xf numFmtId="0" fontId="6" fillId="0" borderId="106" xfId="0" applyFont="1" applyBorder="1" applyAlignment="1">
      <alignment horizontal="left" vertical="center"/>
    </xf>
    <xf numFmtId="0" fontId="6" fillId="0" borderId="107" xfId="0" applyFont="1" applyBorder="1" applyAlignment="1">
      <alignment horizontal="left" vertical="center"/>
    </xf>
    <xf numFmtId="0" fontId="6" fillId="0" borderId="108" xfId="0" applyFont="1" applyBorder="1" applyAlignment="1">
      <alignment horizontal="left" vertical="center"/>
    </xf>
    <xf numFmtId="0" fontId="6" fillId="0" borderId="109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10" xfId="0" applyFont="1" applyBorder="1" applyAlignment="1">
      <alignment horizontal="left" vertical="center"/>
    </xf>
    <xf numFmtId="0" fontId="23" fillId="0" borderId="113" xfId="0" applyFont="1" applyBorder="1" applyAlignment="1">
      <alignment horizontal="left" vertical="center"/>
    </xf>
    <xf numFmtId="0" fontId="23" fillId="0" borderId="114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115" xfId="0" applyFont="1" applyBorder="1" applyAlignment="1">
      <alignment horizontal="left" vertical="center"/>
    </xf>
    <xf numFmtId="0" fontId="23" fillId="0" borderId="16" xfId="0" applyFont="1" applyBorder="1" applyAlignment="1">
      <alignment horizontal="left" vertical="center"/>
    </xf>
    <xf numFmtId="0" fontId="23" fillId="0" borderId="116" xfId="0" applyFont="1" applyBorder="1" applyAlignment="1">
      <alignment horizontal="left" vertical="center"/>
    </xf>
    <xf numFmtId="0" fontId="23" fillId="0" borderId="117" xfId="0" applyFont="1" applyBorder="1" applyAlignment="1">
      <alignment horizontal="left" vertical="center"/>
    </xf>
    <xf numFmtId="180" fontId="6" fillId="0" borderId="10" xfId="0" applyNumberFormat="1" applyFont="1" applyBorder="1" applyAlignment="1">
      <alignment horizontal="left" vertical="center"/>
    </xf>
    <xf numFmtId="180" fontId="6" fillId="0" borderId="19" xfId="0" applyNumberFormat="1" applyFont="1" applyBorder="1" applyAlignment="1">
      <alignment horizontal="left" vertical="center"/>
    </xf>
    <xf numFmtId="0" fontId="1" fillId="3" borderId="113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18" xfId="0" applyFont="1" applyFill="1" applyBorder="1" applyAlignment="1">
      <alignment horizontal="left" vertical="center"/>
    </xf>
    <xf numFmtId="0" fontId="1" fillId="3" borderId="63" xfId="0" applyFont="1" applyFill="1" applyBorder="1" applyAlignment="1">
      <alignment horizontal="left" vertical="center"/>
    </xf>
    <xf numFmtId="180" fontId="12" fillId="0" borderId="96" xfId="8" applyNumberFormat="1" applyFont="1" applyBorder="1" applyAlignment="1">
      <alignment horizontal="left" vertical="center"/>
    </xf>
    <xf numFmtId="180" fontId="12" fillId="0" borderId="110" xfId="8" applyNumberFormat="1" applyFont="1" applyBorder="1" applyAlignment="1">
      <alignment horizontal="left" vertical="center" wrapText="1"/>
    </xf>
    <xf numFmtId="180" fontId="12" fillId="0" borderId="0" xfId="8" applyNumberFormat="1" applyFont="1" applyBorder="1" applyAlignment="1">
      <alignment horizontal="left" vertical="center"/>
    </xf>
    <xf numFmtId="180" fontId="12" fillId="0" borderId="110" xfId="8" applyNumberFormat="1" applyFont="1" applyBorder="1" applyAlignment="1">
      <alignment horizontal="left" vertical="center"/>
    </xf>
    <xf numFmtId="180" fontId="12" fillId="0" borderId="7" xfId="8" applyNumberFormat="1" applyFont="1" applyBorder="1" applyAlignment="1">
      <alignment horizontal="left" vertical="center"/>
    </xf>
    <xf numFmtId="180" fontId="12" fillId="3" borderId="103" xfId="8" applyNumberFormat="1" applyFont="1" applyFill="1" applyBorder="1" applyAlignment="1">
      <alignment horizontal="left" vertical="center"/>
    </xf>
    <xf numFmtId="179" fontId="12" fillId="3" borderId="7" xfId="8" applyNumberFormat="1" applyFont="1" applyFill="1" applyBorder="1" applyAlignment="1">
      <alignment horizontal="left" vertical="center"/>
    </xf>
    <xf numFmtId="180" fontId="12" fillId="0" borderId="100" xfId="8" applyNumberFormat="1" applyFont="1" applyBorder="1" applyAlignment="1">
      <alignment horizontal="left" vertical="center"/>
    </xf>
    <xf numFmtId="180" fontId="12" fillId="0" borderId="106" xfId="8" applyNumberFormat="1" applyFont="1" applyBorder="1" applyAlignment="1">
      <alignment horizontal="left" vertical="center"/>
    </xf>
    <xf numFmtId="180" fontId="12" fillId="0" borderId="19" xfId="8" applyNumberFormat="1" applyFont="1" applyBorder="1" applyAlignment="1">
      <alignment horizontal="left" vertical="center"/>
    </xf>
    <xf numFmtId="180" fontId="12" fillId="3" borderId="104" xfId="8" applyNumberFormat="1" applyFont="1" applyFill="1" applyBorder="1" applyAlignment="1">
      <alignment horizontal="left" vertical="center"/>
    </xf>
    <xf numFmtId="179" fontId="12" fillId="3" borderId="10" xfId="8" applyNumberFormat="1" applyFont="1" applyFill="1" applyBorder="1" applyAlignment="1">
      <alignment horizontal="left" vertical="center"/>
    </xf>
    <xf numFmtId="180" fontId="12" fillId="0" borderId="10" xfId="8" applyNumberFormat="1" applyFont="1" applyBorder="1" applyAlignment="1">
      <alignment horizontal="left" vertical="center"/>
    </xf>
    <xf numFmtId="180" fontId="12" fillId="0" borderId="19" xfId="8" applyNumberFormat="1" applyFont="1" applyBorder="1" applyAlignment="1">
      <alignment horizontal="left" vertical="center" wrapText="1"/>
    </xf>
    <xf numFmtId="180" fontId="12" fillId="0" borderId="106" xfId="8" applyNumberFormat="1" applyFont="1" applyBorder="1" applyAlignment="1">
      <alignment horizontal="left"/>
    </xf>
    <xf numFmtId="180" fontId="12" fillId="0" borderId="106" xfId="8" applyNumberFormat="1" applyFont="1" applyBorder="1" applyAlignment="1">
      <alignment horizontal="left" vertical="center" wrapText="1"/>
    </xf>
    <xf numFmtId="180" fontId="12" fillId="0" borderId="101" xfId="8" applyNumberFormat="1" applyFont="1" applyBorder="1" applyAlignment="1">
      <alignment horizontal="left" vertical="center"/>
    </xf>
    <xf numFmtId="180" fontId="12" fillId="0" borderId="107" xfId="8" applyNumberFormat="1" applyFont="1" applyBorder="1" applyAlignment="1">
      <alignment horizontal="left" vertical="center"/>
    </xf>
    <xf numFmtId="180" fontId="12" fillId="0" borderId="21" xfId="8" applyNumberFormat="1" applyFont="1" applyBorder="1" applyAlignment="1">
      <alignment horizontal="left" vertical="center"/>
    </xf>
    <xf numFmtId="180" fontId="12" fillId="0" borderId="22" xfId="8" applyNumberFormat="1" applyFont="1" applyBorder="1" applyAlignment="1">
      <alignment horizontal="left" vertical="center"/>
    </xf>
    <xf numFmtId="180" fontId="12" fillId="3" borderId="111" xfId="8" applyNumberFormat="1" applyFont="1" applyFill="1" applyBorder="1" applyAlignment="1">
      <alignment horizontal="left" vertical="center"/>
    </xf>
    <xf numFmtId="179" fontId="12" fillId="3" borderId="22" xfId="8" applyNumberFormat="1" applyFont="1" applyFill="1" applyBorder="1" applyAlignment="1">
      <alignment horizontal="left" vertical="center"/>
    </xf>
    <xf numFmtId="180" fontId="12" fillId="0" borderId="102" xfId="8" applyNumberFormat="1" applyFont="1" applyBorder="1" applyAlignment="1">
      <alignment horizontal="left" vertical="center" wrapText="1"/>
    </xf>
    <xf numFmtId="180" fontId="12" fillId="0" borderId="108" xfId="8" applyNumberFormat="1" applyFont="1" applyBorder="1" applyAlignment="1">
      <alignment horizontal="left"/>
    </xf>
    <xf numFmtId="180" fontId="12" fillId="0" borderId="18" xfId="8" applyNumberFormat="1" applyFont="1" applyBorder="1" applyAlignment="1">
      <alignment horizontal="left"/>
    </xf>
    <xf numFmtId="180" fontId="12" fillId="0" borderId="1" xfId="8" applyNumberFormat="1" applyFont="1" applyBorder="1" applyAlignment="1">
      <alignment horizontal="left"/>
    </xf>
    <xf numFmtId="180" fontId="12" fillId="3" borderId="112" xfId="8" applyNumberFormat="1" applyFont="1" applyFill="1" applyBorder="1" applyAlignment="1">
      <alignment horizontal="left" vertical="center"/>
    </xf>
    <xf numFmtId="179" fontId="12" fillId="3" borderId="1" xfId="8" applyNumberFormat="1" applyFont="1" applyFill="1" applyBorder="1" applyAlignment="1">
      <alignment horizontal="left" vertical="center"/>
    </xf>
    <xf numFmtId="180" fontId="12" fillId="0" borderId="18" xfId="8" applyNumberFormat="1" applyFont="1" applyBorder="1" applyAlignment="1">
      <alignment horizontal="left" vertical="center"/>
    </xf>
    <xf numFmtId="180" fontId="12" fillId="0" borderId="106" xfId="8" applyNumberFormat="1" applyFont="1" applyFill="1" applyBorder="1" applyAlignment="1">
      <alignment horizontal="left" vertical="center"/>
    </xf>
    <xf numFmtId="180" fontId="12" fillId="0" borderId="100" xfId="8" applyNumberFormat="1" applyFont="1" applyFill="1" applyBorder="1" applyAlignment="1">
      <alignment horizontal="left" vertical="center"/>
    </xf>
    <xf numFmtId="180" fontId="12" fillId="0" borderId="19" xfId="8" applyNumberFormat="1" applyFont="1" applyFill="1" applyBorder="1" applyAlignment="1">
      <alignment horizontal="left" vertical="center"/>
    </xf>
    <xf numFmtId="180" fontId="12" fillId="0" borderId="10" xfId="8" applyNumberFormat="1" applyFont="1" applyFill="1" applyBorder="1" applyAlignment="1">
      <alignment horizontal="left" vertical="center"/>
    </xf>
    <xf numFmtId="180" fontId="12" fillId="0" borderId="101" xfId="8" applyNumberFormat="1" applyFont="1" applyFill="1" applyBorder="1" applyAlignment="1">
      <alignment horizontal="left" vertical="center"/>
    </xf>
    <xf numFmtId="180" fontId="12" fillId="0" borderId="107" xfId="8" applyNumberFormat="1" applyFont="1" applyFill="1" applyBorder="1" applyAlignment="1">
      <alignment horizontal="left" vertical="center"/>
    </xf>
    <xf numFmtId="180" fontId="12" fillId="0" borderId="21" xfId="8" applyNumberFormat="1" applyFont="1" applyFill="1" applyBorder="1" applyAlignment="1">
      <alignment horizontal="left" vertical="center"/>
    </xf>
    <xf numFmtId="180" fontId="12" fillId="0" borderId="22" xfId="8" applyNumberFormat="1" applyFont="1" applyFill="1" applyBorder="1" applyAlignment="1">
      <alignment horizontal="left" vertical="center"/>
    </xf>
    <xf numFmtId="0" fontId="6" fillId="0" borderId="119" xfId="0" applyFont="1" applyBorder="1" applyAlignment="1">
      <alignment horizontal="left" vertical="center"/>
    </xf>
    <xf numFmtId="0" fontId="19" fillId="0" borderId="83" xfId="2" applyFont="1" applyBorder="1" applyAlignment="1">
      <alignment horizontal="center" vertical="center" wrapText="1"/>
    </xf>
    <xf numFmtId="0" fontId="12" fillId="0" borderId="53" xfId="9" applyFont="1" applyBorder="1">
      <alignment vertical="center"/>
    </xf>
    <xf numFmtId="0" fontId="12" fillId="0" borderId="77" xfId="9" applyFont="1" applyBorder="1">
      <alignment vertical="center"/>
    </xf>
    <xf numFmtId="0" fontId="12" fillId="0" borderId="76" xfId="9" applyFont="1" applyBorder="1">
      <alignment vertical="center"/>
    </xf>
    <xf numFmtId="178" fontId="12" fillId="0" borderId="76" xfId="9" applyNumberFormat="1" applyFont="1" applyBorder="1" applyAlignment="1">
      <alignment horizontal="left" vertical="center"/>
    </xf>
    <xf numFmtId="178" fontId="12" fillId="0" borderId="92" xfId="9" applyNumberFormat="1" applyFont="1" applyBorder="1" applyAlignment="1">
      <alignment horizontal="left" vertical="center"/>
    </xf>
    <xf numFmtId="178" fontId="12" fillId="0" borderId="125" xfId="9" applyNumberFormat="1" applyFont="1" applyBorder="1" applyAlignment="1">
      <alignment horizontal="left" vertical="center"/>
    </xf>
    <xf numFmtId="178" fontId="12" fillId="0" borderId="53" xfId="9" applyNumberFormat="1" applyFont="1" applyBorder="1" applyAlignment="1">
      <alignment horizontal="left" vertical="center"/>
    </xf>
    <xf numFmtId="178" fontId="12" fillId="0" borderId="91" xfId="9" applyNumberFormat="1" applyFont="1" applyBorder="1" applyAlignment="1">
      <alignment horizontal="left" vertical="center"/>
    </xf>
    <xf numFmtId="178" fontId="12" fillId="0" borderId="74" xfId="9" applyNumberFormat="1" applyFont="1" applyBorder="1" applyAlignment="1">
      <alignment horizontal="left" vertical="center"/>
    </xf>
    <xf numFmtId="178" fontId="12" fillId="0" borderId="77" xfId="9" applyNumberFormat="1" applyFont="1" applyBorder="1" applyAlignment="1">
      <alignment horizontal="left" vertical="center"/>
    </xf>
    <xf numFmtId="178" fontId="12" fillId="0" borderId="121" xfId="9" applyNumberFormat="1" applyFont="1" applyBorder="1" applyAlignment="1">
      <alignment horizontal="left" vertical="center"/>
    </xf>
    <xf numFmtId="178" fontId="12" fillId="0" borderId="124" xfId="9" applyNumberFormat="1" applyFont="1" applyBorder="1" applyAlignment="1">
      <alignment horizontal="left" vertical="center"/>
    </xf>
    <xf numFmtId="0" fontId="17" fillId="3" borderId="51" xfId="9" applyFont="1" applyFill="1" applyBorder="1">
      <alignment vertical="center"/>
    </xf>
    <xf numFmtId="178" fontId="12" fillId="3" borderId="51" xfId="9" applyNumberFormat="1" applyFont="1" applyFill="1" applyBorder="1" applyAlignment="1">
      <alignment horizontal="left" vertical="center"/>
    </xf>
    <xf numFmtId="178" fontId="12" fillId="3" borderId="122" xfId="9" applyNumberFormat="1" applyFont="1" applyFill="1" applyBorder="1" applyAlignment="1">
      <alignment horizontal="left" vertical="center"/>
    </xf>
    <xf numFmtId="178" fontId="12" fillId="3" borderId="73" xfId="9" applyNumberFormat="1" applyFont="1" applyFill="1" applyBorder="1" applyAlignment="1">
      <alignment horizontal="left" vertical="center"/>
    </xf>
    <xf numFmtId="0" fontId="17" fillId="3" borderId="55" xfId="9" applyFont="1" applyFill="1" applyBorder="1">
      <alignment vertical="center"/>
    </xf>
    <xf numFmtId="0" fontId="34" fillId="0" borderId="0" xfId="0" applyFont="1">
      <alignment vertical="center"/>
    </xf>
    <xf numFmtId="0" fontId="1" fillId="0" borderId="62" xfId="0" applyFont="1" applyBorder="1" applyAlignment="1">
      <alignment horizontal="center" vertical="center"/>
    </xf>
    <xf numFmtId="0" fontId="27" fillId="0" borderId="62" xfId="0" applyFont="1" applyBorder="1" applyAlignment="1">
      <alignment horizontal="left" vertical="center" wrapText="1"/>
    </xf>
    <xf numFmtId="0" fontId="27" fillId="0" borderId="116" xfId="0" applyFont="1" applyBorder="1" applyAlignment="1">
      <alignment horizontal="left" vertical="center" wrapText="1"/>
    </xf>
    <xf numFmtId="178" fontId="12" fillId="0" borderId="76" xfId="10" applyNumberFormat="1" applyFont="1" applyBorder="1">
      <alignment vertical="center"/>
    </xf>
    <xf numFmtId="178" fontId="12" fillId="0" borderId="53" xfId="10" applyNumberFormat="1" applyFont="1" applyBorder="1">
      <alignment vertical="center"/>
    </xf>
    <xf numFmtId="178" fontId="12" fillId="0" borderId="77" xfId="10" applyNumberFormat="1" applyFont="1" applyBorder="1">
      <alignment vertical="center"/>
    </xf>
    <xf numFmtId="178" fontId="17" fillId="3" borderId="51" xfId="10" applyNumberFormat="1" applyFont="1" applyFill="1" applyBorder="1">
      <alignment vertical="center"/>
    </xf>
    <xf numFmtId="178" fontId="17" fillId="3" borderId="55" xfId="10" applyNumberFormat="1" applyFont="1" applyFill="1" applyBorder="1">
      <alignment vertical="center"/>
    </xf>
    <xf numFmtId="178" fontId="12" fillId="0" borderId="92" xfId="10" applyNumberFormat="1" applyFont="1" applyBorder="1" applyAlignment="1">
      <alignment horizontal="left" vertical="center"/>
    </xf>
    <xf numFmtId="178" fontId="12" fillId="0" borderId="76" xfId="10" applyNumberFormat="1" applyFont="1" applyBorder="1" applyAlignment="1">
      <alignment horizontal="left" vertical="center"/>
    </xf>
    <xf numFmtId="178" fontId="12" fillId="0" borderId="91" xfId="10" applyNumberFormat="1" applyFont="1" applyBorder="1" applyAlignment="1">
      <alignment horizontal="left" vertical="center"/>
    </xf>
    <xf numFmtId="178" fontId="12" fillId="0" borderId="53" xfId="10" applyNumberFormat="1" applyFont="1" applyBorder="1" applyAlignment="1">
      <alignment horizontal="left" vertical="center"/>
    </xf>
    <xf numFmtId="178" fontId="12" fillId="0" borderId="121" xfId="10" applyNumberFormat="1" applyFont="1" applyBorder="1" applyAlignment="1">
      <alignment horizontal="left" vertical="center"/>
    </xf>
    <xf numFmtId="178" fontId="12" fillId="0" borderId="77" xfId="10" applyNumberFormat="1" applyFont="1" applyBorder="1" applyAlignment="1">
      <alignment horizontal="left" vertical="center"/>
    </xf>
    <xf numFmtId="178" fontId="12" fillId="3" borderId="122" xfId="10" applyNumberFormat="1" applyFont="1" applyFill="1" applyBorder="1" applyAlignment="1">
      <alignment horizontal="left" vertical="center"/>
    </xf>
    <xf numFmtId="178" fontId="12" fillId="3" borderId="51" xfId="1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 wrapText="1"/>
    </xf>
    <xf numFmtId="0" fontId="4" fillId="2" borderId="126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23" fillId="0" borderId="89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127" xfId="0" applyFont="1" applyFill="1" applyBorder="1" applyAlignment="1">
      <alignment horizontal="left" vertical="center" wrapText="1"/>
    </xf>
    <xf numFmtId="0" fontId="4" fillId="2" borderId="128" xfId="0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4" fillId="2" borderId="127" xfId="0" applyFont="1" applyFill="1" applyBorder="1" applyAlignment="1">
      <alignment horizontal="center" vertical="center" wrapText="1"/>
    </xf>
    <xf numFmtId="0" fontId="4" fillId="2" borderId="129" xfId="0" applyFont="1" applyFill="1" applyBorder="1" applyAlignment="1">
      <alignment horizontal="center" vertical="center" wrapText="1"/>
    </xf>
    <xf numFmtId="49" fontId="4" fillId="2" borderId="90" xfId="0" applyNumberFormat="1" applyFont="1" applyFill="1" applyBorder="1" applyAlignment="1">
      <alignment horizontal="center" vertical="center" wrapText="1"/>
    </xf>
    <xf numFmtId="49" fontId="4" fillId="2" borderId="130" xfId="0" applyNumberFormat="1" applyFont="1" applyFill="1" applyBorder="1" applyAlignment="1">
      <alignment horizontal="center" vertical="center" wrapText="1"/>
    </xf>
    <xf numFmtId="0" fontId="6" fillId="0" borderId="131" xfId="0" applyFont="1" applyBorder="1" applyAlignment="1">
      <alignment horizontal="left" vertical="center"/>
    </xf>
    <xf numFmtId="0" fontId="6" fillId="0" borderId="132" xfId="0" applyFont="1" applyBorder="1" applyAlignment="1">
      <alignment horizontal="left" vertical="center"/>
    </xf>
    <xf numFmtId="0" fontId="12" fillId="0" borderId="39" xfId="11" applyFont="1" applyBorder="1" applyAlignment="1">
      <alignment horizontal="left" vertical="center"/>
    </xf>
    <xf numFmtId="0" fontId="12" fillId="0" borderId="69" xfId="11" applyFont="1" applyBorder="1" applyAlignment="1">
      <alignment horizontal="left" vertical="center"/>
    </xf>
    <xf numFmtId="0" fontId="12" fillId="0" borderId="50" xfId="11" applyFont="1" applyBorder="1" applyAlignment="1">
      <alignment horizontal="left" vertical="center"/>
    </xf>
    <xf numFmtId="0" fontId="12" fillId="0" borderId="81" xfId="11" applyFont="1" applyBorder="1" applyAlignment="1">
      <alignment horizontal="left" vertical="center"/>
    </xf>
    <xf numFmtId="0" fontId="12" fillId="0" borderId="44" xfId="11" applyFont="1" applyBorder="1" applyAlignment="1">
      <alignment horizontal="left" vertical="center"/>
    </xf>
    <xf numFmtId="0" fontId="12" fillId="0" borderId="45" xfId="11" applyFont="1" applyBorder="1" applyAlignment="1">
      <alignment horizontal="left" vertical="center"/>
    </xf>
    <xf numFmtId="0" fontId="12" fillId="0" borderId="46" xfId="11" applyFont="1" applyBorder="1" applyAlignment="1">
      <alignment horizontal="left" vertical="center"/>
    </xf>
    <xf numFmtId="0" fontId="12" fillId="0" borderId="47" xfId="11" applyFont="1" applyBorder="1" applyAlignment="1">
      <alignment horizontal="left" vertical="center"/>
    </xf>
    <xf numFmtId="0" fontId="12" fillId="0" borderId="48" xfId="11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12" fillId="0" borderId="79" xfId="11" applyFont="1" applyBorder="1" applyAlignment="1">
      <alignment horizontal="left" vertical="center"/>
    </xf>
    <xf numFmtId="0" fontId="12" fillId="0" borderId="78" xfId="11" applyFont="1" applyBorder="1" applyAlignment="1">
      <alignment horizontal="left" vertical="center"/>
    </xf>
    <xf numFmtId="0" fontId="12" fillId="0" borderId="80" xfId="11" applyFont="1" applyBorder="1" applyAlignment="1">
      <alignment horizontal="left" vertical="center"/>
    </xf>
    <xf numFmtId="0" fontId="12" fillId="0" borderId="39" xfId="12" applyFont="1" applyBorder="1" applyAlignment="1">
      <alignment horizontal="left" vertical="center"/>
    </xf>
    <xf numFmtId="0" fontId="12" fillId="0" borderId="69" xfId="12" applyFont="1" applyBorder="1" applyAlignment="1">
      <alignment horizontal="left" vertical="center"/>
    </xf>
    <xf numFmtId="0" fontId="12" fillId="0" borderId="78" xfId="12" applyFont="1" applyBorder="1" applyAlignment="1">
      <alignment horizontal="left" vertical="center"/>
    </xf>
    <xf numFmtId="0" fontId="12" fillId="0" borderId="50" xfId="12" applyFont="1" applyBorder="1" applyAlignment="1">
      <alignment horizontal="left" vertical="center"/>
    </xf>
    <xf numFmtId="0" fontId="12" fillId="0" borderId="81" xfId="12" applyFont="1" applyBorder="1" applyAlignment="1">
      <alignment horizontal="left" vertical="center"/>
    </xf>
    <xf numFmtId="0" fontId="12" fillId="0" borderId="44" xfId="12" applyFont="1" applyBorder="1" applyAlignment="1">
      <alignment horizontal="left" vertical="center"/>
    </xf>
    <xf numFmtId="0" fontId="12" fillId="0" borderId="45" xfId="12" applyFont="1" applyBorder="1" applyAlignment="1">
      <alignment horizontal="left" vertical="center"/>
    </xf>
    <xf numFmtId="0" fontId="12" fillId="0" borderId="79" xfId="12" applyFont="1" applyBorder="1" applyAlignment="1">
      <alignment horizontal="left" vertical="center"/>
    </xf>
    <xf numFmtId="0" fontId="12" fillId="0" borderId="80" xfId="12" applyFont="1" applyBorder="1" applyAlignment="1">
      <alignment horizontal="left" vertical="center"/>
    </xf>
    <xf numFmtId="0" fontId="12" fillId="0" borderId="46" xfId="12" applyFont="1" applyBorder="1" applyAlignment="1">
      <alignment horizontal="left" vertical="center"/>
    </xf>
    <xf numFmtId="0" fontId="12" fillId="0" borderId="47" xfId="12" applyFont="1" applyBorder="1" applyAlignment="1">
      <alignment horizontal="left" vertical="center"/>
    </xf>
    <xf numFmtId="0" fontId="12" fillId="0" borderId="48" xfId="12" applyFont="1" applyBorder="1" applyAlignment="1">
      <alignment horizontal="left" vertical="center"/>
    </xf>
    <xf numFmtId="0" fontId="6" fillId="0" borderId="86" xfId="0" applyFont="1" applyBorder="1">
      <alignment vertical="center"/>
    </xf>
    <xf numFmtId="0" fontId="6" fillId="0" borderId="82" xfId="0" applyFont="1" applyBorder="1">
      <alignment vertical="center"/>
    </xf>
    <xf numFmtId="0" fontId="6" fillId="0" borderId="83" xfId="0" applyFont="1" applyBorder="1">
      <alignment vertical="center"/>
    </xf>
    <xf numFmtId="0" fontId="6" fillId="0" borderId="85" xfId="0" applyFont="1" applyBorder="1">
      <alignment vertical="center"/>
    </xf>
    <xf numFmtId="0" fontId="6" fillId="0" borderId="93" xfId="0" applyFont="1" applyBorder="1">
      <alignment vertical="center"/>
    </xf>
    <xf numFmtId="0" fontId="6" fillId="0" borderId="94" xfId="0" applyFont="1" applyBorder="1">
      <alignment vertical="center"/>
    </xf>
    <xf numFmtId="178" fontId="31" fillId="0" borderId="47" xfId="0" applyNumberFormat="1" applyFont="1" applyBorder="1">
      <alignment vertical="center"/>
    </xf>
    <xf numFmtId="178" fontId="31" fillId="0" borderId="39" xfId="0" applyNumberFormat="1" applyFont="1" applyBorder="1">
      <alignment vertical="center"/>
    </xf>
    <xf numFmtId="0" fontId="6" fillId="0" borderId="84" xfId="0" applyFont="1" applyBorder="1">
      <alignment vertical="center"/>
    </xf>
    <xf numFmtId="178" fontId="31" fillId="0" borderId="45" xfId="0" applyNumberFormat="1" applyFont="1" applyBorder="1">
      <alignment vertical="center"/>
    </xf>
    <xf numFmtId="178" fontId="31" fillId="0" borderId="48" xfId="0" applyNumberFormat="1" applyFont="1" applyBorder="1">
      <alignment vertical="center"/>
    </xf>
    <xf numFmtId="0" fontId="6" fillId="0" borderId="50" xfId="0" applyFont="1" applyBorder="1">
      <alignment vertical="center"/>
    </xf>
    <xf numFmtId="0" fontId="31" fillId="0" borderId="46" xfId="0" applyFont="1" applyBorder="1">
      <alignment vertical="center"/>
    </xf>
    <xf numFmtId="0" fontId="4" fillId="0" borderId="134" xfId="0" applyFont="1" applyBorder="1" applyAlignment="1">
      <alignment horizontal="left" vertical="center" wrapText="1"/>
    </xf>
    <xf numFmtId="0" fontId="4" fillId="2" borderId="89" xfId="0" applyFont="1" applyFill="1" applyBorder="1" applyAlignment="1">
      <alignment horizontal="center" vertical="center" wrapText="1"/>
    </xf>
    <xf numFmtId="0" fontId="23" fillId="2" borderId="135" xfId="0" applyFont="1" applyFill="1" applyBorder="1" applyAlignment="1">
      <alignment horizontal="center" vertical="center" wrapText="1"/>
    </xf>
    <xf numFmtId="0" fontId="4" fillId="2" borderId="8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0" fontId="4" fillId="2" borderId="136" xfId="0" applyFont="1" applyFill="1" applyBorder="1" applyAlignment="1">
      <alignment horizontal="center" vertical="center" wrapText="1"/>
    </xf>
    <xf numFmtId="0" fontId="4" fillId="0" borderId="120" xfId="0" applyFont="1" applyBorder="1" applyAlignment="1">
      <alignment horizontal="center" vertical="center" wrapText="1"/>
    </xf>
    <xf numFmtId="0" fontId="4" fillId="2" borderId="137" xfId="0" applyFont="1" applyFill="1" applyBorder="1" applyAlignment="1">
      <alignment horizontal="center" vertical="center" wrapText="1"/>
    </xf>
    <xf numFmtId="0" fontId="6" fillId="2" borderId="90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center" vertical="center" wrapText="1"/>
    </xf>
    <xf numFmtId="49" fontId="4" fillId="2" borderId="68" xfId="0" applyNumberFormat="1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0" borderId="129" xfId="0" applyFont="1" applyBorder="1" applyAlignment="1">
      <alignment horizontal="center" vertical="center" wrapText="1"/>
    </xf>
    <xf numFmtId="9" fontId="6" fillId="2" borderId="27" xfId="0" applyNumberFormat="1" applyFont="1" applyFill="1" applyBorder="1" applyAlignment="1">
      <alignment horizontal="center" vertical="center" wrapText="1"/>
    </xf>
    <xf numFmtId="0" fontId="5" fillId="2" borderId="58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3" fillId="0" borderId="85" xfId="0" applyFont="1" applyBorder="1" applyAlignment="1">
      <alignment horizontal="center" vertical="center" wrapText="1"/>
    </xf>
    <xf numFmtId="0" fontId="3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3" fillId="0" borderId="84" xfId="0" applyFont="1" applyBorder="1" applyAlignment="1">
      <alignment horizontal="center" vertical="center" wrapText="1"/>
    </xf>
    <xf numFmtId="0" fontId="6" fillId="0" borderId="87" xfId="0" applyFont="1" applyBorder="1" applyAlignment="1">
      <alignment horizontal="left" vertical="center"/>
    </xf>
    <xf numFmtId="0" fontId="6" fillId="0" borderId="80" xfId="0" applyFont="1" applyBorder="1" applyAlignment="1">
      <alignment horizontal="left" vertical="center"/>
    </xf>
    <xf numFmtId="0" fontId="6" fillId="0" borderId="133" xfId="0" applyFont="1" applyBorder="1" applyAlignment="1">
      <alignment horizontal="left" vertical="center"/>
    </xf>
    <xf numFmtId="0" fontId="6" fillId="0" borderId="97" xfId="0" applyFont="1" applyBorder="1" applyAlignment="1">
      <alignment horizontal="left" vertical="center"/>
    </xf>
    <xf numFmtId="0" fontId="6" fillId="0" borderId="98" xfId="0" applyFont="1" applyBorder="1" applyAlignment="1">
      <alignment horizontal="left" vertical="center"/>
    </xf>
    <xf numFmtId="0" fontId="6" fillId="0" borderId="72" xfId="0" applyFont="1" applyBorder="1" applyAlignment="1">
      <alignment horizontal="left" vertical="center"/>
    </xf>
    <xf numFmtId="0" fontId="6" fillId="0" borderId="96" xfId="0" applyFont="1" applyBorder="1">
      <alignment vertical="center"/>
    </xf>
    <xf numFmtId="0" fontId="23" fillId="0" borderId="14" xfId="0" applyFont="1" applyBorder="1" applyAlignment="1">
      <alignment horizontal="center" vertical="center" wrapText="1"/>
    </xf>
    <xf numFmtId="0" fontId="0" fillId="0" borderId="96" xfId="0" applyBorder="1">
      <alignment vertic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0" fillId="0" borderId="39" xfId="0" applyBorder="1">
      <alignment vertical="center"/>
    </xf>
    <xf numFmtId="178" fontId="12" fillId="0" borderId="45" xfId="13" applyNumberFormat="1" applyFont="1" applyBorder="1">
      <alignment vertical="center"/>
    </xf>
    <xf numFmtId="178" fontId="12" fillId="0" borderId="48" xfId="13" applyNumberFormat="1" applyFont="1" applyBorder="1">
      <alignment vertical="center"/>
    </xf>
    <xf numFmtId="181" fontId="39" fillId="0" borderId="54" xfId="13" applyNumberFormat="1" applyFont="1" applyBorder="1" applyAlignment="1">
      <alignment vertical="center" wrapText="1"/>
    </xf>
    <xf numFmtId="181" fontId="39" fillId="0" borderId="56" xfId="13" applyNumberFormat="1" applyFont="1" applyBorder="1" applyAlignment="1">
      <alignment vertical="center" wrapText="1"/>
    </xf>
    <xf numFmtId="0" fontId="40" fillId="0" borderId="53" xfId="13" applyFont="1" applyBorder="1">
      <alignment vertical="center"/>
    </xf>
    <xf numFmtId="0" fontId="40" fillId="0" borderId="55" xfId="13" applyFont="1" applyBorder="1">
      <alignment vertical="center"/>
    </xf>
    <xf numFmtId="0" fontId="12" fillId="0" borderId="76" xfId="13" applyFont="1" applyBorder="1">
      <alignment vertical="center"/>
    </xf>
    <xf numFmtId="181" fontId="39" fillId="0" borderId="86" xfId="13" applyNumberFormat="1" applyFont="1" applyBorder="1" applyAlignment="1">
      <alignment vertical="center" wrapText="1"/>
    </xf>
    <xf numFmtId="178" fontId="12" fillId="0" borderId="81" xfId="13" applyNumberFormat="1" applyFont="1" applyBorder="1">
      <alignment vertical="center"/>
    </xf>
    <xf numFmtId="0" fontId="23" fillId="0" borderId="56" xfId="0" applyFont="1" applyBorder="1">
      <alignment vertical="center"/>
    </xf>
    <xf numFmtId="0" fontId="0" fillId="0" borderId="24" xfId="0" applyBorder="1">
      <alignment vertical="center"/>
    </xf>
    <xf numFmtId="0" fontId="23" fillId="0" borderId="95" xfId="0" applyFont="1" applyBorder="1">
      <alignment vertical="center"/>
    </xf>
    <xf numFmtId="181" fontId="39" fillId="0" borderId="94" xfId="13" applyNumberFormat="1" applyFont="1" applyBorder="1" applyAlignment="1">
      <alignment vertical="center" wrapText="1"/>
    </xf>
    <xf numFmtId="181" fontId="39" fillId="0" borderId="72" xfId="13" applyNumberFormat="1" applyFont="1" applyBorder="1" applyAlignment="1">
      <alignment vertical="center" wrapText="1"/>
    </xf>
    <xf numFmtId="181" fontId="39" fillId="0" borderId="95" xfId="13" applyNumberFormat="1" applyFont="1" applyBorder="1" applyAlignment="1">
      <alignment vertical="center" wrapText="1"/>
    </xf>
    <xf numFmtId="0" fontId="12" fillId="0" borderId="86" xfId="13" applyFont="1" applyBorder="1">
      <alignment vertical="center"/>
    </xf>
    <xf numFmtId="182" fontId="12" fillId="0" borderId="54" xfId="13" applyNumberFormat="1" applyFont="1" applyBorder="1">
      <alignment vertical="center"/>
    </xf>
    <xf numFmtId="178" fontId="6" fillId="0" borderId="54" xfId="13" applyNumberFormat="1" applyFont="1" applyBorder="1">
      <alignment vertical="center"/>
    </xf>
    <xf numFmtId="178" fontId="6" fillId="0" borderId="56" xfId="13" applyNumberFormat="1" applyFont="1" applyBorder="1">
      <alignment vertical="center"/>
    </xf>
    <xf numFmtId="0" fontId="23" fillId="0" borderId="46" xfId="0" applyFont="1" applyBorder="1">
      <alignment vertical="center"/>
    </xf>
    <xf numFmtId="0" fontId="23" fillId="0" borderId="48" xfId="0" applyFont="1" applyBorder="1">
      <alignment vertical="center"/>
    </xf>
    <xf numFmtId="182" fontId="12" fillId="0" borderId="50" xfId="13" applyNumberFormat="1" applyFont="1" applyBorder="1">
      <alignment vertical="center"/>
    </xf>
    <xf numFmtId="0" fontId="12" fillId="0" borderId="81" xfId="13" applyFont="1" applyBorder="1">
      <alignment vertical="center"/>
    </xf>
    <xf numFmtId="182" fontId="12" fillId="0" borderId="44" xfId="13" applyNumberFormat="1" applyFont="1" applyBorder="1">
      <alignment vertical="center"/>
    </xf>
    <xf numFmtId="182" fontId="12" fillId="0" borderId="45" xfId="13" applyNumberFormat="1" applyFont="1" applyBorder="1">
      <alignment vertical="center"/>
    </xf>
    <xf numFmtId="178" fontId="6" fillId="0" borderId="44" xfId="13" applyNumberFormat="1" applyFont="1" applyBorder="1">
      <alignment vertical="center"/>
    </xf>
    <xf numFmtId="178" fontId="6" fillId="0" borderId="45" xfId="13" applyNumberFormat="1" applyFont="1" applyBorder="1">
      <alignment vertical="center"/>
    </xf>
    <xf numFmtId="178" fontId="6" fillId="0" borderId="46" xfId="13" applyNumberFormat="1" applyFont="1" applyBorder="1">
      <alignment vertical="center"/>
    </xf>
    <xf numFmtId="178" fontId="6" fillId="0" borderId="48" xfId="13" applyNumberFormat="1" applyFont="1" applyBorder="1">
      <alignment vertical="center"/>
    </xf>
    <xf numFmtId="183" fontId="0" fillId="0" borderId="0" xfId="0" applyNumberFormat="1">
      <alignment vertical="center"/>
    </xf>
    <xf numFmtId="178" fontId="0" fillId="0" borderId="39" xfId="0" applyNumberFormat="1" applyBorder="1">
      <alignment vertical="center"/>
    </xf>
    <xf numFmtId="0" fontId="0" fillId="0" borderId="54" xfId="0" applyBorder="1">
      <alignment vertical="center"/>
    </xf>
    <xf numFmtId="178" fontId="0" fillId="0" borderId="54" xfId="0" applyNumberFormat="1" applyBorder="1">
      <alignment vertical="center"/>
    </xf>
    <xf numFmtId="0" fontId="0" fillId="0" borderId="69" xfId="0" applyBorder="1">
      <alignment vertical="center"/>
    </xf>
    <xf numFmtId="0" fontId="0" fillId="0" borderId="51" xfId="0" applyBorder="1">
      <alignment vertical="center"/>
    </xf>
    <xf numFmtId="0" fontId="0" fillId="0" borderId="53" xfId="0" applyBorder="1">
      <alignment vertical="center"/>
    </xf>
    <xf numFmtId="0" fontId="0" fillId="0" borderId="77" xfId="0" applyBorder="1">
      <alignment vertical="center"/>
    </xf>
    <xf numFmtId="178" fontId="0" fillId="0" borderId="87" xfId="0" applyNumberFormat="1" applyBorder="1">
      <alignment vertical="center"/>
    </xf>
    <xf numFmtId="178" fontId="0" fillId="0" borderId="78" xfId="0" applyNumberFormat="1" applyBorder="1">
      <alignment vertical="center"/>
    </xf>
    <xf numFmtId="0" fontId="0" fillId="0" borderId="76" xfId="0" applyBorder="1">
      <alignment vertical="center"/>
    </xf>
    <xf numFmtId="0" fontId="0" fillId="0" borderId="86" xfId="0" applyBorder="1">
      <alignment vertical="center"/>
    </xf>
    <xf numFmtId="0" fontId="0" fillId="0" borderId="72" xfId="0" applyBorder="1">
      <alignment vertical="center"/>
    </xf>
    <xf numFmtId="178" fontId="0" fillId="0" borderId="72" xfId="0" applyNumberFormat="1" applyBorder="1">
      <alignment vertical="center"/>
    </xf>
    <xf numFmtId="178" fontId="0" fillId="0" borderId="139" xfId="0" applyNumberFormat="1" applyBorder="1">
      <alignment vertical="center"/>
    </xf>
    <xf numFmtId="0" fontId="0" fillId="0" borderId="94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178" fontId="0" fillId="0" borderId="44" xfId="0" applyNumberFormat="1" applyBorder="1">
      <alignment vertical="center"/>
    </xf>
    <xf numFmtId="178" fontId="0" fillId="0" borderId="45" xfId="0" applyNumberFormat="1" applyBorder="1">
      <alignment vertical="center"/>
    </xf>
    <xf numFmtId="178" fontId="0" fillId="0" borderId="79" xfId="0" applyNumberFormat="1" applyBorder="1">
      <alignment vertical="center"/>
    </xf>
    <xf numFmtId="178" fontId="0" fillId="0" borderId="80" xfId="0" applyNumberFormat="1" applyBorder="1">
      <alignment vertical="center"/>
    </xf>
    <xf numFmtId="0" fontId="0" fillId="0" borderId="50" xfId="0" applyBorder="1">
      <alignment vertical="center"/>
    </xf>
    <xf numFmtId="0" fontId="0" fillId="0" borderId="81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95" xfId="0" applyBorder="1">
      <alignment vertical="center"/>
    </xf>
    <xf numFmtId="0" fontId="0" fillId="0" borderId="48" xfId="0" applyBorder="1">
      <alignment vertical="center"/>
    </xf>
    <xf numFmtId="0" fontId="22" fillId="3" borderId="51" xfId="0" applyFont="1" applyFill="1" applyBorder="1">
      <alignment vertical="center"/>
    </xf>
    <xf numFmtId="178" fontId="0" fillId="3" borderId="49" xfId="0" applyNumberFormat="1" applyFill="1" applyBorder="1">
      <alignment vertical="center"/>
    </xf>
    <xf numFmtId="178" fontId="0" fillId="3" borderId="42" xfId="0" applyNumberFormat="1" applyFill="1" applyBorder="1">
      <alignment vertical="center"/>
    </xf>
    <xf numFmtId="178" fontId="0" fillId="3" borderId="138" xfId="0" applyNumberFormat="1" applyFill="1" applyBorder="1">
      <alignment vertical="center"/>
    </xf>
    <xf numFmtId="178" fontId="0" fillId="3" borderId="41" xfId="0" applyNumberFormat="1" applyFill="1" applyBorder="1">
      <alignment vertical="center"/>
    </xf>
    <xf numFmtId="178" fontId="0" fillId="3" borderId="43" xfId="0" applyNumberFormat="1" applyFill="1" applyBorder="1">
      <alignment vertical="center"/>
    </xf>
    <xf numFmtId="0" fontId="22" fillId="3" borderId="55" xfId="0" applyFont="1" applyFill="1" applyBorder="1">
      <alignment vertical="center"/>
    </xf>
    <xf numFmtId="183" fontId="0" fillId="3" borderId="56" xfId="0" applyNumberFormat="1" applyFill="1" applyBorder="1">
      <alignment vertical="center"/>
    </xf>
    <xf numFmtId="183" fontId="0" fillId="3" borderId="47" xfId="0" applyNumberFormat="1" applyFill="1" applyBorder="1">
      <alignment vertical="center"/>
    </xf>
    <xf numFmtId="183" fontId="0" fillId="3" borderId="95" xfId="0" applyNumberFormat="1" applyFill="1" applyBorder="1">
      <alignment vertical="center"/>
    </xf>
    <xf numFmtId="183" fontId="0" fillId="3" borderId="46" xfId="0" applyNumberFormat="1" applyFill="1" applyBorder="1">
      <alignment vertical="center"/>
    </xf>
    <xf numFmtId="183" fontId="0" fillId="3" borderId="48" xfId="0" applyNumberFormat="1" applyFill="1" applyBorder="1">
      <alignment vertical="center"/>
    </xf>
    <xf numFmtId="183" fontId="12" fillId="3" borderId="123" xfId="10" applyNumberFormat="1" applyFont="1" applyFill="1" applyBorder="1" applyAlignment="1">
      <alignment horizontal="left" vertical="center"/>
    </xf>
    <xf numFmtId="183" fontId="12" fillId="3" borderId="55" xfId="10" applyNumberFormat="1" applyFont="1" applyFill="1" applyBorder="1" applyAlignment="1">
      <alignment horizontal="left" vertical="center"/>
    </xf>
    <xf numFmtId="183" fontId="12" fillId="3" borderId="55" xfId="9" applyNumberFormat="1" applyFont="1" applyFill="1" applyBorder="1" applyAlignment="1">
      <alignment horizontal="left" vertical="center"/>
    </xf>
    <xf numFmtId="183" fontId="12" fillId="3" borderId="123" xfId="9" applyNumberFormat="1" applyFont="1" applyFill="1" applyBorder="1" applyAlignment="1">
      <alignment horizontal="left" vertical="center"/>
    </xf>
    <xf numFmtId="183" fontId="12" fillId="3" borderId="75" xfId="9" applyNumberFormat="1" applyFont="1" applyFill="1" applyBorder="1" applyAlignment="1">
      <alignment horizontal="left" vertical="center"/>
    </xf>
    <xf numFmtId="183" fontId="12" fillId="3" borderId="55" xfId="2" applyNumberFormat="1" applyFont="1" applyFill="1" applyBorder="1">
      <alignment vertical="center"/>
    </xf>
    <xf numFmtId="49" fontId="23" fillId="0" borderId="90" xfId="0" applyNumberFormat="1" applyFont="1" applyBorder="1" applyAlignment="1">
      <alignment horizontal="center" vertical="center" wrapText="1"/>
    </xf>
    <xf numFmtId="0" fontId="34" fillId="0" borderId="53" xfId="0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55" xfId="0" applyFont="1" applyBorder="1" applyAlignment="1">
      <alignment horizontal="center" vertical="center"/>
    </xf>
    <xf numFmtId="0" fontId="4" fillId="0" borderId="5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0" fontId="34" fillId="0" borderId="85" xfId="0" applyFont="1" applyBorder="1" applyAlignment="1">
      <alignment horizontal="center" vertical="center" wrapText="1"/>
    </xf>
    <xf numFmtId="0" fontId="34" fillId="0" borderId="83" xfId="0" applyFont="1" applyBorder="1" applyAlignment="1">
      <alignment horizontal="center" vertical="center"/>
    </xf>
    <xf numFmtId="0" fontId="34" fillId="0" borderId="84" xfId="0" applyFont="1" applyBorder="1" applyAlignment="1">
      <alignment horizontal="center" vertical="center"/>
    </xf>
    <xf numFmtId="0" fontId="1" fillId="0" borderId="82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34" fillId="0" borderId="82" xfId="0" applyFont="1" applyBorder="1" applyAlignment="1">
      <alignment horizontal="center" vertical="center"/>
    </xf>
    <xf numFmtId="0" fontId="34" fillId="0" borderId="8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4" fillId="0" borderId="83" xfId="0" applyFont="1" applyBorder="1" applyAlignment="1">
      <alignment horizontal="center" vertical="center" wrapText="1"/>
    </xf>
    <xf numFmtId="0" fontId="34" fillId="0" borderId="84" xfId="0" applyFont="1" applyBorder="1" applyAlignment="1">
      <alignment horizontal="center" vertical="center" wrapText="1"/>
    </xf>
    <xf numFmtId="0" fontId="1" fillId="0" borderId="93" xfId="0" applyFont="1" applyBorder="1" applyAlignment="1">
      <alignment horizontal="center" vertical="center"/>
    </xf>
    <xf numFmtId="0" fontId="34" fillId="0" borderId="85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 vertical="center" wrapText="1"/>
    </xf>
    <xf numFmtId="0" fontId="19" fillId="0" borderId="0" xfId="1" applyFont="1" applyAlignment="1">
      <alignment horizontal="left"/>
    </xf>
    <xf numFmtId="0" fontId="16" fillId="0" borderId="35" xfId="1" applyFont="1" applyBorder="1" applyAlignment="1">
      <alignment horizontal="center"/>
    </xf>
    <xf numFmtId="0" fontId="16" fillId="0" borderId="34" xfId="1" applyFont="1" applyBorder="1" applyAlignment="1">
      <alignment horizontal="center"/>
    </xf>
    <xf numFmtId="0" fontId="16" fillId="0" borderId="33" xfId="1" applyFont="1" applyBorder="1" applyAlignment="1">
      <alignment horizontal="center"/>
    </xf>
    <xf numFmtId="0" fontId="12" fillId="0" borderId="35" xfId="1" applyFont="1" applyBorder="1" applyAlignment="1">
      <alignment horizontal="center"/>
    </xf>
    <xf numFmtId="0" fontId="12" fillId="0" borderId="34" xfId="1" applyFont="1" applyBorder="1" applyAlignment="1">
      <alignment horizontal="center"/>
    </xf>
    <xf numFmtId="0" fontId="12" fillId="0" borderId="33" xfId="1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34" fillId="0" borderId="93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34" fillId="0" borderId="132" xfId="0" applyFont="1" applyBorder="1" applyAlignment="1">
      <alignment horizontal="center" vertical="center"/>
    </xf>
    <xf numFmtId="0" fontId="34" fillId="0" borderId="96" xfId="0" applyFont="1" applyBorder="1" applyAlignment="1">
      <alignment horizontal="center" vertical="center"/>
    </xf>
    <xf numFmtId="0" fontId="34" fillId="0" borderId="131" xfId="0" applyFont="1" applyBorder="1" applyAlignment="1">
      <alignment horizontal="center" vertical="center"/>
    </xf>
    <xf numFmtId="0" fontId="34" fillId="0" borderId="77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65" xfId="0" applyFont="1" applyBorder="1" applyAlignment="1">
      <alignment horizontal="center" vertical="center"/>
    </xf>
    <xf numFmtId="0" fontId="17" fillId="0" borderId="35" xfId="1" applyFont="1" applyBorder="1" applyAlignment="1">
      <alignment horizontal="center"/>
    </xf>
    <xf numFmtId="0" fontId="17" fillId="0" borderId="34" xfId="1" applyFont="1" applyBorder="1" applyAlignment="1">
      <alignment horizontal="center"/>
    </xf>
    <xf numFmtId="0" fontId="17" fillId="0" borderId="33" xfId="1" applyFont="1" applyBorder="1" applyAlignment="1">
      <alignment horizontal="center"/>
    </xf>
    <xf numFmtId="178" fontId="19" fillId="0" borderId="43" xfId="13" applyNumberFormat="1" applyFont="1" applyBorder="1" applyAlignment="1">
      <alignment horizontal="center" vertical="center"/>
    </xf>
    <xf numFmtId="178" fontId="19" fillId="0" borderId="48" xfId="13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1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9" fillId="0" borderId="49" xfId="13" applyFont="1" applyBorder="1" applyAlignment="1">
      <alignment horizontal="center" vertical="center"/>
    </xf>
    <xf numFmtId="0" fontId="19" fillId="0" borderId="56" xfId="13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22" fillId="0" borderId="94" xfId="0" applyFont="1" applyBorder="1" applyAlignment="1">
      <alignment horizontal="center" vertical="center"/>
    </xf>
    <xf numFmtId="0" fontId="0" fillId="0" borderId="65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0" fontId="6" fillId="0" borderId="0" xfId="0" applyNumberFormat="1" applyFont="1" applyAlignment="1">
      <alignment vertical="center" wrapText="1"/>
    </xf>
  </cellXfs>
  <cellStyles count="14">
    <cellStyle name="표준" xfId="0" builtinId="0"/>
    <cellStyle name="표준 2" xfId="1"/>
    <cellStyle name="표준_Fig. 1f-g" xfId="2"/>
    <cellStyle name="표준_Fig. 1h" xfId="3"/>
    <cellStyle name="표준_Fig. 2a" xfId="4"/>
    <cellStyle name="표준_Fig. 2c.e" xfId="5"/>
    <cellStyle name="표준_Fig. 2c.e and Fig. S2f.g" xfId="6"/>
    <cellStyle name="표준_Fig. 2d.i  and Fig. S2g" xfId="7"/>
    <cellStyle name="표준_Fig. 4h,i and Fig. S5" xfId="8"/>
    <cellStyle name="표준_Fig. 5f.g and Fig. S6d" xfId="9"/>
    <cellStyle name="표준_Fig. 5h.i and Fig. S6e" xfId="10"/>
    <cellStyle name="표준_Fig. 6e.f" xfId="11"/>
    <cellStyle name="표준_Fig. 6h" xfId="12"/>
    <cellStyle name="표준_Fig. S6c" xfId="1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1" Type="http://schemas.openxmlformats.org/officeDocument/2006/relationships/image" Target="../media/image11.jpg"/><Relationship Id="rId5" Type="http://schemas.openxmlformats.org/officeDocument/2006/relationships/image" Target="../media/image5.jpeg"/><Relationship Id="rId15" Type="http://schemas.openxmlformats.org/officeDocument/2006/relationships/image" Target="../media/image15.jpg"/><Relationship Id="rId10" Type="http://schemas.openxmlformats.org/officeDocument/2006/relationships/image" Target="../media/image10.jpeg"/><Relationship Id="rId4" Type="http://schemas.openxmlformats.org/officeDocument/2006/relationships/image" Target="../media/image4.jpg"/><Relationship Id="rId9" Type="http://schemas.openxmlformats.org/officeDocument/2006/relationships/image" Target="../media/image9.jpeg"/><Relationship Id="rId14" Type="http://schemas.openxmlformats.org/officeDocument/2006/relationships/image" Target="../media/image14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eg"/><Relationship Id="rId3" Type="http://schemas.openxmlformats.org/officeDocument/2006/relationships/image" Target="../media/image21.jpeg"/><Relationship Id="rId7" Type="http://schemas.openxmlformats.org/officeDocument/2006/relationships/image" Target="../media/image25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Relationship Id="rId9" Type="http://schemas.openxmlformats.org/officeDocument/2006/relationships/image" Target="../media/image27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tiff"/><Relationship Id="rId2" Type="http://schemas.openxmlformats.org/officeDocument/2006/relationships/image" Target="../media/image30.tif"/><Relationship Id="rId1" Type="http://schemas.openxmlformats.org/officeDocument/2006/relationships/image" Target="../media/image29.tif"/><Relationship Id="rId4" Type="http://schemas.openxmlformats.org/officeDocument/2006/relationships/image" Target="../media/image32.tif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2" Type="http://schemas.openxmlformats.org/officeDocument/2006/relationships/image" Target="../media/image34.jpg"/><Relationship Id="rId1" Type="http://schemas.openxmlformats.org/officeDocument/2006/relationships/image" Target="../media/image33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eg"/><Relationship Id="rId2" Type="http://schemas.openxmlformats.org/officeDocument/2006/relationships/image" Target="../media/image37.jpeg"/><Relationship Id="rId1" Type="http://schemas.openxmlformats.org/officeDocument/2006/relationships/image" Target="../media/image36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tiff"/><Relationship Id="rId3" Type="http://schemas.openxmlformats.org/officeDocument/2006/relationships/image" Target="../media/image41.tiff"/><Relationship Id="rId7" Type="http://schemas.openxmlformats.org/officeDocument/2006/relationships/image" Target="../media/image45.png"/><Relationship Id="rId2" Type="http://schemas.openxmlformats.org/officeDocument/2006/relationships/image" Target="../media/image40.tiff"/><Relationship Id="rId1" Type="http://schemas.openxmlformats.org/officeDocument/2006/relationships/image" Target="../media/image39.tiff"/><Relationship Id="rId6" Type="http://schemas.openxmlformats.org/officeDocument/2006/relationships/image" Target="../media/image44.jpeg"/><Relationship Id="rId5" Type="http://schemas.openxmlformats.org/officeDocument/2006/relationships/image" Target="../media/image43.tiff"/><Relationship Id="rId10" Type="http://schemas.openxmlformats.org/officeDocument/2006/relationships/image" Target="../media/image48.jpeg"/><Relationship Id="rId4" Type="http://schemas.openxmlformats.org/officeDocument/2006/relationships/image" Target="../media/image42.tiff"/><Relationship Id="rId9" Type="http://schemas.openxmlformats.org/officeDocument/2006/relationships/image" Target="../media/image47.tif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jpeg"/><Relationship Id="rId2" Type="http://schemas.openxmlformats.org/officeDocument/2006/relationships/image" Target="../media/image50.jpeg"/><Relationship Id="rId1" Type="http://schemas.openxmlformats.org/officeDocument/2006/relationships/image" Target="../media/image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</xdr:row>
      <xdr:rowOff>75601</xdr:rowOff>
    </xdr:from>
    <xdr:to>
      <xdr:col>2</xdr:col>
      <xdr:colOff>523875</xdr:colOff>
      <xdr:row>21</xdr:row>
      <xdr:rowOff>171450</xdr:rowOff>
    </xdr:to>
    <xdr:grpSp>
      <xdr:nvGrpSpPr>
        <xdr:cNvPr id="60" name="그룹 59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GrpSpPr/>
      </xdr:nvGrpSpPr>
      <xdr:grpSpPr>
        <a:xfrm>
          <a:off x="295275" y="285151"/>
          <a:ext cx="1600200" cy="4286849"/>
          <a:chOff x="319391" y="406129"/>
          <a:chExt cx="1593903" cy="3856758"/>
        </a:xfrm>
      </xdr:grpSpPr>
      <xdr:pic>
        <xdr:nvPicPr>
          <xdr:cNvPr id="76" name="그림 75">
            <a:extLst>
              <a:ext uri="{FF2B5EF4-FFF2-40B4-BE49-F238E27FC236}">
                <a16:creationId xmlns:a16="http://schemas.microsoft.com/office/drawing/2014/main" id="{00000000-0008-0000-0400-00004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26" t="58063" r="12935" b="18526"/>
          <a:stretch/>
        </xdr:blipFill>
        <xdr:spPr>
          <a:xfrm>
            <a:off x="319391" y="1971923"/>
            <a:ext cx="1590261" cy="1105233"/>
          </a:xfrm>
          <a:prstGeom prst="rect">
            <a:avLst/>
          </a:prstGeom>
        </xdr:spPr>
      </xdr:pic>
      <xdr:pic>
        <xdr:nvPicPr>
          <xdr:cNvPr id="77" name="그림 76">
            <a:extLst>
              <a:ext uri="{FF2B5EF4-FFF2-40B4-BE49-F238E27FC236}">
                <a16:creationId xmlns:a16="http://schemas.microsoft.com/office/drawing/2014/main" id="{00000000-0008-0000-0400-00004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9391" y="719114"/>
            <a:ext cx="1593903" cy="1194279"/>
          </a:xfrm>
          <a:prstGeom prst="rect">
            <a:avLst/>
          </a:prstGeom>
        </xdr:spPr>
      </xdr:pic>
      <xdr:pic>
        <xdr:nvPicPr>
          <xdr:cNvPr id="78" name="그림 77">
            <a:extLst>
              <a:ext uri="{FF2B5EF4-FFF2-40B4-BE49-F238E27FC236}">
                <a16:creationId xmlns:a16="http://schemas.microsoft.com/office/drawing/2014/main" id="{00000000-0008-0000-0400-00004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733" t="60500" r="14792" b="17326"/>
          <a:stretch/>
        </xdr:blipFill>
        <xdr:spPr>
          <a:xfrm flipH="1">
            <a:off x="319391" y="3134805"/>
            <a:ext cx="1593903" cy="1128082"/>
          </a:xfrm>
          <a:prstGeom prst="rect">
            <a:avLst/>
          </a:prstGeom>
        </xdr:spPr>
      </xdr:pic>
      <xdr:sp macro="" textlink="">
        <xdr:nvSpPr>
          <xdr:cNvPr id="79" name="TextBox 10">
            <a:extLst>
              <a:ext uri="{FF2B5EF4-FFF2-40B4-BE49-F238E27FC236}">
                <a16:creationId xmlns:a16="http://schemas.microsoft.com/office/drawing/2014/main" id="{00000000-0008-0000-0400-00004F000000}"/>
              </a:ext>
            </a:extLst>
          </xdr:cNvPr>
          <xdr:cNvSpPr txBox="1"/>
        </xdr:nvSpPr>
        <xdr:spPr>
          <a:xfrm>
            <a:off x="907573" y="406129"/>
            <a:ext cx="413896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400">
                <a:latin typeface="Arial" panose="020B0604020202020204" pitchFamily="34" charset="0"/>
                <a:cs typeface="Arial" panose="020B0604020202020204" pitchFamily="34" charset="0"/>
              </a:rPr>
              <a:t>N2</a:t>
            </a:r>
            <a:endParaRPr lang="ko-KR" altLang="en-US" sz="14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552450</xdr:colOff>
      <xdr:row>0</xdr:row>
      <xdr:rowOff>0</xdr:rowOff>
    </xdr:from>
    <xdr:to>
      <xdr:col>13</xdr:col>
      <xdr:colOff>6681</xdr:colOff>
      <xdr:row>22</xdr:row>
      <xdr:rowOff>8558</xdr:rowOff>
    </xdr:to>
    <xdr:grpSp>
      <xdr:nvGrpSpPr>
        <xdr:cNvPr id="85" name="그룹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GrpSpPr/>
      </xdr:nvGrpSpPr>
      <xdr:grpSpPr>
        <a:xfrm>
          <a:off x="1924050" y="0"/>
          <a:ext cx="8293431" cy="4618658"/>
          <a:chOff x="1266825" y="9525"/>
          <a:chExt cx="8293431" cy="4104308"/>
        </a:xfrm>
      </xdr:grpSpPr>
      <xdr:pic>
        <xdr:nvPicPr>
          <xdr:cNvPr id="54" name="그림 53">
            <a:extLst>
              <a:ext uri="{FF2B5EF4-FFF2-40B4-BE49-F238E27FC236}">
                <a16:creationId xmlns:a16="http://schemas.microsoft.com/office/drawing/2014/main" id="{00000000-0008-0000-0400-00003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1574" t="10447" r="29864" b="54142"/>
          <a:stretch/>
        </xdr:blipFill>
        <xdr:spPr>
          <a:xfrm rot="16200000" flipH="1">
            <a:off x="3171022" y="2721535"/>
            <a:ext cx="1107217" cy="1582614"/>
          </a:xfrm>
          <a:prstGeom prst="rect">
            <a:avLst/>
          </a:prstGeom>
        </xdr:spPr>
      </xdr:pic>
      <xdr:pic>
        <xdr:nvPicPr>
          <xdr:cNvPr id="55" name="그림 54">
            <a:extLst>
              <a:ext uri="{FF2B5EF4-FFF2-40B4-BE49-F238E27FC236}">
                <a16:creationId xmlns:a16="http://schemas.microsoft.com/office/drawing/2014/main" id="{00000000-0008-0000-0400-000037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9564" t="9624" r="17181" b="45811"/>
          <a:stretch/>
        </xdr:blipFill>
        <xdr:spPr>
          <a:xfrm rot="5400000" flipH="1" flipV="1">
            <a:off x="8185085" y="2738662"/>
            <a:ext cx="1129093" cy="1621249"/>
          </a:xfrm>
          <a:prstGeom prst="rect">
            <a:avLst/>
          </a:prstGeom>
        </xdr:spPr>
      </xdr:pic>
      <xdr:pic>
        <xdr:nvPicPr>
          <xdr:cNvPr id="56" name="그림 55">
            <a:extLst>
              <a:ext uri="{FF2B5EF4-FFF2-40B4-BE49-F238E27FC236}">
                <a16:creationId xmlns:a16="http://schemas.microsoft.com/office/drawing/2014/main" id="{00000000-0008-0000-0400-00003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3323" y="542308"/>
            <a:ext cx="1595548" cy="1195512"/>
          </a:xfrm>
          <a:prstGeom prst="rect">
            <a:avLst/>
          </a:prstGeom>
        </xdr:spPr>
      </xdr:pic>
      <xdr:pic>
        <xdr:nvPicPr>
          <xdr:cNvPr id="57" name="그림 56">
            <a:extLst>
              <a:ext uri="{FF2B5EF4-FFF2-40B4-BE49-F238E27FC236}">
                <a16:creationId xmlns:a16="http://schemas.microsoft.com/office/drawing/2014/main" id="{00000000-0008-0000-0400-000039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1811" t="10720" r="29627" b="53692"/>
          <a:stretch/>
        </xdr:blipFill>
        <xdr:spPr>
          <a:xfrm rot="5400000">
            <a:off x="3174997" y="1554679"/>
            <a:ext cx="1107219" cy="1590564"/>
          </a:xfrm>
          <a:prstGeom prst="rect">
            <a:avLst/>
          </a:prstGeom>
        </xdr:spPr>
      </xdr:pic>
      <xdr:pic>
        <xdr:nvPicPr>
          <xdr:cNvPr id="58" name="그림 57">
            <a:extLst>
              <a:ext uri="{FF2B5EF4-FFF2-40B4-BE49-F238E27FC236}">
                <a16:creationId xmlns:a16="http://schemas.microsoft.com/office/drawing/2014/main" id="{00000000-0008-0000-0400-00003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9600" t="9615" r="17664" b="45859"/>
          <a:stretch/>
        </xdr:blipFill>
        <xdr:spPr>
          <a:xfrm rot="5400000">
            <a:off x="8197204" y="1538531"/>
            <a:ext cx="1104854" cy="1621250"/>
          </a:xfrm>
          <a:prstGeom prst="rect">
            <a:avLst/>
          </a:prstGeom>
        </xdr:spPr>
      </xdr:pic>
      <xdr:pic>
        <xdr:nvPicPr>
          <xdr:cNvPr id="59" name="그림 58">
            <a:extLst>
              <a:ext uri="{FF2B5EF4-FFF2-40B4-BE49-F238E27FC236}">
                <a16:creationId xmlns:a16="http://schemas.microsoft.com/office/drawing/2014/main" id="{00000000-0008-0000-0400-00003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245" t="-112" r="70" b="-50"/>
          <a:stretch/>
        </xdr:blipFill>
        <xdr:spPr>
          <a:xfrm>
            <a:off x="7939009" y="532745"/>
            <a:ext cx="1603500" cy="1201292"/>
          </a:xfrm>
          <a:prstGeom prst="rect">
            <a:avLst/>
          </a:prstGeom>
        </xdr:spPr>
      </xdr:pic>
      <xdr:sp macro="" textlink="">
        <xdr:nvSpPr>
          <xdr:cNvPr id="61" name="TextBox 11">
            <a:extLst>
              <a:ext uri="{FF2B5EF4-FFF2-40B4-BE49-F238E27FC236}">
                <a16:creationId xmlns:a16="http://schemas.microsoft.com/office/drawing/2014/main" id="{00000000-0008-0000-0400-00003D000000}"/>
              </a:ext>
            </a:extLst>
          </xdr:cNvPr>
          <xdr:cNvSpPr txBox="1"/>
        </xdr:nvSpPr>
        <xdr:spPr>
          <a:xfrm>
            <a:off x="3095626" y="230556"/>
            <a:ext cx="1228724" cy="2988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400" i="1">
                <a:latin typeface="Arial" panose="020B0604020202020204" pitchFamily="34" charset="0"/>
                <a:cs typeface="Arial" panose="020B0604020202020204" pitchFamily="34" charset="0"/>
              </a:rPr>
              <a:t>daf-2(e1370)</a:t>
            </a:r>
            <a:endParaRPr lang="ko-KR" altLang="en-US" sz="14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2" name="TextBox 12">
            <a:extLst>
              <a:ext uri="{FF2B5EF4-FFF2-40B4-BE49-F238E27FC236}">
                <a16:creationId xmlns:a16="http://schemas.microsoft.com/office/drawing/2014/main" id="{00000000-0008-0000-0400-00003E000000}"/>
              </a:ext>
            </a:extLst>
          </xdr:cNvPr>
          <xdr:cNvSpPr txBox="1"/>
        </xdr:nvSpPr>
        <xdr:spPr>
          <a:xfrm>
            <a:off x="8102181" y="9525"/>
            <a:ext cx="1327569" cy="5052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i="1">
                <a:latin typeface="Arial" panose="020B0604020202020204" pitchFamily="34" charset="0"/>
                <a:cs typeface="Arial" panose="020B0604020202020204" pitchFamily="34" charset="0"/>
              </a:rPr>
              <a:t>daf-2(e1370);</a:t>
            </a:r>
          </a:p>
          <a:p>
            <a:pPr algn="ctr"/>
            <a:r>
              <a:rPr lang="en-US" altLang="ko-KR" sz="1400" i="1">
                <a:latin typeface="Arial" panose="020B0604020202020204" pitchFamily="34" charset="0"/>
                <a:cs typeface="Arial" panose="020B0604020202020204" pitchFamily="34" charset="0"/>
              </a:rPr>
              <a:t>daf-18(nr2037)</a:t>
            </a:r>
            <a:endParaRPr lang="ko-KR" altLang="en-US" sz="14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3" name="TextBox 13">
            <a:extLst>
              <a:ext uri="{FF2B5EF4-FFF2-40B4-BE49-F238E27FC236}">
                <a16:creationId xmlns:a16="http://schemas.microsoft.com/office/drawing/2014/main" id="{00000000-0008-0000-0400-00003F000000}"/>
              </a:ext>
            </a:extLst>
          </xdr:cNvPr>
          <xdr:cNvSpPr txBox="1"/>
        </xdr:nvSpPr>
        <xdr:spPr>
          <a:xfrm>
            <a:off x="4719866" y="37929"/>
            <a:ext cx="1433284" cy="50526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i="1">
                <a:latin typeface="Arial" panose="020B0604020202020204" pitchFamily="34" charset="0"/>
                <a:cs typeface="Arial" panose="020B0604020202020204" pitchFamily="34" charset="0"/>
              </a:rPr>
              <a:t>daf-2(</a:t>
            </a:r>
            <a:r>
              <a:rPr lang="en-US" altLang="ko-KR" sz="1400" i="1" kern="1200">
                <a:solidFill>
                  <a:schemeClr val="tx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e1370</a:t>
            </a:r>
            <a:r>
              <a:rPr lang="en-US" altLang="ko-KR" sz="1400" i="1">
                <a:latin typeface="Arial" panose="020B0604020202020204" pitchFamily="34" charset="0"/>
                <a:cs typeface="Arial" panose="020B0604020202020204" pitchFamily="34" charset="0"/>
              </a:rPr>
              <a:t>);</a:t>
            </a:r>
          </a:p>
          <a:p>
            <a:pPr algn="ctr"/>
            <a:r>
              <a:rPr lang="en-US" altLang="ko-KR" sz="1400" i="1">
                <a:latin typeface="Arial" panose="020B0604020202020204" pitchFamily="34" charset="0"/>
                <a:cs typeface="Arial" panose="020B0604020202020204" pitchFamily="34" charset="0"/>
              </a:rPr>
              <a:t>daf-18(yh1)</a:t>
            </a:r>
            <a:endParaRPr lang="ko-KR" altLang="en-US" sz="14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4" name="TextBox 14">
            <a:extLst>
              <a:ext uri="{FF2B5EF4-FFF2-40B4-BE49-F238E27FC236}">
                <a16:creationId xmlns:a16="http://schemas.microsoft.com/office/drawing/2014/main" id="{00000000-0008-0000-0400-000040000000}"/>
              </a:ext>
            </a:extLst>
          </xdr:cNvPr>
          <xdr:cNvSpPr txBox="1"/>
        </xdr:nvSpPr>
        <xdr:spPr>
          <a:xfrm>
            <a:off x="6386876" y="19088"/>
            <a:ext cx="1386918" cy="52322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 i="1">
                <a:latin typeface="Arial" panose="020B0604020202020204" pitchFamily="34" charset="0"/>
                <a:cs typeface="Arial" panose="020B0604020202020204" pitchFamily="34" charset="0"/>
              </a:rPr>
              <a:t>daf-2(e1370);</a:t>
            </a:r>
          </a:p>
          <a:p>
            <a:pPr algn="ctr"/>
            <a:r>
              <a:rPr lang="en-US" altLang="ko-KR" sz="1400" i="1">
                <a:latin typeface="Arial" panose="020B0604020202020204" pitchFamily="34" charset="0"/>
                <a:cs typeface="Arial" panose="020B0604020202020204" pitchFamily="34" charset="0"/>
              </a:rPr>
              <a:t>daf-18(syb499)</a:t>
            </a:r>
            <a:endParaRPr lang="ko-KR" altLang="en-US" sz="14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65" name="그림 64">
            <a:extLst>
              <a:ext uri="{FF2B5EF4-FFF2-40B4-BE49-F238E27FC236}">
                <a16:creationId xmlns:a16="http://schemas.microsoft.com/office/drawing/2014/main" id="{00000000-0008-0000-0400-00004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0800000">
            <a:off x="4595145" y="532746"/>
            <a:ext cx="1608309" cy="1205073"/>
          </a:xfrm>
          <a:prstGeom prst="rect">
            <a:avLst/>
          </a:prstGeom>
        </xdr:spPr>
      </xdr:pic>
      <xdr:pic>
        <xdr:nvPicPr>
          <xdr:cNvPr id="66" name="그림 65">
            <a:extLst>
              <a:ext uri="{FF2B5EF4-FFF2-40B4-BE49-F238E27FC236}">
                <a16:creationId xmlns:a16="http://schemas.microsoft.com/office/drawing/2014/main" id="{00000000-0008-0000-0400-00004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236" t="59205" r="53609" b="17217"/>
          <a:stretch/>
        </xdr:blipFill>
        <xdr:spPr>
          <a:xfrm rot="10800000">
            <a:off x="4593805" y="1786937"/>
            <a:ext cx="1599857" cy="1123582"/>
          </a:xfrm>
          <a:prstGeom prst="rect">
            <a:avLst/>
          </a:prstGeom>
        </xdr:spPr>
      </xdr:pic>
      <xdr:pic>
        <xdr:nvPicPr>
          <xdr:cNvPr id="67" name="그림 66">
            <a:extLst>
              <a:ext uri="{FF2B5EF4-FFF2-40B4-BE49-F238E27FC236}">
                <a16:creationId xmlns:a16="http://schemas.microsoft.com/office/drawing/2014/main" id="{00000000-0008-0000-0400-00004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535" t="57498" r="54302" b="18815"/>
          <a:stretch/>
        </xdr:blipFill>
        <xdr:spPr>
          <a:xfrm rot="10800000" flipH="1">
            <a:off x="4592099" y="2955202"/>
            <a:ext cx="1601564" cy="1129556"/>
          </a:xfrm>
          <a:prstGeom prst="rect">
            <a:avLst/>
          </a:prstGeom>
        </xdr:spPr>
      </xdr:pic>
      <xdr:pic>
        <xdr:nvPicPr>
          <xdr:cNvPr id="68" name="그림 67">
            <a:extLst>
              <a:ext uri="{FF2B5EF4-FFF2-40B4-BE49-F238E27FC236}">
                <a16:creationId xmlns:a16="http://schemas.microsoft.com/office/drawing/2014/main" id="{00000000-0008-0000-0400-00004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6271074" y="532745"/>
            <a:ext cx="1608309" cy="1205073"/>
          </a:xfrm>
          <a:prstGeom prst="rect">
            <a:avLst/>
          </a:prstGeom>
        </xdr:spPr>
      </xdr:pic>
      <xdr:pic>
        <xdr:nvPicPr>
          <xdr:cNvPr id="69" name="그림 68">
            <a:extLst>
              <a:ext uri="{FF2B5EF4-FFF2-40B4-BE49-F238E27FC236}">
                <a16:creationId xmlns:a16="http://schemas.microsoft.com/office/drawing/2014/main" id="{00000000-0008-0000-0400-00004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947" t="4865" r="61795" b="69750"/>
          <a:stretch/>
        </xdr:blipFill>
        <xdr:spPr>
          <a:xfrm>
            <a:off x="6240988" y="2976119"/>
            <a:ext cx="1630400" cy="1137714"/>
          </a:xfrm>
          <a:prstGeom prst="rect">
            <a:avLst/>
          </a:prstGeom>
        </xdr:spPr>
      </xdr:pic>
      <xdr:pic>
        <xdr:nvPicPr>
          <xdr:cNvPr id="70" name="그림 69">
            <a:extLst>
              <a:ext uri="{FF2B5EF4-FFF2-40B4-BE49-F238E27FC236}">
                <a16:creationId xmlns:a16="http://schemas.microsoft.com/office/drawing/2014/main" id="{00000000-0008-0000-0400-000046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0255" t="4387" r="62604" b="70568"/>
          <a:stretch/>
        </xdr:blipFill>
        <xdr:spPr>
          <a:xfrm flipH="1">
            <a:off x="6246336" y="1786937"/>
            <a:ext cx="1625051" cy="1123581"/>
          </a:xfrm>
          <a:prstGeom prst="rect">
            <a:avLst/>
          </a:prstGeom>
        </xdr:spPr>
      </xdr:pic>
      <xdr:grpSp>
        <xdr:nvGrpSpPr>
          <xdr:cNvPr id="80" name="그룹 79">
            <a:extLst>
              <a:ext uri="{FF2B5EF4-FFF2-40B4-BE49-F238E27FC236}">
                <a16:creationId xmlns:a16="http://schemas.microsoft.com/office/drawing/2014/main" id="{00000000-0008-0000-0400-000050000000}"/>
              </a:ext>
            </a:extLst>
          </xdr:cNvPr>
          <xdr:cNvGrpSpPr/>
        </xdr:nvGrpSpPr>
        <xdr:grpSpPr>
          <a:xfrm>
            <a:off x="1266825" y="276225"/>
            <a:ext cx="1610270" cy="3795316"/>
            <a:chOff x="-1328959" y="446708"/>
            <a:chExt cx="1610270" cy="3795316"/>
          </a:xfrm>
        </xdr:grpSpPr>
        <xdr:pic>
          <xdr:nvPicPr>
            <xdr:cNvPr id="81" name="그림 80">
              <a:extLst>
                <a:ext uri="{FF2B5EF4-FFF2-40B4-BE49-F238E27FC236}">
                  <a16:creationId xmlns:a16="http://schemas.microsoft.com/office/drawing/2014/main" id="{00000000-0008-0000-0400-000051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 flipH="1">
              <a:off x="-1328959" y="727195"/>
              <a:ext cx="1608717" cy="1201945"/>
            </a:xfrm>
            <a:prstGeom prst="rect">
              <a:avLst/>
            </a:prstGeom>
          </xdr:spPr>
        </xdr:pic>
        <xdr:pic>
          <xdr:nvPicPr>
            <xdr:cNvPr id="82" name="그림 81">
              <a:extLst>
                <a:ext uri="{FF2B5EF4-FFF2-40B4-BE49-F238E27FC236}">
                  <a16:creationId xmlns:a16="http://schemas.microsoft.com/office/drawing/2014/main" id="{00000000-0008-0000-0400-000052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9897" t="35171" r="50384" b="37477"/>
            <a:stretch/>
          </xdr:blipFill>
          <xdr:spPr>
            <a:xfrm flipH="1">
              <a:off x="-1324017" y="3134984"/>
              <a:ext cx="1605328" cy="1107040"/>
            </a:xfrm>
            <a:prstGeom prst="rect">
              <a:avLst/>
            </a:prstGeom>
          </xdr:spPr>
        </xdr:pic>
        <xdr:pic>
          <xdr:nvPicPr>
            <xdr:cNvPr id="83" name="그림 82">
              <a:extLst>
                <a:ext uri="{FF2B5EF4-FFF2-40B4-BE49-F238E27FC236}">
                  <a16:creationId xmlns:a16="http://schemas.microsoft.com/office/drawing/2014/main" id="{00000000-0008-0000-0400-000053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6967" t="35159" r="44263" b="37605"/>
            <a:stretch/>
          </xdr:blipFill>
          <xdr:spPr>
            <a:xfrm flipH="1">
              <a:off x="-1314432" y="1962509"/>
              <a:ext cx="1579659" cy="1120555"/>
            </a:xfrm>
            <a:prstGeom prst="rect">
              <a:avLst/>
            </a:prstGeom>
          </xdr:spPr>
        </xdr:pic>
        <xdr:sp macro="" textlink="">
          <xdr:nvSpPr>
            <xdr:cNvPr id="84" name="TextBox 28">
              <a:extLst>
                <a:ext uri="{FF2B5EF4-FFF2-40B4-BE49-F238E27FC236}">
                  <a16:creationId xmlns:a16="http://schemas.microsoft.com/office/drawing/2014/main" id="{00000000-0008-0000-0400-000054000000}"/>
                </a:ext>
              </a:extLst>
            </xdr:cNvPr>
            <xdr:cNvSpPr txBox="1"/>
          </xdr:nvSpPr>
          <xdr:spPr>
            <a:xfrm>
              <a:off x="-1113565" y="446708"/>
              <a:ext cx="1260981" cy="29880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400" i="1">
                  <a:latin typeface="Arial" panose="020B0604020202020204" pitchFamily="34" charset="0"/>
                  <a:cs typeface="Arial" panose="020B0604020202020204" pitchFamily="34" charset="0"/>
                </a:rPr>
                <a:t>pmk-1(km25)</a:t>
              </a:r>
              <a:endParaRPr lang="ko-KR" altLang="en-US" sz="14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95250</xdr:rowOff>
    </xdr:from>
    <xdr:to>
      <xdr:col>10</xdr:col>
      <xdr:colOff>8054</xdr:colOff>
      <xdr:row>2</xdr:row>
      <xdr:rowOff>155069</xdr:rowOff>
    </xdr:to>
    <xdr:sp macro="" textlink="">
      <xdr:nvSpPr>
        <xdr:cNvPr id="2" name="TextBox 1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0" y="333375"/>
          <a:ext cx="7037504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 b="1" i="1">
              <a:latin typeface="Arial" panose="020B0604020202020204" pitchFamily="34" charset="0"/>
              <a:cs typeface="Arial" panose="020B0604020202020204" pitchFamily="34" charset="0"/>
            </a:rPr>
            <a:t>daf-2(e1370); yhls49[rpl-28p::CFP::PHAKT; odr-1p::RFP]</a:t>
          </a:r>
          <a:endParaRPr lang="ko-KR" altLang="en-US" sz="1200" b="1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66675</xdr:colOff>
      <xdr:row>3</xdr:row>
      <xdr:rowOff>0</xdr:rowOff>
    </xdr:from>
    <xdr:to>
      <xdr:col>3</xdr:col>
      <xdr:colOff>637623</xdr:colOff>
      <xdr:row>11</xdr:row>
      <xdr:rowOff>11856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57225"/>
          <a:ext cx="2799798" cy="2097831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3</xdr:row>
      <xdr:rowOff>19050</xdr:rowOff>
    </xdr:from>
    <xdr:to>
      <xdr:col>8</xdr:col>
      <xdr:colOff>94698</xdr:colOff>
      <xdr:row>11</xdr:row>
      <xdr:rowOff>30906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676275"/>
          <a:ext cx="2799798" cy="2097831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3</xdr:row>
      <xdr:rowOff>28575</xdr:rowOff>
    </xdr:from>
    <xdr:to>
      <xdr:col>12</xdr:col>
      <xdr:colOff>272009</xdr:colOff>
      <xdr:row>11</xdr:row>
      <xdr:rowOff>59097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8350" y="714375"/>
          <a:ext cx="2824709" cy="211649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76200</xdr:rowOff>
    </xdr:from>
    <xdr:to>
      <xdr:col>12</xdr:col>
      <xdr:colOff>544027</xdr:colOff>
      <xdr:row>28</xdr:row>
      <xdr:rowOff>136019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0" y="5762625"/>
          <a:ext cx="8945077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 b="1" i="1">
              <a:latin typeface="Arial" panose="020B0604020202020204" pitchFamily="34" charset="0"/>
              <a:cs typeface="Arial" panose="020B0604020202020204" pitchFamily="34" charset="0"/>
            </a:rPr>
            <a:t>daf-2(e1370); daf-18(nr2037); yhls49[rpl-28p::CFP::PHAKT; odr-1p::RFP]</a:t>
          </a:r>
          <a:endParaRPr lang="ko-KR" altLang="en-US" sz="1200" b="1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76200</xdr:colOff>
      <xdr:row>29</xdr:row>
      <xdr:rowOff>0</xdr:rowOff>
    </xdr:from>
    <xdr:to>
      <xdr:col>3</xdr:col>
      <xdr:colOff>636296</xdr:colOff>
      <xdr:row>38</xdr:row>
      <xdr:rowOff>203750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6105525"/>
          <a:ext cx="2788946" cy="2089700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29</xdr:row>
      <xdr:rowOff>0</xdr:rowOff>
    </xdr:from>
    <xdr:to>
      <xdr:col>8</xdr:col>
      <xdr:colOff>112421</xdr:colOff>
      <xdr:row>38</xdr:row>
      <xdr:rowOff>203750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6105525"/>
          <a:ext cx="2788946" cy="2089700"/>
        </a:xfrm>
        <a:prstGeom prst="rect">
          <a:avLst/>
        </a:prstGeom>
      </xdr:spPr>
    </xdr:pic>
    <xdr:clientData/>
  </xdr:twoCellAnchor>
  <xdr:twoCellAnchor editAs="oneCell">
    <xdr:from>
      <xdr:col>8</xdr:col>
      <xdr:colOff>209550</xdr:colOff>
      <xdr:row>29</xdr:row>
      <xdr:rowOff>19050</xdr:rowOff>
    </xdr:from>
    <xdr:to>
      <xdr:col>12</xdr:col>
      <xdr:colOff>255296</xdr:colOff>
      <xdr:row>39</xdr:row>
      <xdr:rowOff>13250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6124575"/>
          <a:ext cx="2788946" cy="20897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15</xdr:row>
      <xdr:rowOff>152400</xdr:rowOff>
    </xdr:from>
    <xdr:to>
      <xdr:col>3</xdr:col>
      <xdr:colOff>630041</xdr:colOff>
      <xdr:row>25</xdr:row>
      <xdr:rowOff>156187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324225"/>
          <a:ext cx="2801741" cy="2099287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14</xdr:row>
      <xdr:rowOff>47625</xdr:rowOff>
    </xdr:from>
    <xdr:to>
      <xdr:col>12</xdr:col>
      <xdr:colOff>553552</xdr:colOff>
      <xdr:row>15</xdr:row>
      <xdr:rowOff>107444</xdr:rowOff>
    </xdr:to>
    <xdr:sp macro="" textlink="">
      <xdr:nvSpPr>
        <xdr:cNvPr id="12" name="TextBox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 txBox="1"/>
      </xdr:nvSpPr>
      <xdr:spPr>
        <a:xfrm>
          <a:off x="9525" y="3009900"/>
          <a:ext cx="8945077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 b="1" i="1">
              <a:latin typeface="Arial" panose="020B0604020202020204" pitchFamily="34" charset="0"/>
              <a:cs typeface="Arial" panose="020B0604020202020204" pitchFamily="34" charset="0"/>
            </a:rPr>
            <a:t>daf-2(e1370); daf-18(yh1); yhls49[rpl-28p::CFP::PHAKT; odr-1p::RFP]</a:t>
          </a:r>
          <a:endParaRPr lang="ko-KR" altLang="en-US" sz="1200" b="1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161925</xdr:colOff>
      <xdr:row>15</xdr:row>
      <xdr:rowOff>171450</xdr:rowOff>
    </xdr:from>
    <xdr:to>
      <xdr:col>12</xdr:col>
      <xdr:colOff>220465</xdr:colOff>
      <xdr:row>25</xdr:row>
      <xdr:rowOff>175237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5" y="3343275"/>
          <a:ext cx="2801740" cy="2099287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15</xdr:row>
      <xdr:rowOff>171450</xdr:rowOff>
    </xdr:from>
    <xdr:to>
      <xdr:col>8</xdr:col>
      <xdr:colOff>87115</xdr:colOff>
      <xdr:row>25</xdr:row>
      <xdr:rowOff>175237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3343275"/>
          <a:ext cx="2801740" cy="20992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238125</xdr:colOff>
      <xdr:row>8</xdr:row>
      <xdr:rowOff>16952</xdr:rowOff>
    </xdr:from>
    <xdr:ext cx="1996581" cy="2382475"/>
    <xdr:pic>
      <xdr:nvPicPr>
        <xdr:cNvPr id="2" name="그림 1">
          <a:extLst>
            <a:ext uri="{FF2B5EF4-FFF2-40B4-BE49-F238E27FC236}">
              <a16:creationId xmlns:a16="http://schemas.microsoft.com/office/drawing/2014/main" id="{35CCD280-454D-4738-BF06-478BE225F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616" t="35474" r="21566" b="29786"/>
        <a:stretch/>
      </xdr:blipFill>
      <xdr:spPr>
        <a:xfrm>
          <a:off x="923925" y="1693352"/>
          <a:ext cx="1996581" cy="2382475"/>
        </a:xfrm>
        <a:prstGeom prst="rect">
          <a:avLst/>
        </a:prstGeom>
      </xdr:spPr>
    </xdr:pic>
    <xdr:clientData/>
  </xdr:oneCellAnchor>
  <xdr:twoCellAnchor>
    <xdr:from>
      <xdr:col>2</xdr:col>
      <xdr:colOff>168841</xdr:colOff>
      <xdr:row>3</xdr:row>
      <xdr:rowOff>175015</xdr:rowOff>
    </xdr:from>
    <xdr:to>
      <xdr:col>2</xdr:col>
      <xdr:colOff>445840</xdr:colOff>
      <xdr:row>8</xdr:row>
      <xdr:rowOff>16952</xdr:rowOff>
    </xdr:to>
    <xdr:sp macro="" textlink="">
      <xdr:nvSpPr>
        <xdr:cNvPr id="3" name="TextBox 5">
          <a:extLst>
            <a:ext uri="{FF2B5EF4-FFF2-40B4-BE49-F238E27FC236}">
              <a16:creationId xmlns:a16="http://schemas.microsoft.com/office/drawing/2014/main" id="{3F250FDB-C067-473C-9360-560952510F2C}"/>
            </a:ext>
          </a:extLst>
        </xdr:cNvPr>
        <xdr:cNvSpPr txBox="1"/>
      </xdr:nvSpPr>
      <xdr:spPr>
        <a:xfrm rot="16200000">
          <a:off x="1234097" y="111000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431790</xdr:colOff>
      <xdr:row>3</xdr:row>
      <xdr:rowOff>175015</xdr:rowOff>
    </xdr:from>
    <xdr:to>
      <xdr:col>3</xdr:col>
      <xdr:colOff>22989</xdr:colOff>
      <xdr:row>8</xdr:row>
      <xdr:rowOff>16952</xdr:rowOff>
    </xdr:to>
    <xdr:sp macro="" textlink="">
      <xdr:nvSpPr>
        <xdr:cNvPr id="4" name="TextBox 6">
          <a:extLst>
            <a:ext uri="{FF2B5EF4-FFF2-40B4-BE49-F238E27FC236}">
              <a16:creationId xmlns:a16="http://schemas.microsoft.com/office/drawing/2014/main" id="{9B1CECAD-D07A-4F3F-BC4B-4290642697B0}"/>
            </a:ext>
          </a:extLst>
        </xdr:cNvPr>
        <xdr:cNvSpPr txBox="1"/>
      </xdr:nvSpPr>
      <xdr:spPr>
        <a:xfrm rot="16200000">
          <a:off x="1497046" y="111000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C105Y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22989</xdr:colOff>
      <xdr:row>3</xdr:row>
      <xdr:rowOff>175015</xdr:rowOff>
    </xdr:from>
    <xdr:to>
      <xdr:col>3</xdr:col>
      <xdr:colOff>299988</xdr:colOff>
      <xdr:row>8</xdr:row>
      <xdr:rowOff>16952</xdr:rowOff>
    </xdr:to>
    <xdr:sp macro="" textlink="">
      <xdr:nvSpPr>
        <xdr:cNvPr id="5" name="TextBox 7">
          <a:extLst>
            <a:ext uri="{FF2B5EF4-FFF2-40B4-BE49-F238E27FC236}">
              <a16:creationId xmlns:a16="http://schemas.microsoft.com/office/drawing/2014/main" id="{95CC2DE7-8F6E-450B-B4A7-EE6EBC9B5B06}"/>
            </a:ext>
          </a:extLst>
        </xdr:cNvPr>
        <xdr:cNvSpPr txBox="1"/>
      </xdr:nvSpPr>
      <xdr:spPr>
        <a:xfrm rot="16200000">
          <a:off x="1774045" y="111000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C124S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689442</xdr:colOff>
      <xdr:row>2</xdr:row>
      <xdr:rowOff>133350</xdr:rowOff>
    </xdr:from>
    <xdr:to>
      <xdr:col>2</xdr:col>
      <xdr:colOff>175866</xdr:colOff>
      <xdr:row>8</xdr:row>
      <xdr:rowOff>16951</xdr:rowOff>
    </xdr:to>
    <xdr:sp macro="" textlink="">
      <xdr:nvSpPr>
        <xdr:cNvPr id="6" name="TextBox 8">
          <a:extLst>
            <a:ext uri="{FF2B5EF4-FFF2-40B4-BE49-F238E27FC236}">
              <a16:creationId xmlns:a16="http://schemas.microsoft.com/office/drawing/2014/main" id="{63DE37F8-F320-4259-B0FE-35836D0549E7}"/>
            </a:ext>
          </a:extLst>
        </xdr:cNvPr>
        <xdr:cNvSpPr txBox="1"/>
      </xdr:nvSpPr>
      <xdr:spPr>
        <a:xfrm rot="16200000">
          <a:off x="890903" y="1036789"/>
          <a:ext cx="1140901" cy="17222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size marker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450532</xdr:colOff>
      <xdr:row>11</xdr:row>
      <xdr:rowOff>198434</xdr:rowOff>
    </xdr:from>
    <xdr:to>
      <xdr:col>2</xdr:col>
      <xdr:colOff>99204</xdr:colOff>
      <xdr:row>13</xdr:row>
      <xdr:rowOff>56333</xdr:rowOff>
    </xdr:to>
    <xdr:sp macro="" textlink="">
      <xdr:nvSpPr>
        <xdr:cNvPr id="7" name="TextBox 12">
          <a:extLst>
            <a:ext uri="{FF2B5EF4-FFF2-40B4-BE49-F238E27FC236}">
              <a16:creationId xmlns:a16="http://schemas.microsoft.com/office/drawing/2014/main" id="{4120914A-6F1F-41B9-8CB4-8090DC1F509E}"/>
            </a:ext>
          </a:extLst>
        </xdr:cNvPr>
        <xdr:cNvSpPr txBox="1"/>
      </xdr:nvSpPr>
      <xdr:spPr>
        <a:xfrm>
          <a:off x="1136332" y="2503484"/>
          <a:ext cx="3344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70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450532</xdr:colOff>
      <xdr:row>12</xdr:row>
      <xdr:rowOff>169866</xdr:rowOff>
    </xdr:from>
    <xdr:to>
      <xdr:col>2</xdr:col>
      <xdr:colOff>99204</xdr:colOff>
      <xdr:row>14</xdr:row>
      <xdr:rowOff>27765</xdr:rowOff>
    </xdr:to>
    <xdr:sp macro="" textlink="">
      <xdr:nvSpPr>
        <xdr:cNvPr id="8" name="TextBox 13">
          <a:extLst>
            <a:ext uri="{FF2B5EF4-FFF2-40B4-BE49-F238E27FC236}">
              <a16:creationId xmlns:a16="http://schemas.microsoft.com/office/drawing/2014/main" id="{8979076B-9254-43F1-B90D-1300A9B99AF8}"/>
            </a:ext>
          </a:extLst>
        </xdr:cNvPr>
        <xdr:cNvSpPr txBox="1"/>
      </xdr:nvSpPr>
      <xdr:spPr>
        <a:xfrm>
          <a:off x="1136332" y="2684466"/>
          <a:ext cx="3344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55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450532</xdr:colOff>
      <xdr:row>14</xdr:row>
      <xdr:rowOff>7948</xdr:rowOff>
    </xdr:from>
    <xdr:to>
      <xdr:col>2</xdr:col>
      <xdr:colOff>99204</xdr:colOff>
      <xdr:row>15</xdr:row>
      <xdr:rowOff>75397</xdr:rowOff>
    </xdr:to>
    <xdr:sp macro="" textlink="">
      <xdr:nvSpPr>
        <xdr:cNvPr id="9" name="TextBox 16">
          <a:extLst>
            <a:ext uri="{FF2B5EF4-FFF2-40B4-BE49-F238E27FC236}">
              <a16:creationId xmlns:a16="http://schemas.microsoft.com/office/drawing/2014/main" id="{2E27F584-F2A9-45C6-86BD-0BE1ED48C814}"/>
            </a:ext>
          </a:extLst>
        </xdr:cNvPr>
        <xdr:cNvSpPr txBox="1"/>
      </xdr:nvSpPr>
      <xdr:spPr>
        <a:xfrm>
          <a:off x="1136332" y="2941648"/>
          <a:ext cx="3344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450532</xdr:colOff>
      <xdr:row>15</xdr:row>
      <xdr:rowOff>35763</xdr:rowOff>
    </xdr:from>
    <xdr:to>
      <xdr:col>2</xdr:col>
      <xdr:colOff>99204</xdr:colOff>
      <xdr:row>16</xdr:row>
      <xdr:rowOff>103212</xdr:rowOff>
    </xdr:to>
    <xdr:sp macro="" textlink="">
      <xdr:nvSpPr>
        <xdr:cNvPr id="10" name="TextBox 17">
          <a:extLst>
            <a:ext uri="{FF2B5EF4-FFF2-40B4-BE49-F238E27FC236}">
              <a16:creationId xmlns:a16="http://schemas.microsoft.com/office/drawing/2014/main" id="{936A0808-2F57-46F9-90F4-BFE0F3E1601A}"/>
            </a:ext>
          </a:extLst>
        </xdr:cNvPr>
        <xdr:cNvSpPr txBox="1"/>
      </xdr:nvSpPr>
      <xdr:spPr>
        <a:xfrm>
          <a:off x="1136332" y="3179013"/>
          <a:ext cx="3344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25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374793</xdr:colOff>
      <xdr:row>11</xdr:row>
      <xdr:rowOff>38580</xdr:rowOff>
    </xdr:from>
    <xdr:to>
      <xdr:col>2</xdr:col>
      <xdr:colOff>23465</xdr:colOff>
      <xdr:row>12</xdr:row>
      <xdr:rowOff>106029</xdr:rowOff>
    </xdr:to>
    <xdr:sp macro="" textlink="">
      <xdr:nvSpPr>
        <xdr:cNvPr id="11" name="TextBox 18">
          <a:extLst>
            <a:ext uri="{FF2B5EF4-FFF2-40B4-BE49-F238E27FC236}">
              <a16:creationId xmlns:a16="http://schemas.microsoft.com/office/drawing/2014/main" id="{CF8C49B6-8654-4AB2-9EEE-872264603476}"/>
            </a:ext>
          </a:extLst>
        </xdr:cNvPr>
        <xdr:cNvSpPr txBox="1"/>
      </xdr:nvSpPr>
      <xdr:spPr>
        <a:xfrm>
          <a:off x="1060593" y="2343630"/>
          <a:ext cx="3344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100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352425</xdr:colOff>
      <xdr:row>10</xdr:row>
      <xdr:rowOff>95250</xdr:rowOff>
    </xdr:from>
    <xdr:to>
      <xdr:col>2</xdr:col>
      <xdr:colOff>1097</xdr:colOff>
      <xdr:row>11</xdr:row>
      <xdr:rowOff>162699</xdr:rowOff>
    </xdr:to>
    <xdr:sp macro="" textlink="">
      <xdr:nvSpPr>
        <xdr:cNvPr id="12" name="TextBox 19">
          <a:extLst>
            <a:ext uri="{FF2B5EF4-FFF2-40B4-BE49-F238E27FC236}">
              <a16:creationId xmlns:a16="http://schemas.microsoft.com/office/drawing/2014/main" id="{563EE1BB-D048-487D-8BB1-A5637898DE43}"/>
            </a:ext>
          </a:extLst>
        </xdr:cNvPr>
        <xdr:cNvSpPr txBox="1"/>
      </xdr:nvSpPr>
      <xdr:spPr>
        <a:xfrm>
          <a:off x="1038225" y="2190750"/>
          <a:ext cx="33447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130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200025</xdr:colOff>
      <xdr:row>6</xdr:row>
      <xdr:rowOff>190500</xdr:rowOff>
    </xdr:from>
    <xdr:to>
      <xdr:col>1</xdr:col>
      <xdr:colOff>708176</xdr:colOff>
      <xdr:row>8</xdr:row>
      <xdr:rowOff>40769</xdr:rowOff>
    </xdr:to>
    <xdr:sp macro="" textlink="">
      <xdr:nvSpPr>
        <xdr:cNvPr id="13" name="TextBox 8">
          <a:extLst>
            <a:ext uri="{FF2B5EF4-FFF2-40B4-BE49-F238E27FC236}">
              <a16:creationId xmlns:a16="http://schemas.microsoft.com/office/drawing/2014/main" id="{EA6C6D4D-19BB-4D71-9D78-1DAACFA0531D}"/>
            </a:ext>
          </a:extLst>
        </xdr:cNvPr>
        <xdr:cNvSpPr txBox="1"/>
      </xdr:nvSpPr>
      <xdr:spPr>
        <a:xfrm>
          <a:off x="885825" y="1447800"/>
          <a:ext cx="508151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(kDa)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228600</xdr:colOff>
      <xdr:row>5</xdr:row>
      <xdr:rowOff>180975</xdr:rowOff>
    </xdr:from>
    <xdr:ext cx="4126992" cy="2522602"/>
    <xdr:pic>
      <xdr:nvPicPr>
        <xdr:cNvPr id="2" name="그림 1">
          <a:extLst>
            <a:ext uri="{FF2B5EF4-FFF2-40B4-BE49-F238E27FC236}">
              <a16:creationId xmlns:a16="http://schemas.microsoft.com/office/drawing/2014/main" id="{656E0E9C-F604-48A1-95CE-677C3F5C9E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219"/>
        <a:stretch/>
      </xdr:blipFill>
      <xdr:spPr>
        <a:xfrm>
          <a:off x="914400" y="5000625"/>
          <a:ext cx="4126992" cy="2522602"/>
        </a:xfrm>
        <a:prstGeom prst="rect">
          <a:avLst/>
        </a:prstGeom>
      </xdr:spPr>
    </xdr:pic>
    <xdr:clientData/>
  </xdr:oneCellAnchor>
  <xdr:oneCellAnchor>
    <xdr:from>
      <xdr:col>1</xdr:col>
      <xdr:colOff>208347</xdr:colOff>
      <xdr:row>3</xdr:row>
      <xdr:rowOff>133350</xdr:rowOff>
    </xdr:from>
    <xdr:ext cx="4139184" cy="3084576"/>
    <xdr:pic>
      <xdr:nvPicPr>
        <xdr:cNvPr id="3" name="그림 2">
          <a:extLst>
            <a:ext uri="{FF2B5EF4-FFF2-40B4-BE49-F238E27FC236}">
              <a16:creationId xmlns:a16="http://schemas.microsoft.com/office/drawing/2014/main" id="{904C7B88-99EC-4237-A253-530B2EF87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147" y="762000"/>
          <a:ext cx="4139184" cy="3084576"/>
        </a:xfrm>
        <a:prstGeom prst="rect">
          <a:avLst/>
        </a:prstGeom>
      </xdr:spPr>
    </xdr:pic>
    <xdr:clientData/>
  </xdr:oneCellAnchor>
  <xdr:twoCellAnchor>
    <xdr:from>
      <xdr:col>3</xdr:col>
      <xdr:colOff>666750</xdr:colOff>
      <xdr:row>2</xdr:row>
      <xdr:rowOff>133350</xdr:rowOff>
    </xdr:from>
    <xdr:to>
      <xdr:col>4</xdr:col>
      <xdr:colOff>257949</xdr:colOff>
      <xdr:row>6</xdr:row>
      <xdr:rowOff>184837</xdr:rowOff>
    </xdr:to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A2A222A4-A679-485B-A58E-0315B9B8C9C7}"/>
            </a:ext>
          </a:extLst>
        </xdr:cNvPr>
        <xdr:cNvSpPr txBox="1"/>
      </xdr:nvSpPr>
      <xdr:spPr>
        <a:xfrm rot="16200000">
          <a:off x="2417806" y="858794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243899</xdr:colOff>
      <xdr:row>2</xdr:row>
      <xdr:rowOff>133350</xdr:rowOff>
    </xdr:from>
    <xdr:to>
      <xdr:col>4</xdr:col>
      <xdr:colOff>520898</xdr:colOff>
      <xdr:row>6</xdr:row>
      <xdr:rowOff>184837</xdr:rowOff>
    </xdr:to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D9B8A465-5EEA-4389-8380-B6970EA4BAB9}"/>
            </a:ext>
          </a:extLst>
        </xdr:cNvPr>
        <xdr:cNvSpPr txBox="1"/>
      </xdr:nvSpPr>
      <xdr:spPr>
        <a:xfrm rot="16200000">
          <a:off x="2680755" y="858794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C105Y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520898</xdr:colOff>
      <xdr:row>2</xdr:row>
      <xdr:rowOff>133350</xdr:rowOff>
    </xdr:from>
    <xdr:to>
      <xdr:col>5</xdr:col>
      <xdr:colOff>112097</xdr:colOff>
      <xdr:row>6</xdr:row>
      <xdr:rowOff>184837</xdr:rowOff>
    </xdr:to>
    <xdr:sp macro="" textlink="">
      <xdr:nvSpPr>
        <xdr:cNvPr id="7" name="TextBox 7">
          <a:extLst>
            <a:ext uri="{FF2B5EF4-FFF2-40B4-BE49-F238E27FC236}">
              <a16:creationId xmlns:a16="http://schemas.microsoft.com/office/drawing/2014/main" id="{3CC2BA2B-9DE4-4DDE-B207-3CD7C7FD8615}"/>
            </a:ext>
          </a:extLst>
        </xdr:cNvPr>
        <xdr:cNvSpPr txBox="1"/>
      </xdr:nvSpPr>
      <xdr:spPr>
        <a:xfrm rot="16200000">
          <a:off x="2957754" y="858794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C124S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371475</xdr:colOff>
      <xdr:row>7</xdr:row>
      <xdr:rowOff>38100</xdr:rowOff>
    </xdr:from>
    <xdr:to>
      <xdr:col>13</xdr:col>
      <xdr:colOff>346270</xdr:colOff>
      <xdr:row>13</xdr:row>
      <xdr:rowOff>176933</xdr:rowOff>
    </xdr:to>
    <xdr:grpSp>
      <xdr:nvGrpSpPr>
        <xdr:cNvPr id="8" name="그룹 7">
          <a:extLst>
            <a:ext uri="{FF2B5EF4-FFF2-40B4-BE49-F238E27FC236}">
              <a16:creationId xmlns:a16="http://schemas.microsoft.com/office/drawing/2014/main" id="{0BDF8E3F-6E53-40EE-A535-48234A416992}"/>
            </a:ext>
          </a:extLst>
        </xdr:cNvPr>
        <xdr:cNvGrpSpPr/>
      </xdr:nvGrpSpPr>
      <xdr:grpSpPr>
        <a:xfrm>
          <a:off x="8601075" y="1504950"/>
          <a:ext cx="660595" cy="1396133"/>
          <a:chOff x="6471347" y="2713678"/>
          <a:chExt cx="660595" cy="1396133"/>
        </a:xfrm>
      </xdr:grpSpPr>
      <xdr:sp macro="" textlink="">
        <xdr:nvSpPr>
          <xdr:cNvPr id="9" name="TextBox 12">
            <a:extLst>
              <a:ext uri="{FF2B5EF4-FFF2-40B4-BE49-F238E27FC236}">
                <a16:creationId xmlns:a16="http://schemas.microsoft.com/office/drawing/2014/main" id="{84399947-CCA5-4AF7-9FBA-FDF2C71B1D19}"/>
              </a:ext>
            </a:extLst>
          </xdr:cNvPr>
          <xdr:cNvSpPr txBox="1"/>
        </xdr:nvSpPr>
        <xdr:spPr>
          <a:xfrm>
            <a:off x="6471347" y="3081083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13">
            <a:extLst>
              <a:ext uri="{FF2B5EF4-FFF2-40B4-BE49-F238E27FC236}">
                <a16:creationId xmlns:a16="http://schemas.microsoft.com/office/drawing/2014/main" id="{0B1AADE8-39C6-4926-B32E-45509EBD5EB3}"/>
              </a:ext>
            </a:extLst>
          </xdr:cNvPr>
          <xdr:cNvSpPr txBox="1"/>
        </xdr:nvSpPr>
        <xdr:spPr>
          <a:xfrm>
            <a:off x="6471347" y="3288161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55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1" name="직선 연결선 10">
            <a:extLst>
              <a:ext uri="{FF2B5EF4-FFF2-40B4-BE49-F238E27FC236}">
                <a16:creationId xmlns:a16="http://schemas.microsoft.com/office/drawing/2014/main" id="{0DC1F34C-A1C7-4E63-BF2F-6F03A91E9B34}"/>
              </a:ext>
            </a:extLst>
          </xdr:cNvPr>
          <xdr:cNvCxnSpPr/>
        </xdr:nvCxnSpPr>
        <xdr:spPr>
          <a:xfrm flipH="1">
            <a:off x="6885543" y="3205138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" name="직선 연결선 11">
            <a:extLst>
              <a:ext uri="{FF2B5EF4-FFF2-40B4-BE49-F238E27FC236}">
                <a16:creationId xmlns:a16="http://schemas.microsoft.com/office/drawing/2014/main" id="{459F9D0B-3056-42CB-BA18-F67B18AEF939}"/>
              </a:ext>
            </a:extLst>
          </xdr:cNvPr>
          <xdr:cNvCxnSpPr/>
        </xdr:nvCxnSpPr>
        <xdr:spPr>
          <a:xfrm flipH="1">
            <a:off x="6885543" y="3359846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13" name="TextBox 16">
            <a:extLst>
              <a:ext uri="{FF2B5EF4-FFF2-40B4-BE49-F238E27FC236}">
                <a16:creationId xmlns:a16="http://schemas.microsoft.com/office/drawing/2014/main" id="{EF5A55D2-2D24-42FB-8D23-442DCAF77F42}"/>
              </a:ext>
            </a:extLst>
          </xdr:cNvPr>
          <xdr:cNvSpPr txBox="1"/>
        </xdr:nvSpPr>
        <xdr:spPr>
          <a:xfrm>
            <a:off x="6471347" y="3595447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TextBox 17">
            <a:extLst>
              <a:ext uri="{FF2B5EF4-FFF2-40B4-BE49-F238E27FC236}">
                <a16:creationId xmlns:a16="http://schemas.microsoft.com/office/drawing/2014/main" id="{EA877C09-703B-4495-A110-A6739BBD15FE}"/>
              </a:ext>
            </a:extLst>
          </xdr:cNvPr>
          <xdr:cNvSpPr txBox="1"/>
        </xdr:nvSpPr>
        <xdr:spPr>
          <a:xfrm>
            <a:off x="6471347" y="3832812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TextBox 18">
            <a:extLst>
              <a:ext uri="{FF2B5EF4-FFF2-40B4-BE49-F238E27FC236}">
                <a16:creationId xmlns:a16="http://schemas.microsoft.com/office/drawing/2014/main" id="{88216B83-F8AC-4567-9E84-75F2D2B64AD2}"/>
              </a:ext>
            </a:extLst>
          </xdr:cNvPr>
          <xdr:cNvSpPr txBox="1"/>
        </xdr:nvSpPr>
        <xdr:spPr>
          <a:xfrm>
            <a:off x="6471347" y="2886130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TextBox 19">
            <a:extLst>
              <a:ext uri="{FF2B5EF4-FFF2-40B4-BE49-F238E27FC236}">
                <a16:creationId xmlns:a16="http://schemas.microsoft.com/office/drawing/2014/main" id="{26499B80-1E36-418E-B812-E8B7A36CD721}"/>
              </a:ext>
            </a:extLst>
          </xdr:cNvPr>
          <xdr:cNvSpPr txBox="1"/>
        </xdr:nvSpPr>
        <xdr:spPr>
          <a:xfrm>
            <a:off x="6471347" y="2713678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130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17" name="직선 연결선 16">
            <a:extLst>
              <a:ext uri="{FF2B5EF4-FFF2-40B4-BE49-F238E27FC236}">
                <a16:creationId xmlns:a16="http://schemas.microsoft.com/office/drawing/2014/main" id="{61062CCF-885D-4EB7-8C09-29314B2234B7}"/>
              </a:ext>
            </a:extLst>
          </xdr:cNvPr>
          <xdr:cNvCxnSpPr/>
        </xdr:nvCxnSpPr>
        <xdr:spPr>
          <a:xfrm flipH="1">
            <a:off x="6885543" y="3708266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8" name="직선 연결선 17">
            <a:extLst>
              <a:ext uri="{FF2B5EF4-FFF2-40B4-BE49-F238E27FC236}">
                <a16:creationId xmlns:a16="http://schemas.microsoft.com/office/drawing/2014/main" id="{20C7D02D-3AD0-45BC-9D79-2059D0AF4371}"/>
              </a:ext>
            </a:extLst>
          </xdr:cNvPr>
          <xdr:cNvCxnSpPr/>
        </xdr:nvCxnSpPr>
        <xdr:spPr>
          <a:xfrm flipH="1">
            <a:off x="6885543" y="3971312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9" name="직선 연결선 18">
            <a:extLst>
              <a:ext uri="{FF2B5EF4-FFF2-40B4-BE49-F238E27FC236}">
                <a16:creationId xmlns:a16="http://schemas.microsoft.com/office/drawing/2014/main" id="{451AD620-8589-4A13-89A9-A6630C4E3E9B}"/>
              </a:ext>
            </a:extLst>
          </xdr:cNvPr>
          <xdr:cNvCxnSpPr/>
        </xdr:nvCxnSpPr>
        <xdr:spPr>
          <a:xfrm flipH="1">
            <a:off x="6885543" y="3044388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직선 연결선 19">
            <a:extLst>
              <a:ext uri="{FF2B5EF4-FFF2-40B4-BE49-F238E27FC236}">
                <a16:creationId xmlns:a16="http://schemas.microsoft.com/office/drawing/2014/main" id="{9532D4D0-A6DC-49F0-BA9D-81AB638B6722}"/>
              </a:ext>
            </a:extLst>
          </xdr:cNvPr>
          <xdr:cNvCxnSpPr/>
        </xdr:nvCxnSpPr>
        <xdr:spPr>
          <a:xfrm flipH="1">
            <a:off x="6885543" y="2906602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114300</xdr:colOff>
      <xdr:row>7</xdr:row>
      <xdr:rowOff>104775</xdr:rowOff>
    </xdr:from>
    <xdr:to>
      <xdr:col>3</xdr:col>
      <xdr:colOff>89095</xdr:colOff>
      <xdr:row>14</xdr:row>
      <xdr:rowOff>34058</xdr:rowOff>
    </xdr:to>
    <xdr:grpSp>
      <xdr:nvGrpSpPr>
        <xdr:cNvPr id="21" name="그룹 20">
          <a:extLst>
            <a:ext uri="{FF2B5EF4-FFF2-40B4-BE49-F238E27FC236}">
              <a16:creationId xmlns:a16="http://schemas.microsoft.com/office/drawing/2014/main" id="{97E39C46-04DC-4EB5-8DFE-685561304624}"/>
            </a:ext>
          </a:extLst>
        </xdr:cNvPr>
        <xdr:cNvGrpSpPr/>
      </xdr:nvGrpSpPr>
      <xdr:grpSpPr>
        <a:xfrm>
          <a:off x="1485900" y="1571625"/>
          <a:ext cx="660595" cy="1396133"/>
          <a:chOff x="6471347" y="2713678"/>
          <a:chExt cx="660595" cy="1396133"/>
        </a:xfrm>
      </xdr:grpSpPr>
      <xdr:sp macro="" textlink="">
        <xdr:nvSpPr>
          <xdr:cNvPr id="22" name="TextBox 12">
            <a:extLst>
              <a:ext uri="{FF2B5EF4-FFF2-40B4-BE49-F238E27FC236}">
                <a16:creationId xmlns:a16="http://schemas.microsoft.com/office/drawing/2014/main" id="{7D1D6CFD-57D9-499B-BBAB-C98A4651D9B9}"/>
              </a:ext>
            </a:extLst>
          </xdr:cNvPr>
          <xdr:cNvSpPr txBox="1"/>
        </xdr:nvSpPr>
        <xdr:spPr>
          <a:xfrm>
            <a:off x="6471347" y="3081083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TextBox 13">
            <a:extLst>
              <a:ext uri="{FF2B5EF4-FFF2-40B4-BE49-F238E27FC236}">
                <a16:creationId xmlns:a16="http://schemas.microsoft.com/office/drawing/2014/main" id="{1C2AB031-FD82-47D2-AC1C-3D99F5942FF0}"/>
              </a:ext>
            </a:extLst>
          </xdr:cNvPr>
          <xdr:cNvSpPr txBox="1"/>
        </xdr:nvSpPr>
        <xdr:spPr>
          <a:xfrm>
            <a:off x="6471347" y="3288161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55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4" name="직선 연결선 23">
            <a:extLst>
              <a:ext uri="{FF2B5EF4-FFF2-40B4-BE49-F238E27FC236}">
                <a16:creationId xmlns:a16="http://schemas.microsoft.com/office/drawing/2014/main" id="{CD505B01-AD80-4A33-AB17-D7BC6850FEBB}"/>
              </a:ext>
            </a:extLst>
          </xdr:cNvPr>
          <xdr:cNvCxnSpPr/>
        </xdr:nvCxnSpPr>
        <xdr:spPr>
          <a:xfrm flipH="1">
            <a:off x="6885543" y="3205138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5" name="직선 연결선 24">
            <a:extLst>
              <a:ext uri="{FF2B5EF4-FFF2-40B4-BE49-F238E27FC236}">
                <a16:creationId xmlns:a16="http://schemas.microsoft.com/office/drawing/2014/main" id="{04389AB0-5A0A-465E-92BE-D4EDCBB77B83}"/>
              </a:ext>
            </a:extLst>
          </xdr:cNvPr>
          <xdr:cNvCxnSpPr/>
        </xdr:nvCxnSpPr>
        <xdr:spPr>
          <a:xfrm flipH="1">
            <a:off x="6885543" y="3378896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6" name="TextBox 16">
            <a:extLst>
              <a:ext uri="{FF2B5EF4-FFF2-40B4-BE49-F238E27FC236}">
                <a16:creationId xmlns:a16="http://schemas.microsoft.com/office/drawing/2014/main" id="{4C221A87-1216-4017-B64C-317A428EC30C}"/>
              </a:ext>
            </a:extLst>
          </xdr:cNvPr>
          <xdr:cNvSpPr txBox="1"/>
        </xdr:nvSpPr>
        <xdr:spPr>
          <a:xfrm>
            <a:off x="6471347" y="3595447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TextBox 17">
            <a:extLst>
              <a:ext uri="{FF2B5EF4-FFF2-40B4-BE49-F238E27FC236}">
                <a16:creationId xmlns:a16="http://schemas.microsoft.com/office/drawing/2014/main" id="{2B504F48-ACEF-41EB-AE7D-6C660F9B6EA3}"/>
              </a:ext>
            </a:extLst>
          </xdr:cNvPr>
          <xdr:cNvSpPr txBox="1"/>
        </xdr:nvSpPr>
        <xdr:spPr>
          <a:xfrm>
            <a:off x="6471347" y="3832812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TextBox 18">
            <a:extLst>
              <a:ext uri="{FF2B5EF4-FFF2-40B4-BE49-F238E27FC236}">
                <a16:creationId xmlns:a16="http://schemas.microsoft.com/office/drawing/2014/main" id="{6842C7F6-33EC-497D-855A-1AFA28B3B6D5}"/>
              </a:ext>
            </a:extLst>
          </xdr:cNvPr>
          <xdr:cNvSpPr txBox="1"/>
        </xdr:nvSpPr>
        <xdr:spPr>
          <a:xfrm>
            <a:off x="6471347" y="2886130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9" name="TextBox 19">
            <a:extLst>
              <a:ext uri="{FF2B5EF4-FFF2-40B4-BE49-F238E27FC236}">
                <a16:creationId xmlns:a16="http://schemas.microsoft.com/office/drawing/2014/main" id="{D391CFAA-F923-41CD-B6F4-04DF4B925748}"/>
              </a:ext>
            </a:extLst>
          </xdr:cNvPr>
          <xdr:cNvSpPr txBox="1"/>
        </xdr:nvSpPr>
        <xdr:spPr>
          <a:xfrm>
            <a:off x="6471347" y="2713678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Arial" panose="020B0604020202020204" pitchFamily="34" charset="0"/>
                <a:cs typeface="Arial" panose="020B0604020202020204" pitchFamily="34" charset="0"/>
              </a:rPr>
              <a:t>130</a:t>
            </a:r>
            <a:endParaRPr lang="ko-KR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0" name="직선 연결선 29">
            <a:extLst>
              <a:ext uri="{FF2B5EF4-FFF2-40B4-BE49-F238E27FC236}">
                <a16:creationId xmlns:a16="http://schemas.microsoft.com/office/drawing/2014/main" id="{FBBF0265-5002-4D9F-8A37-D28F26C26D17}"/>
              </a:ext>
            </a:extLst>
          </xdr:cNvPr>
          <xdr:cNvCxnSpPr/>
        </xdr:nvCxnSpPr>
        <xdr:spPr>
          <a:xfrm flipH="1">
            <a:off x="6885543" y="3708266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1" name="직선 연결선 30">
            <a:extLst>
              <a:ext uri="{FF2B5EF4-FFF2-40B4-BE49-F238E27FC236}">
                <a16:creationId xmlns:a16="http://schemas.microsoft.com/office/drawing/2014/main" id="{36031EF9-B3C9-421E-A5D4-221AD4C23466}"/>
              </a:ext>
            </a:extLst>
          </xdr:cNvPr>
          <xdr:cNvCxnSpPr/>
        </xdr:nvCxnSpPr>
        <xdr:spPr>
          <a:xfrm flipH="1">
            <a:off x="6885543" y="3971312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" name="직선 연결선 31">
            <a:extLst>
              <a:ext uri="{FF2B5EF4-FFF2-40B4-BE49-F238E27FC236}">
                <a16:creationId xmlns:a16="http://schemas.microsoft.com/office/drawing/2014/main" id="{A85B02FF-630F-4B1B-9E5C-CD395D9DD217}"/>
              </a:ext>
            </a:extLst>
          </xdr:cNvPr>
          <xdr:cNvCxnSpPr/>
        </xdr:nvCxnSpPr>
        <xdr:spPr>
          <a:xfrm flipH="1">
            <a:off x="6885543" y="3044388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3" name="직선 연결선 32">
            <a:extLst>
              <a:ext uri="{FF2B5EF4-FFF2-40B4-BE49-F238E27FC236}">
                <a16:creationId xmlns:a16="http://schemas.microsoft.com/office/drawing/2014/main" id="{C0E92FB0-FE21-4D6A-93A1-605E75689C02}"/>
              </a:ext>
            </a:extLst>
          </xdr:cNvPr>
          <xdr:cNvCxnSpPr/>
        </xdr:nvCxnSpPr>
        <xdr:spPr>
          <a:xfrm flipH="1">
            <a:off x="6885543" y="2906602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628650</xdr:colOff>
      <xdr:row>1</xdr:row>
      <xdr:rowOff>161925</xdr:rowOff>
    </xdr:from>
    <xdr:to>
      <xdr:col>14</xdr:col>
      <xdr:colOff>219849</xdr:colOff>
      <xdr:row>6</xdr:row>
      <xdr:rowOff>3862</xdr:rowOff>
    </xdr:to>
    <xdr:sp macro="" textlink="">
      <xdr:nvSpPr>
        <xdr:cNvPr id="34" name="TextBox 5">
          <a:extLst>
            <a:ext uri="{FF2B5EF4-FFF2-40B4-BE49-F238E27FC236}">
              <a16:creationId xmlns:a16="http://schemas.microsoft.com/office/drawing/2014/main" id="{0C02872A-FD44-4956-864C-2F6BC1FE2593}"/>
            </a:ext>
          </a:extLst>
        </xdr:cNvPr>
        <xdr:cNvSpPr txBox="1"/>
      </xdr:nvSpPr>
      <xdr:spPr>
        <a:xfrm rot="16200000">
          <a:off x="9237706" y="67781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205799</xdr:colOff>
      <xdr:row>1</xdr:row>
      <xdr:rowOff>161925</xdr:rowOff>
    </xdr:from>
    <xdr:to>
      <xdr:col>14</xdr:col>
      <xdr:colOff>482798</xdr:colOff>
      <xdr:row>6</xdr:row>
      <xdr:rowOff>3862</xdr:rowOff>
    </xdr:to>
    <xdr:sp macro="" textlink="">
      <xdr:nvSpPr>
        <xdr:cNvPr id="35" name="TextBox 6">
          <a:extLst>
            <a:ext uri="{FF2B5EF4-FFF2-40B4-BE49-F238E27FC236}">
              <a16:creationId xmlns:a16="http://schemas.microsoft.com/office/drawing/2014/main" id="{87FCC8B8-0FAC-4C41-B557-18AD4976E143}"/>
            </a:ext>
          </a:extLst>
        </xdr:cNvPr>
        <xdr:cNvSpPr txBox="1"/>
      </xdr:nvSpPr>
      <xdr:spPr>
        <a:xfrm rot="16200000">
          <a:off x="9500655" y="67781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C105Y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482798</xdr:colOff>
      <xdr:row>1</xdr:row>
      <xdr:rowOff>161925</xdr:rowOff>
    </xdr:from>
    <xdr:to>
      <xdr:col>15</xdr:col>
      <xdr:colOff>73997</xdr:colOff>
      <xdr:row>6</xdr:row>
      <xdr:rowOff>3862</xdr:rowOff>
    </xdr:to>
    <xdr:sp macro="" textlink="">
      <xdr:nvSpPr>
        <xdr:cNvPr id="36" name="TextBox 7">
          <a:extLst>
            <a:ext uri="{FF2B5EF4-FFF2-40B4-BE49-F238E27FC236}">
              <a16:creationId xmlns:a16="http://schemas.microsoft.com/office/drawing/2014/main" id="{D1996D76-C5E2-4A45-849E-84FAECAA6AC7}"/>
            </a:ext>
          </a:extLst>
        </xdr:cNvPr>
        <xdr:cNvSpPr txBox="1"/>
      </xdr:nvSpPr>
      <xdr:spPr>
        <a:xfrm rot="16200000">
          <a:off x="9777654" y="67781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C124S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215749</xdr:colOff>
      <xdr:row>6</xdr:row>
      <xdr:rowOff>70001</xdr:rowOff>
    </xdr:from>
    <xdr:to>
      <xdr:col>3</xdr:col>
      <xdr:colOff>38100</xdr:colOff>
      <xdr:row>7</xdr:row>
      <xdr:rowOff>129820</xdr:rowOff>
    </xdr:to>
    <xdr:sp macro="" textlink="">
      <xdr:nvSpPr>
        <xdr:cNvPr id="37" name="TextBox 8">
          <a:extLst>
            <a:ext uri="{FF2B5EF4-FFF2-40B4-BE49-F238E27FC236}">
              <a16:creationId xmlns:a16="http://schemas.microsoft.com/office/drawing/2014/main" id="{CE846E39-45E7-4406-BA1F-E3C55EB1390D}"/>
            </a:ext>
          </a:extLst>
        </xdr:cNvPr>
        <xdr:cNvSpPr txBox="1"/>
      </xdr:nvSpPr>
      <xdr:spPr>
        <a:xfrm>
          <a:off x="1587349" y="1327301"/>
          <a:ext cx="508151" cy="26936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(kDa)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47625</xdr:colOff>
      <xdr:row>27</xdr:row>
      <xdr:rowOff>80010</xdr:rowOff>
    </xdr:from>
    <xdr:to>
      <xdr:col>7</xdr:col>
      <xdr:colOff>38481</xdr:colOff>
      <xdr:row>39</xdr:row>
      <xdr:rowOff>119634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id="{B1942570-8372-4FFA-9E38-934780F1B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9225" y="5737860"/>
          <a:ext cx="3419856" cy="2554224"/>
        </a:xfrm>
        <a:prstGeom prst="rect">
          <a:avLst/>
        </a:prstGeom>
      </xdr:spPr>
    </xdr:pic>
    <xdr:clientData/>
  </xdr:twoCellAnchor>
  <xdr:twoCellAnchor editAs="oneCell">
    <xdr:from>
      <xdr:col>11</xdr:col>
      <xdr:colOff>60746</xdr:colOff>
      <xdr:row>27</xdr:row>
      <xdr:rowOff>95250</xdr:rowOff>
    </xdr:from>
    <xdr:to>
      <xdr:col>18</xdr:col>
      <xdr:colOff>75986</xdr:colOff>
      <xdr:row>42</xdr:row>
      <xdr:rowOff>104394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id="{419E3BB2-EFEE-4736-8911-4C8D2D04C4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02"/>
        <a:stretch/>
      </xdr:blipFill>
      <xdr:spPr>
        <a:xfrm>
          <a:off x="7604546" y="5753100"/>
          <a:ext cx="4815840" cy="3152394"/>
        </a:xfrm>
        <a:prstGeom prst="rect">
          <a:avLst/>
        </a:prstGeom>
      </xdr:spPr>
    </xdr:pic>
    <xdr:clientData/>
  </xdr:twoCellAnchor>
  <xdr:twoCellAnchor>
    <xdr:from>
      <xdr:col>4</xdr:col>
      <xdr:colOff>161925</xdr:colOff>
      <xdr:row>22</xdr:row>
      <xdr:rowOff>133350</xdr:rowOff>
    </xdr:from>
    <xdr:to>
      <xdr:col>4</xdr:col>
      <xdr:colOff>438924</xdr:colOff>
      <xdr:row>26</xdr:row>
      <xdr:rowOff>184837</xdr:rowOff>
    </xdr:to>
    <xdr:sp macro="" textlink="">
      <xdr:nvSpPr>
        <xdr:cNvPr id="40" name="TextBox 5">
          <a:extLst>
            <a:ext uri="{FF2B5EF4-FFF2-40B4-BE49-F238E27FC236}">
              <a16:creationId xmlns:a16="http://schemas.microsoft.com/office/drawing/2014/main" id="{53C46CD6-5ED6-45D8-9A0E-0FAA5140BFB3}"/>
            </a:ext>
          </a:extLst>
        </xdr:cNvPr>
        <xdr:cNvSpPr txBox="1"/>
      </xdr:nvSpPr>
      <xdr:spPr>
        <a:xfrm rot="16200000">
          <a:off x="2598781" y="5049794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424874</xdr:colOff>
      <xdr:row>22</xdr:row>
      <xdr:rowOff>142875</xdr:rowOff>
    </xdr:from>
    <xdr:to>
      <xdr:col>5</xdr:col>
      <xdr:colOff>16073</xdr:colOff>
      <xdr:row>26</xdr:row>
      <xdr:rowOff>194362</xdr:rowOff>
    </xdr:to>
    <xdr:sp macro="" textlink="">
      <xdr:nvSpPr>
        <xdr:cNvPr id="41" name="TextBox 6">
          <a:extLst>
            <a:ext uri="{FF2B5EF4-FFF2-40B4-BE49-F238E27FC236}">
              <a16:creationId xmlns:a16="http://schemas.microsoft.com/office/drawing/2014/main" id="{945362A4-641A-46C0-863E-A48D6542A3E8}"/>
            </a:ext>
          </a:extLst>
        </xdr:cNvPr>
        <xdr:cNvSpPr txBox="1"/>
      </xdr:nvSpPr>
      <xdr:spPr>
        <a:xfrm rot="16200000">
          <a:off x="2861730" y="505931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C105Y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16073</xdr:colOff>
      <xdr:row>22</xdr:row>
      <xdr:rowOff>142875</xdr:rowOff>
    </xdr:from>
    <xdr:to>
      <xdr:col>5</xdr:col>
      <xdr:colOff>293072</xdr:colOff>
      <xdr:row>26</xdr:row>
      <xdr:rowOff>194362</xdr:rowOff>
    </xdr:to>
    <xdr:sp macro="" textlink="">
      <xdr:nvSpPr>
        <xdr:cNvPr id="42" name="TextBox 7">
          <a:extLst>
            <a:ext uri="{FF2B5EF4-FFF2-40B4-BE49-F238E27FC236}">
              <a16:creationId xmlns:a16="http://schemas.microsoft.com/office/drawing/2014/main" id="{47A01D3F-F72A-44A1-B2DA-F28CD8A8D37F}"/>
            </a:ext>
          </a:extLst>
        </xdr:cNvPr>
        <xdr:cNvSpPr txBox="1"/>
      </xdr:nvSpPr>
      <xdr:spPr>
        <a:xfrm rot="16200000">
          <a:off x="3138729" y="505931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C124S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266700</xdr:colOff>
      <xdr:row>23</xdr:row>
      <xdr:rowOff>76200</xdr:rowOff>
    </xdr:from>
    <xdr:to>
      <xdr:col>14</xdr:col>
      <xdr:colOff>543699</xdr:colOff>
      <xdr:row>27</xdr:row>
      <xdr:rowOff>127687</xdr:rowOff>
    </xdr:to>
    <xdr:sp macro="" textlink="">
      <xdr:nvSpPr>
        <xdr:cNvPr id="43" name="TextBox 5">
          <a:extLst>
            <a:ext uri="{FF2B5EF4-FFF2-40B4-BE49-F238E27FC236}">
              <a16:creationId xmlns:a16="http://schemas.microsoft.com/office/drawing/2014/main" id="{4530389C-6C82-491E-8E74-6BA281459416}"/>
            </a:ext>
          </a:extLst>
        </xdr:cNvPr>
        <xdr:cNvSpPr txBox="1"/>
      </xdr:nvSpPr>
      <xdr:spPr>
        <a:xfrm rot="16200000">
          <a:off x="9561556" y="5202194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529649</xdr:colOff>
      <xdr:row>23</xdr:row>
      <xdr:rowOff>85725</xdr:rowOff>
    </xdr:from>
    <xdr:to>
      <xdr:col>15</xdr:col>
      <xdr:colOff>120848</xdr:colOff>
      <xdr:row>27</xdr:row>
      <xdr:rowOff>137212</xdr:rowOff>
    </xdr:to>
    <xdr:sp macro="" textlink="">
      <xdr:nvSpPr>
        <xdr:cNvPr id="44" name="TextBox 6">
          <a:extLst>
            <a:ext uri="{FF2B5EF4-FFF2-40B4-BE49-F238E27FC236}">
              <a16:creationId xmlns:a16="http://schemas.microsoft.com/office/drawing/2014/main" id="{65F8D4F5-E711-409E-8CA0-E2F8A7EC5BDD}"/>
            </a:ext>
          </a:extLst>
        </xdr:cNvPr>
        <xdr:cNvSpPr txBox="1"/>
      </xdr:nvSpPr>
      <xdr:spPr>
        <a:xfrm rot="16200000">
          <a:off x="9824505" y="521171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C105Y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120848</xdr:colOff>
      <xdr:row>23</xdr:row>
      <xdr:rowOff>85725</xdr:rowOff>
    </xdr:from>
    <xdr:to>
      <xdr:col>15</xdr:col>
      <xdr:colOff>397847</xdr:colOff>
      <xdr:row>27</xdr:row>
      <xdr:rowOff>137212</xdr:rowOff>
    </xdr:to>
    <xdr:sp macro="" textlink="">
      <xdr:nvSpPr>
        <xdr:cNvPr id="45" name="TextBox 7">
          <a:extLst>
            <a:ext uri="{FF2B5EF4-FFF2-40B4-BE49-F238E27FC236}">
              <a16:creationId xmlns:a16="http://schemas.microsoft.com/office/drawing/2014/main" id="{04A2C6C6-28B2-4A2F-B3DD-BE4C66601A7C}"/>
            </a:ext>
          </a:extLst>
        </xdr:cNvPr>
        <xdr:cNvSpPr txBox="1"/>
      </xdr:nvSpPr>
      <xdr:spPr>
        <a:xfrm rot="16200000">
          <a:off x="10101504" y="5211719"/>
          <a:ext cx="88968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C124S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0</xdr:colOff>
      <xdr:row>29</xdr:row>
      <xdr:rowOff>171450</xdr:rowOff>
    </xdr:from>
    <xdr:to>
      <xdr:col>13</xdr:col>
      <xdr:colOff>660595</xdr:colOff>
      <xdr:row>37</xdr:row>
      <xdr:rowOff>100733</xdr:rowOff>
    </xdr:to>
    <xdr:grpSp>
      <xdr:nvGrpSpPr>
        <xdr:cNvPr id="46" name="그룹 45">
          <a:extLst>
            <a:ext uri="{FF2B5EF4-FFF2-40B4-BE49-F238E27FC236}">
              <a16:creationId xmlns:a16="http://schemas.microsoft.com/office/drawing/2014/main" id="{C9699657-3F64-4E58-8BF8-36850EFAF599}"/>
            </a:ext>
          </a:extLst>
        </xdr:cNvPr>
        <xdr:cNvGrpSpPr/>
      </xdr:nvGrpSpPr>
      <xdr:grpSpPr>
        <a:xfrm>
          <a:off x="8915400" y="6248400"/>
          <a:ext cx="660595" cy="1605683"/>
          <a:chOff x="6471347" y="2713678"/>
          <a:chExt cx="660595" cy="1605683"/>
        </a:xfrm>
      </xdr:grpSpPr>
      <xdr:sp macro="" textlink="">
        <xdr:nvSpPr>
          <xdr:cNvPr id="47" name="TextBox 12">
            <a:extLst>
              <a:ext uri="{FF2B5EF4-FFF2-40B4-BE49-F238E27FC236}">
                <a16:creationId xmlns:a16="http://schemas.microsoft.com/office/drawing/2014/main" id="{9E1356A6-EC11-4700-962C-9307CDCD6110}"/>
              </a:ext>
            </a:extLst>
          </xdr:cNvPr>
          <xdr:cNvSpPr txBox="1"/>
        </xdr:nvSpPr>
        <xdr:spPr>
          <a:xfrm>
            <a:off x="6471347" y="3081083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8" name="TextBox 13">
            <a:extLst>
              <a:ext uri="{FF2B5EF4-FFF2-40B4-BE49-F238E27FC236}">
                <a16:creationId xmlns:a16="http://schemas.microsoft.com/office/drawing/2014/main" id="{2A7C5DED-7253-4446-861D-D66D8C17FB57}"/>
              </a:ext>
            </a:extLst>
          </xdr:cNvPr>
          <xdr:cNvSpPr txBox="1"/>
        </xdr:nvSpPr>
        <xdr:spPr>
          <a:xfrm>
            <a:off x="6471347" y="3288161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55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9" name="직선 연결선 48">
            <a:extLst>
              <a:ext uri="{FF2B5EF4-FFF2-40B4-BE49-F238E27FC236}">
                <a16:creationId xmlns:a16="http://schemas.microsoft.com/office/drawing/2014/main" id="{21220EB4-BA5E-453B-89A3-BBADC5BBEE2E}"/>
              </a:ext>
            </a:extLst>
          </xdr:cNvPr>
          <xdr:cNvCxnSpPr/>
        </xdr:nvCxnSpPr>
        <xdr:spPr>
          <a:xfrm flipH="1">
            <a:off x="6885543" y="3205138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0" name="직선 연결선 49">
            <a:extLst>
              <a:ext uri="{FF2B5EF4-FFF2-40B4-BE49-F238E27FC236}">
                <a16:creationId xmlns:a16="http://schemas.microsoft.com/office/drawing/2014/main" id="{310A1168-32D6-4DCA-9183-B60D6DF97D2E}"/>
              </a:ext>
            </a:extLst>
          </xdr:cNvPr>
          <xdr:cNvCxnSpPr/>
        </xdr:nvCxnSpPr>
        <xdr:spPr>
          <a:xfrm flipH="1">
            <a:off x="6885543" y="3369371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51" name="TextBox 16">
            <a:extLst>
              <a:ext uri="{FF2B5EF4-FFF2-40B4-BE49-F238E27FC236}">
                <a16:creationId xmlns:a16="http://schemas.microsoft.com/office/drawing/2014/main" id="{6E46D115-A3C8-47DC-874C-BEAD8A8213CE}"/>
              </a:ext>
            </a:extLst>
          </xdr:cNvPr>
          <xdr:cNvSpPr txBox="1"/>
        </xdr:nvSpPr>
        <xdr:spPr>
          <a:xfrm>
            <a:off x="6471347" y="3633547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TextBox 17">
            <a:extLst>
              <a:ext uri="{FF2B5EF4-FFF2-40B4-BE49-F238E27FC236}">
                <a16:creationId xmlns:a16="http://schemas.microsoft.com/office/drawing/2014/main" id="{F645041F-B793-457B-BCCF-C793C667CD54}"/>
              </a:ext>
            </a:extLst>
          </xdr:cNvPr>
          <xdr:cNvSpPr txBox="1"/>
        </xdr:nvSpPr>
        <xdr:spPr>
          <a:xfrm>
            <a:off x="6471347" y="4042362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" name="TextBox 18">
            <a:extLst>
              <a:ext uri="{FF2B5EF4-FFF2-40B4-BE49-F238E27FC236}">
                <a16:creationId xmlns:a16="http://schemas.microsoft.com/office/drawing/2014/main" id="{EAEBCC59-0365-4670-8574-D26FEF38C02E}"/>
              </a:ext>
            </a:extLst>
          </xdr:cNvPr>
          <xdr:cNvSpPr txBox="1"/>
        </xdr:nvSpPr>
        <xdr:spPr>
          <a:xfrm>
            <a:off x="6471347" y="2886130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" name="TextBox 19">
            <a:extLst>
              <a:ext uri="{FF2B5EF4-FFF2-40B4-BE49-F238E27FC236}">
                <a16:creationId xmlns:a16="http://schemas.microsoft.com/office/drawing/2014/main" id="{DF298630-4471-4FDE-8852-4DFF42594FBA}"/>
              </a:ext>
            </a:extLst>
          </xdr:cNvPr>
          <xdr:cNvSpPr txBox="1"/>
        </xdr:nvSpPr>
        <xdr:spPr>
          <a:xfrm>
            <a:off x="6471347" y="2713678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130</a:t>
            </a:r>
            <a:endParaRPr lang="ko-KR" altLang="en-US" sz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5" name="직선 연결선 54">
            <a:extLst>
              <a:ext uri="{FF2B5EF4-FFF2-40B4-BE49-F238E27FC236}">
                <a16:creationId xmlns:a16="http://schemas.microsoft.com/office/drawing/2014/main" id="{9AEA1685-6BC5-4813-985E-9632815DF5CA}"/>
              </a:ext>
            </a:extLst>
          </xdr:cNvPr>
          <xdr:cNvCxnSpPr/>
        </xdr:nvCxnSpPr>
        <xdr:spPr>
          <a:xfrm flipH="1">
            <a:off x="6885543" y="3746366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6" name="직선 연결선 55">
            <a:extLst>
              <a:ext uri="{FF2B5EF4-FFF2-40B4-BE49-F238E27FC236}">
                <a16:creationId xmlns:a16="http://schemas.microsoft.com/office/drawing/2014/main" id="{AFC3AE5B-B43E-463D-8DD5-EF4E81691A38}"/>
              </a:ext>
            </a:extLst>
          </xdr:cNvPr>
          <xdr:cNvCxnSpPr/>
        </xdr:nvCxnSpPr>
        <xdr:spPr>
          <a:xfrm flipH="1">
            <a:off x="6885543" y="4180862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7" name="직선 연결선 56">
            <a:extLst>
              <a:ext uri="{FF2B5EF4-FFF2-40B4-BE49-F238E27FC236}">
                <a16:creationId xmlns:a16="http://schemas.microsoft.com/office/drawing/2014/main" id="{41D6339F-6366-4DB3-B586-9C8EC293381A}"/>
              </a:ext>
            </a:extLst>
          </xdr:cNvPr>
          <xdr:cNvCxnSpPr/>
        </xdr:nvCxnSpPr>
        <xdr:spPr>
          <a:xfrm flipH="1">
            <a:off x="6885543" y="3034863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8" name="직선 연결선 57">
            <a:extLst>
              <a:ext uri="{FF2B5EF4-FFF2-40B4-BE49-F238E27FC236}">
                <a16:creationId xmlns:a16="http://schemas.microsoft.com/office/drawing/2014/main" id="{9ABBFDA1-CBDC-4590-AF13-BB9674724F9C}"/>
              </a:ext>
            </a:extLst>
          </xdr:cNvPr>
          <xdr:cNvCxnSpPr/>
        </xdr:nvCxnSpPr>
        <xdr:spPr>
          <a:xfrm flipH="1">
            <a:off x="6885543" y="2878027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180975</xdr:colOff>
      <xdr:row>29</xdr:row>
      <xdr:rowOff>85725</xdr:rowOff>
    </xdr:from>
    <xdr:to>
      <xdr:col>3</xdr:col>
      <xdr:colOff>155770</xdr:colOff>
      <xdr:row>37</xdr:row>
      <xdr:rowOff>15008</xdr:rowOff>
    </xdr:to>
    <xdr:grpSp>
      <xdr:nvGrpSpPr>
        <xdr:cNvPr id="59" name="그룹 58">
          <a:extLst>
            <a:ext uri="{FF2B5EF4-FFF2-40B4-BE49-F238E27FC236}">
              <a16:creationId xmlns:a16="http://schemas.microsoft.com/office/drawing/2014/main" id="{55C31261-9957-4ED0-A4DE-B2BC51BC32F3}"/>
            </a:ext>
          </a:extLst>
        </xdr:cNvPr>
        <xdr:cNvGrpSpPr/>
      </xdr:nvGrpSpPr>
      <xdr:grpSpPr>
        <a:xfrm>
          <a:off x="1552575" y="6162675"/>
          <a:ext cx="660595" cy="1605683"/>
          <a:chOff x="6471347" y="2713678"/>
          <a:chExt cx="660595" cy="1605683"/>
        </a:xfrm>
      </xdr:grpSpPr>
      <xdr:sp macro="" textlink="">
        <xdr:nvSpPr>
          <xdr:cNvPr id="60" name="TextBox 12">
            <a:extLst>
              <a:ext uri="{FF2B5EF4-FFF2-40B4-BE49-F238E27FC236}">
                <a16:creationId xmlns:a16="http://schemas.microsoft.com/office/drawing/2014/main" id="{AE343B17-EFD9-4966-B9E4-DA0DA24471C5}"/>
              </a:ext>
            </a:extLst>
          </xdr:cNvPr>
          <xdr:cNvSpPr txBox="1"/>
        </xdr:nvSpPr>
        <xdr:spPr>
          <a:xfrm>
            <a:off x="6471347" y="3081083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  <a:endParaRPr lang="ko-KR" alt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1" name="TextBox 13">
            <a:extLst>
              <a:ext uri="{FF2B5EF4-FFF2-40B4-BE49-F238E27FC236}">
                <a16:creationId xmlns:a16="http://schemas.microsoft.com/office/drawing/2014/main" id="{DB1944B0-FABE-42F4-A5A6-CA5D9DCE4FA2}"/>
              </a:ext>
            </a:extLst>
          </xdr:cNvPr>
          <xdr:cNvSpPr txBox="1"/>
        </xdr:nvSpPr>
        <xdr:spPr>
          <a:xfrm>
            <a:off x="6471347" y="3288161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55</a:t>
            </a:r>
            <a:endParaRPr lang="ko-KR" alt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2" name="직선 연결선 61">
            <a:extLst>
              <a:ext uri="{FF2B5EF4-FFF2-40B4-BE49-F238E27FC236}">
                <a16:creationId xmlns:a16="http://schemas.microsoft.com/office/drawing/2014/main" id="{F3886850-3BE1-428A-A549-A27E1FAAD41A}"/>
              </a:ext>
            </a:extLst>
          </xdr:cNvPr>
          <xdr:cNvCxnSpPr/>
        </xdr:nvCxnSpPr>
        <xdr:spPr>
          <a:xfrm flipH="1">
            <a:off x="6885543" y="3205138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3" name="직선 연결선 62">
            <a:extLst>
              <a:ext uri="{FF2B5EF4-FFF2-40B4-BE49-F238E27FC236}">
                <a16:creationId xmlns:a16="http://schemas.microsoft.com/office/drawing/2014/main" id="{9981EFAA-C964-46B1-A3C7-D19A8E9343E1}"/>
              </a:ext>
            </a:extLst>
          </xdr:cNvPr>
          <xdr:cNvCxnSpPr/>
        </xdr:nvCxnSpPr>
        <xdr:spPr>
          <a:xfrm flipH="1">
            <a:off x="6885543" y="3369371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4" name="TextBox 16">
            <a:extLst>
              <a:ext uri="{FF2B5EF4-FFF2-40B4-BE49-F238E27FC236}">
                <a16:creationId xmlns:a16="http://schemas.microsoft.com/office/drawing/2014/main" id="{D5641D4D-264D-40B5-A983-0CFBF4999220}"/>
              </a:ext>
            </a:extLst>
          </xdr:cNvPr>
          <xdr:cNvSpPr txBox="1"/>
        </xdr:nvSpPr>
        <xdr:spPr>
          <a:xfrm>
            <a:off x="6471347" y="3633547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  <a:endParaRPr lang="ko-KR" alt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5" name="TextBox 17">
            <a:extLst>
              <a:ext uri="{FF2B5EF4-FFF2-40B4-BE49-F238E27FC236}">
                <a16:creationId xmlns:a16="http://schemas.microsoft.com/office/drawing/2014/main" id="{32CB9F03-357C-4610-8072-35D45FEC8579}"/>
              </a:ext>
            </a:extLst>
          </xdr:cNvPr>
          <xdr:cNvSpPr txBox="1"/>
        </xdr:nvSpPr>
        <xdr:spPr>
          <a:xfrm>
            <a:off x="6471347" y="4042362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  <a:endParaRPr lang="ko-KR" alt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6" name="TextBox 18">
            <a:extLst>
              <a:ext uri="{FF2B5EF4-FFF2-40B4-BE49-F238E27FC236}">
                <a16:creationId xmlns:a16="http://schemas.microsoft.com/office/drawing/2014/main" id="{ACA48808-839B-495B-990E-3636CD05E6CA}"/>
              </a:ext>
            </a:extLst>
          </xdr:cNvPr>
          <xdr:cNvSpPr txBox="1"/>
        </xdr:nvSpPr>
        <xdr:spPr>
          <a:xfrm>
            <a:off x="6471347" y="2886130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endParaRPr lang="ko-KR" alt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TextBox 19">
            <a:extLst>
              <a:ext uri="{FF2B5EF4-FFF2-40B4-BE49-F238E27FC236}">
                <a16:creationId xmlns:a16="http://schemas.microsoft.com/office/drawing/2014/main" id="{41BEF190-46B6-4463-9D59-665C38D2F163}"/>
              </a:ext>
            </a:extLst>
          </xdr:cNvPr>
          <xdr:cNvSpPr txBox="1"/>
        </xdr:nvSpPr>
        <xdr:spPr>
          <a:xfrm>
            <a:off x="6471347" y="2713678"/>
            <a:ext cx="43924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130</a:t>
            </a:r>
            <a:endParaRPr lang="ko-KR" alt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68" name="직선 연결선 67">
            <a:extLst>
              <a:ext uri="{FF2B5EF4-FFF2-40B4-BE49-F238E27FC236}">
                <a16:creationId xmlns:a16="http://schemas.microsoft.com/office/drawing/2014/main" id="{1F465890-2A0E-4ED5-923D-C38073AC2B5A}"/>
              </a:ext>
            </a:extLst>
          </xdr:cNvPr>
          <xdr:cNvCxnSpPr/>
        </xdr:nvCxnSpPr>
        <xdr:spPr>
          <a:xfrm flipH="1">
            <a:off x="6885543" y="3746366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9" name="직선 연결선 68">
            <a:extLst>
              <a:ext uri="{FF2B5EF4-FFF2-40B4-BE49-F238E27FC236}">
                <a16:creationId xmlns:a16="http://schemas.microsoft.com/office/drawing/2014/main" id="{323FA2EB-6105-4C4E-83E0-D0E3C4389C22}"/>
              </a:ext>
            </a:extLst>
          </xdr:cNvPr>
          <xdr:cNvCxnSpPr/>
        </xdr:nvCxnSpPr>
        <xdr:spPr>
          <a:xfrm flipH="1">
            <a:off x="6885543" y="4180862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0" name="직선 연결선 69">
            <a:extLst>
              <a:ext uri="{FF2B5EF4-FFF2-40B4-BE49-F238E27FC236}">
                <a16:creationId xmlns:a16="http://schemas.microsoft.com/office/drawing/2014/main" id="{77262ACB-48B2-4390-A51D-026A41F104A1}"/>
              </a:ext>
            </a:extLst>
          </xdr:cNvPr>
          <xdr:cNvCxnSpPr/>
        </xdr:nvCxnSpPr>
        <xdr:spPr>
          <a:xfrm flipH="1">
            <a:off x="6885543" y="3034863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1" name="직선 연결선 70">
            <a:extLst>
              <a:ext uri="{FF2B5EF4-FFF2-40B4-BE49-F238E27FC236}">
                <a16:creationId xmlns:a16="http://schemas.microsoft.com/office/drawing/2014/main" id="{DBAEF2EF-08F2-492B-9B8A-4271411E519A}"/>
              </a:ext>
            </a:extLst>
          </xdr:cNvPr>
          <xdr:cNvCxnSpPr/>
        </xdr:nvCxnSpPr>
        <xdr:spPr>
          <a:xfrm flipH="1">
            <a:off x="6885543" y="2878027"/>
            <a:ext cx="246399" cy="0"/>
          </a:xfrm>
          <a:prstGeom prst="line">
            <a:avLst/>
          </a:prstGeom>
          <a:ln w="38100">
            <a:solidFill>
              <a:schemeClr val="accent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23</xdr:row>
      <xdr:rowOff>76200</xdr:rowOff>
    </xdr:from>
    <xdr:to>
      <xdr:col>1</xdr:col>
      <xdr:colOff>994057</xdr:colOff>
      <xdr:row>31</xdr:row>
      <xdr:rowOff>195801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307" t="52170" r="19065" b="8197"/>
        <a:stretch/>
      </xdr:blipFill>
      <xdr:spPr>
        <a:xfrm>
          <a:off x="47625" y="5105400"/>
          <a:ext cx="2699032" cy="179600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</xdr:row>
      <xdr:rowOff>142875</xdr:rowOff>
    </xdr:from>
    <xdr:to>
      <xdr:col>1</xdr:col>
      <xdr:colOff>943950</xdr:colOff>
      <xdr:row>21</xdr:row>
      <xdr:rowOff>158234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800" t="2754" r="30490" b="60299"/>
        <a:stretch/>
      </xdr:blipFill>
      <xdr:spPr>
        <a:xfrm>
          <a:off x="38100" y="2867025"/>
          <a:ext cx="2658450" cy="190130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76200</xdr:rowOff>
    </xdr:from>
    <xdr:to>
      <xdr:col>1</xdr:col>
      <xdr:colOff>953475</xdr:colOff>
      <xdr:row>10</xdr:row>
      <xdr:rowOff>118046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95" t="33770" r="31057" b="21665"/>
        <a:stretch/>
      </xdr:blipFill>
      <xdr:spPr>
        <a:xfrm>
          <a:off x="47625" y="285750"/>
          <a:ext cx="2658450" cy="19277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9525</xdr:rowOff>
    </xdr:from>
    <xdr:to>
      <xdr:col>1</xdr:col>
      <xdr:colOff>1520072</xdr:colOff>
      <xdr:row>13</xdr:row>
      <xdr:rowOff>28968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9812051-DC9C-4C7B-B0E9-F41618CC0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219075"/>
          <a:ext cx="3158372" cy="2534043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</xdr:row>
      <xdr:rowOff>0</xdr:rowOff>
    </xdr:from>
    <xdr:to>
      <xdr:col>3</xdr:col>
      <xdr:colOff>1234321</xdr:colOff>
      <xdr:row>13</xdr:row>
      <xdr:rowOff>19442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86CCB01-A8C5-47EB-B5B5-765F8B396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025" y="209550"/>
          <a:ext cx="3158371" cy="2534042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1</xdr:row>
      <xdr:rowOff>0</xdr:rowOff>
    </xdr:from>
    <xdr:to>
      <xdr:col>5</xdr:col>
      <xdr:colOff>953772</xdr:colOff>
      <xdr:row>12</xdr:row>
      <xdr:rowOff>202597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9E1CD8AD-4AC2-4CAE-A1BB-72BFD98CC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0" y="209550"/>
          <a:ext cx="3125472" cy="250764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127</xdr:row>
      <xdr:rowOff>47626</xdr:rowOff>
    </xdr:from>
    <xdr:to>
      <xdr:col>6</xdr:col>
      <xdr:colOff>286131</xdr:colOff>
      <xdr:row>138</xdr:row>
      <xdr:rowOff>136456</xdr:rowOff>
    </xdr:to>
    <xdr:pic>
      <xdr:nvPicPr>
        <xdr:cNvPr id="88" name="그림 87">
          <a:extLst>
            <a:ext uri="{FF2B5EF4-FFF2-40B4-BE49-F238E27FC236}">
              <a16:creationId xmlns:a16="http://schemas.microsoft.com/office/drawing/2014/main" id="{6483FFE4-E94B-480A-B659-324C5A1A01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2351313" y="26109388"/>
          <a:ext cx="2393880" cy="3496056"/>
        </a:xfrm>
        <a:prstGeom prst="rect">
          <a:avLst/>
        </a:prstGeom>
      </xdr:spPr>
    </xdr:pic>
    <xdr:clientData/>
  </xdr:twoCellAnchor>
  <xdr:twoCellAnchor editAs="oneCell">
    <xdr:from>
      <xdr:col>7</xdr:col>
      <xdr:colOff>438150</xdr:colOff>
      <xdr:row>104</xdr:row>
      <xdr:rowOff>133351</xdr:rowOff>
    </xdr:from>
    <xdr:to>
      <xdr:col>12</xdr:col>
      <xdr:colOff>267462</xdr:colOff>
      <xdr:row>116</xdr:row>
      <xdr:rowOff>33652</xdr:rowOff>
    </xdr:to>
    <xdr:pic>
      <xdr:nvPicPr>
        <xdr:cNvPr id="87" name="그림 86">
          <a:extLst>
            <a:ext uri="{FF2B5EF4-FFF2-40B4-BE49-F238E27FC236}">
              <a16:creationId xmlns:a16="http://schemas.microsoft.com/office/drawing/2014/main" id="{C07CB5FC-1EB4-4703-A5D3-393783F34E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6898705" y="21390546"/>
          <a:ext cx="2414901" cy="3486912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704850</xdr:colOff>
      <xdr:row>104</xdr:row>
      <xdr:rowOff>161925</xdr:rowOff>
    </xdr:from>
    <xdr:to>
      <xdr:col>6</xdr:col>
      <xdr:colOff>176136</xdr:colOff>
      <xdr:row>116</xdr:row>
      <xdr:rowOff>62225</xdr:rowOff>
    </xdr:to>
    <xdr:pic>
      <xdr:nvPicPr>
        <xdr:cNvPr id="86" name="그림 85">
          <a:extLst>
            <a:ext uri="{FF2B5EF4-FFF2-40B4-BE49-F238E27FC236}">
              <a16:creationId xmlns:a16="http://schemas.microsoft.com/office/drawing/2014/main" id="{3C057537-071E-40DA-A8A2-8631D21C67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2423918" y="21607657"/>
          <a:ext cx="2414900" cy="3109836"/>
        </a:xfrm>
        <a:prstGeom prst="rect">
          <a:avLst/>
        </a:prstGeom>
      </xdr:spPr>
    </xdr:pic>
    <xdr:clientData/>
  </xdr:twoCellAnchor>
  <xdr:oneCellAnchor>
    <xdr:from>
      <xdr:col>1</xdr:col>
      <xdr:colOff>38100</xdr:colOff>
      <xdr:row>11</xdr:row>
      <xdr:rowOff>72965</xdr:rowOff>
    </xdr:from>
    <xdr:ext cx="3070371" cy="2409034"/>
    <xdr:pic>
      <xdr:nvPicPr>
        <xdr:cNvPr id="2" name="그림 1">
          <a:extLst>
            <a:ext uri="{FF2B5EF4-FFF2-40B4-BE49-F238E27FC236}">
              <a16:creationId xmlns:a16="http://schemas.microsoft.com/office/drawing/2014/main" id="{1513147D-3E69-478C-89A8-15440308C0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054569" y="1628246"/>
          <a:ext cx="2409034" cy="3070371"/>
        </a:xfrm>
        <a:prstGeom prst="rect">
          <a:avLst/>
        </a:prstGeom>
      </xdr:spPr>
    </xdr:pic>
    <xdr:clientData/>
  </xdr:oneCellAnchor>
  <xdr:twoCellAnchor>
    <xdr:from>
      <xdr:col>2</xdr:col>
      <xdr:colOff>523875</xdr:colOff>
      <xdr:row>7</xdr:row>
      <xdr:rowOff>114300</xdr:rowOff>
    </xdr:from>
    <xdr:to>
      <xdr:col>4</xdr:col>
      <xdr:colOff>704850</xdr:colOff>
      <xdr:row>23</xdr:row>
      <xdr:rowOff>95250</xdr:rowOff>
    </xdr:to>
    <xdr:sp macro="" textlink="">
      <xdr:nvSpPr>
        <xdr:cNvPr id="13" name="직사각형 12">
          <a:extLst>
            <a:ext uri="{FF2B5EF4-FFF2-40B4-BE49-F238E27FC236}">
              <a16:creationId xmlns:a16="http://schemas.microsoft.com/office/drawing/2014/main" id="{CECC80B9-C1FB-45AC-B8C1-6C7ED7C436B1}"/>
            </a:ext>
          </a:extLst>
        </xdr:cNvPr>
        <xdr:cNvSpPr/>
      </xdr:nvSpPr>
      <xdr:spPr>
        <a:xfrm>
          <a:off x="1895475" y="1162050"/>
          <a:ext cx="1990725" cy="3333750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oneCellAnchor>
    <xdr:from>
      <xdr:col>1</xdr:col>
      <xdr:colOff>142875</xdr:colOff>
      <xdr:row>33</xdr:row>
      <xdr:rowOff>145241</xdr:rowOff>
    </xdr:from>
    <xdr:ext cx="2794843" cy="1967188"/>
    <xdr:pic>
      <xdr:nvPicPr>
        <xdr:cNvPr id="24" name="그림 23">
          <a:extLst>
            <a:ext uri="{FF2B5EF4-FFF2-40B4-BE49-F238E27FC236}">
              <a16:creationId xmlns:a16="http://schemas.microsoft.com/office/drawing/2014/main" id="{844CAA29-37DC-4832-8BAB-60B81F8323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42503" y="6646563"/>
          <a:ext cx="1967188" cy="2794843"/>
        </a:xfrm>
        <a:prstGeom prst="rect">
          <a:avLst/>
        </a:prstGeom>
      </xdr:spPr>
    </xdr:pic>
    <xdr:clientData/>
  </xdr:oneCellAnchor>
  <xdr:twoCellAnchor>
    <xdr:from>
      <xdr:col>2</xdr:col>
      <xdr:colOff>715853</xdr:colOff>
      <xdr:row>26</xdr:row>
      <xdr:rowOff>123825</xdr:rowOff>
    </xdr:from>
    <xdr:to>
      <xdr:col>4</xdr:col>
      <xdr:colOff>601040</xdr:colOff>
      <xdr:row>44</xdr:row>
      <xdr:rowOff>133350</xdr:rowOff>
    </xdr:to>
    <xdr:sp macro="" textlink="">
      <xdr:nvSpPr>
        <xdr:cNvPr id="25" name="직사각형 24">
          <a:extLst>
            <a:ext uri="{FF2B5EF4-FFF2-40B4-BE49-F238E27FC236}">
              <a16:creationId xmlns:a16="http://schemas.microsoft.com/office/drawing/2014/main" id="{B9A99D96-B511-4645-9617-3EBECA75E494}"/>
            </a:ext>
          </a:extLst>
        </xdr:cNvPr>
        <xdr:cNvSpPr/>
      </xdr:nvSpPr>
      <xdr:spPr>
        <a:xfrm>
          <a:off x="2087453" y="5572125"/>
          <a:ext cx="1694937" cy="37814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oneCellAnchor>
    <xdr:from>
      <xdr:col>6</xdr:col>
      <xdr:colOff>847725</xdr:colOff>
      <xdr:row>14</xdr:row>
      <xdr:rowOff>57149</xdr:rowOff>
    </xdr:from>
    <xdr:ext cx="3621024" cy="1789909"/>
    <xdr:pic>
      <xdr:nvPicPr>
        <xdr:cNvPr id="26" name="그림 25">
          <a:extLst>
            <a:ext uri="{FF2B5EF4-FFF2-40B4-BE49-F238E27FC236}">
              <a16:creationId xmlns:a16="http://schemas.microsoft.com/office/drawing/2014/main" id="{E26AAD6D-7F53-4937-A235-89D313394B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00"/>
        <a:stretch/>
      </xdr:blipFill>
      <xdr:spPr>
        <a:xfrm rot="5400000">
          <a:off x="5716157" y="1656192"/>
          <a:ext cx="1789909" cy="3621024"/>
        </a:xfrm>
        <a:prstGeom prst="rect">
          <a:avLst/>
        </a:prstGeom>
      </xdr:spPr>
    </xdr:pic>
    <xdr:clientData/>
  </xdr:oneCellAnchor>
  <xdr:twoCellAnchor>
    <xdr:from>
      <xdr:col>6</xdr:col>
      <xdr:colOff>495300</xdr:colOff>
      <xdr:row>15</xdr:row>
      <xdr:rowOff>85725</xdr:rowOff>
    </xdr:from>
    <xdr:to>
      <xdr:col>7</xdr:col>
      <xdr:colOff>20147</xdr:colOff>
      <xdr:row>16</xdr:row>
      <xdr:rowOff>153174</xdr:rowOff>
    </xdr:to>
    <xdr:sp macro="" textlink="">
      <xdr:nvSpPr>
        <xdr:cNvPr id="27" name="TextBox 42">
          <a:extLst>
            <a:ext uri="{FF2B5EF4-FFF2-40B4-BE49-F238E27FC236}">
              <a16:creationId xmlns:a16="http://schemas.microsoft.com/office/drawing/2014/main" id="{6D80BB45-C145-4F57-A250-96E9B64467B3}"/>
            </a:ext>
          </a:extLst>
        </xdr:cNvPr>
        <xdr:cNvSpPr txBox="1"/>
      </xdr:nvSpPr>
      <xdr:spPr>
        <a:xfrm>
          <a:off x="5505450" y="2809875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509350</xdr:colOff>
      <xdr:row>16</xdr:row>
      <xdr:rowOff>104782</xdr:rowOff>
    </xdr:from>
    <xdr:to>
      <xdr:col>7</xdr:col>
      <xdr:colOff>34197</xdr:colOff>
      <xdr:row>17</xdr:row>
      <xdr:rowOff>172231</xdr:rowOff>
    </xdr:to>
    <xdr:sp macro="" textlink="">
      <xdr:nvSpPr>
        <xdr:cNvPr id="28" name="TextBox 43">
          <a:extLst>
            <a:ext uri="{FF2B5EF4-FFF2-40B4-BE49-F238E27FC236}">
              <a16:creationId xmlns:a16="http://schemas.microsoft.com/office/drawing/2014/main" id="{9EA211CB-B3A7-4894-8DD4-46F344CB2A6B}"/>
            </a:ext>
          </a:extLst>
        </xdr:cNvPr>
        <xdr:cNvSpPr txBox="1"/>
      </xdr:nvSpPr>
      <xdr:spPr>
        <a:xfrm>
          <a:off x="5519500" y="3038482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114469</xdr:colOff>
      <xdr:row>17</xdr:row>
      <xdr:rowOff>27380</xdr:rowOff>
    </xdr:from>
    <xdr:to>
      <xdr:col>7</xdr:col>
      <xdr:colOff>360868</xdr:colOff>
      <xdr:row>17</xdr:row>
      <xdr:rowOff>27380</xdr:rowOff>
    </xdr:to>
    <xdr:cxnSp macro="">
      <xdr:nvCxnSpPr>
        <xdr:cNvPr id="29" name="직선 연결선 28">
          <a:extLst>
            <a:ext uri="{FF2B5EF4-FFF2-40B4-BE49-F238E27FC236}">
              <a16:creationId xmlns:a16="http://schemas.microsoft.com/office/drawing/2014/main" id="{9F475CB1-94EF-407E-B598-A8308E0974B1}"/>
            </a:ext>
          </a:extLst>
        </xdr:cNvPr>
        <xdr:cNvCxnSpPr/>
      </xdr:nvCxnSpPr>
      <xdr:spPr>
        <a:xfrm flipH="1">
          <a:off x="6039019" y="3170630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108614</xdr:colOff>
      <xdr:row>16</xdr:row>
      <xdr:rowOff>8418</xdr:rowOff>
    </xdr:from>
    <xdr:to>
      <xdr:col>7</xdr:col>
      <xdr:colOff>355013</xdr:colOff>
      <xdr:row>16</xdr:row>
      <xdr:rowOff>8418</xdr:rowOff>
    </xdr:to>
    <xdr:cxnSp macro="">
      <xdr:nvCxnSpPr>
        <xdr:cNvPr id="30" name="직선 연결선 29">
          <a:extLst>
            <a:ext uri="{FF2B5EF4-FFF2-40B4-BE49-F238E27FC236}">
              <a16:creationId xmlns:a16="http://schemas.microsoft.com/office/drawing/2014/main" id="{85CA3460-9DE0-4BEF-B802-D861D160BE5E}"/>
            </a:ext>
          </a:extLst>
        </xdr:cNvPr>
        <xdr:cNvCxnSpPr/>
      </xdr:nvCxnSpPr>
      <xdr:spPr>
        <a:xfrm flipH="1">
          <a:off x="4909214" y="2942118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447675</xdr:colOff>
      <xdr:row>15</xdr:row>
      <xdr:rowOff>161925</xdr:rowOff>
    </xdr:from>
    <xdr:to>
      <xdr:col>4</xdr:col>
      <xdr:colOff>886922</xdr:colOff>
      <xdr:row>17</xdr:row>
      <xdr:rowOff>19824</xdr:rowOff>
    </xdr:to>
    <xdr:sp macro="" textlink="">
      <xdr:nvSpPr>
        <xdr:cNvPr id="31" name="TextBox 42">
          <a:extLst>
            <a:ext uri="{FF2B5EF4-FFF2-40B4-BE49-F238E27FC236}">
              <a16:creationId xmlns:a16="http://schemas.microsoft.com/office/drawing/2014/main" id="{133EFACF-FFBF-42DD-93FA-E3C736F99F05}"/>
            </a:ext>
          </a:extLst>
        </xdr:cNvPr>
        <xdr:cNvSpPr txBox="1"/>
      </xdr:nvSpPr>
      <xdr:spPr>
        <a:xfrm>
          <a:off x="3190875" y="2886075"/>
          <a:ext cx="23922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452200</xdr:colOff>
      <xdr:row>17</xdr:row>
      <xdr:rowOff>7</xdr:rowOff>
    </xdr:from>
    <xdr:to>
      <xdr:col>4</xdr:col>
      <xdr:colOff>891447</xdr:colOff>
      <xdr:row>18</xdr:row>
      <xdr:rowOff>67456</xdr:rowOff>
    </xdr:to>
    <xdr:sp macro="" textlink="">
      <xdr:nvSpPr>
        <xdr:cNvPr id="32" name="TextBox 43">
          <a:extLst>
            <a:ext uri="{FF2B5EF4-FFF2-40B4-BE49-F238E27FC236}">
              <a16:creationId xmlns:a16="http://schemas.microsoft.com/office/drawing/2014/main" id="{66DF37B8-FA0F-4FAC-8255-4597B19FF059}"/>
            </a:ext>
          </a:extLst>
        </xdr:cNvPr>
        <xdr:cNvSpPr txBox="1"/>
      </xdr:nvSpPr>
      <xdr:spPr>
        <a:xfrm>
          <a:off x="3195400" y="3143257"/>
          <a:ext cx="22969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238294</xdr:colOff>
      <xdr:row>17</xdr:row>
      <xdr:rowOff>151205</xdr:rowOff>
    </xdr:from>
    <xdr:to>
      <xdr:col>4</xdr:col>
      <xdr:colOff>484693</xdr:colOff>
      <xdr:row>17</xdr:row>
      <xdr:rowOff>151205</xdr:rowOff>
    </xdr:to>
    <xdr:cxnSp macro="">
      <xdr:nvCxnSpPr>
        <xdr:cNvPr id="33" name="직선 연결선 32">
          <a:extLst>
            <a:ext uri="{FF2B5EF4-FFF2-40B4-BE49-F238E27FC236}">
              <a16:creationId xmlns:a16="http://schemas.microsoft.com/office/drawing/2014/main" id="{68773EEC-B978-4B24-9685-4B29160AB09C}"/>
            </a:ext>
          </a:extLst>
        </xdr:cNvPr>
        <xdr:cNvCxnSpPr/>
      </xdr:nvCxnSpPr>
      <xdr:spPr>
        <a:xfrm flipH="1">
          <a:off x="3419644" y="3294455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241964</xdr:colOff>
      <xdr:row>16</xdr:row>
      <xdr:rowOff>122718</xdr:rowOff>
    </xdr:from>
    <xdr:to>
      <xdr:col>4</xdr:col>
      <xdr:colOff>488363</xdr:colOff>
      <xdr:row>16</xdr:row>
      <xdr:rowOff>122718</xdr:rowOff>
    </xdr:to>
    <xdr:cxnSp macro="">
      <xdr:nvCxnSpPr>
        <xdr:cNvPr id="34" name="직선 연결선 33">
          <a:extLst>
            <a:ext uri="{FF2B5EF4-FFF2-40B4-BE49-F238E27FC236}">
              <a16:creationId xmlns:a16="http://schemas.microsoft.com/office/drawing/2014/main" id="{0FA93C9D-4BA4-4EC0-BA63-3A41C20A0129}"/>
            </a:ext>
          </a:extLst>
        </xdr:cNvPr>
        <xdr:cNvCxnSpPr/>
      </xdr:nvCxnSpPr>
      <xdr:spPr>
        <a:xfrm flipH="1">
          <a:off x="3423314" y="3056418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7</xdr:row>
      <xdr:rowOff>19050</xdr:rowOff>
    </xdr:from>
    <xdr:to>
      <xdr:col>11</xdr:col>
      <xdr:colOff>647700</xdr:colOff>
      <xdr:row>23</xdr:row>
      <xdr:rowOff>0</xdr:rowOff>
    </xdr:to>
    <xdr:sp macro="" textlink="">
      <xdr:nvSpPr>
        <xdr:cNvPr id="49" name="직사각형 48">
          <a:extLst>
            <a:ext uri="{FF2B5EF4-FFF2-40B4-BE49-F238E27FC236}">
              <a16:creationId xmlns:a16="http://schemas.microsoft.com/office/drawing/2014/main" id="{ACFFF591-AEE3-4DD8-84E0-17EFF8373886}"/>
            </a:ext>
          </a:extLst>
        </xdr:cNvPr>
        <xdr:cNvSpPr/>
      </xdr:nvSpPr>
      <xdr:spPr>
        <a:xfrm>
          <a:off x="7553325" y="1066800"/>
          <a:ext cx="1990725" cy="3333750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 editAs="oneCell">
    <xdr:from>
      <xdr:col>7</xdr:col>
      <xdr:colOff>876300</xdr:colOff>
      <xdr:row>49</xdr:row>
      <xdr:rowOff>19050</xdr:rowOff>
    </xdr:from>
    <xdr:to>
      <xdr:col>11</xdr:col>
      <xdr:colOff>501621</xdr:colOff>
      <xdr:row>57</xdr:row>
      <xdr:rowOff>116740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id="{2458549D-BF3F-47EB-902B-C2248CA47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00850" y="10287000"/>
          <a:ext cx="2597121" cy="1774090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790575</xdr:colOff>
      <xdr:row>57</xdr:row>
      <xdr:rowOff>142875</xdr:rowOff>
    </xdr:from>
    <xdr:to>
      <xdr:col>6</xdr:col>
      <xdr:colOff>222396</xdr:colOff>
      <xdr:row>69</xdr:row>
      <xdr:rowOff>153246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id="{2C848DA1-5B90-4366-830B-7B1B13F667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2434875" y="11814525"/>
          <a:ext cx="2524971" cy="3070371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80</xdr:row>
      <xdr:rowOff>142875</xdr:rowOff>
    </xdr:from>
    <xdr:to>
      <xdr:col>5</xdr:col>
      <xdr:colOff>756493</xdr:colOff>
      <xdr:row>88</xdr:row>
      <xdr:rowOff>122886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15B74EAE-9996-4EEB-B1DD-878C65945A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2626616" y="16337659"/>
          <a:ext cx="1656411" cy="2794843"/>
        </a:xfrm>
        <a:prstGeom prst="rect">
          <a:avLst/>
        </a:prstGeom>
      </xdr:spPr>
    </xdr:pic>
    <xdr:clientData/>
  </xdr:twoCellAnchor>
  <xdr:twoCellAnchor editAs="oneCell">
    <xdr:from>
      <xdr:col>2</xdr:col>
      <xdr:colOff>800100</xdr:colOff>
      <xdr:row>49</xdr:row>
      <xdr:rowOff>47625</xdr:rowOff>
    </xdr:from>
    <xdr:to>
      <xdr:col>5</xdr:col>
      <xdr:colOff>673071</xdr:colOff>
      <xdr:row>57</xdr:row>
      <xdr:rowOff>145315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id="{7B25EABB-C78F-46C7-A6F5-87FBF3819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71700" y="10315575"/>
          <a:ext cx="2597121" cy="1774090"/>
        </a:xfrm>
        <a:prstGeom prst="rect">
          <a:avLst/>
        </a:prstGeom>
      </xdr:spPr>
    </xdr:pic>
    <xdr:clientData/>
  </xdr:twoCellAnchor>
  <xdr:twoCellAnchor editAs="oneCell">
    <xdr:from>
      <xdr:col>2</xdr:col>
      <xdr:colOff>819150</xdr:colOff>
      <xdr:row>71</xdr:row>
      <xdr:rowOff>114300</xdr:rowOff>
    </xdr:from>
    <xdr:to>
      <xdr:col>5</xdr:col>
      <xdr:colOff>692121</xdr:colOff>
      <xdr:row>80</xdr:row>
      <xdr:rowOff>2440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id="{A409C47D-1965-453F-9320-83D59B0ED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90750" y="14992350"/>
          <a:ext cx="2597121" cy="1774090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333375</xdr:colOff>
      <xdr:row>57</xdr:row>
      <xdr:rowOff>152400</xdr:rowOff>
    </xdr:from>
    <xdr:to>
      <xdr:col>12</xdr:col>
      <xdr:colOff>296799</xdr:colOff>
      <xdr:row>69</xdr:row>
      <xdr:rowOff>162772</xdr:rowOff>
    </xdr:to>
    <xdr:pic>
      <xdr:nvPicPr>
        <xdr:cNvPr id="65" name="그림 64">
          <a:extLst>
            <a:ext uri="{FF2B5EF4-FFF2-40B4-BE49-F238E27FC236}">
              <a16:creationId xmlns:a16="http://schemas.microsoft.com/office/drawing/2014/main" id="{6042DE01-F8D2-405D-8DAA-DD9CD4409E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6805951" y="11548724"/>
          <a:ext cx="2524972" cy="3621024"/>
        </a:xfrm>
        <a:prstGeom prst="rect">
          <a:avLst/>
        </a:prstGeom>
      </xdr:spPr>
    </xdr:pic>
    <xdr:clientData/>
  </xdr:twoCellAnchor>
  <xdr:twoCellAnchor>
    <xdr:from>
      <xdr:col>1</xdr:col>
      <xdr:colOff>609600</xdr:colOff>
      <xdr:row>49</xdr:row>
      <xdr:rowOff>190499</xdr:rowOff>
    </xdr:from>
    <xdr:to>
      <xdr:col>4</xdr:col>
      <xdr:colOff>104775</xdr:colOff>
      <xdr:row>70</xdr:row>
      <xdr:rowOff>66674</xdr:rowOff>
    </xdr:to>
    <xdr:sp macro="" textlink="">
      <xdr:nvSpPr>
        <xdr:cNvPr id="66" name="직사각형 65">
          <a:extLst>
            <a:ext uri="{FF2B5EF4-FFF2-40B4-BE49-F238E27FC236}">
              <a16:creationId xmlns:a16="http://schemas.microsoft.com/office/drawing/2014/main" id="{5CA64EC7-D0CE-4517-BF0B-EDFC4F25453B}"/>
            </a:ext>
          </a:extLst>
        </xdr:cNvPr>
        <xdr:cNvSpPr/>
      </xdr:nvSpPr>
      <xdr:spPr>
        <a:xfrm>
          <a:off x="1295400" y="10458449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4</xdr:col>
      <xdr:colOff>104775</xdr:colOff>
      <xdr:row>49</xdr:row>
      <xdr:rowOff>190499</xdr:rowOff>
    </xdr:from>
    <xdr:to>
      <xdr:col>6</xdr:col>
      <xdr:colOff>266700</xdr:colOff>
      <xdr:row>70</xdr:row>
      <xdr:rowOff>66674</xdr:rowOff>
    </xdr:to>
    <xdr:sp macro="" textlink="">
      <xdr:nvSpPr>
        <xdr:cNvPr id="67" name="직사각형 66">
          <a:extLst>
            <a:ext uri="{FF2B5EF4-FFF2-40B4-BE49-F238E27FC236}">
              <a16:creationId xmlns:a16="http://schemas.microsoft.com/office/drawing/2014/main" id="{03C9F9BC-DAFF-4D94-8EA1-407B5E75903E}"/>
            </a:ext>
          </a:extLst>
        </xdr:cNvPr>
        <xdr:cNvSpPr/>
      </xdr:nvSpPr>
      <xdr:spPr>
        <a:xfrm>
          <a:off x="3286125" y="10458449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7</xdr:col>
      <xdr:colOff>76200</xdr:colOff>
      <xdr:row>50</xdr:row>
      <xdr:rowOff>9524</xdr:rowOff>
    </xdr:from>
    <xdr:to>
      <xdr:col>9</xdr:col>
      <xdr:colOff>466725</xdr:colOff>
      <xdr:row>70</xdr:row>
      <xdr:rowOff>95249</xdr:rowOff>
    </xdr:to>
    <xdr:sp macro="" textlink="">
      <xdr:nvSpPr>
        <xdr:cNvPr id="68" name="직사각형 67">
          <a:extLst>
            <a:ext uri="{FF2B5EF4-FFF2-40B4-BE49-F238E27FC236}">
              <a16:creationId xmlns:a16="http://schemas.microsoft.com/office/drawing/2014/main" id="{FA7541AC-7EAC-4A0A-90C4-2D8E215E6271}"/>
            </a:ext>
          </a:extLst>
        </xdr:cNvPr>
        <xdr:cNvSpPr/>
      </xdr:nvSpPr>
      <xdr:spPr>
        <a:xfrm>
          <a:off x="6000750" y="10487024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9</xdr:col>
      <xdr:colOff>466725</xdr:colOff>
      <xdr:row>50</xdr:row>
      <xdr:rowOff>9524</xdr:rowOff>
    </xdr:from>
    <xdr:to>
      <xdr:col>12</xdr:col>
      <xdr:colOff>400050</xdr:colOff>
      <xdr:row>70</xdr:row>
      <xdr:rowOff>95249</xdr:rowOff>
    </xdr:to>
    <xdr:sp macro="" textlink="">
      <xdr:nvSpPr>
        <xdr:cNvPr id="69" name="직사각형 68">
          <a:extLst>
            <a:ext uri="{FF2B5EF4-FFF2-40B4-BE49-F238E27FC236}">
              <a16:creationId xmlns:a16="http://schemas.microsoft.com/office/drawing/2014/main" id="{E78410A4-A6A9-468B-AD7C-E7E528896EAD}"/>
            </a:ext>
          </a:extLst>
        </xdr:cNvPr>
        <xdr:cNvSpPr/>
      </xdr:nvSpPr>
      <xdr:spPr>
        <a:xfrm>
          <a:off x="7991475" y="10487024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1</xdr:col>
      <xdr:colOff>628650</xdr:colOff>
      <xdr:row>72</xdr:row>
      <xdr:rowOff>200025</xdr:rowOff>
    </xdr:from>
    <xdr:to>
      <xdr:col>4</xdr:col>
      <xdr:colOff>123825</xdr:colOff>
      <xdr:row>93</xdr:row>
      <xdr:rowOff>76200</xdr:rowOff>
    </xdr:to>
    <xdr:sp macro="" textlink="">
      <xdr:nvSpPr>
        <xdr:cNvPr id="70" name="직사각형 69">
          <a:extLst>
            <a:ext uri="{FF2B5EF4-FFF2-40B4-BE49-F238E27FC236}">
              <a16:creationId xmlns:a16="http://schemas.microsoft.com/office/drawing/2014/main" id="{C35DDA66-239B-45D5-BC93-4DA71780356C}"/>
            </a:ext>
          </a:extLst>
        </xdr:cNvPr>
        <xdr:cNvSpPr/>
      </xdr:nvSpPr>
      <xdr:spPr>
        <a:xfrm>
          <a:off x="1314450" y="15287625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4</xdr:col>
      <xdr:colOff>152400</xdr:colOff>
      <xdr:row>72</xdr:row>
      <xdr:rowOff>200025</xdr:rowOff>
    </xdr:from>
    <xdr:to>
      <xdr:col>6</xdr:col>
      <xdr:colOff>314325</xdr:colOff>
      <xdr:row>93</xdr:row>
      <xdr:rowOff>76200</xdr:rowOff>
    </xdr:to>
    <xdr:sp macro="" textlink="">
      <xdr:nvSpPr>
        <xdr:cNvPr id="71" name="직사각형 70">
          <a:extLst>
            <a:ext uri="{FF2B5EF4-FFF2-40B4-BE49-F238E27FC236}">
              <a16:creationId xmlns:a16="http://schemas.microsoft.com/office/drawing/2014/main" id="{CF3ED5B1-CF02-43CC-B6F1-EA9C9907B394}"/>
            </a:ext>
          </a:extLst>
        </xdr:cNvPr>
        <xdr:cNvSpPr/>
      </xdr:nvSpPr>
      <xdr:spPr>
        <a:xfrm>
          <a:off x="3333750" y="15287625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oneCellAnchor>
    <xdr:from>
      <xdr:col>7</xdr:col>
      <xdr:colOff>876300</xdr:colOff>
      <xdr:row>96</xdr:row>
      <xdr:rowOff>19050</xdr:rowOff>
    </xdr:from>
    <xdr:ext cx="2597121" cy="1774090"/>
    <xdr:pic>
      <xdr:nvPicPr>
        <xdr:cNvPr id="72" name="그림 71">
          <a:extLst>
            <a:ext uri="{FF2B5EF4-FFF2-40B4-BE49-F238E27FC236}">
              <a16:creationId xmlns:a16="http://schemas.microsoft.com/office/drawing/2014/main" id="{1C4FACD8-378D-4079-963B-3B0434053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00850" y="10287000"/>
          <a:ext cx="2597121" cy="1774090"/>
        </a:xfrm>
        <a:prstGeom prst="rect">
          <a:avLst/>
        </a:prstGeom>
      </xdr:spPr>
    </xdr:pic>
    <xdr:clientData/>
  </xdr:oneCellAnchor>
  <xdr:oneCellAnchor>
    <xdr:from>
      <xdr:col>2</xdr:col>
      <xdr:colOff>800100</xdr:colOff>
      <xdr:row>96</xdr:row>
      <xdr:rowOff>47625</xdr:rowOff>
    </xdr:from>
    <xdr:ext cx="2597121" cy="1774090"/>
    <xdr:pic>
      <xdr:nvPicPr>
        <xdr:cNvPr id="75" name="그림 74">
          <a:extLst>
            <a:ext uri="{FF2B5EF4-FFF2-40B4-BE49-F238E27FC236}">
              <a16:creationId xmlns:a16="http://schemas.microsoft.com/office/drawing/2014/main" id="{9B34D996-806C-416F-ACA7-094FD91E7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71700" y="10315575"/>
          <a:ext cx="2597121" cy="1774090"/>
        </a:xfrm>
        <a:prstGeom prst="rect">
          <a:avLst/>
        </a:prstGeom>
      </xdr:spPr>
    </xdr:pic>
    <xdr:clientData/>
  </xdr:oneCellAnchor>
  <xdr:oneCellAnchor>
    <xdr:from>
      <xdr:col>2</xdr:col>
      <xdr:colOff>819150</xdr:colOff>
      <xdr:row>118</xdr:row>
      <xdr:rowOff>133350</xdr:rowOff>
    </xdr:from>
    <xdr:ext cx="2597121" cy="1774090"/>
    <xdr:pic>
      <xdr:nvPicPr>
        <xdr:cNvPr id="76" name="그림 75">
          <a:extLst>
            <a:ext uri="{FF2B5EF4-FFF2-40B4-BE49-F238E27FC236}">
              <a16:creationId xmlns:a16="http://schemas.microsoft.com/office/drawing/2014/main" id="{3FF5B09A-1FA4-441E-86B8-B951ADCFA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90750" y="24860250"/>
          <a:ext cx="2597121" cy="1774090"/>
        </a:xfrm>
        <a:prstGeom prst="rect">
          <a:avLst/>
        </a:prstGeom>
      </xdr:spPr>
    </xdr:pic>
    <xdr:clientData/>
  </xdr:oneCellAnchor>
  <xdr:twoCellAnchor>
    <xdr:from>
      <xdr:col>1</xdr:col>
      <xdr:colOff>609600</xdr:colOff>
      <xdr:row>96</xdr:row>
      <xdr:rowOff>190499</xdr:rowOff>
    </xdr:from>
    <xdr:to>
      <xdr:col>4</xdr:col>
      <xdr:colOff>104775</xdr:colOff>
      <xdr:row>117</xdr:row>
      <xdr:rowOff>66674</xdr:rowOff>
    </xdr:to>
    <xdr:sp macro="" textlink="">
      <xdr:nvSpPr>
        <xdr:cNvPr id="78" name="직사각형 77">
          <a:extLst>
            <a:ext uri="{FF2B5EF4-FFF2-40B4-BE49-F238E27FC236}">
              <a16:creationId xmlns:a16="http://schemas.microsoft.com/office/drawing/2014/main" id="{7F683D69-7CD8-427F-A2A7-00F720595B46}"/>
            </a:ext>
          </a:extLst>
        </xdr:cNvPr>
        <xdr:cNvSpPr/>
      </xdr:nvSpPr>
      <xdr:spPr>
        <a:xfrm>
          <a:off x="1295400" y="10458449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4</xdr:col>
      <xdr:colOff>104775</xdr:colOff>
      <xdr:row>96</xdr:row>
      <xdr:rowOff>190499</xdr:rowOff>
    </xdr:from>
    <xdr:to>
      <xdr:col>6</xdr:col>
      <xdr:colOff>266700</xdr:colOff>
      <xdr:row>117</xdr:row>
      <xdr:rowOff>66674</xdr:rowOff>
    </xdr:to>
    <xdr:sp macro="" textlink="">
      <xdr:nvSpPr>
        <xdr:cNvPr id="79" name="직사각형 78">
          <a:extLst>
            <a:ext uri="{FF2B5EF4-FFF2-40B4-BE49-F238E27FC236}">
              <a16:creationId xmlns:a16="http://schemas.microsoft.com/office/drawing/2014/main" id="{91E5BD34-3F08-429A-867C-18B6B1F16E07}"/>
            </a:ext>
          </a:extLst>
        </xdr:cNvPr>
        <xdr:cNvSpPr/>
      </xdr:nvSpPr>
      <xdr:spPr>
        <a:xfrm>
          <a:off x="3286125" y="10458449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7</xdr:col>
      <xdr:colOff>76200</xdr:colOff>
      <xdr:row>97</xdr:row>
      <xdr:rowOff>9524</xdr:rowOff>
    </xdr:from>
    <xdr:to>
      <xdr:col>9</xdr:col>
      <xdr:colOff>466725</xdr:colOff>
      <xdr:row>117</xdr:row>
      <xdr:rowOff>95249</xdr:rowOff>
    </xdr:to>
    <xdr:sp macro="" textlink="">
      <xdr:nvSpPr>
        <xdr:cNvPr id="80" name="직사각형 79">
          <a:extLst>
            <a:ext uri="{FF2B5EF4-FFF2-40B4-BE49-F238E27FC236}">
              <a16:creationId xmlns:a16="http://schemas.microsoft.com/office/drawing/2014/main" id="{87D7EFF4-2971-4051-B549-178807045A3F}"/>
            </a:ext>
          </a:extLst>
        </xdr:cNvPr>
        <xdr:cNvSpPr/>
      </xdr:nvSpPr>
      <xdr:spPr>
        <a:xfrm>
          <a:off x="6000750" y="10487024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9</xdr:col>
      <xdr:colOff>466725</xdr:colOff>
      <xdr:row>97</xdr:row>
      <xdr:rowOff>9524</xdr:rowOff>
    </xdr:from>
    <xdr:to>
      <xdr:col>12</xdr:col>
      <xdr:colOff>400050</xdr:colOff>
      <xdr:row>117</xdr:row>
      <xdr:rowOff>95249</xdr:rowOff>
    </xdr:to>
    <xdr:sp macro="" textlink="">
      <xdr:nvSpPr>
        <xdr:cNvPr id="81" name="직사각형 80">
          <a:extLst>
            <a:ext uri="{FF2B5EF4-FFF2-40B4-BE49-F238E27FC236}">
              <a16:creationId xmlns:a16="http://schemas.microsoft.com/office/drawing/2014/main" id="{E246B866-16C5-47FE-BBE6-A59A5B8E5733}"/>
            </a:ext>
          </a:extLst>
        </xdr:cNvPr>
        <xdr:cNvSpPr/>
      </xdr:nvSpPr>
      <xdr:spPr>
        <a:xfrm>
          <a:off x="7991475" y="10487024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1</xdr:col>
      <xdr:colOff>628650</xdr:colOff>
      <xdr:row>120</xdr:row>
      <xdr:rowOff>9525</xdr:rowOff>
    </xdr:from>
    <xdr:to>
      <xdr:col>4</xdr:col>
      <xdr:colOff>123825</xdr:colOff>
      <xdr:row>140</xdr:row>
      <xdr:rowOff>95250</xdr:rowOff>
    </xdr:to>
    <xdr:sp macro="" textlink="">
      <xdr:nvSpPr>
        <xdr:cNvPr id="82" name="직사각형 81">
          <a:extLst>
            <a:ext uri="{FF2B5EF4-FFF2-40B4-BE49-F238E27FC236}">
              <a16:creationId xmlns:a16="http://schemas.microsoft.com/office/drawing/2014/main" id="{9CEDAF33-D572-4DD2-B63A-DD78FAD47FAB}"/>
            </a:ext>
          </a:extLst>
        </xdr:cNvPr>
        <xdr:cNvSpPr/>
      </xdr:nvSpPr>
      <xdr:spPr>
        <a:xfrm>
          <a:off x="1314450" y="25155525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4</xdr:col>
      <xdr:colOff>142875</xdr:colOff>
      <xdr:row>120</xdr:row>
      <xdr:rowOff>9525</xdr:rowOff>
    </xdr:from>
    <xdr:to>
      <xdr:col>6</xdr:col>
      <xdr:colOff>304800</xdr:colOff>
      <xdr:row>140</xdr:row>
      <xdr:rowOff>95250</xdr:rowOff>
    </xdr:to>
    <xdr:sp macro="" textlink="">
      <xdr:nvSpPr>
        <xdr:cNvPr id="83" name="직사각형 82">
          <a:extLst>
            <a:ext uri="{FF2B5EF4-FFF2-40B4-BE49-F238E27FC236}">
              <a16:creationId xmlns:a16="http://schemas.microsoft.com/office/drawing/2014/main" id="{7C80B9E2-9A42-4CCC-A848-CBA4C47105B3}"/>
            </a:ext>
          </a:extLst>
        </xdr:cNvPr>
        <xdr:cNvSpPr/>
      </xdr:nvSpPr>
      <xdr:spPr>
        <a:xfrm>
          <a:off x="3324225" y="25155525"/>
          <a:ext cx="1990725" cy="427672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4</xdr:col>
      <xdr:colOff>681961</xdr:colOff>
      <xdr:row>35</xdr:row>
      <xdr:rowOff>152400</xdr:rowOff>
    </xdr:from>
    <xdr:to>
      <xdr:col>5</xdr:col>
      <xdr:colOff>206808</xdr:colOff>
      <xdr:row>37</xdr:row>
      <xdr:rowOff>10299</xdr:rowOff>
    </xdr:to>
    <xdr:sp macro="" textlink="">
      <xdr:nvSpPr>
        <xdr:cNvPr id="89" name="TextBox 42">
          <a:extLst>
            <a:ext uri="{FF2B5EF4-FFF2-40B4-BE49-F238E27FC236}">
              <a16:creationId xmlns:a16="http://schemas.microsoft.com/office/drawing/2014/main" id="{A374D711-45C9-472D-AC83-EBCCA73A9F7F}"/>
            </a:ext>
          </a:extLst>
        </xdr:cNvPr>
        <xdr:cNvSpPr txBox="1"/>
      </xdr:nvSpPr>
      <xdr:spPr>
        <a:xfrm>
          <a:off x="3863311" y="7486650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686486</xdr:colOff>
      <xdr:row>36</xdr:row>
      <xdr:rowOff>200032</xdr:rowOff>
    </xdr:from>
    <xdr:to>
      <xdr:col>5</xdr:col>
      <xdr:colOff>211333</xdr:colOff>
      <xdr:row>38</xdr:row>
      <xdr:rowOff>57931</xdr:rowOff>
    </xdr:to>
    <xdr:sp macro="" textlink="">
      <xdr:nvSpPr>
        <xdr:cNvPr id="90" name="TextBox 43">
          <a:extLst>
            <a:ext uri="{FF2B5EF4-FFF2-40B4-BE49-F238E27FC236}">
              <a16:creationId xmlns:a16="http://schemas.microsoft.com/office/drawing/2014/main" id="{C399971B-0809-4810-AC93-8788957084C5}"/>
            </a:ext>
          </a:extLst>
        </xdr:cNvPr>
        <xdr:cNvSpPr txBox="1"/>
      </xdr:nvSpPr>
      <xdr:spPr>
        <a:xfrm>
          <a:off x="3867836" y="7743832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472580</xdr:colOff>
      <xdr:row>37</xdr:row>
      <xdr:rowOff>122630</xdr:rowOff>
    </xdr:from>
    <xdr:to>
      <xdr:col>4</xdr:col>
      <xdr:colOff>718979</xdr:colOff>
      <xdr:row>37</xdr:row>
      <xdr:rowOff>122630</xdr:rowOff>
    </xdr:to>
    <xdr:cxnSp macro="">
      <xdr:nvCxnSpPr>
        <xdr:cNvPr id="91" name="직선 연결선 90">
          <a:extLst>
            <a:ext uri="{FF2B5EF4-FFF2-40B4-BE49-F238E27FC236}">
              <a16:creationId xmlns:a16="http://schemas.microsoft.com/office/drawing/2014/main" id="{E673C894-D4F5-44BA-B8FA-58B289BB5D54}"/>
            </a:ext>
          </a:extLst>
        </xdr:cNvPr>
        <xdr:cNvCxnSpPr/>
      </xdr:nvCxnSpPr>
      <xdr:spPr>
        <a:xfrm flipH="1">
          <a:off x="3653930" y="7875980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466725</xdr:colOff>
      <xdr:row>36</xdr:row>
      <xdr:rowOff>84618</xdr:rowOff>
    </xdr:from>
    <xdr:to>
      <xdr:col>4</xdr:col>
      <xdr:colOff>713124</xdr:colOff>
      <xdr:row>36</xdr:row>
      <xdr:rowOff>84618</xdr:rowOff>
    </xdr:to>
    <xdr:cxnSp macro="">
      <xdr:nvCxnSpPr>
        <xdr:cNvPr id="92" name="직선 연결선 91">
          <a:extLst>
            <a:ext uri="{FF2B5EF4-FFF2-40B4-BE49-F238E27FC236}">
              <a16:creationId xmlns:a16="http://schemas.microsoft.com/office/drawing/2014/main" id="{3A3B47DB-89F9-49BC-B5FB-857C9D1322FE}"/>
            </a:ext>
          </a:extLst>
        </xdr:cNvPr>
        <xdr:cNvCxnSpPr/>
      </xdr:nvCxnSpPr>
      <xdr:spPr>
        <a:xfrm flipH="1">
          <a:off x="3648075" y="7628418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215236</xdr:colOff>
      <xdr:row>59</xdr:row>
      <xdr:rowOff>133350</xdr:rowOff>
    </xdr:from>
    <xdr:to>
      <xdr:col>6</xdr:col>
      <xdr:colOff>654483</xdr:colOff>
      <xdr:row>60</xdr:row>
      <xdr:rowOff>200799</xdr:rowOff>
    </xdr:to>
    <xdr:sp macro="" textlink="">
      <xdr:nvSpPr>
        <xdr:cNvPr id="93" name="TextBox 42">
          <a:extLst>
            <a:ext uri="{FF2B5EF4-FFF2-40B4-BE49-F238E27FC236}">
              <a16:creationId xmlns:a16="http://schemas.microsoft.com/office/drawing/2014/main" id="{B79D326D-5C0B-4E2D-87CA-8447A16222EF}"/>
            </a:ext>
          </a:extLst>
        </xdr:cNvPr>
        <xdr:cNvSpPr txBox="1"/>
      </xdr:nvSpPr>
      <xdr:spPr>
        <a:xfrm>
          <a:off x="5225386" y="12496800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219761</xdr:colOff>
      <xdr:row>60</xdr:row>
      <xdr:rowOff>180982</xdr:rowOff>
    </xdr:from>
    <xdr:to>
      <xdr:col>6</xdr:col>
      <xdr:colOff>659008</xdr:colOff>
      <xdr:row>62</xdr:row>
      <xdr:rowOff>38881</xdr:rowOff>
    </xdr:to>
    <xdr:sp macro="" textlink="">
      <xdr:nvSpPr>
        <xdr:cNvPr id="94" name="TextBox 43">
          <a:extLst>
            <a:ext uri="{FF2B5EF4-FFF2-40B4-BE49-F238E27FC236}">
              <a16:creationId xmlns:a16="http://schemas.microsoft.com/office/drawing/2014/main" id="{09A55FE9-285E-408F-AFA7-0B257F807E90}"/>
            </a:ext>
          </a:extLst>
        </xdr:cNvPr>
        <xdr:cNvSpPr txBox="1"/>
      </xdr:nvSpPr>
      <xdr:spPr>
        <a:xfrm>
          <a:off x="5229911" y="12753982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5855</xdr:colOff>
      <xdr:row>61</xdr:row>
      <xdr:rowOff>113105</xdr:rowOff>
    </xdr:from>
    <xdr:to>
      <xdr:col>6</xdr:col>
      <xdr:colOff>252254</xdr:colOff>
      <xdr:row>61</xdr:row>
      <xdr:rowOff>113105</xdr:rowOff>
    </xdr:to>
    <xdr:cxnSp macro="">
      <xdr:nvCxnSpPr>
        <xdr:cNvPr id="95" name="직선 연결선 94">
          <a:extLst>
            <a:ext uri="{FF2B5EF4-FFF2-40B4-BE49-F238E27FC236}">
              <a16:creationId xmlns:a16="http://schemas.microsoft.com/office/drawing/2014/main" id="{76D8299D-B2C0-437E-B036-902092C90A49}"/>
            </a:ext>
          </a:extLst>
        </xdr:cNvPr>
        <xdr:cNvCxnSpPr/>
      </xdr:nvCxnSpPr>
      <xdr:spPr>
        <a:xfrm flipH="1">
          <a:off x="5016005" y="12895655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60</xdr:row>
      <xdr:rowOff>75093</xdr:rowOff>
    </xdr:from>
    <xdr:to>
      <xdr:col>6</xdr:col>
      <xdr:colOff>246399</xdr:colOff>
      <xdr:row>60</xdr:row>
      <xdr:rowOff>75093</xdr:rowOff>
    </xdr:to>
    <xdr:cxnSp macro="">
      <xdr:nvCxnSpPr>
        <xdr:cNvPr id="96" name="직선 연결선 95">
          <a:extLst>
            <a:ext uri="{FF2B5EF4-FFF2-40B4-BE49-F238E27FC236}">
              <a16:creationId xmlns:a16="http://schemas.microsoft.com/office/drawing/2014/main" id="{EF3C1A30-6D07-4672-BE11-90028AB908F2}"/>
            </a:ext>
          </a:extLst>
        </xdr:cNvPr>
        <xdr:cNvCxnSpPr/>
      </xdr:nvCxnSpPr>
      <xdr:spPr>
        <a:xfrm flipH="1">
          <a:off x="5010150" y="12648093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177136</xdr:colOff>
      <xdr:row>82</xdr:row>
      <xdr:rowOff>57150</xdr:rowOff>
    </xdr:from>
    <xdr:to>
      <xdr:col>6</xdr:col>
      <xdr:colOff>616383</xdr:colOff>
      <xdr:row>83</xdr:row>
      <xdr:rowOff>124599</xdr:rowOff>
    </xdr:to>
    <xdr:sp macro="" textlink="">
      <xdr:nvSpPr>
        <xdr:cNvPr id="97" name="TextBox 42">
          <a:extLst>
            <a:ext uri="{FF2B5EF4-FFF2-40B4-BE49-F238E27FC236}">
              <a16:creationId xmlns:a16="http://schemas.microsoft.com/office/drawing/2014/main" id="{4C2366CD-5904-4961-8ABE-42EF1534D628}"/>
            </a:ext>
          </a:extLst>
        </xdr:cNvPr>
        <xdr:cNvSpPr txBox="1"/>
      </xdr:nvSpPr>
      <xdr:spPr>
        <a:xfrm>
          <a:off x="5187286" y="17240250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181661</xdr:colOff>
      <xdr:row>83</xdr:row>
      <xdr:rowOff>104782</xdr:rowOff>
    </xdr:from>
    <xdr:to>
      <xdr:col>6</xdr:col>
      <xdr:colOff>620908</xdr:colOff>
      <xdr:row>84</xdr:row>
      <xdr:rowOff>172231</xdr:rowOff>
    </xdr:to>
    <xdr:sp macro="" textlink="">
      <xdr:nvSpPr>
        <xdr:cNvPr id="98" name="TextBox 43">
          <a:extLst>
            <a:ext uri="{FF2B5EF4-FFF2-40B4-BE49-F238E27FC236}">
              <a16:creationId xmlns:a16="http://schemas.microsoft.com/office/drawing/2014/main" id="{EFC55D86-05DE-463D-B536-2CE9C7C0A794}"/>
            </a:ext>
          </a:extLst>
        </xdr:cNvPr>
        <xdr:cNvSpPr txBox="1"/>
      </xdr:nvSpPr>
      <xdr:spPr>
        <a:xfrm>
          <a:off x="5191811" y="17497432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882155</xdr:colOff>
      <xdr:row>84</xdr:row>
      <xdr:rowOff>36905</xdr:rowOff>
    </xdr:from>
    <xdr:to>
      <xdr:col>6</xdr:col>
      <xdr:colOff>214154</xdr:colOff>
      <xdr:row>84</xdr:row>
      <xdr:rowOff>36905</xdr:rowOff>
    </xdr:to>
    <xdr:cxnSp macro="">
      <xdr:nvCxnSpPr>
        <xdr:cNvPr id="99" name="직선 연결선 98">
          <a:extLst>
            <a:ext uri="{FF2B5EF4-FFF2-40B4-BE49-F238E27FC236}">
              <a16:creationId xmlns:a16="http://schemas.microsoft.com/office/drawing/2014/main" id="{7B80572A-B76E-4540-8205-99D102E4DD1B}"/>
            </a:ext>
          </a:extLst>
        </xdr:cNvPr>
        <xdr:cNvCxnSpPr/>
      </xdr:nvCxnSpPr>
      <xdr:spPr>
        <a:xfrm flipH="1">
          <a:off x="4977905" y="17639105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876300</xdr:colOff>
      <xdr:row>83</xdr:row>
      <xdr:rowOff>8418</xdr:rowOff>
    </xdr:from>
    <xdr:to>
      <xdr:col>6</xdr:col>
      <xdr:colOff>208299</xdr:colOff>
      <xdr:row>83</xdr:row>
      <xdr:rowOff>8418</xdr:rowOff>
    </xdr:to>
    <xdr:cxnSp macro="">
      <xdr:nvCxnSpPr>
        <xdr:cNvPr id="100" name="직선 연결선 99">
          <a:extLst>
            <a:ext uri="{FF2B5EF4-FFF2-40B4-BE49-F238E27FC236}">
              <a16:creationId xmlns:a16="http://schemas.microsoft.com/office/drawing/2014/main" id="{3D0CCFA7-2B8F-4B88-9F3C-255C43D87706}"/>
            </a:ext>
          </a:extLst>
        </xdr:cNvPr>
        <xdr:cNvCxnSpPr/>
      </xdr:nvCxnSpPr>
      <xdr:spPr>
        <a:xfrm flipH="1">
          <a:off x="4972050" y="17401068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59</xdr:row>
      <xdr:rowOff>104775</xdr:rowOff>
    </xdr:from>
    <xdr:to>
      <xdr:col>7</xdr:col>
      <xdr:colOff>458297</xdr:colOff>
      <xdr:row>60</xdr:row>
      <xdr:rowOff>172224</xdr:rowOff>
    </xdr:to>
    <xdr:sp macro="" textlink="">
      <xdr:nvSpPr>
        <xdr:cNvPr id="101" name="TextBox 42">
          <a:extLst>
            <a:ext uri="{FF2B5EF4-FFF2-40B4-BE49-F238E27FC236}">
              <a16:creationId xmlns:a16="http://schemas.microsoft.com/office/drawing/2014/main" id="{A6762031-F705-480E-B13F-EAAFAD36471B}"/>
            </a:ext>
          </a:extLst>
        </xdr:cNvPr>
        <xdr:cNvSpPr txBox="1"/>
      </xdr:nvSpPr>
      <xdr:spPr>
        <a:xfrm>
          <a:off x="5943600" y="12468225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23575</xdr:colOff>
      <xdr:row>60</xdr:row>
      <xdr:rowOff>152407</xdr:rowOff>
    </xdr:from>
    <xdr:to>
      <xdr:col>7</xdr:col>
      <xdr:colOff>462822</xdr:colOff>
      <xdr:row>62</xdr:row>
      <xdr:rowOff>10306</xdr:rowOff>
    </xdr:to>
    <xdr:sp macro="" textlink="">
      <xdr:nvSpPr>
        <xdr:cNvPr id="102" name="TextBox 43">
          <a:extLst>
            <a:ext uri="{FF2B5EF4-FFF2-40B4-BE49-F238E27FC236}">
              <a16:creationId xmlns:a16="http://schemas.microsoft.com/office/drawing/2014/main" id="{6E4E3B60-F3C9-4C90-81C7-CADC471EF93A}"/>
            </a:ext>
          </a:extLst>
        </xdr:cNvPr>
        <xdr:cNvSpPr txBox="1"/>
      </xdr:nvSpPr>
      <xdr:spPr>
        <a:xfrm>
          <a:off x="5948125" y="12725407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324019</xdr:colOff>
      <xdr:row>61</xdr:row>
      <xdr:rowOff>94055</xdr:rowOff>
    </xdr:from>
    <xdr:to>
      <xdr:col>7</xdr:col>
      <xdr:colOff>570418</xdr:colOff>
      <xdr:row>61</xdr:row>
      <xdr:rowOff>94055</xdr:rowOff>
    </xdr:to>
    <xdr:cxnSp macro="">
      <xdr:nvCxnSpPr>
        <xdr:cNvPr id="103" name="직선 연결선 102">
          <a:extLst>
            <a:ext uri="{FF2B5EF4-FFF2-40B4-BE49-F238E27FC236}">
              <a16:creationId xmlns:a16="http://schemas.microsoft.com/office/drawing/2014/main" id="{94D3686C-AED1-4412-946B-254A53714D75}"/>
            </a:ext>
          </a:extLst>
        </xdr:cNvPr>
        <xdr:cNvCxnSpPr/>
      </xdr:nvCxnSpPr>
      <xdr:spPr>
        <a:xfrm flipH="1">
          <a:off x="6248569" y="12876605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318164</xdr:colOff>
      <xdr:row>60</xdr:row>
      <xdr:rowOff>65568</xdr:rowOff>
    </xdr:from>
    <xdr:to>
      <xdr:col>7</xdr:col>
      <xdr:colOff>564563</xdr:colOff>
      <xdr:row>60</xdr:row>
      <xdr:rowOff>65568</xdr:rowOff>
    </xdr:to>
    <xdr:cxnSp macro="">
      <xdr:nvCxnSpPr>
        <xdr:cNvPr id="104" name="직선 연결선 103">
          <a:extLst>
            <a:ext uri="{FF2B5EF4-FFF2-40B4-BE49-F238E27FC236}">
              <a16:creationId xmlns:a16="http://schemas.microsoft.com/office/drawing/2014/main" id="{FAFA2007-6E35-4F4D-A324-17B3DBEF40E9}"/>
            </a:ext>
          </a:extLst>
        </xdr:cNvPr>
        <xdr:cNvCxnSpPr/>
      </xdr:nvCxnSpPr>
      <xdr:spPr>
        <a:xfrm flipH="1">
          <a:off x="6242714" y="12638568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371644</xdr:colOff>
      <xdr:row>111</xdr:row>
      <xdr:rowOff>55955</xdr:rowOff>
    </xdr:from>
    <xdr:to>
      <xdr:col>7</xdr:col>
      <xdr:colOff>618043</xdr:colOff>
      <xdr:row>111</xdr:row>
      <xdr:rowOff>55955</xdr:rowOff>
    </xdr:to>
    <xdr:cxnSp macro="">
      <xdr:nvCxnSpPr>
        <xdr:cNvPr id="107" name="직선 연결선 106">
          <a:extLst>
            <a:ext uri="{FF2B5EF4-FFF2-40B4-BE49-F238E27FC236}">
              <a16:creationId xmlns:a16="http://schemas.microsoft.com/office/drawing/2014/main" id="{59A8BF58-ACB6-4DB3-B22E-1C34526BFAB1}"/>
            </a:ext>
          </a:extLst>
        </xdr:cNvPr>
        <xdr:cNvCxnSpPr/>
      </xdr:nvCxnSpPr>
      <xdr:spPr>
        <a:xfrm flipH="1">
          <a:off x="6296194" y="23316005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365789</xdr:colOff>
      <xdr:row>110</xdr:row>
      <xdr:rowOff>65568</xdr:rowOff>
    </xdr:from>
    <xdr:to>
      <xdr:col>7</xdr:col>
      <xdr:colOff>612188</xdr:colOff>
      <xdr:row>110</xdr:row>
      <xdr:rowOff>65568</xdr:rowOff>
    </xdr:to>
    <xdr:cxnSp macro="">
      <xdr:nvCxnSpPr>
        <xdr:cNvPr id="108" name="직선 연결선 107">
          <a:extLst>
            <a:ext uri="{FF2B5EF4-FFF2-40B4-BE49-F238E27FC236}">
              <a16:creationId xmlns:a16="http://schemas.microsoft.com/office/drawing/2014/main" id="{F4767F51-B300-49BF-BC7D-1119528E58BF}"/>
            </a:ext>
          </a:extLst>
        </xdr:cNvPr>
        <xdr:cNvCxnSpPr/>
      </xdr:nvCxnSpPr>
      <xdr:spPr>
        <a:xfrm flipH="1">
          <a:off x="6290339" y="23116068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109</xdr:row>
      <xdr:rowOff>85725</xdr:rowOff>
    </xdr:from>
    <xdr:to>
      <xdr:col>7</xdr:col>
      <xdr:colOff>486872</xdr:colOff>
      <xdr:row>110</xdr:row>
      <xdr:rowOff>153174</xdr:rowOff>
    </xdr:to>
    <xdr:sp macro="" textlink="">
      <xdr:nvSpPr>
        <xdr:cNvPr id="109" name="TextBox 42">
          <a:extLst>
            <a:ext uri="{FF2B5EF4-FFF2-40B4-BE49-F238E27FC236}">
              <a16:creationId xmlns:a16="http://schemas.microsoft.com/office/drawing/2014/main" id="{E0915957-09F7-49BF-B03C-37AD28763D51}"/>
            </a:ext>
          </a:extLst>
        </xdr:cNvPr>
        <xdr:cNvSpPr txBox="1"/>
      </xdr:nvSpPr>
      <xdr:spPr>
        <a:xfrm>
          <a:off x="5972175" y="22926675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52150</xdr:colOff>
      <xdr:row>110</xdr:row>
      <xdr:rowOff>133357</xdr:rowOff>
    </xdr:from>
    <xdr:to>
      <xdr:col>7</xdr:col>
      <xdr:colOff>491397</xdr:colOff>
      <xdr:row>111</xdr:row>
      <xdr:rowOff>200806</xdr:rowOff>
    </xdr:to>
    <xdr:sp macro="" textlink="">
      <xdr:nvSpPr>
        <xdr:cNvPr id="110" name="TextBox 43">
          <a:extLst>
            <a:ext uri="{FF2B5EF4-FFF2-40B4-BE49-F238E27FC236}">
              <a16:creationId xmlns:a16="http://schemas.microsoft.com/office/drawing/2014/main" id="{AD0C90D9-5A22-4F23-AF00-18540A5DDF8F}"/>
            </a:ext>
          </a:extLst>
        </xdr:cNvPr>
        <xdr:cNvSpPr txBox="1"/>
      </xdr:nvSpPr>
      <xdr:spPr>
        <a:xfrm>
          <a:off x="5976700" y="23183857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76369</xdr:colOff>
      <xdr:row>111</xdr:row>
      <xdr:rowOff>160730</xdr:rowOff>
    </xdr:from>
    <xdr:to>
      <xdr:col>6</xdr:col>
      <xdr:colOff>322768</xdr:colOff>
      <xdr:row>111</xdr:row>
      <xdr:rowOff>160730</xdr:rowOff>
    </xdr:to>
    <xdr:cxnSp macro="">
      <xdr:nvCxnSpPr>
        <xdr:cNvPr id="111" name="직선 연결선 110">
          <a:extLst>
            <a:ext uri="{FF2B5EF4-FFF2-40B4-BE49-F238E27FC236}">
              <a16:creationId xmlns:a16="http://schemas.microsoft.com/office/drawing/2014/main" id="{7A4C7B14-3514-46F4-A2C5-FEC5961B3976}"/>
            </a:ext>
          </a:extLst>
        </xdr:cNvPr>
        <xdr:cNvCxnSpPr/>
      </xdr:nvCxnSpPr>
      <xdr:spPr>
        <a:xfrm flipH="1">
          <a:off x="5086519" y="23420780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76369</xdr:colOff>
      <xdr:row>110</xdr:row>
      <xdr:rowOff>160730</xdr:rowOff>
    </xdr:from>
    <xdr:to>
      <xdr:col>6</xdr:col>
      <xdr:colOff>322768</xdr:colOff>
      <xdr:row>110</xdr:row>
      <xdr:rowOff>160730</xdr:rowOff>
    </xdr:to>
    <xdr:cxnSp macro="">
      <xdr:nvCxnSpPr>
        <xdr:cNvPr id="112" name="직선 연결선 111">
          <a:extLst>
            <a:ext uri="{FF2B5EF4-FFF2-40B4-BE49-F238E27FC236}">
              <a16:creationId xmlns:a16="http://schemas.microsoft.com/office/drawing/2014/main" id="{7E824E09-695D-4DE0-AB6B-7B0E16A630C7}"/>
            </a:ext>
          </a:extLst>
        </xdr:cNvPr>
        <xdr:cNvCxnSpPr/>
      </xdr:nvCxnSpPr>
      <xdr:spPr>
        <a:xfrm flipH="1">
          <a:off x="5086519" y="23211230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110</xdr:row>
      <xdr:rowOff>0</xdr:rowOff>
    </xdr:from>
    <xdr:to>
      <xdr:col>6</xdr:col>
      <xdr:colOff>696422</xdr:colOff>
      <xdr:row>111</xdr:row>
      <xdr:rowOff>67449</xdr:rowOff>
    </xdr:to>
    <xdr:sp macro="" textlink="">
      <xdr:nvSpPr>
        <xdr:cNvPr id="113" name="TextBox 42">
          <a:extLst>
            <a:ext uri="{FF2B5EF4-FFF2-40B4-BE49-F238E27FC236}">
              <a16:creationId xmlns:a16="http://schemas.microsoft.com/office/drawing/2014/main" id="{366CABE0-778B-4C11-9A94-F15AC8ED2798}"/>
            </a:ext>
          </a:extLst>
        </xdr:cNvPr>
        <xdr:cNvSpPr txBox="1"/>
      </xdr:nvSpPr>
      <xdr:spPr>
        <a:xfrm>
          <a:off x="5267325" y="23050500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261700</xdr:colOff>
      <xdr:row>111</xdr:row>
      <xdr:rowOff>47632</xdr:rowOff>
    </xdr:from>
    <xdr:to>
      <xdr:col>6</xdr:col>
      <xdr:colOff>700947</xdr:colOff>
      <xdr:row>112</xdr:row>
      <xdr:rowOff>115081</xdr:rowOff>
    </xdr:to>
    <xdr:sp macro="" textlink="">
      <xdr:nvSpPr>
        <xdr:cNvPr id="114" name="TextBox 43">
          <a:extLst>
            <a:ext uri="{FF2B5EF4-FFF2-40B4-BE49-F238E27FC236}">
              <a16:creationId xmlns:a16="http://schemas.microsoft.com/office/drawing/2014/main" id="{770977CE-7190-4445-87EB-6A27338A6559}"/>
            </a:ext>
          </a:extLst>
        </xdr:cNvPr>
        <xdr:cNvSpPr txBox="1"/>
      </xdr:nvSpPr>
      <xdr:spPr>
        <a:xfrm>
          <a:off x="5271850" y="23307682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400050</xdr:colOff>
      <xdr:row>130</xdr:row>
      <xdr:rowOff>85725</xdr:rowOff>
    </xdr:from>
    <xdr:to>
      <xdr:col>6</xdr:col>
      <xdr:colOff>839297</xdr:colOff>
      <xdr:row>131</xdr:row>
      <xdr:rowOff>153174</xdr:rowOff>
    </xdr:to>
    <xdr:sp macro="" textlink="">
      <xdr:nvSpPr>
        <xdr:cNvPr id="115" name="TextBox 42">
          <a:extLst>
            <a:ext uri="{FF2B5EF4-FFF2-40B4-BE49-F238E27FC236}">
              <a16:creationId xmlns:a16="http://schemas.microsoft.com/office/drawing/2014/main" id="{AA7488D2-5D88-44D4-BA09-5E843FD11DC8}"/>
            </a:ext>
          </a:extLst>
        </xdr:cNvPr>
        <xdr:cNvSpPr txBox="1"/>
      </xdr:nvSpPr>
      <xdr:spPr>
        <a:xfrm>
          <a:off x="5410200" y="27327225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48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404575</xdr:colOff>
      <xdr:row>131</xdr:row>
      <xdr:rowOff>133357</xdr:rowOff>
    </xdr:from>
    <xdr:to>
      <xdr:col>6</xdr:col>
      <xdr:colOff>843822</xdr:colOff>
      <xdr:row>132</xdr:row>
      <xdr:rowOff>200806</xdr:rowOff>
    </xdr:to>
    <xdr:sp macro="" textlink="">
      <xdr:nvSpPr>
        <xdr:cNvPr id="116" name="TextBox 43">
          <a:extLst>
            <a:ext uri="{FF2B5EF4-FFF2-40B4-BE49-F238E27FC236}">
              <a16:creationId xmlns:a16="http://schemas.microsoft.com/office/drawing/2014/main" id="{2AD7B2A6-27AE-4C10-941E-F45AA6953192}"/>
            </a:ext>
          </a:extLst>
        </xdr:cNvPr>
        <xdr:cNvSpPr txBox="1"/>
      </xdr:nvSpPr>
      <xdr:spPr>
        <a:xfrm>
          <a:off x="5414725" y="27584407"/>
          <a:ext cx="43924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>
              <a:latin typeface="Arial" panose="020B0604020202020204" pitchFamily="34" charset="0"/>
              <a:cs typeface="Arial" panose="020B0604020202020204" pitchFamily="34" charset="0"/>
            </a:rPr>
            <a:t>35</a:t>
          </a:r>
          <a:endParaRPr lang="ko-KR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161925</xdr:colOff>
      <xdr:row>132</xdr:row>
      <xdr:rowOff>19050</xdr:rowOff>
    </xdr:from>
    <xdr:to>
      <xdr:col>6</xdr:col>
      <xdr:colOff>408324</xdr:colOff>
      <xdr:row>132</xdr:row>
      <xdr:rowOff>19050</xdr:rowOff>
    </xdr:to>
    <xdr:cxnSp macro="">
      <xdr:nvCxnSpPr>
        <xdr:cNvPr id="118" name="직선 연결선 117">
          <a:extLst>
            <a:ext uri="{FF2B5EF4-FFF2-40B4-BE49-F238E27FC236}">
              <a16:creationId xmlns:a16="http://schemas.microsoft.com/office/drawing/2014/main" id="{C9A630E5-53D1-479B-8F71-DF39DE3B9042}"/>
            </a:ext>
          </a:extLst>
        </xdr:cNvPr>
        <xdr:cNvCxnSpPr/>
      </xdr:nvCxnSpPr>
      <xdr:spPr>
        <a:xfrm flipH="1">
          <a:off x="5172075" y="27679650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131</xdr:row>
      <xdr:rowOff>19050</xdr:rowOff>
    </xdr:from>
    <xdr:to>
      <xdr:col>6</xdr:col>
      <xdr:colOff>408324</xdr:colOff>
      <xdr:row>131</xdr:row>
      <xdr:rowOff>19050</xdr:rowOff>
    </xdr:to>
    <xdr:cxnSp macro="">
      <xdr:nvCxnSpPr>
        <xdr:cNvPr id="119" name="직선 연결선 118">
          <a:extLst>
            <a:ext uri="{FF2B5EF4-FFF2-40B4-BE49-F238E27FC236}">
              <a16:creationId xmlns:a16="http://schemas.microsoft.com/office/drawing/2014/main" id="{85696A70-E0E9-4516-A135-5300E148C904}"/>
            </a:ext>
          </a:extLst>
        </xdr:cNvPr>
        <xdr:cNvCxnSpPr/>
      </xdr:nvCxnSpPr>
      <xdr:spPr>
        <a:xfrm flipH="1">
          <a:off x="5172075" y="27470100"/>
          <a:ext cx="246399" cy="0"/>
        </a:xfrm>
        <a:prstGeom prst="line">
          <a:avLst/>
        </a:prstGeom>
        <a:ln w="38100">
          <a:solidFill>
            <a:srgbClr val="0070C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314325</xdr:colOff>
      <xdr:row>24</xdr:row>
      <xdr:rowOff>152400</xdr:rowOff>
    </xdr:from>
    <xdr:to>
      <xdr:col>4</xdr:col>
      <xdr:colOff>415896</xdr:colOff>
      <xdr:row>33</xdr:row>
      <xdr:rowOff>40540</xdr:rowOff>
    </xdr:to>
    <xdr:pic>
      <xdr:nvPicPr>
        <xdr:cNvPr id="120" name="그림 119">
          <a:extLst>
            <a:ext uri="{FF2B5EF4-FFF2-40B4-BE49-F238E27FC236}">
              <a16:creationId xmlns:a16="http://schemas.microsoft.com/office/drawing/2014/main" id="{1707C402-0CA6-4A0E-BC4A-D4AD0D3CC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0125" y="5181600"/>
          <a:ext cx="2597121" cy="1774090"/>
        </a:xfrm>
        <a:prstGeom prst="rect">
          <a:avLst/>
        </a:prstGeom>
      </xdr:spPr>
    </xdr:pic>
    <xdr:clientData/>
  </xdr:twoCellAnchor>
  <xdr:twoCellAnchor editAs="oneCell">
    <xdr:from>
      <xdr:col>7</xdr:col>
      <xdr:colOff>552450</xdr:colOff>
      <xdr:row>6</xdr:row>
      <xdr:rowOff>0</xdr:rowOff>
    </xdr:from>
    <xdr:to>
      <xdr:col>11</xdr:col>
      <xdr:colOff>177771</xdr:colOff>
      <xdr:row>14</xdr:row>
      <xdr:rowOff>97690</xdr:rowOff>
    </xdr:to>
    <xdr:pic>
      <xdr:nvPicPr>
        <xdr:cNvPr id="121" name="그림 120">
          <a:extLst>
            <a:ext uri="{FF2B5EF4-FFF2-40B4-BE49-F238E27FC236}">
              <a16:creationId xmlns:a16="http://schemas.microsoft.com/office/drawing/2014/main" id="{B5571511-6A35-4F06-9AC4-B3C1CB795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477000" y="838200"/>
          <a:ext cx="2597121" cy="177409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2</xdr:row>
      <xdr:rowOff>161925</xdr:rowOff>
    </xdr:from>
    <xdr:to>
      <xdr:col>4</xdr:col>
      <xdr:colOff>225396</xdr:colOff>
      <xdr:row>11</xdr:row>
      <xdr:rowOff>50065</xdr:rowOff>
    </xdr:to>
    <xdr:pic>
      <xdr:nvPicPr>
        <xdr:cNvPr id="122" name="그림 121">
          <a:extLst>
            <a:ext uri="{FF2B5EF4-FFF2-40B4-BE49-F238E27FC236}">
              <a16:creationId xmlns:a16="http://schemas.microsoft.com/office/drawing/2014/main" id="{FDFDF5B7-EF3B-429B-8A65-113AA01DA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09625" y="581025"/>
          <a:ext cx="2597121" cy="17740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2</xdr:row>
      <xdr:rowOff>0</xdr:rowOff>
    </xdr:from>
    <xdr:to>
      <xdr:col>13</xdr:col>
      <xdr:colOff>110</xdr:colOff>
      <xdr:row>12</xdr:row>
      <xdr:rowOff>57150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D800DD9-43B1-4C80-980A-392F3A8DE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5925" y="457200"/>
          <a:ext cx="3419585" cy="2562225"/>
        </a:xfrm>
        <a:prstGeom prst="rect">
          <a:avLst/>
        </a:prstGeom>
      </xdr:spPr>
    </xdr:pic>
    <xdr:clientData/>
  </xdr:twoCellAnchor>
  <xdr:twoCellAnchor editAs="oneCell">
    <xdr:from>
      <xdr:col>8</xdr:col>
      <xdr:colOff>28921</xdr:colOff>
      <xdr:row>26</xdr:row>
      <xdr:rowOff>66675</xdr:rowOff>
    </xdr:from>
    <xdr:to>
      <xdr:col>13</xdr:col>
      <xdr:colOff>19506</xdr:colOff>
      <xdr:row>38</xdr:row>
      <xdr:rowOff>114300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9366B79-9DFA-427B-9A0B-1BE014EEA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5321" y="6410325"/>
          <a:ext cx="3419585" cy="2562225"/>
        </a:xfrm>
        <a:prstGeom prst="rect">
          <a:avLst/>
        </a:prstGeom>
      </xdr:spPr>
    </xdr:pic>
    <xdr:clientData/>
  </xdr:twoCellAnchor>
  <xdr:twoCellAnchor editAs="oneCell">
    <xdr:from>
      <xdr:col>8</xdr:col>
      <xdr:colOff>9698</xdr:colOff>
      <xdr:row>14</xdr:row>
      <xdr:rowOff>19050</xdr:rowOff>
    </xdr:from>
    <xdr:to>
      <xdr:col>13</xdr:col>
      <xdr:colOff>283</xdr:colOff>
      <xdr:row>24</xdr:row>
      <xdr:rowOff>38100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28D18A42-E885-4D64-A85A-A9BDCC18A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6098" y="3400425"/>
          <a:ext cx="341958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H14" sqref="H14"/>
    </sheetView>
  </sheetViews>
  <sheetFormatPr defaultRowHeight="16.5"/>
  <cols>
    <col min="1" max="1" width="48.625" customWidth="1"/>
  </cols>
  <sheetData>
    <row r="1" spans="1:4" ht="17.25" thickBot="1">
      <c r="A1" s="57" t="s">
        <v>93</v>
      </c>
    </row>
    <row r="2" spans="1:4" ht="17.25" thickTop="1">
      <c r="A2" s="59"/>
      <c r="B2" s="107"/>
      <c r="C2" s="108" t="s">
        <v>94</v>
      </c>
      <c r="D2" s="109" t="s">
        <v>95</v>
      </c>
    </row>
    <row r="3" spans="1:4">
      <c r="A3" s="523" t="s">
        <v>215</v>
      </c>
      <c r="B3" s="110" t="s">
        <v>96</v>
      </c>
      <c r="C3" s="111">
        <f>151+92</f>
        <v>243</v>
      </c>
      <c r="D3" s="112">
        <f>175+188</f>
        <v>363</v>
      </c>
    </row>
    <row r="4" spans="1:4">
      <c r="A4" s="523"/>
      <c r="B4" s="110" t="s">
        <v>97</v>
      </c>
      <c r="C4" s="111">
        <f>151+92</f>
        <v>243</v>
      </c>
      <c r="D4" s="112">
        <f>175+188</f>
        <v>363</v>
      </c>
    </row>
    <row r="5" spans="1:4">
      <c r="A5" s="523"/>
      <c r="B5" s="113" t="s">
        <v>98</v>
      </c>
      <c r="C5" s="114">
        <f>C4/C3*100</f>
        <v>100</v>
      </c>
      <c r="D5" s="115">
        <f>D4/D3*100</f>
        <v>100</v>
      </c>
    </row>
    <row r="6" spans="1:4">
      <c r="A6" s="523" t="s">
        <v>216</v>
      </c>
      <c r="B6" s="110" t="s">
        <v>96</v>
      </c>
      <c r="C6" s="111">
        <f>289+128</f>
        <v>417</v>
      </c>
      <c r="D6" s="112">
        <f>226+172</f>
        <v>398</v>
      </c>
    </row>
    <row r="7" spans="1:4">
      <c r="A7" s="523"/>
      <c r="B7" s="110" t="s">
        <v>97</v>
      </c>
      <c r="C7" s="111">
        <v>0</v>
      </c>
      <c r="D7" s="112">
        <v>0</v>
      </c>
    </row>
    <row r="8" spans="1:4">
      <c r="A8" s="523"/>
      <c r="B8" s="113" t="s">
        <v>98</v>
      </c>
      <c r="C8" s="114">
        <f>C7/C6*100</f>
        <v>0</v>
      </c>
      <c r="D8" s="115">
        <f>D7/D6*100</f>
        <v>0</v>
      </c>
    </row>
    <row r="9" spans="1:4">
      <c r="A9" s="523" t="s">
        <v>217</v>
      </c>
      <c r="B9" s="110" t="s">
        <v>96</v>
      </c>
      <c r="C9" s="111">
        <f>100+111</f>
        <v>211</v>
      </c>
      <c r="D9" s="112">
        <f>130+92</f>
        <v>222</v>
      </c>
    </row>
    <row r="10" spans="1:4">
      <c r="A10" s="523"/>
      <c r="B10" s="110" t="s">
        <v>97</v>
      </c>
      <c r="C10" s="111">
        <f>100+111</f>
        <v>211</v>
      </c>
      <c r="D10" s="112">
        <f>130+92</f>
        <v>222</v>
      </c>
    </row>
    <row r="11" spans="1:4">
      <c r="A11" s="523"/>
      <c r="B11" s="113" t="s">
        <v>98</v>
      </c>
      <c r="C11" s="114">
        <f>C10/C9*100</f>
        <v>100</v>
      </c>
      <c r="D11" s="115">
        <f>D10/D9*100</f>
        <v>100</v>
      </c>
    </row>
    <row r="12" spans="1:4">
      <c r="A12" s="524" t="s">
        <v>218</v>
      </c>
      <c r="B12" s="116" t="s">
        <v>96</v>
      </c>
      <c r="C12" s="111">
        <f>29+35</f>
        <v>64</v>
      </c>
      <c r="D12" s="112">
        <f>304+262</f>
        <v>566</v>
      </c>
    </row>
    <row r="13" spans="1:4">
      <c r="A13" s="524"/>
      <c r="B13" s="116" t="s">
        <v>97</v>
      </c>
      <c r="C13" s="111">
        <v>0</v>
      </c>
      <c r="D13" s="112">
        <v>0</v>
      </c>
    </row>
    <row r="14" spans="1:4">
      <c r="A14" s="524"/>
      <c r="B14" s="117" t="s">
        <v>98</v>
      </c>
      <c r="C14" s="114">
        <f>C13/C12*100</f>
        <v>0</v>
      </c>
      <c r="D14" s="115">
        <f>D13/D12*100</f>
        <v>0</v>
      </c>
    </row>
    <row r="15" spans="1:4">
      <c r="A15" s="523" t="s">
        <v>219</v>
      </c>
      <c r="B15" s="110" t="s">
        <v>96</v>
      </c>
      <c r="C15" s="111">
        <f>77+215</f>
        <v>292</v>
      </c>
      <c r="D15" s="112">
        <f>119+128</f>
        <v>247</v>
      </c>
    </row>
    <row r="16" spans="1:4">
      <c r="A16" s="523"/>
      <c r="B16" s="110" t="s">
        <v>97</v>
      </c>
      <c r="C16" s="111">
        <f>77+215</f>
        <v>292</v>
      </c>
      <c r="D16" s="112">
        <f>119+128</f>
        <v>247</v>
      </c>
    </row>
    <row r="17" spans="1:4" ht="17.25" thickBot="1">
      <c r="A17" s="525"/>
      <c r="B17" s="118" t="s">
        <v>98</v>
      </c>
      <c r="C17" s="119">
        <f>C16/C15*100</f>
        <v>100</v>
      </c>
      <c r="D17" s="120">
        <f>D16/D15*100</f>
        <v>100</v>
      </c>
    </row>
    <row r="18" spans="1:4" ht="17.25" thickTop="1"/>
  </sheetData>
  <mergeCells count="5">
    <mergeCell ref="A3:A5"/>
    <mergeCell ref="A6:A8"/>
    <mergeCell ref="A9:A11"/>
    <mergeCell ref="A12:A14"/>
    <mergeCell ref="A15:A17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1"/>
  <sheetViews>
    <sheetView topLeftCell="A61" workbookViewId="0">
      <selection activeCell="K15" sqref="K15"/>
    </sheetView>
  </sheetViews>
  <sheetFormatPr defaultRowHeight="16.5"/>
  <cols>
    <col min="2" max="2" width="10.75" customWidth="1"/>
  </cols>
  <sheetData>
    <row r="1" spans="1:21" ht="17.25" thickBot="1">
      <c r="A1" s="57" t="s">
        <v>131</v>
      </c>
    </row>
    <row r="2" spans="1:21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21" ht="39.75" thickTop="1" thickBot="1">
      <c r="A3" s="526">
        <v>1</v>
      </c>
      <c r="B3" s="60" t="s">
        <v>99</v>
      </c>
      <c r="C3" s="1" t="s">
        <v>133</v>
      </c>
      <c r="D3" s="1">
        <v>105</v>
      </c>
      <c r="E3" s="61"/>
      <c r="F3" s="2" t="s">
        <v>100</v>
      </c>
      <c r="G3" s="62"/>
      <c r="I3" s="81" t="s">
        <v>144</v>
      </c>
    </row>
    <row r="4" spans="1:21" ht="51.75" thickBot="1">
      <c r="A4" s="527"/>
      <c r="B4" s="63" t="s">
        <v>101</v>
      </c>
      <c r="C4" s="64" t="s">
        <v>134</v>
      </c>
      <c r="D4" s="64">
        <v>104</v>
      </c>
      <c r="E4" s="64" t="s">
        <v>102</v>
      </c>
      <c r="F4" s="3" t="s">
        <v>103</v>
      </c>
      <c r="G4" s="3" t="s">
        <v>143</v>
      </c>
      <c r="I4" s="81" t="s">
        <v>145</v>
      </c>
    </row>
    <row r="5" spans="1:21" ht="64.5" thickBot="1">
      <c r="A5" s="527"/>
      <c r="B5" s="63" t="s">
        <v>105</v>
      </c>
      <c r="C5" s="64" t="s">
        <v>135</v>
      </c>
      <c r="D5" s="64">
        <v>91</v>
      </c>
      <c r="E5" s="64" t="s">
        <v>106</v>
      </c>
      <c r="F5" s="3" t="s">
        <v>107</v>
      </c>
      <c r="G5" s="3" t="s">
        <v>104</v>
      </c>
      <c r="I5" s="81" t="s">
        <v>146</v>
      </c>
    </row>
    <row r="6" spans="1:21" ht="102.75" thickBot="1">
      <c r="A6" s="527"/>
      <c r="B6" s="63" t="s">
        <v>108</v>
      </c>
      <c r="C6" s="64" t="s">
        <v>136</v>
      </c>
      <c r="D6" s="64">
        <v>117</v>
      </c>
      <c r="E6" s="64" t="s">
        <v>109</v>
      </c>
      <c r="F6" s="3" t="s">
        <v>110</v>
      </c>
      <c r="G6" s="3" t="s">
        <v>111</v>
      </c>
    </row>
    <row r="7" spans="1:21" ht="115.5" thickBot="1">
      <c r="A7" s="528"/>
      <c r="B7" s="65" t="s">
        <v>112</v>
      </c>
      <c r="C7" s="66" t="s">
        <v>137</v>
      </c>
      <c r="D7" s="66">
        <v>117</v>
      </c>
      <c r="E7" s="66" t="s">
        <v>113</v>
      </c>
      <c r="F7" s="67" t="s">
        <v>103</v>
      </c>
      <c r="G7" s="67" t="s">
        <v>114</v>
      </c>
    </row>
    <row r="8" spans="1:21" ht="39" thickBot="1">
      <c r="A8" s="529">
        <v>2</v>
      </c>
      <c r="B8" s="60" t="s">
        <v>115</v>
      </c>
      <c r="C8" s="1" t="s">
        <v>138</v>
      </c>
      <c r="D8" s="1">
        <v>123</v>
      </c>
      <c r="E8" s="61"/>
      <c r="F8" s="2" t="s">
        <v>116</v>
      </c>
      <c r="G8" s="62"/>
    </row>
    <row r="9" spans="1:21" ht="51.75" thickBot="1">
      <c r="A9" s="527"/>
      <c r="B9" s="63" t="s">
        <v>101</v>
      </c>
      <c r="C9" s="64" t="s">
        <v>139</v>
      </c>
      <c r="D9" s="64">
        <v>88</v>
      </c>
      <c r="E9" s="64" t="s">
        <v>117</v>
      </c>
      <c r="F9" s="3" t="s">
        <v>118</v>
      </c>
      <c r="G9" s="3" t="s">
        <v>104</v>
      </c>
    </row>
    <row r="10" spans="1:21" ht="64.5" thickBot="1">
      <c r="A10" s="527"/>
      <c r="B10" s="63" t="s">
        <v>105</v>
      </c>
      <c r="C10" s="64" t="s">
        <v>140</v>
      </c>
      <c r="D10" s="64">
        <v>65</v>
      </c>
      <c r="E10" s="64" t="s">
        <v>119</v>
      </c>
      <c r="F10" s="3" t="s">
        <v>107</v>
      </c>
      <c r="G10" s="3" t="s">
        <v>104</v>
      </c>
    </row>
    <row r="11" spans="1:21" ht="102.75" thickBot="1">
      <c r="A11" s="527"/>
      <c r="B11" s="63" t="s">
        <v>108</v>
      </c>
      <c r="C11" s="64" t="s">
        <v>141</v>
      </c>
      <c r="D11" s="64">
        <v>88</v>
      </c>
      <c r="E11" s="64" t="s">
        <v>120</v>
      </c>
      <c r="F11" s="70" t="s">
        <v>118</v>
      </c>
      <c r="G11" s="71" t="s">
        <v>121</v>
      </c>
    </row>
    <row r="12" spans="1:21" ht="115.5" thickBot="1">
      <c r="A12" s="530"/>
      <c r="B12" s="48" t="s">
        <v>122</v>
      </c>
      <c r="C12" s="78" t="s">
        <v>142</v>
      </c>
      <c r="D12" s="79">
        <v>123</v>
      </c>
      <c r="E12" s="79" t="s">
        <v>123</v>
      </c>
      <c r="F12" s="80" t="s">
        <v>124</v>
      </c>
      <c r="G12" s="80" t="s">
        <v>125</v>
      </c>
    </row>
    <row r="13" spans="1:21" ht="17.25" thickTop="1"/>
    <row r="14" spans="1:21">
      <c r="A14" s="57" t="s">
        <v>1407</v>
      </c>
      <c r="B14" s="239"/>
      <c r="C14" s="239"/>
      <c r="D14" s="239"/>
      <c r="E14" s="239"/>
      <c r="F14" s="239"/>
      <c r="G14" s="239"/>
      <c r="H14" s="239"/>
      <c r="I14" s="239"/>
      <c r="J14" s="239"/>
      <c r="K14" s="57" t="s">
        <v>1408</v>
      </c>
      <c r="L14" s="239"/>
      <c r="M14" s="239"/>
      <c r="N14" s="239"/>
      <c r="O14" s="239"/>
      <c r="P14" s="239"/>
      <c r="Q14" s="239"/>
      <c r="R14" s="239"/>
      <c r="S14" s="239"/>
      <c r="T14" s="239"/>
      <c r="U14" s="239"/>
    </row>
    <row r="15" spans="1:21">
      <c r="A15" s="239" t="s">
        <v>1402</v>
      </c>
      <c r="B15" s="239"/>
      <c r="C15" s="239"/>
      <c r="D15" s="239"/>
      <c r="E15" s="239"/>
      <c r="F15" s="239"/>
      <c r="G15" s="239"/>
      <c r="H15" s="239"/>
      <c r="I15" s="239"/>
      <c r="J15" s="239"/>
      <c r="K15" s="239" t="s">
        <v>1409</v>
      </c>
      <c r="L15" s="239"/>
      <c r="M15" s="239"/>
      <c r="N15" s="239"/>
      <c r="O15" s="239"/>
      <c r="P15" s="239"/>
      <c r="Q15" s="239"/>
      <c r="R15" s="239"/>
      <c r="S15" s="239"/>
      <c r="T15" s="239"/>
      <c r="U15" s="239"/>
    </row>
    <row r="16" spans="1:21">
      <c r="A16" s="239" t="s">
        <v>1393</v>
      </c>
      <c r="B16" s="239" t="s">
        <v>1394</v>
      </c>
      <c r="C16" s="239" t="s">
        <v>1395</v>
      </c>
      <c r="D16" s="239" t="s">
        <v>1396</v>
      </c>
      <c r="E16" s="239" t="s">
        <v>1397</v>
      </c>
      <c r="F16" s="239" t="s">
        <v>1398</v>
      </c>
      <c r="G16" s="239" t="s">
        <v>1399</v>
      </c>
      <c r="H16" s="239" t="s">
        <v>1400</v>
      </c>
      <c r="I16" s="239" t="s">
        <v>1401</v>
      </c>
      <c r="J16" s="239"/>
      <c r="K16" s="239" t="s">
        <v>1393</v>
      </c>
      <c r="L16" s="239" t="s">
        <v>1394</v>
      </c>
      <c r="M16" s="239" t="s">
        <v>1395</v>
      </c>
      <c r="N16" s="239" t="s">
        <v>1396</v>
      </c>
      <c r="O16" s="239" t="s">
        <v>1397</v>
      </c>
      <c r="P16" s="239" t="s">
        <v>1398</v>
      </c>
      <c r="Q16" s="239" t="s">
        <v>1399</v>
      </c>
      <c r="R16" s="239" t="s">
        <v>1400</v>
      </c>
      <c r="S16" s="239" t="s">
        <v>1401</v>
      </c>
      <c r="T16" s="239"/>
      <c r="U16" s="239"/>
    </row>
    <row r="17" spans="1:21">
      <c r="A17" s="239">
        <v>0</v>
      </c>
      <c r="B17" s="239">
        <v>180</v>
      </c>
      <c r="C17" s="239">
        <v>0</v>
      </c>
      <c r="D17" s="239">
        <v>0</v>
      </c>
      <c r="E17" s="239">
        <v>0</v>
      </c>
      <c r="F17" s="239">
        <v>1</v>
      </c>
      <c r="G17" s="239">
        <v>0</v>
      </c>
      <c r="H17" s="239">
        <v>0</v>
      </c>
      <c r="I17" s="239">
        <v>0</v>
      </c>
      <c r="J17" s="239"/>
      <c r="K17" s="239">
        <v>0</v>
      </c>
      <c r="L17" s="239">
        <v>250</v>
      </c>
      <c r="M17" s="239">
        <v>0</v>
      </c>
      <c r="N17" s="239">
        <v>0</v>
      </c>
      <c r="O17" s="239">
        <v>0</v>
      </c>
      <c r="P17" s="239">
        <v>1</v>
      </c>
      <c r="Q17" s="239">
        <v>0</v>
      </c>
      <c r="R17" s="239">
        <v>0</v>
      </c>
      <c r="S17" s="239">
        <v>0</v>
      </c>
      <c r="T17" s="239"/>
      <c r="U17" s="239"/>
    </row>
    <row r="18" spans="1:21">
      <c r="A18" s="239">
        <v>30</v>
      </c>
      <c r="B18" s="239">
        <v>180</v>
      </c>
      <c r="C18" s="239">
        <v>0</v>
      </c>
      <c r="D18" s="239">
        <v>0</v>
      </c>
      <c r="E18" s="239">
        <v>0</v>
      </c>
      <c r="F18" s="239">
        <v>1</v>
      </c>
      <c r="G18" s="239">
        <v>0</v>
      </c>
      <c r="H18" s="239">
        <v>0</v>
      </c>
      <c r="I18" s="239">
        <v>0</v>
      </c>
      <c r="J18" s="239"/>
      <c r="K18" s="239">
        <v>24</v>
      </c>
      <c r="L18" s="239">
        <v>250</v>
      </c>
      <c r="M18" s="239">
        <v>0</v>
      </c>
      <c r="N18" s="239">
        <v>0</v>
      </c>
      <c r="O18" s="239">
        <v>0</v>
      </c>
      <c r="P18" s="239">
        <v>1</v>
      </c>
      <c r="Q18" s="239">
        <v>0</v>
      </c>
      <c r="R18" s="239">
        <v>0</v>
      </c>
      <c r="S18" s="239">
        <v>0</v>
      </c>
      <c r="T18" s="239"/>
      <c r="U18" s="239"/>
    </row>
    <row r="19" spans="1:21">
      <c r="A19" s="239">
        <v>52</v>
      </c>
      <c r="B19" s="239">
        <v>180</v>
      </c>
      <c r="C19" s="239">
        <v>0</v>
      </c>
      <c r="D19" s="239">
        <v>13</v>
      </c>
      <c r="E19" s="239">
        <v>0</v>
      </c>
      <c r="F19" s="239">
        <v>1</v>
      </c>
      <c r="G19" s="239">
        <v>0</v>
      </c>
      <c r="H19" s="239">
        <v>0</v>
      </c>
      <c r="I19" s="239">
        <v>0</v>
      </c>
      <c r="J19" s="239"/>
      <c r="K19" s="239">
        <v>40</v>
      </c>
      <c r="L19" s="239">
        <v>250</v>
      </c>
      <c r="M19" s="239">
        <v>23</v>
      </c>
      <c r="N19" s="239">
        <v>6</v>
      </c>
      <c r="O19" s="239">
        <v>9.1999999999999998E-2</v>
      </c>
      <c r="P19" s="239">
        <v>0.90800000000000003</v>
      </c>
      <c r="Q19" s="239">
        <v>0</v>
      </c>
      <c r="R19" s="239">
        <v>1.7999999999999999E-2</v>
      </c>
      <c r="S19" s="239">
        <v>3.68</v>
      </c>
      <c r="T19" s="239"/>
      <c r="U19" s="239"/>
    </row>
    <row r="20" spans="1:21">
      <c r="A20" s="239">
        <v>71</v>
      </c>
      <c r="B20" s="239">
        <v>167</v>
      </c>
      <c r="C20" s="239">
        <v>25</v>
      </c>
      <c r="D20" s="239">
        <v>20</v>
      </c>
      <c r="E20" s="239">
        <v>0.1497</v>
      </c>
      <c r="F20" s="239">
        <v>0.85</v>
      </c>
      <c r="G20" s="239">
        <v>1E-3</v>
      </c>
      <c r="H20" s="239">
        <v>2.8000000000000001E-2</v>
      </c>
      <c r="I20" s="239">
        <v>10.629</v>
      </c>
      <c r="J20" s="239"/>
      <c r="K20" s="239">
        <v>49</v>
      </c>
      <c r="L20" s="239">
        <v>221</v>
      </c>
      <c r="M20" s="239">
        <v>26</v>
      </c>
      <c r="N20" s="239">
        <v>0</v>
      </c>
      <c r="O20" s="239">
        <v>0.1988</v>
      </c>
      <c r="P20" s="239">
        <v>0.80100000000000005</v>
      </c>
      <c r="Q20" s="239">
        <v>1E-3</v>
      </c>
      <c r="R20" s="239">
        <v>2.5000000000000001E-2</v>
      </c>
      <c r="S20" s="239">
        <v>8.9139999999999997</v>
      </c>
      <c r="T20" s="239"/>
      <c r="U20" s="239"/>
    </row>
    <row r="21" spans="1:21">
      <c r="A21" s="239">
        <v>81</v>
      </c>
      <c r="B21" s="239">
        <v>122</v>
      </c>
      <c r="C21" s="239">
        <v>42</v>
      </c>
      <c r="D21" s="239">
        <v>6</v>
      </c>
      <c r="E21" s="239">
        <v>0.44240000000000002</v>
      </c>
      <c r="F21" s="239">
        <v>0.55800000000000005</v>
      </c>
      <c r="G21" s="239">
        <v>2E-3</v>
      </c>
      <c r="H21" s="239">
        <v>4.1000000000000002E-2</v>
      </c>
      <c r="I21" s="239">
        <v>34.340000000000003</v>
      </c>
      <c r="J21" s="239"/>
      <c r="K21" s="239">
        <v>65</v>
      </c>
      <c r="L21" s="239">
        <v>195</v>
      </c>
      <c r="M21" s="239">
        <v>56</v>
      </c>
      <c r="N21" s="239">
        <v>6</v>
      </c>
      <c r="O21" s="239">
        <v>0.4289</v>
      </c>
      <c r="P21" s="239">
        <v>0.57099999999999995</v>
      </c>
      <c r="Q21" s="239">
        <v>1E-3</v>
      </c>
      <c r="R21" s="239">
        <v>3.2000000000000001E-2</v>
      </c>
      <c r="S21" s="239">
        <v>23.87</v>
      </c>
      <c r="T21" s="239"/>
      <c r="U21" s="239"/>
    </row>
    <row r="22" spans="1:21">
      <c r="A22" s="239">
        <v>92</v>
      </c>
      <c r="B22" s="239">
        <v>74</v>
      </c>
      <c r="C22" s="239">
        <v>28</v>
      </c>
      <c r="D22" s="239">
        <v>1</v>
      </c>
      <c r="E22" s="239">
        <v>0.65339999999999998</v>
      </c>
      <c r="F22" s="239">
        <v>0.34699999999999998</v>
      </c>
      <c r="G22" s="239">
        <v>2E-3</v>
      </c>
      <c r="H22" s="239">
        <v>0.04</v>
      </c>
      <c r="I22" s="239">
        <v>53.749000000000002</v>
      </c>
      <c r="J22" s="239"/>
      <c r="K22" s="239">
        <v>74</v>
      </c>
      <c r="L22" s="239">
        <v>133</v>
      </c>
      <c r="M22" s="239">
        <v>34</v>
      </c>
      <c r="N22" s="239">
        <v>0</v>
      </c>
      <c r="O22" s="239">
        <v>0.57489999999999997</v>
      </c>
      <c r="P22" s="239">
        <v>0.42499999999999999</v>
      </c>
      <c r="Q22" s="239">
        <v>1E-3</v>
      </c>
      <c r="R22" s="239">
        <v>3.2000000000000001E-2</v>
      </c>
      <c r="S22" s="239">
        <v>34.673000000000002</v>
      </c>
      <c r="T22" s="239"/>
      <c r="U22" s="239"/>
    </row>
    <row r="23" spans="1:21">
      <c r="A23" s="239">
        <v>105</v>
      </c>
      <c r="B23" s="239">
        <v>45</v>
      </c>
      <c r="C23" s="239">
        <v>16</v>
      </c>
      <c r="D23" s="239">
        <v>0</v>
      </c>
      <c r="E23" s="239">
        <v>0.77659999999999996</v>
      </c>
      <c r="F23" s="239">
        <v>0.223</v>
      </c>
      <c r="G23" s="239">
        <v>1E-3</v>
      </c>
      <c r="H23" s="239">
        <v>3.5999999999999997E-2</v>
      </c>
      <c r="I23" s="239">
        <v>66.688999999999993</v>
      </c>
      <c r="J23" s="239"/>
      <c r="K23" s="239">
        <v>88</v>
      </c>
      <c r="L23" s="239">
        <v>99</v>
      </c>
      <c r="M23" s="239">
        <v>22</v>
      </c>
      <c r="N23" s="239">
        <v>0</v>
      </c>
      <c r="O23" s="239">
        <v>0.6694</v>
      </c>
      <c r="P23" s="239">
        <v>0.33100000000000002</v>
      </c>
      <c r="Q23" s="239">
        <v>1E-3</v>
      </c>
      <c r="R23" s="239">
        <v>3.1E-2</v>
      </c>
      <c r="S23" s="239">
        <v>42.985999999999997</v>
      </c>
      <c r="T23" s="239"/>
      <c r="U23" s="239"/>
    </row>
    <row r="24" spans="1:21">
      <c r="A24" s="239">
        <v>118</v>
      </c>
      <c r="B24" s="239">
        <v>29</v>
      </c>
      <c r="C24" s="239">
        <v>6</v>
      </c>
      <c r="D24" s="239">
        <v>1</v>
      </c>
      <c r="E24" s="239">
        <v>0.82279999999999998</v>
      </c>
      <c r="F24" s="239">
        <v>0.17699999999999999</v>
      </c>
      <c r="G24" s="239">
        <v>1E-3</v>
      </c>
      <c r="H24" s="239">
        <v>3.3000000000000002E-2</v>
      </c>
      <c r="I24" s="239">
        <v>72.141999999999996</v>
      </c>
      <c r="J24" s="239"/>
      <c r="K24" s="239">
        <v>123</v>
      </c>
      <c r="L24" s="239">
        <v>77</v>
      </c>
      <c r="M24" s="239">
        <v>38</v>
      </c>
      <c r="N24" s="239">
        <v>0</v>
      </c>
      <c r="O24" s="239">
        <v>0.83250000000000002</v>
      </c>
      <c r="P24" s="239">
        <v>0.16700000000000001</v>
      </c>
      <c r="Q24" s="239">
        <v>1E-3</v>
      </c>
      <c r="R24" s="239">
        <v>2.4E-2</v>
      </c>
      <c r="S24" s="239">
        <v>63.055999999999997</v>
      </c>
      <c r="T24" s="239"/>
      <c r="U24" s="239"/>
    </row>
    <row r="25" spans="1:21">
      <c r="A25" s="239">
        <v>129</v>
      </c>
      <c r="B25" s="239">
        <v>22</v>
      </c>
      <c r="C25" s="239">
        <v>5</v>
      </c>
      <c r="D25" s="239">
        <v>0</v>
      </c>
      <c r="E25" s="239">
        <v>0.86309999999999998</v>
      </c>
      <c r="F25" s="239">
        <v>0.13700000000000001</v>
      </c>
      <c r="G25" s="239">
        <v>1E-3</v>
      </c>
      <c r="H25" s="239">
        <v>0.03</v>
      </c>
      <c r="I25" s="239">
        <v>77.335999999999999</v>
      </c>
      <c r="J25" s="239"/>
      <c r="K25" s="239">
        <v>146</v>
      </c>
      <c r="L25" s="239">
        <v>39</v>
      </c>
      <c r="M25" s="239">
        <v>27</v>
      </c>
      <c r="N25" s="239">
        <v>0</v>
      </c>
      <c r="O25" s="239">
        <v>0.94850000000000001</v>
      </c>
      <c r="P25" s="239">
        <v>5.1999999999999998E-2</v>
      </c>
      <c r="Q25" s="239">
        <v>0</v>
      </c>
      <c r="R25" s="239">
        <v>1.4E-2</v>
      </c>
      <c r="S25" s="239">
        <v>79.983000000000004</v>
      </c>
      <c r="T25" s="239"/>
      <c r="U25" s="239"/>
    </row>
    <row r="26" spans="1:21">
      <c r="A26" s="239">
        <v>142</v>
      </c>
      <c r="B26" s="239">
        <v>17</v>
      </c>
      <c r="C26" s="239">
        <v>5</v>
      </c>
      <c r="D26" s="239">
        <v>0</v>
      </c>
      <c r="E26" s="239">
        <v>0.90339999999999998</v>
      </c>
      <c r="F26" s="239">
        <v>9.7000000000000003E-2</v>
      </c>
      <c r="G26" s="239">
        <v>1E-3</v>
      </c>
      <c r="H26" s="239">
        <v>2.5999999999999999E-2</v>
      </c>
      <c r="I26" s="239">
        <v>83.052999999999997</v>
      </c>
      <c r="J26" s="239"/>
      <c r="K26" s="239">
        <v>159</v>
      </c>
      <c r="L26" s="239">
        <v>12</v>
      </c>
      <c r="M26" s="239">
        <v>12</v>
      </c>
      <c r="N26" s="239">
        <v>0</v>
      </c>
      <c r="O26" s="239">
        <v>1</v>
      </c>
      <c r="P26" s="239">
        <v>0</v>
      </c>
      <c r="Q26" s="239">
        <v>0</v>
      </c>
      <c r="R26" s="239">
        <v>0</v>
      </c>
      <c r="S26" s="239">
        <v>88.176000000000002</v>
      </c>
      <c r="T26" s="239"/>
      <c r="U26" s="239"/>
    </row>
    <row r="27" spans="1:21">
      <c r="A27" s="239">
        <v>158</v>
      </c>
      <c r="B27" s="239">
        <v>12</v>
      </c>
      <c r="C27" s="239">
        <v>3</v>
      </c>
      <c r="D27" s="239">
        <v>0</v>
      </c>
      <c r="E27" s="239">
        <v>0.92749999999999999</v>
      </c>
      <c r="F27" s="239">
        <v>7.1999999999999995E-2</v>
      </c>
      <c r="G27" s="239">
        <v>1E-3</v>
      </c>
      <c r="H27" s="239">
        <v>2.3E-2</v>
      </c>
      <c r="I27" s="239">
        <v>86.87</v>
      </c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  <c r="U27" s="239"/>
    </row>
    <row r="28" spans="1:21">
      <c r="A28" s="239">
        <v>169</v>
      </c>
      <c r="B28" s="239">
        <v>9</v>
      </c>
      <c r="C28" s="239">
        <v>4</v>
      </c>
      <c r="D28" s="239">
        <v>0</v>
      </c>
      <c r="E28" s="239">
        <v>0.9597</v>
      </c>
      <c r="F28" s="239">
        <v>0.04</v>
      </c>
      <c r="G28" s="239">
        <v>0</v>
      </c>
      <c r="H28" s="239">
        <v>1.7999999999999999E-2</v>
      </c>
      <c r="I28" s="239">
        <v>92.313000000000002</v>
      </c>
      <c r="J28" s="239"/>
      <c r="K28" s="239"/>
      <c r="L28" s="239"/>
      <c r="M28" s="239"/>
      <c r="N28" s="239"/>
      <c r="O28" s="239"/>
      <c r="P28" s="239"/>
      <c r="Q28" s="239"/>
      <c r="R28" s="239"/>
      <c r="S28" s="239"/>
      <c r="T28" s="239"/>
      <c r="U28" s="239"/>
    </row>
    <row r="29" spans="1:21">
      <c r="A29" s="239">
        <v>191</v>
      </c>
      <c r="B29" s="239">
        <v>5</v>
      </c>
      <c r="C29" s="239">
        <v>1</v>
      </c>
      <c r="D29" s="239">
        <v>0</v>
      </c>
      <c r="E29" s="239">
        <v>0.96779999999999999</v>
      </c>
      <c r="F29" s="239">
        <v>3.2000000000000001E-2</v>
      </c>
      <c r="G29" s="239">
        <v>0</v>
      </c>
      <c r="H29" s="239">
        <v>1.6E-2</v>
      </c>
      <c r="I29" s="239">
        <v>93.850999999999999</v>
      </c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</row>
    <row r="30" spans="1:21">
      <c r="A30" s="239">
        <v>218</v>
      </c>
      <c r="B30" s="239">
        <v>4</v>
      </c>
      <c r="C30" s="239">
        <v>1</v>
      </c>
      <c r="D30" s="239">
        <v>0</v>
      </c>
      <c r="E30" s="239">
        <v>0.9758</v>
      </c>
      <c r="F30" s="239">
        <v>2.4E-2</v>
      </c>
      <c r="G30" s="239">
        <v>0</v>
      </c>
      <c r="H30" s="239">
        <v>1.4E-2</v>
      </c>
      <c r="I30" s="239">
        <v>95.605999999999995</v>
      </c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  <c r="U30" s="239"/>
    </row>
    <row r="31" spans="1:21">
      <c r="A31" s="239">
        <v>240</v>
      </c>
      <c r="B31" s="239">
        <v>3</v>
      </c>
      <c r="C31" s="239">
        <v>3</v>
      </c>
      <c r="D31" s="239">
        <v>0</v>
      </c>
      <c r="E31" s="239">
        <v>1</v>
      </c>
      <c r="F31" s="239">
        <v>0</v>
      </c>
      <c r="G31" s="239">
        <v>0</v>
      </c>
      <c r="H31" s="239">
        <v>0</v>
      </c>
      <c r="I31" s="239">
        <v>101.404</v>
      </c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  <c r="U31" s="239"/>
    </row>
    <row r="32" spans="1:21">
      <c r="A32" s="239"/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39"/>
      <c r="R32" s="239"/>
      <c r="S32" s="239"/>
      <c r="T32" s="239"/>
      <c r="U32" s="239"/>
    </row>
    <row r="33" spans="1:21">
      <c r="A33" s="239" t="s">
        <v>1403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39" t="s">
        <v>1403</v>
      </c>
      <c r="L33" s="239"/>
      <c r="M33" s="239"/>
      <c r="N33" s="239"/>
      <c r="O33" s="239"/>
      <c r="P33" s="239"/>
      <c r="Q33" s="239"/>
      <c r="R33" s="239"/>
      <c r="S33" s="239"/>
      <c r="T33" s="239"/>
      <c r="U33" s="239"/>
    </row>
    <row r="34" spans="1:21">
      <c r="A34" s="239" t="s">
        <v>1393</v>
      </c>
      <c r="B34" s="239" t="s">
        <v>1394</v>
      </c>
      <c r="C34" s="239" t="s">
        <v>1395</v>
      </c>
      <c r="D34" s="239" t="s">
        <v>1396</v>
      </c>
      <c r="E34" s="239" t="s">
        <v>1397</v>
      </c>
      <c r="F34" s="239" t="s">
        <v>1398</v>
      </c>
      <c r="G34" s="239" t="s">
        <v>1399</v>
      </c>
      <c r="H34" s="239" t="s">
        <v>1400</v>
      </c>
      <c r="I34" s="239" t="s">
        <v>1401</v>
      </c>
      <c r="J34" s="239"/>
      <c r="K34" s="239" t="s">
        <v>1393</v>
      </c>
      <c r="L34" s="239" t="s">
        <v>1394</v>
      </c>
      <c r="M34" s="239" t="s">
        <v>1395</v>
      </c>
      <c r="N34" s="239" t="s">
        <v>1396</v>
      </c>
      <c r="O34" s="239" t="s">
        <v>1397</v>
      </c>
      <c r="P34" s="239" t="s">
        <v>1398</v>
      </c>
      <c r="Q34" s="239" t="s">
        <v>1399</v>
      </c>
      <c r="R34" s="239" t="s">
        <v>1400</v>
      </c>
      <c r="S34" s="239" t="s">
        <v>1401</v>
      </c>
      <c r="T34" s="239"/>
      <c r="U34" s="239"/>
    </row>
    <row r="35" spans="1:21">
      <c r="A35" s="239">
        <v>0</v>
      </c>
      <c r="B35" s="239">
        <v>90</v>
      </c>
      <c r="C35" s="239">
        <v>0</v>
      </c>
      <c r="D35" s="239">
        <v>0</v>
      </c>
      <c r="E35" s="239">
        <v>0</v>
      </c>
      <c r="F35" s="239">
        <v>1</v>
      </c>
      <c r="G35" s="239">
        <v>0</v>
      </c>
      <c r="H35" s="239">
        <v>0</v>
      </c>
      <c r="I35" s="239">
        <v>0</v>
      </c>
      <c r="J35" s="239"/>
      <c r="K35" s="239">
        <v>0</v>
      </c>
      <c r="L35" s="239">
        <v>90</v>
      </c>
      <c r="M35" s="239">
        <v>0</v>
      </c>
      <c r="N35" s="239">
        <v>0</v>
      </c>
      <c r="O35" s="239">
        <v>0</v>
      </c>
      <c r="P35" s="239">
        <v>1</v>
      </c>
      <c r="Q35" s="239">
        <v>0</v>
      </c>
      <c r="R35" s="239">
        <v>0</v>
      </c>
      <c r="S35" s="239">
        <v>0</v>
      </c>
      <c r="T35" s="239"/>
      <c r="U35" s="239"/>
    </row>
    <row r="36" spans="1:21">
      <c r="A36" s="239">
        <v>29</v>
      </c>
      <c r="B36" s="239">
        <v>90</v>
      </c>
      <c r="C36" s="239">
        <v>0</v>
      </c>
      <c r="D36" s="239">
        <v>0</v>
      </c>
      <c r="E36" s="239">
        <v>0</v>
      </c>
      <c r="F36" s="239">
        <v>1</v>
      </c>
      <c r="G36" s="239">
        <v>0</v>
      </c>
      <c r="H36" s="239">
        <v>0</v>
      </c>
      <c r="I36" s="239">
        <v>0</v>
      </c>
      <c r="J36" s="239"/>
      <c r="K36" s="239">
        <v>24</v>
      </c>
      <c r="L36" s="239">
        <v>90</v>
      </c>
      <c r="M36" s="239">
        <v>0</v>
      </c>
      <c r="N36" s="239">
        <v>0</v>
      </c>
      <c r="O36" s="239">
        <v>0</v>
      </c>
      <c r="P36" s="239">
        <v>1</v>
      </c>
      <c r="Q36" s="239">
        <v>0</v>
      </c>
      <c r="R36" s="239">
        <v>0</v>
      </c>
      <c r="S36" s="239">
        <v>0</v>
      </c>
      <c r="T36" s="239"/>
      <c r="U36" s="239"/>
    </row>
    <row r="37" spans="1:21">
      <c r="A37" s="239">
        <v>51</v>
      </c>
      <c r="B37" s="239">
        <v>90</v>
      </c>
      <c r="C37" s="239">
        <v>0</v>
      </c>
      <c r="D37" s="239">
        <v>0</v>
      </c>
      <c r="E37" s="239">
        <v>0</v>
      </c>
      <c r="F37" s="239">
        <v>1</v>
      </c>
      <c r="G37" s="239">
        <v>0</v>
      </c>
      <c r="H37" s="239">
        <v>0</v>
      </c>
      <c r="I37" s="239">
        <v>0</v>
      </c>
      <c r="J37" s="239"/>
      <c r="K37" s="239">
        <v>40</v>
      </c>
      <c r="L37" s="239">
        <v>90</v>
      </c>
      <c r="M37" s="239">
        <v>8</v>
      </c>
      <c r="N37" s="239">
        <v>0</v>
      </c>
      <c r="O37" s="239">
        <v>8.8900000000000007E-2</v>
      </c>
      <c r="P37" s="239">
        <v>0.91100000000000003</v>
      </c>
      <c r="Q37" s="239">
        <v>1E-3</v>
      </c>
      <c r="R37" s="239">
        <v>0.03</v>
      </c>
      <c r="S37" s="239">
        <v>3.556</v>
      </c>
      <c r="T37" s="239"/>
      <c r="U37" s="239"/>
    </row>
    <row r="38" spans="1:21">
      <c r="A38" s="239">
        <v>70</v>
      </c>
      <c r="B38" s="239">
        <v>90</v>
      </c>
      <c r="C38" s="239">
        <v>13</v>
      </c>
      <c r="D38" s="239">
        <v>8</v>
      </c>
      <c r="E38" s="239">
        <v>0.1444</v>
      </c>
      <c r="F38" s="239">
        <v>0.85599999999999998</v>
      </c>
      <c r="G38" s="239">
        <v>1E-3</v>
      </c>
      <c r="H38" s="239">
        <v>3.6999999999999998E-2</v>
      </c>
      <c r="I38" s="239">
        <v>10.111000000000001</v>
      </c>
      <c r="J38" s="239"/>
      <c r="K38" s="239">
        <v>49</v>
      </c>
      <c r="L38" s="239">
        <v>82</v>
      </c>
      <c r="M38" s="239">
        <v>12</v>
      </c>
      <c r="N38" s="239">
        <v>0</v>
      </c>
      <c r="O38" s="239">
        <v>0.22220000000000001</v>
      </c>
      <c r="P38" s="239">
        <v>0.77800000000000002</v>
      </c>
      <c r="Q38" s="239">
        <v>2E-3</v>
      </c>
      <c r="R38" s="239">
        <v>4.3999999999999997E-2</v>
      </c>
      <c r="S38" s="239">
        <v>10.089</v>
      </c>
      <c r="T38" s="239"/>
      <c r="U38" s="239"/>
    </row>
    <row r="39" spans="1:21">
      <c r="A39" s="239">
        <v>80</v>
      </c>
      <c r="B39" s="239">
        <v>69</v>
      </c>
      <c r="C39" s="239">
        <v>35</v>
      </c>
      <c r="D39" s="239">
        <v>1</v>
      </c>
      <c r="E39" s="239">
        <v>0.57840000000000003</v>
      </c>
      <c r="F39" s="239">
        <v>0.42199999999999999</v>
      </c>
      <c r="G39" s="239">
        <v>3.0000000000000001E-3</v>
      </c>
      <c r="H39" s="239">
        <v>5.5E-2</v>
      </c>
      <c r="I39" s="239">
        <v>44.829000000000001</v>
      </c>
      <c r="J39" s="239"/>
      <c r="K39" s="239">
        <v>65</v>
      </c>
      <c r="L39" s="239">
        <v>70</v>
      </c>
      <c r="M39" s="239">
        <v>33</v>
      </c>
      <c r="N39" s="239">
        <v>0</v>
      </c>
      <c r="O39" s="239">
        <v>0.58889999999999998</v>
      </c>
      <c r="P39" s="239">
        <v>0.41099999999999998</v>
      </c>
      <c r="Q39" s="239">
        <v>3.0000000000000001E-3</v>
      </c>
      <c r="R39" s="239">
        <v>5.1999999999999998E-2</v>
      </c>
      <c r="S39" s="239">
        <v>33.921999999999997</v>
      </c>
      <c r="T39" s="239"/>
      <c r="U39" s="239"/>
    </row>
    <row r="40" spans="1:21">
      <c r="A40" s="239">
        <v>91</v>
      </c>
      <c r="B40" s="239">
        <v>33</v>
      </c>
      <c r="C40" s="239">
        <v>24</v>
      </c>
      <c r="D40" s="239">
        <v>0</v>
      </c>
      <c r="E40" s="239">
        <v>0.88500000000000001</v>
      </c>
      <c r="F40" s="239">
        <v>0.115</v>
      </c>
      <c r="G40" s="239">
        <v>1E-3</v>
      </c>
      <c r="H40" s="239">
        <v>3.5999999999999997E-2</v>
      </c>
      <c r="I40" s="239">
        <v>72.73</v>
      </c>
      <c r="J40" s="239"/>
      <c r="K40" s="239">
        <v>74</v>
      </c>
      <c r="L40" s="239">
        <v>37</v>
      </c>
      <c r="M40" s="239">
        <v>17</v>
      </c>
      <c r="N40" s="239">
        <v>0</v>
      </c>
      <c r="O40" s="239">
        <v>0.77780000000000005</v>
      </c>
      <c r="P40" s="239">
        <v>0.222</v>
      </c>
      <c r="Q40" s="239">
        <v>2E-3</v>
      </c>
      <c r="R40" s="239">
        <v>4.3999999999999997E-2</v>
      </c>
      <c r="S40" s="239">
        <v>47.9</v>
      </c>
      <c r="T40" s="239"/>
      <c r="U40" s="239"/>
    </row>
    <row r="41" spans="1:21">
      <c r="A41" s="239">
        <v>104</v>
      </c>
      <c r="B41" s="239">
        <v>9</v>
      </c>
      <c r="C41" s="239">
        <v>8</v>
      </c>
      <c r="D41" s="239">
        <v>0</v>
      </c>
      <c r="E41" s="239">
        <v>0.98719999999999997</v>
      </c>
      <c r="F41" s="239">
        <v>1.2999999999999999E-2</v>
      </c>
      <c r="G41" s="239">
        <v>0</v>
      </c>
      <c r="H41" s="239">
        <v>1.2999999999999999E-2</v>
      </c>
      <c r="I41" s="239">
        <v>83.358999999999995</v>
      </c>
      <c r="J41" s="239"/>
      <c r="K41" s="239">
        <v>88</v>
      </c>
      <c r="L41" s="239">
        <v>20</v>
      </c>
      <c r="M41" s="239">
        <v>10</v>
      </c>
      <c r="N41" s="239">
        <v>0</v>
      </c>
      <c r="O41" s="239">
        <v>0.88890000000000002</v>
      </c>
      <c r="P41" s="239">
        <v>0.111</v>
      </c>
      <c r="Q41" s="239">
        <v>1E-3</v>
      </c>
      <c r="R41" s="239">
        <v>3.3000000000000002E-2</v>
      </c>
      <c r="S41" s="239">
        <v>57.677999999999997</v>
      </c>
      <c r="T41" s="239"/>
      <c r="U41" s="239"/>
    </row>
    <row r="42" spans="1:21">
      <c r="A42" s="239">
        <v>117</v>
      </c>
      <c r="B42" s="239">
        <v>1</v>
      </c>
      <c r="C42" s="239">
        <v>1</v>
      </c>
      <c r="D42" s="239">
        <v>0</v>
      </c>
      <c r="E42" s="239">
        <v>1</v>
      </c>
      <c r="F42" s="239">
        <v>0</v>
      </c>
      <c r="G42" s="239">
        <v>0</v>
      </c>
      <c r="H42" s="239">
        <v>0</v>
      </c>
      <c r="I42" s="239">
        <v>84.853999999999999</v>
      </c>
      <c r="J42" s="239"/>
      <c r="K42" s="239">
        <v>123</v>
      </c>
      <c r="L42" s="239">
        <v>10</v>
      </c>
      <c r="M42" s="239">
        <v>10</v>
      </c>
      <c r="N42" s="239">
        <v>0</v>
      </c>
      <c r="O42" s="239">
        <v>1</v>
      </c>
      <c r="P42" s="239">
        <v>0</v>
      </c>
      <c r="Q42" s="239">
        <v>0</v>
      </c>
      <c r="R42" s="239">
        <v>0</v>
      </c>
      <c r="S42" s="239">
        <v>71.343999999999994</v>
      </c>
      <c r="T42" s="239"/>
      <c r="U42" s="239"/>
    </row>
    <row r="43" spans="1:21">
      <c r="A43" s="239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</row>
    <row r="44" spans="1:21">
      <c r="A44" s="239" t="s">
        <v>1404</v>
      </c>
      <c r="B44" s="239"/>
      <c r="C44" s="239"/>
      <c r="D44" s="239"/>
      <c r="E44" s="239"/>
      <c r="F44" s="239"/>
      <c r="G44" s="239"/>
      <c r="H44" s="239"/>
      <c r="I44" s="239"/>
      <c r="J44" s="239"/>
      <c r="K44" s="239" t="s">
        <v>1404</v>
      </c>
      <c r="L44" s="239"/>
      <c r="M44" s="239"/>
      <c r="N44" s="239"/>
      <c r="O44" s="239"/>
      <c r="P44" s="239"/>
      <c r="Q44" s="239"/>
      <c r="R44" s="239"/>
      <c r="S44" s="239"/>
      <c r="T44" s="239"/>
      <c r="U44" s="239"/>
    </row>
    <row r="45" spans="1:21">
      <c r="A45" s="239" t="s">
        <v>1393</v>
      </c>
      <c r="B45" s="239" t="s">
        <v>1394</v>
      </c>
      <c r="C45" s="239" t="s">
        <v>1395</v>
      </c>
      <c r="D45" s="239" t="s">
        <v>1396</v>
      </c>
      <c r="E45" s="239" t="s">
        <v>1397</v>
      </c>
      <c r="F45" s="239" t="s">
        <v>1398</v>
      </c>
      <c r="G45" s="239" t="s">
        <v>1399</v>
      </c>
      <c r="H45" s="239" t="s">
        <v>1400</v>
      </c>
      <c r="I45" s="239" t="s">
        <v>1401</v>
      </c>
      <c r="J45" s="239"/>
      <c r="K45" s="239" t="s">
        <v>1410</v>
      </c>
      <c r="L45" s="239" t="s">
        <v>1394</v>
      </c>
      <c r="M45" s="239" t="s">
        <v>1395</v>
      </c>
      <c r="N45" s="239" t="s">
        <v>1396</v>
      </c>
      <c r="O45" s="239" t="s">
        <v>1397</v>
      </c>
      <c r="P45" s="239" t="s">
        <v>1398</v>
      </c>
      <c r="Q45" s="239" t="s">
        <v>1399</v>
      </c>
      <c r="R45" s="239" t="s">
        <v>1400</v>
      </c>
      <c r="S45" s="239" t="s">
        <v>1401</v>
      </c>
      <c r="T45" s="239"/>
      <c r="U45" s="239"/>
    </row>
    <row r="46" spans="1:21">
      <c r="A46" s="239">
        <v>0</v>
      </c>
      <c r="B46" s="239">
        <v>90</v>
      </c>
      <c r="C46" s="239">
        <v>0</v>
      </c>
      <c r="D46" s="239">
        <v>0</v>
      </c>
      <c r="E46" s="239">
        <v>0</v>
      </c>
      <c r="F46" s="239">
        <v>1</v>
      </c>
      <c r="G46" s="239">
        <v>0</v>
      </c>
      <c r="H46" s="239">
        <v>0</v>
      </c>
      <c r="I46" s="239">
        <v>0</v>
      </c>
      <c r="J46" s="239"/>
      <c r="K46" s="239">
        <v>0</v>
      </c>
      <c r="L46" s="239">
        <v>90</v>
      </c>
      <c r="M46" s="239">
        <v>0</v>
      </c>
      <c r="N46" s="239">
        <v>0</v>
      </c>
      <c r="O46" s="239">
        <v>0</v>
      </c>
      <c r="P46" s="239">
        <v>1</v>
      </c>
      <c r="Q46" s="239">
        <v>0</v>
      </c>
      <c r="R46" s="239">
        <v>0</v>
      </c>
      <c r="S46" s="239">
        <v>0</v>
      </c>
      <c r="T46" s="239"/>
      <c r="U46" s="239"/>
    </row>
    <row r="47" spans="1:21">
      <c r="A47" s="239">
        <v>29</v>
      </c>
      <c r="B47" s="239">
        <v>90</v>
      </c>
      <c r="C47" s="239">
        <v>0</v>
      </c>
      <c r="D47" s="239">
        <v>0</v>
      </c>
      <c r="E47" s="239">
        <v>0</v>
      </c>
      <c r="F47" s="239">
        <v>1</v>
      </c>
      <c r="G47" s="239">
        <v>0</v>
      </c>
      <c r="H47" s="239">
        <v>0</v>
      </c>
      <c r="I47" s="239">
        <v>0</v>
      </c>
      <c r="J47" s="239"/>
      <c r="K47" s="239">
        <v>24</v>
      </c>
      <c r="L47" s="239">
        <v>90</v>
      </c>
      <c r="M47" s="239">
        <v>0</v>
      </c>
      <c r="N47" s="239">
        <v>0</v>
      </c>
      <c r="O47" s="239">
        <v>0</v>
      </c>
      <c r="P47" s="239">
        <v>1</v>
      </c>
      <c r="Q47" s="239">
        <v>0</v>
      </c>
      <c r="R47" s="239">
        <v>0</v>
      </c>
      <c r="S47" s="239">
        <v>0</v>
      </c>
      <c r="T47" s="239"/>
      <c r="U47" s="239"/>
    </row>
    <row r="48" spans="1:21">
      <c r="A48" s="239">
        <v>51</v>
      </c>
      <c r="B48" s="239">
        <v>90</v>
      </c>
      <c r="C48" s="239">
        <v>1</v>
      </c>
      <c r="D48" s="239">
        <v>0</v>
      </c>
      <c r="E48" s="239">
        <v>1.11E-2</v>
      </c>
      <c r="F48" s="239">
        <v>0.98899999999999999</v>
      </c>
      <c r="G48" s="239">
        <v>0</v>
      </c>
      <c r="H48" s="239">
        <v>1.0999999999999999E-2</v>
      </c>
      <c r="I48" s="239">
        <v>0.56699999999999995</v>
      </c>
      <c r="J48" s="239"/>
      <c r="K48" s="239">
        <v>40</v>
      </c>
      <c r="L48" s="239">
        <v>90</v>
      </c>
      <c r="M48" s="239">
        <v>24</v>
      </c>
      <c r="N48" s="239">
        <v>3</v>
      </c>
      <c r="O48" s="239">
        <v>0.26669999999999999</v>
      </c>
      <c r="P48" s="239">
        <v>0.73299999999999998</v>
      </c>
      <c r="Q48" s="239">
        <v>2E-3</v>
      </c>
      <c r="R48" s="239">
        <v>4.7E-2</v>
      </c>
      <c r="S48" s="239">
        <v>10.667</v>
      </c>
      <c r="T48" s="239"/>
      <c r="U48" s="239"/>
    </row>
    <row r="49" spans="1:21">
      <c r="A49" s="239">
        <v>70</v>
      </c>
      <c r="B49" s="239">
        <v>89</v>
      </c>
      <c r="C49" s="239">
        <v>33</v>
      </c>
      <c r="D49" s="239">
        <v>2</v>
      </c>
      <c r="E49" s="239">
        <v>0.37780000000000002</v>
      </c>
      <c r="F49" s="239">
        <v>0.622</v>
      </c>
      <c r="G49" s="239">
        <v>3.0000000000000001E-3</v>
      </c>
      <c r="H49" s="239">
        <v>5.0999999999999997E-2</v>
      </c>
      <c r="I49" s="239">
        <v>26.233000000000001</v>
      </c>
      <c r="J49" s="239"/>
      <c r="K49" s="239">
        <v>49</v>
      </c>
      <c r="L49" s="239">
        <v>63</v>
      </c>
      <c r="M49" s="239">
        <v>25</v>
      </c>
      <c r="N49" s="239">
        <v>0</v>
      </c>
      <c r="O49" s="239">
        <v>0.55769999999999997</v>
      </c>
      <c r="P49" s="239">
        <v>0.442</v>
      </c>
      <c r="Q49" s="239">
        <v>3.0000000000000001E-3</v>
      </c>
      <c r="R49" s="239">
        <v>5.2999999999999999E-2</v>
      </c>
      <c r="S49" s="239">
        <v>24.925999999999998</v>
      </c>
      <c r="T49" s="239"/>
      <c r="U49" s="239"/>
    </row>
    <row r="50" spans="1:21">
      <c r="A50" s="239">
        <v>80</v>
      </c>
      <c r="B50" s="239">
        <v>54</v>
      </c>
      <c r="C50" s="239">
        <v>37</v>
      </c>
      <c r="D50" s="239">
        <v>1</v>
      </c>
      <c r="E50" s="239">
        <v>0.80410000000000004</v>
      </c>
      <c r="F50" s="239">
        <v>0.19600000000000001</v>
      </c>
      <c r="G50" s="239">
        <v>2E-3</v>
      </c>
      <c r="H50" s="239">
        <v>4.2000000000000003E-2</v>
      </c>
      <c r="I50" s="239">
        <v>60.34</v>
      </c>
      <c r="J50" s="239"/>
      <c r="K50" s="239">
        <v>65</v>
      </c>
      <c r="L50" s="239">
        <v>38</v>
      </c>
      <c r="M50" s="239">
        <v>20</v>
      </c>
      <c r="N50" s="239">
        <v>0</v>
      </c>
      <c r="O50" s="239">
        <v>0.79049999999999998</v>
      </c>
      <c r="P50" s="239">
        <v>0.21</v>
      </c>
      <c r="Q50" s="239">
        <v>2E-3</v>
      </c>
      <c r="R50" s="239">
        <v>4.3999999999999997E-2</v>
      </c>
      <c r="S50" s="239">
        <v>40.058</v>
      </c>
      <c r="T50" s="239"/>
      <c r="U50" s="239"/>
    </row>
    <row r="51" spans="1:21">
      <c r="A51" s="239">
        <v>91</v>
      </c>
      <c r="B51" s="239">
        <v>16</v>
      </c>
      <c r="C51" s="239">
        <v>16</v>
      </c>
      <c r="D51" s="239">
        <v>0</v>
      </c>
      <c r="E51" s="239">
        <v>1</v>
      </c>
      <c r="F51" s="239">
        <v>0</v>
      </c>
      <c r="G51" s="239">
        <v>0</v>
      </c>
      <c r="H51" s="239">
        <v>0</v>
      </c>
      <c r="I51" s="239">
        <v>78.165999999999997</v>
      </c>
      <c r="J51" s="239"/>
      <c r="K51" s="239">
        <v>74</v>
      </c>
      <c r="L51" s="239">
        <v>18</v>
      </c>
      <c r="M51" s="239">
        <v>15</v>
      </c>
      <c r="N51" s="239">
        <v>0</v>
      </c>
      <c r="O51" s="239">
        <v>0.96509999999999996</v>
      </c>
      <c r="P51" s="239">
        <v>3.5000000000000003E-2</v>
      </c>
      <c r="Q51" s="239">
        <v>0</v>
      </c>
      <c r="R51" s="239">
        <v>0.02</v>
      </c>
      <c r="S51" s="239">
        <v>52.978999999999999</v>
      </c>
      <c r="T51" s="239"/>
      <c r="U51" s="239"/>
    </row>
    <row r="52" spans="1:21">
      <c r="A52" s="239"/>
      <c r="B52" s="239"/>
      <c r="C52" s="239"/>
      <c r="D52" s="239"/>
      <c r="E52" s="239"/>
      <c r="F52" s="239"/>
      <c r="G52" s="239"/>
      <c r="H52" s="239"/>
      <c r="I52" s="239"/>
      <c r="J52" s="239"/>
      <c r="K52" s="239">
        <v>88</v>
      </c>
      <c r="L52" s="239">
        <v>3</v>
      </c>
      <c r="M52" s="239">
        <v>3</v>
      </c>
      <c r="N52" s="239">
        <v>0</v>
      </c>
      <c r="O52" s="239">
        <v>1</v>
      </c>
      <c r="P52" s="239">
        <v>0</v>
      </c>
      <c r="Q52" s="239">
        <v>0</v>
      </c>
      <c r="R52" s="239">
        <v>0</v>
      </c>
      <c r="S52" s="239">
        <v>56.052</v>
      </c>
      <c r="T52" s="239"/>
      <c r="U52" s="239"/>
    </row>
    <row r="53" spans="1:21">
      <c r="A53" s="239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  <c r="U53" s="239"/>
    </row>
    <row r="54" spans="1:21">
      <c r="A54" s="239" t="s">
        <v>1405</v>
      </c>
      <c r="B54" s="239"/>
      <c r="C54" s="239"/>
      <c r="D54" s="239"/>
      <c r="E54" s="239"/>
      <c r="F54" s="239"/>
      <c r="G54" s="239"/>
      <c r="H54" s="239"/>
      <c r="I54" s="239"/>
      <c r="J54" s="239"/>
      <c r="K54" s="239" t="s">
        <v>1405</v>
      </c>
      <c r="L54" s="239"/>
      <c r="M54" s="239"/>
      <c r="N54" s="239"/>
      <c r="O54" s="239"/>
      <c r="P54" s="239"/>
      <c r="Q54" s="239"/>
      <c r="R54" s="239"/>
      <c r="S54" s="239"/>
      <c r="T54" s="239"/>
      <c r="U54" s="239"/>
    </row>
    <row r="55" spans="1:21">
      <c r="A55" s="239" t="s">
        <v>1393</v>
      </c>
      <c r="B55" s="239" t="s">
        <v>1394</v>
      </c>
      <c r="C55" s="239" t="s">
        <v>1395</v>
      </c>
      <c r="D55" s="239" t="s">
        <v>1396</v>
      </c>
      <c r="E55" s="239" t="s">
        <v>1397</v>
      </c>
      <c r="F55" s="239" t="s">
        <v>1398</v>
      </c>
      <c r="G55" s="239" t="s">
        <v>1399</v>
      </c>
      <c r="H55" s="239" t="s">
        <v>1400</v>
      </c>
      <c r="I55" s="239" t="s">
        <v>1401</v>
      </c>
      <c r="J55" s="239"/>
      <c r="K55" s="239" t="s">
        <v>1393</v>
      </c>
      <c r="L55" s="239" t="s">
        <v>1394</v>
      </c>
      <c r="M55" s="239" t="s">
        <v>1395</v>
      </c>
      <c r="N55" s="239" t="s">
        <v>1396</v>
      </c>
      <c r="O55" s="239" t="s">
        <v>1397</v>
      </c>
      <c r="P55" s="239" t="s">
        <v>1398</v>
      </c>
      <c r="Q55" s="239" t="s">
        <v>1399</v>
      </c>
      <c r="R55" s="239" t="s">
        <v>1400</v>
      </c>
      <c r="S55" s="239" t="s">
        <v>1401</v>
      </c>
      <c r="T55" s="239"/>
      <c r="U55" s="239"/>
    </row>
    <row r="56" spans="1:21">
      <c r="A56" s="239">
        <v>0</v>
      </c>
      <c r="B56" s="239">
        <v>90</v>
      </c>
      <c r="C56" s="239">
        <v>0</v>
      </c>
      <c r="D56" s="239">
        <v>0</v>
      </c>
      <c r="E56" s="239">
        <v>0</v>
      </c>
      <c r="F56" s="239">
        <v>1</v>
      </c>
      <c r="G56" s="239">
        <v>0</v>
      </c>
      <c r="H56" s="239">
        <v>0</v>
      </c>
      <c r="I56" s="239">
        <v>0</v>
      </c>
      <c r="J56" s="239"/>
      <c r="K56" s="239">
        <v>0</v>
      </c>
      <c r="L56" s="239">
        <v>90</v>
      </c>
      <c r="M56" s="239">
        <v>0</v>
      </c>
      <c r="N56" s="239">
        <v>0</v>
      </c>
      <c r="O56" s="239">
        <v>0</v>
      </c>
      <c r="P56" s="239">
        <v>1</v>
      </c>
      <c r="Q56" s="239">
        <v>0</v>
      </c>
      <c r="R56" s="239">
        <v>0</v>
      </c>
      <c r="S56" s="239">
        <v>0</v>
      </c>
      <c r="T56" s="239"/>
      <c r="U56" s="239"/>
    </row>
    <row r="57" spans="1:21">
      <c r="A57" s="239">
        <v>29</v>
      </c>
      <c r="B57" s="239">
        <v>90</v>
      </c>
      <c r="C57" s="239">
        <v>0</v>
      </c>
      <c r="D57" s="239">
        <v>0</v>
      </c>
      <c r="E57" s="239">
        <v>0</v>
      </c>
      <c r="F57" s="239">
        <v>1</v>
      </c>
      <c r="G57" s="239">
        <v>0</v>
      </c>
      <c r="H57" s="239">
        <v>0</v>
      </c>
      <c r="I57" s="239">
        <v>0</v>
      </c>
      <c r="J57" s="239"/>
      <c r="K57" s="239">
        <v>24</v>
      </c>
      <c r="L57" s="239">
        <v>90</v>
      </c>
      <c r="M57" s="239">
        <v>0</v>
      </c>
      <c r="N57" s="239">
        <v>0</v>
      </c>
      <c r="O57" s="239">
        <v>0</v>
      </c>
      <c r="P57" s="239">
        <v>1</v>
      </c>
      <c r="Q57" s="239">
        <v>0</v>
      </c>
      <c r="R57" s="239">
        <v>0</v>
      </c>
      <c r="S57" s="239">
        <v>0</v>
      </c>
      <c r="T57" s="239"/>
      <c r="U57" s="239"/>
    </row>
    <row r="58" spans="1:21">
      <c r="A58" s="239">
        <v>51</v>
      </c>
      <c r="B58" s="239">
        <v>90</v>
      </c>
      <c r="C58" s="239">
        <v>0</v>
      </c>
      <c r="D58" s="239">
        <v>5</v>
      </c>
      <c r="E58" s="239">
        <v>0</v>
      </c>
      <c r="F58" s="239">
        <v>1</v>
      </c>
      <c r="G58" s="239">
        <v>0</v>
      </c>
      <c r="H58" s="239">
        <v>0</v>
      </c>
      <c r="I58" s="239">
        <v>0</v>
      </c>
      <c r="J58" s="239"/>
      <c r="K58" s="239">
        <v>40</v>
      </c>
      <c r="L58" s="239">
        <v>90</v>
      </c>
      <c r="M58" s="239">
        <v>7</v>
      </c>
      <c r="N58" s="239">
        <v>0</v>
      </c>
      <c r="O58" s="239">
        <v>7.7799999999999994E-2</v>
      </c>
      <c r="P58" s="239">
        <v>0.92200000000000004</v>
      </c>
      <c r="Q58" s="239">
        <v>1E-3</v>
      </c>
      <c r="R58" s="239">
        <v>2.8000000000000001E-2</v>
      </c>
      <c r="S58" s="239">
        <v>3.1110000000000002</v>
      </c>
      <c r="T58" s="239"/>
      <c r="U58" s="239"/>
    </row>
    <row r="59" spans="1:21">
      <c r="A59" s="239">
        <v>70</v>
      </c>
      <c r="B59" s="239">
        <v>85</v>
      </c>
      <c r="C59" s="239">
        <v>9</v>
      </c>
      <c r="D59" s="239">
        <v>12</v>
      </c>
      <c r="E59" s="239">
        <v>0.10589999999999999</v>
      </c>
      <c r="F59" s="239">
        <v>0.89400000000000002</v>
      </c>
      <c r="G59" s="239">
        <v>1E-3</v>
      </c>
      <c r="H59" s="239">
        <v>3.3000000000000002E-2</v>
      </c>
      <c r="I59" s="239">
        <v>7.4119999999999999</v>
      </c>
      <c r="J59" s="239"/>
      <c r="K59" s="239">
        <v>49</v>
      </c>
      <c r="L59" s="239">
        <v>83</v>
      </c>
      <c r="M59" s="239">
        <v>11</v>
      </c>
      <c r="N59" s="239">
        <v>0</v>
      </c>
      <c r="O59" s="239">
        <v>0.2</v>
      </c>
      <c r="P59" s="239">
        <v>0.8</v>
      </c>
      <c r="Q59" s="239">
        <v>2E-3</v>
      </c>
      <c r="R59" s="239">
        <v>4.2000000000000003E-2</v>
      </c>
      <c r="S59" s="239">
        <v>9.1</v>
      </c>
      <c r="T59" s="239"/>
      <c r="U59" s="239"/>
    </row>
    <row r="60" spans="1:21">
      <c r="A60" s="239">
        <v>80</v>
      </c>
      <c r="B60" s="239">
        <v>64</v>
      </c>
      <c r="C60" s="239">
        <v>19</v>
      </c>
      <c r="D60" s="239">
        <v>6</v>
      </c>
      <c r="E60" s="239">
        <v>0.37130000000000002</v>
      </c>
      <c r="F60" s="239">
        <v>0.629</v>
      </c>
      <c r="G60" s="239">
        <v>3.0000000000000001E-3</v>
      </c>
      <c r="H60" s="239">
        <v>5.6000000000000001E-2</v>
      </c>
      <c r="I60" s="239">
        <v>28.646999999999998</v>
      </c>
      <c r="J60" s="239"/>
      <c r="K60" s="239">
        <v>65</v>
      </c>
      <c r="L60" s="239">
        <v>72</v>
      </c>
      <c r="M60" s="239">
        <v>25</v>
      </c>
      <c r="N60" s="239">
        <v>0</v>
      </c>
      <c r="O60" s="239">
        <v>0.4778</v>
      </c>
      <c r="P60" s="239">
        <v>0.52200000000000002</v>
      </c>
      <c r="Q60" s="239">
        <v>3.0000000000000001E-3</v>
      </c>
      <c r="R60" s="239">
        <v>5.2999999999999999E-2</v>
      </c>
      <c r="S60" s="239">
        <v>27.155999999999999</v>
      </c>
      <c r="T60" s="239"/>
      <c r="U60" s="239"/>
    </row>
    <row r="61" spans="1:21">
      <c r="A61" s="239">
        <v>91</v>
      </c>
      <c r="B61" s="239">
        <v>39</v>
      </c>
      <c r="C61" s="239">
        <v>12</v>
      </c>
      <c r="D61" s="239">
        <v>0</v>
      </c>
      <c r="E61" s="239">
        <v>0.56479999999999997</v>
      </c>
      <c r="F61" s="239">
        <v>0.435</v>
      </c>
      <c r="G61" s="239">
        <v>4.0000000000000001E-3</v>
      </c>
      <c r="H61" s="239">
        <v>6.0999999999999999E-2</v>
      </c>
      <c r="I61" s="239">
        <v>46.25</v>
      </c>
      <c r="J61" s="239"/>
      <c r="K61" s="239">
        <v>74</v>
      </c>
      <c r="L61" s="239">
        <v>47</v>
      </c>
      <c r="M61" s="239">
        <v>13</v>
      </c>
      <c r="N61" s="239">
        <v>0</v>
      </c>
      <c r="O61" s="239">
        <v>0.62219999999999998</v>
      </c>
      <c r="P61" s="239">
        <v>0.378</v>
      </c>
      <c r="Q61" s="239">
        <v>3.0000000000000001E-3</v>
      </c>
      <c r="R61" s="239">
        <v>5.0999999999999997E-2</v>
      </c>
      <c r="S61" s="239">
        <v>37.844000000000001</v>
      </c>
      <c r="T61" s="239"/>
      <c r="U61" s="239"/>
    </row>
    <row r="62" spans="1:21">
      <c r="A62" s="239">
        <v>104</v>
      </c>
      <c r="B62" s="239">
        <v>27</v>
      </c>
      <c r="C62" s="239">
        <v>11</v>
      </c>
      <c r="D62" s="239">
        <v>0</v>
      </c>
      <c r="E62" s="239">
        <v>0.74209999999999998</v>
      </c>
      <c r="F62" s="239">
        <v>0.25800000000000001</v>
      </c>
      <c r="G62" s="239">
        <v>3.0000000000000001E-3</v>
      </c>
      <c r="H62" s="239">
        <v>5.5E-2</v>
      </c>
      <c r="I62" s="239">
        <v>64.691000000000003</v>
      </c>
      <c r="J62" s="239"/>
      <c r="K62" s="239">
        <v>88</v>
      </c>
      <c r="L62" s="239">
        <v>34</v>
      </c>
      <c r="M62" s="239">
        <v>13</v>
      </c>
      <c r="N62" s="239">
        <v>0</v>
      </c>
      <c r="O62" s="239">
        <v>0.76670000000000005</v>
      </c>
      <c r="P62" s="239">
        <v>0.23300000000000001</v>
      </c>
      <c r="Q62" s="239">
        <v>2E-3</v>
      </c>
      <c r="R62" s="239">
        <v>4.4999999999999998E-2</v>
      </c>
      <c r="S62" s="239">
        <v>50.555999999999997</v>
      </c>
      <c r="T62" s="239"/>
      <c r="U62" s="239"/>
    </row>
    <row r="63" spans="1:21">
      <c r="A63" s="239">
        <v>117</v>
      </c>
      <c r="B63" s="239">
        <v>16</v>
      </c>
      <c r="C63" s="239">
        <v>5</v>
      </c>
      <c r="D63" s="239">
        <v>0</v>
      </c>
      <c r="E63" s="239">
        <v>0.82269999999999999</v>
      </c>
      <c r="F63" s="239">
        <v>0.17699999999999999</v>
      </c>
      <c r="G63" s="239">
        <v>2E-3</v>
      </c>
      <c r="H63" s="239">
        <v>4.8000000000000001E-2</v>
      </c>
      <c r="I63" s="239">
        <v>74.120999999999995</v>
      </c>
      <c r="J63" s="239"/>
      <c r="K63" s="239">
        <v>123</v>
      </c>
      <c r="L63" s="239">
        <v>21</v>
      </c>
      <c r="M63" s="239">
        <v>10</v>
      </c>
      <c r="N63" s="239">
        <v>0</v>
      </c>
      <c r="O63" s="239">
        <v>0.87780000000000002</v>
      </c>
      <c r="P63" s="239">
        <v>0.122</v>
      </c>
      <c r="Q63" s="239">
        <v>1E-3</v>
      </c>
      <c r="R63" s="239">
        <v>3.5000000000000003E-2</v>
      </c>
      <c r="S63" s="239">
        <v>64.221999999999994</v>
      </c>
      <c r="T63" s="239"/>
      <c r="U63" s="239"/>
    </row>
    <row r="64" spans="1:21">
      <c r="A64" s="239">
        <v>128</v>
      </c>
      <c r="B64" s="239">
        <v>11</v>
      </c>
      <c r="C64" s="239">
        <v>1</v>
      </c>
      <c r="D64" s="239">
        <v>0</v>
      </c>
      <c r="E64" s="239">
        <v>0.83879999999999999</v>
      </c>
      <c r="F64" s="239">
        <v>0.161</v>
      </c>
      <c r="G64" s="239">
        <v>2E-3</v>
      </c>
      <c r="H64" s="239">
        <v>4.5999999999999999E-2</v>
      </c>
      <c r="I64" s="239">
        <v>76.185000000000002</v>
      </c>
      <c r="J64" s="239"/>
      <c r="K64" s="239">
        <v>146</v>
      </c>
      <c r="L64" s="239">
        <v>11</v>
      </c>
      <c r="M64" s="239">
        <v>5</v>
      </c>
      <c r="N64" s="239">
        <v>0</v>
      </c>
      <c r="O64" s="239">
        <v>0.93330000000000002</v>
      </c>
      <c r="P64" s="239">
        <v>6.7000000000000004E-2</v>
      </c>
      <c r="Q64" s="239">
        <v>1E-3</v>
      </c>
      <c r="R64" s="239">
        <v>2.5999999999999999E-2</v>
      </c>
      <c r="S64" s="239">
        <v>72.332999999999998</v>
      </c>
      <c r="T64" s="239"/>
      <c r="U64" s="239"/>
    </row>
    <row r="65" spans="1:21">
      <c r="A65" s="239">
        <v>141</v>
      </c>
      <c r="B65" s="239">
        <v>10</v>
      </c>
      <c r="C65" s="239">
        <v>2</v>
      </c>
      <c r="D65" s="239">
        <v>0</v>
      </c>
      <c r="E65" s="239">
        <v>0.871</v>
      </c>
      <c r="F65" s="239">
        <v>0.129</v>
      </c>
      <c r="G65" s="239">
        <v>2E-3</v>
      </c>
      <c r="H65" s="239">
        <v>4.2000000000000003E-2</v>
      </c>
      <c r="I65" s="239">
        <v>80.73</v>
      </c>
      <c r="J65" s="239"/>
      <c r="K65" s="239">
        <v>159</v>
      </c>
      <c r="L65" s="239">
        <v>6</v>
      </c>
      <c r="M65" s="239">
        <v>6</v>
      </c>
      <c r="N65" s="239">
        <v>0</v>
      </c>
      <c r="O65" s="239">
        <v>1</v>
      </c>
      <c r="P65" s="239">
        <v>0</v>
      </c>
      <c r="Q65" s="239">
        <v>0</v>
      </c>
      <c r="R65" s="239">
        <v>0</v>
      </c>
      <c r="S65" s="239">
        <v>82.933000000000007</v>
      </c>
      <c r="T65" s="239"/>
      <c r="U65" s="239"/>
    </row>
    <row r="66" spans="1:21">
      <c r="A66" s="239">
        <v>157</v>
      </c>
      <c r="B66" s="239">
        <v>8</v>
      </c>
      <c r="C66" s="239">
        <v>3</v>
      </c>
      <c r="D66" s="239">
        <v>0</v>
      </c>
      <c r="E66" s="239">
        <v>0.9194</v>
      </c>
      <c r="F66" s="239">
        <v>8.1000000000000003E-2</v>
      </c>
      <c r="G66" s="239">
        <v>1E-3</v>
      </c>
      <c r="H66" s="239">
        <v>3.4000000000000002E-2</v>
      </c>
      <c r="I66" s="239">
        <v>88.322999999999993</v>
      </c>
      <c r="J66" s="239"/>
      <c r="K66" s="239"/>
      <c r="L66" s="239"/>
      <c r="M66" s="239"/>
      <c r="N66" s="239"/>
      <c r="O66" s="239"/>
      <c r="P66" s="239"/>
      <c r="Q66" s="239"/>
      <c r="R66" s="239"/>
      <c r="S66" s="239"/>
      <c r="T66" s="239"/>
      <c r="U66" s="239"/>
    </row>
    <row r="67" spans="1:21">
      <c r="A67" s="239">
        <v>168</v>
      </c>
      <c r="B67" s="239">
        <v>5</v>
      </c>
      <c r="C67" s="239">
        <v>1</v>
      </c>
      <c r="D67" s="239">
        <v>0</v>
      </c>
      <c r="E67" s="239">
        <v>0.9355</v>
      </c>
      <c r="F67" s="239">
        <v>6.4000000000000001E-2</v>
      </c>
      <c r="G67" s="239">
        <v>1E-3</v>
      </c>
      <c r="H67" s="239">
        <v>3.1E-2</v>
      </c>
      <c r="I67" s="239">
        <v>91.031000000000006</v>
      </c>
      <c r="J67" s="239"/>
      <c r="K67" s="239"/>
      <c r="L67" s="239"/>
      <c r="M67" s="239"/>
      <c r="N67" s="239"/>
      <c r="O67" s="239"/>
      <c r="P67" s="239"/>
      <c r="Q67" s="239"/>
      <c r="R67" s="239"/>
      <c r="S67" s="239"/>
      <c r="T67" s="239"/>
      <c r="U67" s="239"/>
    </row>
    <row r="68" spans="1:21">
      <c r="A68" s="239">
        <v>190</v>
      </c>
      <c r="B68" s="239">
        <v>4</v>
      </c>
      <c r="C68" s="239">
        <v>1</v>
      </c>
      <c r="D68" s="239">
        <v>0</v>
      </c>
      <c r="E68" s="239">
        <v>0.9516</v>
      </c>
      <c r="F68" s="239">
        <v>4.8000000000000001E-2</v>
      </c>
      <c r="G68" s="239">
        <v>1E-3</v>
      </c>
      <c r="H68" s="239">
        <v>2.7E-2</v>
      </c>
      <c r="I68" s="239">
        <v>94.093999999999994</v>
      </c>
      <c r="J68" s="239"/>
      <c r="K68" s="239"/>
      <c r="L68" s="239"/>
      <c r="M68" s="239"/>
      <c r="N68" s="239"/>
      <c r="O68" s="239"/>
      <c r="P68" s="239"/>
      <c r="Q68" s="239"/>
      <c r="R68" s="239"/>
      <c r="S68" s="239"/>
      <c r="T68" s="239"/>
      <c r="U68" s="239"/>
    </row>
    <row r="69" spans="1:21">
      <c r="A69" s="239">
        <v>217</v>
      </c>
      <c r="B69" s="239">
        <v>3</v>
      </c>
      <c r="C69" s="239">
        <v>1</v>
      </c>
      <c r="D69" s="239">
        <v>0</v>
      </c>
      <c r="E69" s="239">
        <v>0.96779999999999999</v>
      </c>
      <c r="F69" s="239">
        <v>3.2000000000000001E-2</v>
      </c>
      <c r="G69" s="239">
        <v>1E-3</v>
      </c>
      <c r="H69" s="239">
        <v>2.1999999999999999E-2</v>
      </c>
      <c r="I69" s="239">
        <v>97.591999999999999</v>
      </c>
      <c r="J69" s="239"/>
      <c r="K69" s="239"/>
      <c r="L69" s="239"/>
      <c r="M69" s="239"/>
      <c r="N69" s="239"/>
      <c r="O69" s="239"/>
      <c r="P69" s="239"/>
      <c r="Q69" s="239"/>
      <c r="R69" s="239"/>
      <c r="S69" s="239"/>
      <c r="T69" s="239"/>
      <c r="U69" s="239"/>
    </row>
    <row r="70" spans="1:21">
      <c r="A70" s="239">
        <v>239</v>
      </c>
      <c r="B70" s="239">
        <v>2</v>
      </c>
      <c r="C70" s="239">
        <v>0</v>
      </c>
      <c r="D70" s="239">
        <v>0</v>
      </c>
      <c r="E70" s="239">
        <v>0.96779999999999999</v>
      </c>
      <c r="F70" s="239">
        <v>3.2000000000000001E-2</v>
      </c>
      <c r="G70" s="239">
        <v>1E-3</v>
      </c>
      <c r="H70" s="239">
        <v>2.1999999999999999E-2</v>
      </c>
      <c r="I70" s="239">
        <v>97.591999999999999</v>
      </c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</row>
    <row r="71" spans="1:21">
      <c r="A71" s="239">
        <v>250</v>
      </c>
      <c r="B71" s="239">
        <v>2</v>
      </c>
      <c r="C71" s="239">
        <v>2</v>
      </c>
      <c r="D71" s="239">
        <v>0</v>
      </c>
      <c r="E71" s="239">
        <v>1</v>
      </c>
      <c r="F71" s="239">
        <v>0</v>
      </c>
      <c r="G71" s="239">
        <v>0</v>
      </c>
      <c r="H71" s="239">
        <v>0</v>
      </c>
      <c r="I71" s="239">
        <v>105.652</v>
      </c>
      <c r="J71" s="239"/>
      <c r="K71" s="239"/>
      <c r="L71" s="239"/>
      <c r="M71" s="239"/>
      <c r="N71" s="239"/>
      <c r="O71" s="239"/>
      <c r="P71" s="239"/>
      <c r="Q71" s="239"/>
      <c r="R71" s="239"/>
      <c r="S71" s="239"/>
      <c r="T71" s="239"/>
      <c r="U71" s="239"/>
    </row>
    <row r="72" spans="1:21">
      <c r="A72" s="239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  <c r="O72" s="239"/>
      <c r="P72" s="239"/>
      <c r="Q72" s="239"/>
      <c r="R72" s="239"/>
      <c r="S72" s="239"/>
      <c r="T72" s="239"/>
      <c r="U72" s="239"/>
    </row>
    <row r="73" spans="1:21">
      <c r="A73" s="239" t="s">
        <v>1406</v>
      </c>
      <c r="B73" s="239"/>
      <c r="C73" s="239"/>
      <c r="D73" s="239"/>
      <c r="E73" s="239"/>
      <c r="F73" s="239"/>
      <c r="G73" s="239"/>
      <c r="H73" s="239"/>
      <c r="I73" s="239"/>
      <c r="J73" s="239"/>
      <c r="K73" s="239" t="s">
        <v>1406</v>
      </c>
      <c r="L73" s="239"/>
      <c r="M73" s="239"/>
      <c r="N73" s="239"/>
      <c r="O73" s="239"/>
      <c r="P73" s="239"/>
      <c r="Q73" s="239"/>
      <c r="R73" s="239"/>
      <c r="S73" s="239"/>
      <c r="T73" s="239"/>
      <c r="U73" s="239"/>
    </row>
    <row r="74" spans="1:21">
      <c r="A74" s="239" t="s">
        <v>1393</v>
      </c>
      <c r="B74" s="239" t="s">
        <v>1394</v>
      </c>
      <c r="C74" s="239" t="s">
        <v>1395</v>
      </c>
      <c r="D74" s="239" t="s">
        <v>1396</v>
      </c>
      <c r="E74" s="239" t="s">
        <v>1397</v>
      </c>
      <c r="F74" s="239" t="s">
        <v>1398</v>
      </c>
      <c r="G74" s="239" t="s">
        <v>1399</v>
      </c>
      <c r="H74" s="239" t="s">
        <v>1400</v>
      </c>
      <c r="I74" s="239" t="s">
        <v>1401</v>
      </c>
      <c r="J74" s="239"/>
      <c r="K74" s="239" t="s">
        <v>1393</v>
      </c>
      <c r="L74" s="239" t="s">
        <v>1394</v>
      </c>
      <c r="M74" s="239" t="s">
        <v>1395</v>
      </c>
      <c r="N74" s="239" t="s">
        <v>1396</v>
      </c>
      <c r="O74" s="239" t="s">
        <v>1397</v>
      </c>
      <c r="P74" s="239" t="s">
        <v>1398</v>
      </c>
      <c r="Q74" s="239" t="s">
        <v>1399</v>
      </c>
      <c r="R74" s="239" t="s">
        <v>1400</v>
      </c>
      <c r="S74" s="239" t="s">
        <v>1401</v>
      </c>
      <c r="T74" s="239"/>
      <c r="U74" s="239"/>
    </row>
    <row r="75" spans="1:21">
      <c r="A75" s="239">
        <v>0</v>
      </c>
      <c r="B75" s="239">
        <v>90</v>
      </c>
      <c r="C75" s="239">
        <v>0</v>
      </c>
      <c r="D75" s="239">
        <v>0</v>
      </c>
      <c r="E75" s="239">
        <v>0</v>
      </c>
      <c r="F75" s="239">
        <v>1</v>
      </c>
      <c r="G75" s="239">
        <v>0</v>
      </c>
      <c r="H75" s="239">
        <v>0</v>
      </c>
      <c r="I75" s="239">
        <v>0</v>
      </c>
      <c r="J75" s="239"/>
      <c r="K75" s="239">
        <v>0</v>
      </c>
      <c r="L75" s="239">
        <v>90</v>
      </c>
      <c r="M75" s="239">
        <v>0</v>
      </c>
      <c r="N75" s="239">
        <v>0</v>
      </c>
      <c r="O75" s="239">
        <v>0</v>
      </c>
      <c r="P75" s="239">
        <v>1</v>
      </c>
      <c r="Q75" s="239">
        <v>0</v>
      </c>
      <c r="R75" s="239">
        <v>0</v>
      </c>
      <c r="S75" s="239">
        <v>0</v>
      </c>
      <c r="T75" s="239"/>
      <c r="U75" s="239"/>
    </row>
    <row r="76" spans="1:21">
      <c r="A76" s="239">
        <v>29</v>
      </c>
      <c r="B76" s="239">
        <v>90</v>
      </c>
      <c r="C76" s="239">
        <v>0</v>
      </c>
      <c r="D76" s="239">
        <v>0</v>
      </c>
      <c r="E76" s="239">
        <v>0</v>
      </c>
      <c r="F76" s="239">
        <v>1</v>
      </c>
      <c r="G76" s="239">
        <v>0</v>
      </c>
      <c r="H76" s="239">
        <v>0</v>
      </c>
      <c r="I76" s="239">
        <v>0</v>
      </c>
      <c r="J76" s="239"/>
      <c r="K76" s="239">
        <v>24</v>
      </c>
      <c r="L76" s="239">
        <v>90</v>
      </c>
      <c r="M76" s="239">
        <v>0</v>
      </c>
      <c r="N76" s="239">
        <v>0</v>
      </c>
      <c r="O76" s="239">
        <v>0</v>
      </c>
      <c r="P76" s="239">
        <v>1</v>
      </c>
      <c r="Q76" s="239">
        <v>0</v>
      </c>
      <c r="R76" s="239">
        <v>0</v>
      </c>
      <c r="S76" s="239">
        <v>0</v>
      </c>
      <c r="T76" s="239"/>
      <c r="U76" s="239"/>
    </row>
    <row r="77" spans="1:21">
      <c r="A77" s="239">
        <v>51</v>
      </c>
      <c r="B77" s="239">
        <v>90</v>
      </c>
      <c r="C77" s="239">
        <v>2</v>
      </c>
      <c r="D77" s="239">
        <v>3</v>
      </c>
      <c r="E77" s="239">
        <v>2.2200000000000001E-2</v>
      </c>
      <c r="F77" s="239">
        <v>0.97799999999999998</v>
      </c>
      <c r="G77" s="239">
        <v>0</v>
      </c>
      <c r="H77" s="239">
        <v>1.6E-2</v>
      </c>
      <c r="I77" s="239">
        <v>1.133</v>
      </c>
      <c r="J77" s="239"/>
      <c r="K77" s="239">
        <v>40</v>
      </c>
      <c r="L77" s="239">
        <v>90</v>
      </c>
      <c r="M77" s="239">
        <v>6</v>
      </c>
      <c r="N77" s="239">
        <v>0</v>
      </c>
      <c r="O77" s="239">
        <v>6.6699999999999995E-2</v>
      </c>
      <c r="P77" s="239">
        <v>0.93300000000000005</v>
      </c>
      <c r="Q77" s="239">
        <v>1E-3</v>
      </c>
      <c r="R77" s="239">
        <v>2.5999999999999999E-2</v>
      </c>
      <c r="S77" s="239">
        <v>2.6669999999999998</v>
      </c>
      <c r="T77" s="239"/>
      <c r="U77" s="239"/>
    </row>
    <row r="78" spans="1:21">
      <c r="A78" s="239">
        <v>70</v>
      </c>
      <c r="B78" s="239">
        <v>85</v>
      </c>
      <c r="C78" s="239">
        <v>13</v>
      </c>
      <c r="D78" s="239">
        <v>5</v>
      </c>
      <c r="E78" s="239">
        <v>0.17180000000000001</v>
      </c>
      <c r="F78" s="239">
        <v>0.82799999999999996</v>
      </c>
      <c r="G78" s="239">
        <v>2E-3</v>
      </c>
      <c r="H78" s="239">
        <v>0.04</v>
      </c>
      <c r="I78" s="239">
        <v>11.601000000000001</v>
      </c>
      <c r="J78" s="239"/>
      <c r="K78" s="239">
        <v>49</v>
      </c>
      <c r="L78" s="239">
        <v>84</v>
      </c>
      <c r="M78" s="239">
        <v>11</v>
      </c>
      <c r="N78" s="239">
        <v>1</v>
      </c>
      <c r="O78" s="239">
        <v>0.18890000000000001</v>
      </c>
      <c r="P78" s="239">
        <v>0.81100000000000005</v>
      </c>
      <c r="Q78" s="239">
        <v>2E-3</v>
      </c>
      <c r="R78" s="239">
        <v>4.1000000000000002E-2</v>
      </c>
      <c r="S78" s="239">
        <v>8.6560000000000006</v>
      </c>
      <c r="T78" s="239"/>
      <c r="U78" s="239"/>
    </row>
    <row r="79" spans="1:21">
      <c r="A79" s="239">
        <v>80</v>
      </c>
      <c r="B79" s="239">
        <v>67</v>
      </c>
      <c r="C79" s="239">
        <v>23</v>
      </c>
      <c r="D79" s="239">
        <v>1</v>
      </c>
      <c r="E79" s="239">
        <v>0.45610000000000001</v>
      </c>
      <c r="F79" s="239">
        <v>0.54400000000000004</v>
      </c>
      <c r="G79" s="239">
        <v>3.0000000000000001E-3</v>
      </c>
      <c r="H79" s="239">
        <v>5.5E-2</v>
      </c>
      <c r="I79" s="239">
        <v>34.347000000000001</v>
      </c>
      <c r="J79" s="239"/>
      <c r="K79" s="239">
        <v>65</v>
      </c>
      <c r="L79" s="239">
        <v>72</v>
      </c>
      <c r="M79" s="239">
        <v>21</v>
      </c>
      <c r="N79" s="239">
        <v>0</v>
      </c>
      <c r="O79" s="239">
        <v>0.42549999999999999</v>
      </c>
      <c r="P79" s="239">
        <v>0.57499999999999996</v>
      </c>
      <c r="Q79" s="239">
        <v>3.0000000000000001E-3</v>
      </c>
      <c r="R79" s="239">
        <v>5.1999999999999998E-2</v>
      </c>
      <c r="S79" s="239">
        <v>24.033000000000001</v>
      </c>
      <c r="T79" s="239"/>
      <c r="U79" s="239"/>
    </row>
    <row r="80" spans="1:21">
      <c r="A80" s="239">
        <v>91</v>
      </c>
      <c r="B80" s="239">
        <v>43</v>
      </c>
      <c r="C80" s="239">
        <v>12</v>
      </c>
      <c r="D80" s="239">
        <v>0</v>
      </c>
      <c r="E80" s="239">
        <v>0.6079</v>
      </c>
      <c r="F80" s="239">
        <v>0.39200000000000002</v>
      </c>
      <c r="G80" s="239">
        <v>3.0000000000000001E-3</v>
      </c>
      <c r="H80" s="239">
        <v>5.3999999999999999E-2</v>
      </c>
      <c r="I80" s="239">
        <v>48.16</v>
      </c>
      <c r="J80" s="239"/>
      <c r="K80" s="239">
        <v>74</v>
      </c>
      <c r="L80" s="239">
        <v>51</v>
      </c>
      <c r="M80" s="239">
        <v>13</v>
      </c>
      <c r="N80" s="239">
        <v>0</v>
      </c>
      <c r="O80" s="239">
        <v>0.57189999999999996</v>
      </c>
      <c r="P80" s="239">
        <v>0.42799999999999999</v>
      </c>
      <c r="Q80" s="239">
        <v>3.0000000000000001E-3</v>
      </c>
      <c r="R80" s="239">
        <v>5.1999999999999998E-2</v>
      </c>
      <c r="S80" s="239">
        <v>34.869999999999997</v>
      </c>
      <c r="T80" s="239"/>
      <c r="U80" s="239"/>
    </row>
    <row r="81" spans="1:21">
      <c r="A81" s="239">
        <v>104</v>
      </c>
      <c r="B81" s="239">
        <v>31</v>
      </c>
      <c r="C81" s="239">
        <v>8</v>
      </c>
      <c r="D81" s="239">
        <v>0</v>
      </c>
      <c r="E81" s="239">
        <v>0.70909999999999995</v>
      </c>
      <c r="F81" s="239">
        <v>0.29099999999999998</v>
      </c>
      <c r="G81" s="239">
        <v>3.0000000000000001E-3</v>
      </c>
      <c r="H81" s="239">
        <v>5.0999999999999997E-2</v>
      </c>
      <c r="I81" s="239">
        <v>58.683999999999997</v>
      </c>
      <c r="J81" s="239"/>
      <c r="K81" s="239">
        <v>88</v>
      </c>
      <c r="L81" s="239">
        <v>38</v>
      </c>
      <c r="M81" s="239">
        <v>9</v>
      </c>
      <c r="N81" s="239">
        <v>0</v>
      </c>
      <c r="O81" s="239">
        <v>0.67330000000000001</v>
      </c>
      <c r="P81" s="239">
        <v>0.32700000000000001</v>
      </c>
      <c r="Q81" s="239">
        <v>2E-3</v>
      </c>
      <c r="R81" s="239">
        <v>0.05</v>
      </c>
      <c r="S81" s="239">
        <v>43.792000000000002</v>
      </c>
      <c r="T81" s="239"/>
      <c r="U81" s="239"/>
    </row>
    <row r="82" spans="1:21">
      <c r="A82" s="239">
        <v>117</v>
      </c>
      <c r="B82" s="239">
        <v>23</v>
      </c>
      <c r="C82" s="239">
        <v>6</v>
      </c>
      <c r="D82" s="239">
        <v>0</v>
      </c>
      <c r="E82" s="239">
        <v>0.78500000000000003</v>
      </c>
      <c r="F82" s="239">
        <v>0.215</v>
      </c>
      <c r="G82" s="239">
        <v>2E-3</v>
      </c>
      <c r="H82" s="239">
        <v>4.5999999999999999E-2</v>
      </c>
      <c r="I82" s="239">
        <v>67.563999999999993</v>
      </c>
      <c r="J82" s="239"/>
      <c r="K82" s="239">
        <v>123</v>
      </c>
      <c r="L82" s="239">
        <v>29</v>
      </c>
      <c r="M82" s="239">
        <v>21</v>
      </c>
      <c r="N82" s="239">
        <v>0</v>
      </c>
      <c r="O82" s="239">
        <v>0.90990000000000004</v>
      </c>
      <c r="P82" s="239">
        <v>0.09</v>
      </c>
      <c r="Q82" s="239">
        <v>1E-3</v>
      </c>
      <c r="R82" s="239">
        <v>0.03</v>
      </c>
      <c r="S82" s="239">
        <v>72.891000000000005</v>
      </c>
      <c r="T82" s="239"/>
      <c r="U82" s="239"/>
    </row>
    <row r="83" spans="1:21">
      <c r="A83" s="239">
        <v>128</v>
      </c>
      <c r="B83" s="239">
        <v>17</v>
      </c>
      <c r="C83" s="239">
        <v>2</v>
      </c>
      <c r="D83" s="239">
        <v>0</v>
      </c>
      <c r="E83" s="239">
        <v>0.81030000000000002</v>
      </c>
      <c r="F83" s="239">
        <v>0.19</v>
      </c>
      <c r="G83" s="239">
        <v>2E-3</v>
      </c>
      <c r="H83" s="239">
        <v>4.3999999999999997E-2</v>
      </c>
      <c r="I83" s="239">
        <v>70.802000000000007</v>
      </c>
      <c r="J83" s="239"/>
      <c r="K83" s="239">
        <v>146</v>
      </c>
      <c r="L83" s="239">
        <v>8</v>
      </c>
      <c r="M83" s="239">
        <v>4</v>
      </c>
      <c r="N83" s="239">
        <v>0</v>
      </c>
      <c r="O83" s="239">
        <v>0.95489999999999997</v>
      </c>
      <c r="P83" s="239">
        <v>4.4999999999999998E-2</v>
      </c>
      <c r="Q83" s="239">
        <v>0</v>
      </c>
      <c r="R83" s="239">
        <v>2.1999999999999999E-2</v>
      </c>
      <c r="S83" s="239">
        <v>79.47</v>
      </c>
      <c r="T83" s="239"/>
      <c r="U83" s="239"/>
    </row>
    <row r="84" spans="1:21">
      <c r="A84" s="239">
        <v>141</v>
      </c>
      <c r="B84" s="239">
        <v>15</v>
      </c>
      <c r="C84" s="239">
        <v>2</v>
      </c>
      <c r="D84" s="239">
        <v>0</v>
      </c>
      <c r="E84" s="239">
        <v>0.83560000000000001</v>
      </c>
      <c r="F84" s="239">
        <v>0.16400000000000001</v>
      </c>
      <c r="G84" s="239">
        <v>2E-3</v>
      </c>
      <c r="H84" s="239">
        <v>4.2000000000000003E-2</v>
      </c>
      <c r="I84" s="239">
        <v>74.369</v>
      </c>
      <c r="J84" s="239"/>
      <c r="K84" s="239">
        <v>159</v>
      </c>
      <c r="L84" s="239">
        <v>4</v>
      </c>
      <c r="M84" s="239">
        <v>4</v>
      </c>
      <c r="N84" s="239">
        <v>0</v>
      </c>
      <c r="O84" s="239">
        <v>1</v>
      </c>
      <c r="P84" s="239">
        <v>0</v>
      </c>
      <c r="Q84" s="239">
        <v>0</v>
      </c>
      <c r="R84" s="239">
        <v>0</v>
      </c>
      <c r="S84" s="239">
        <v>86.635000000000005</v>
      </c>
      <c r="T84" s="239"/>
      <c r="U84" s="239"/>
    </row>
    <row r="85" spans="1:21">
      <c r="A85" s="239">
        <v>157</v>
      </c>
      <c r="B85" s="239">
        <v>13</v>
      </c>
      <c r="C85" s="239">
        <v>1</v>
      </c>
      <c r="D85" s="239">
        <v>0</v>
      </c>
      <c r="E85" s="239">
        <v>0.84819999999999995</v>
      </c>
      <c r="F85" s="239">
        <v>0.152</v>
      </c>
      <c r="G85" s="239">
        <v>2E-3</v>
      </c>
      <c r="H85" s="239">
        <v>0.04</v>
      </c>
      <c r="I85" s="239">
        <v>76.355000000000004</v>
      </c>
      <c r="J85" s="239"/>
      <c r="K85" s="239"/>
      <c r="L85" s="239"/>
      <c r="M85" s="239"/>
      <c r="N85" s="239"/>
      <c r="O85" s="239"/>
      <c r="P85" s="239"/>
      <c r="Q85" s="239"/>
      <c r="R85" s="239"/>
      <c r="S85" s="239"/>
      <c r="T85" s="239"/>
      <c r="U85" s="239"/>
    </row>
    <row r="86" spans="1:21">
      <c r="A86" s="239">
        <v>168</v>
      </c>
      <c r="B86" s="239">
        <v>12</v>
      </c>
      <c r="C86" s="239">
        <v>2</v>
      </c>
      <c r="D86" s="239">
        <v>0</v>
      </c>
      <c r="E86" s="239">
        <v>0.87350000000000005</v>
      </c>
      <c r="F86" s="239">
        <v>0.126</v>
      </c>
      <c r="G86" s="239">
        <v>1E-3</v>
      </c>
      <c r="H86" s="239">
        <v>3.6999999999999998E-2</v>
      </c>
      <c r="I86" s="239">
        <v>80.605000000000004</v>
      </c>
      <c r="J86" s="239"/>
      <c r="K86" s="239"/>
      <c r="L86" s="239"/>
      <c r="M86" s="239"/>
      <c r="N86" s="239"/>
      <c r="O86" s="239"/>
      <c r="P86" s="239"/>
      <c r="Q86" s="239"/>
      <c r="R86" s="239"/>
      <c r="S86" s="239"/>
      <c r="T86" s="239"/>
      <c r="U86" s="239"/>
    </row>
    <row r="87" spans="1:21">
      <c r="A87" s="239">
        <v>190</v>
      </c>
      <c r="B87" s="239">
        <v>10</v>
      </c>
      <c r="C87" s="239">
        <v>2</v>
      </c>
      <c r="D87" s="239">
        <v>0</v>
      </c>
      <c r="E87" s="239">
        <v>0.89880000000000004</v>
      </c>
      <c r="F87" s="239">
        <v>0.10100000000000001</v>
      </c>
      <c r="G87" s="239">
        <v>1E-3</v>
      </c>
      <c r="H87" s="239">
        <v>3.4000000000000002E-2</v>
      </c>
      <c r="I87" s="239">
        <v>85.412000000000006</v>
      </c>
      <c r="J87" s="239"/>
      <c r="K87" s="239"/>
      <c r="L87" s="239"/>
      <c r="M87" s="239"/>
      <c r="N87" s="239"/>
      <c r="O87" s="239"/>
      <c r="P87" s="239"/>
      <c r="Q87" s="239"/>
      <c r="R87" s="239"/>
      <c r="S87" s="239"/>
      <c r="T87" s="239"/>
      <c r="U87" s="239"/>
    </row>
    <row r="88" spans="1:21">
      <c r="A88" s="239">
        <v>217</v>
      </c>
      <c r="B88" s="239">
        <v>8</v>
      </c>
      <c r="C88" s="239">
        <v>3</v>
      </c>
      <c r="D88" s="239">
        <v>0</v>
      </c>
      <c r="E88" s="239">
        <v>0.93679999999999997</v>
      </c>
      <c r="F88" s="239">
        <v>6.3E-2</v>
      </c>
      <c r="G88" s="239">
        <v>1E-3</v>
      </c>
      <c r="H88" s="239">
        <v>2.7E-2</v>
      </c>
      <c r="I88" s="239">
        <v>93.646000000000001</v>
      </c>
      <c r="J88" s="239"/>
      <c r="K88" s="239"/>
      <c r="L88" s="239"/>
      <c r="M88" s="239"/>
      <c r="N88" s="239"/>
      <c r="O88" s="239"/>
      <c r="P88" s="239"/>
      <c r="Q88" s="239"/>
      <c r="R88" s="239"/>
      <c r="S88" s="239"/>
      <c r="T88" s="239"/>
      <c r="U88" s="239"/>
    </row>
    <row r="89" spans="1:21">
      <c r="A89" s="239">
        <v>239</v>
      </c>
      <c r="B89" s="239">
        <v>5</v>
      </c>
      <c r="C89" s="239">
        <v>4</v>
      </c>
      <c r="D89" s="239">
        <v>0</v>
      </c>
      <c r="E89" s="239">
        <v>0.98740000000000006</v>
      </c>
      <c r="F89" s="239">
        <v>1.2999999999999999E-2</v>
      </c>
      <c r="G89" s="239">
        <v>0</v>
      </c>
      <c r="H89" s="239">
        <v>1.2999999999999999E-2</v>
      </c>
      <c r="I89" s="239">
        <v>105.739</v>
      </c>
      <c r="J89" s="239"/>
      <c r="K89" s="239"/>
      <c r="L89" s="239"/>
      <c r="M89" s="239"/>
      <c r="N89" s="239"/>
      <c r="O89" s="239"/>
      <c r="P89" s="239"/>
      <c r="Q89" s="239"/>
      <c r="R89" s="239"/>
      <c r="S89" s="239"/>
      <c r="T89" s="239"/>
      <c r="U89" s="239"/>
    </row>
    <row r="90" spans="1:21">
      <c r="A90" s="239">
        <v>250</v>
      </c>
      <c r="B90" s="239">
        <v>1</v>
      </c>
      <c r="C90" s="239">
        <v>1</v>
      </c>
      <c r="D90" s="239">
        <v>0</v>
      </c>
      <c r="E90" s="239">
        <v>1</v>
      </c>
      <c r="F90" s="239">
        <v>0</v>
      </c>
      <c r="G90" s="239">
        <v>0</v>
      </c>
      <c r="H90" s="239">
        <v>0</v>
      </c>
      <c r="I90" s="239">
        <v>108.901</v>
      </c>
      <c r="J90" s="239"/>
      <c r="K90" s="239"/>
      <c r="L90" s="239"/>
      <c r="M90" s="239"/>
      <c r="N90" s="239"/>
      <c r="O90" s="239"/>
      <c r="P90" s="239"/>
      <c r="Q90" s="239"/>
      <c r="R90" s="239"/>
      <c r="S90" s="239"/>
      <c r="T90" s="239"/>
      <c r="U90" s="239"/>
    </row>
    <row r="91" spans="1:21">
      <c r="A91" s="239"/>
      <c r="B91" s="239"/>
      <c r="C91" s="239"/>
      <c r="D91" s="239"/>
      <c r="E91" s="239"/>
      <c r="F91" s="239"/>
      <c r="G91" s="239"/>
      <c r="H91" s="239"/>
      <c r="I91" s="239"/>
      <c r="J91" s="239"/>
      <c r="K91" s="239"/>
      <c r="L91" s="239"/>
      <c r="M91" s="239"/>
      <c r="N91" s="239"/>
      <c r="O91" s="239"/>
      <c r="P91" s="239"/>
      <c r="Q91" s="239"/>
      <c r="R91" s="239"/>
      <c r="S91" s="239"/>
      <c r="T91" s="239"/>
      <c r="U91" s="239"/>
    </row>
  </sheetData>
  <mergeCells count="2">
    <mergeCell ref="A3:A7"/>
    <mergeCell ref="A8:A1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opLeftCell="A37" workbookViewId="0">
      <selection activeCell="F33" sqref="F33"/>
    </sheetView>
  </sheetViews>
  <sheetFormatPr defaultRowHeight="16.5"/>
  <sheetData>
    <row r="1" spans="1:20" ht="17.25" thickBot="1">
      <c r="A1" s="57" t="s">
        <v>131</v>
      </c>
    </row>
    <row r="2" spans="1:20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20" ht="39.75" thickTop="1" thickBot="1">
      <c r="A3" s="526">
        <v>1</v>
      </c>
      <c r="B3" s="68" t="s">
        <v>148</v>
      </c>
      <c r="C3" s="1" t="s">
        <v>173</v>
      </c>
      <c r="D3" s="1">
        <v>97</v>
      </c>
      <c r="E3" s="61"/>
      <c r="F3" s="2" t="s">
        <v>118</v>
      </c>
      <c r="G3" s="62"/>
      <c r="I3" s="81" t="s">
        <v>172</v>
      </c>
    </row>
    <row r="4" spans="1:20" ht="51.75" thickBot="1">
      <c r="A4" s="527"/>
      <c r="B4" s="63" t="s">
        <v>99</v>
      </c>
      <c r="C4" s="64" t="s">
        <v>174</v>
      </c>
      <c r="D4" s="64">
        <v>127</v>
      </c>
      <c r="E4" s="82">
        <v>0.45</v>
      </c>
      <c r="F4" s="3" t="s">
        <v>118</v>
      </c>
      <c r="G4" s="2" t="s">
        <v>149</v>
      </c>
    </row>
    <row r="5" spans="1:20" ht="77.25" thickBot="1">
      <c r="A5" s="527"/>
      <c r="B5" s="63" t="s">
        <v>150</v>
      </c>
      <c r="C5" s="64" t="s">
        <v>175</v>
      </c>
      <c r="D5" s="64">
        <v>127</v>
      </c>
      <c r="E5" s="64" t="s">
        <v>151</v>
      </c>
      <c r="F5" s="3" t="s">
        <v>118</v>
      </c>
      <c r="G5" s="2" t="s">
        <v>152</v>
      </c>
    </row>
    <row r="6" spans="1:20" ht="77.25" thickBot="1">
      <c r="A6" s="527"/>
      <c r="B6" s="63" t="s">
        <v>153</v>
      </c>
      <c r="C6" s="64" t="s">
        <v>176</v>
      </c>
      <c r="D6" s="64">
        <v>97</v>
      </c>
      <c r="E6" s="64" t="s">
        <v>154</v>
      </c>
      <c r="F6" s="3" t="s">
        <v>118</v>
      </c>
      <c r="G6" s="2" t="s">
        <v>155</v>
      </c>
    </row>
    <row r="7" spans="1:20" ht="77.25" thickBot="1">
      <c r="A7" s="528"/>
      <c r="B7" s="65" t="s">
        <v>157</v>
      </c>
      <c r="C7" s="66" t="s">
        <v>177</v>
      </c>
      <c r="D7" s="66">
        <v>97</v>
      </c>
      <c r="E7" s="66" t="s">
        <v>158</v>
      </c>
      <c r="F7" s="67" t="s">
        <v>118</v>
      </c>
      <c r="G7" s="83" t="s">
        <v>159</v>
      </c>
    </row>
    <row r="8" spans="1:20" ht="39" thickBot="1">
      <c r="A8" s="529">
        <v>2</v>
      </c>
      <c r="B8" s="68" t="s">
        <v>160</v>
      </c>
      <c r="C8" s="1" t="s">
        <v>178</v>
      </c>
      <c r="D8" s="1">
        <v>93</v>
      </c>
      <c r="E8" s="61"/>
      <c r="F8" s="2" t="s">
        <v>161</v>
      </c>
      <c r="G8" s="84"/>
    </row>
    <row r="9" spans="1:20" ht="51.75" thickBot="1">
      <c r="A9" s="527"/>
      <c r="B9" s="85" t="s">
        <v>162</v>
      </c>
      <c r="C9" s="86" t="s">
        <v>179</v>
      </c>
      <c r="D9" s="87">
        <v>157</v>
      </c>
      <c r="E9" s="88">
        <v>0.71</v>
      </c>
      <c r="F9" s="70" t="s">
        <v>163</v>
      </c>
      <c r="G9" s="2" t="s">
        <v>149</v>
      </c>
    </row>
    <row r="10" spans="1:20" ht="77.25" thickBot="1">
      <c r="A10" s="527"/>
      <c r="B10" s="85" t="s">
        <v>150</v>
      </c>
      <c r="C10" s="86" t="s">
        <v>180</v>
      </c>
      <c r="D10" s="87">
        <v>138</v>
      </c>
      <c r="E10" s="87" t="s">
        <v>164</v>
      </c>
      <c r="F10" s="70" t="s">
        <v>165</v>
      </c>
      <c r="G10" s="89" t="s">
        <v>152</v>
      </c>
    </row>
    <row r="11" spans="1:20" ht="77.25" thickBot="1">
      <c r="A11" s="527"/>
      <c r="B11" s="63" t="s">
        <v>153</v>
      </c>
      <c r="C11" s="64" t="s">
        <v>181</v>
      </c>
      <c r="D11" s="64">
        <v>93</v>
      </c>
      <c r="E11" s="64" t="s">
        <v>166</v>
      </c>
      <c r="F11" s="3" t="s">
        <v>167</v>
      </c>
      <c r="G11" s="2" t="s">
        <v>168</v>
      </c>
    </row>
    <row r="12" spans="1:20" ht="77.25" thickBot="1">
      <c r="A12" s="530"/>
      <c r="B12" s="90" t="s">
        <v>157</v>
      </c>
      <c r="C12" s="91" t="s">
        <v>182</v>
      </c>
      <c r="D12" s="91">
        <v>93</v>
      </c>
      <c r="E12" s="91" t="s">
        <v>169</v>
      </c>
      <c r="F12" s="80" t="s">
        <v>170</v>
      </c>
      <c r="G12" s="92" t="s">
        <v>171</v>
      </c>
    </row>
    <row r="13" spans="1:20" ht="17.25" thickTop="1"/>
    <row r="14" spans="1:20">
      <c r="A14" s="57" t="s">
        <v>1407</v>
      </c>
      <c r="K14" s="57" t="s">
        <v>1408</v>
      </c>
    </row>
    <row r="15" spans="1:20">
      <c r="A15" s="239" t="s">
        <v>1411</v>
      </c>
      <c r="B15" s="239"/>
      <c r="C15" s="239"/>
      <c r="D15" s="239"/>
      <c r="E15" s="239"/>
      <c r="F15" s="239"/>
      <c r="G15" s="239"/>
      <c r="H15" s="239"/>
      <c r="I15" s="239"/>
      <c r="J15" s="239"/>
      <c r="K15" s="239" t="s">
        <v>1411</v>
      </c>
      <c r="L15" s="239"/>
      <c r="M15" s="239"/>
      <c r="N15" s="239"/>
      <c r="O15" s="239"/>
      <c r="P15" s="239"/>
      <c r="Q15" s="239"/>
      <c r="R15" s="239"/>
      <c r="S15" s="239"/>
      <c r="T15" s="239"/>
    </row>
    <row r="16" spans="1:20">
      <c r="A16" s="239" t="s">
        <v>1412</v>
      </c>
      <c r="B16" s="239" t="s">
        <v>1413</v>
      </c>
      <c r="C16" s="239" t="s">
        <v>1414</v>
      </c>
      <c r="D16" s="239" t="s">
        <v>1415</v>
      </c>
      <c r="E16" s="239" t="s">
        <v>1416</v>
      </c>
      <c r="F16" s="239" t="s">
        <v>1417</v>
      </c>
      <c r="G16" s="239" t="s">
        <v>1418</v>
      </c>
      <c r="H16" s="239" t="s">
        <v>1419</v>
      </c>
      <c r="I16" s="239" t="s">
        <v>1420</v>
      </c>
      <c r="J16" s="239"/>
      <c r="K16" s="239" t="s">
        <v>1412</v>
      </c>
      <c r="L16" s="239" t="s">
        <v>1413</v>
      </c>
      <c r="M16" s="239" t="s">
        <v>1414</v>
      </c>
      <c r="N16" s="239" t="s">
        <v>1415</v>
      </c>
      <c r="O16" s="239" t="s">
        <v>1416</v>
      </c>
      <c r="P16" s="239" t="s">
        <v>1417</v>
      </c>
      <c r="Q16" s="239" t="s">
        <v>1418</v>
      </c>
      <c r="R16" s="239" t="s">
        <v>1419</v>
      </c>
      <c r="S16" s="239" t="s">
        <v>1420</v>
      </c>
      <c r="T16" s="239"/>
    </row>
    <row r="17" spans="1:20">
      <c r="A17" s="239">
        <v>0</v>
      </c>
      <c r="B17" s="239">
        <v>90</v>
      </c>
      <c r="C17" s="239">
        <v>0</v>
      </c>
      <c r="D17" s="239">
        <v>0</v>
      </c>
      <c r="E17" s="239">
        <v>0</v>
      </c>
      <c r="F17" s="239">
        <v>1</v>
      </c>
      <c r="G17" s="239">
        <v>0</v>
      </c>
      <c r="H17" s="239">
        <v>0</v>
      </c>
      <c r="I17" s="239">
        <v>0</v>
      </c>
      <c r="J17" s="239"/>
      <c r="K17" s="239">
        <v>0</v>
      </c>
      <c r="L17" s="239">
        <v>90</v>
      </c>
      <c r="M17" s="239">
        <v>0</v>
      </c>
      <c r="N17" s="239">
        <v>0</v>
      </c>
      <c r="O17" s="239">
        <v>0</v>
      </c>
      <c r="P17" s="239">
        <v>1</v>
      </c>
      <c r="Q17" s="239">
        <v>0</v>
      </c>
      <c r="R17" s="239">
        <v>0</v>
      </c>
      <c r="S17" s="239">
        <v>0</v>
      </c>
      <c r="T17" s="239"/>
    </row>
    <row r="18" spans="1:20">
      <c r="A18" s="239">
        <v>30</v>
      </c>
      <c r="B18" s="239">
        <v>90</v>
      </c>
      <c r="C18" s="239">
        <v>0</v>
      </c>
      <c r="D18" s="239">
        <v>0</v>
      </c>
      <c r="E18" s="239">
        <v>0</v>
      </c>
      <c r="F18" s="239">
        <v>1</v>
      </c>
      <c r="G18" s="239">
        <v>0</v>
      </c>
      <c r="H18" s="239">
        <v>0</v>
      </c>
      <c r="I18" s="239">
        <v>0</v>
      </c>
      <c r="J18" s="239"/>
      <c r="K18" s="239">
        <v>26</v>
      </c>
      <c r="L18" s="239">
        <v>90</v>
      </c>
      <c r="M18" s="239">
        <v>0</v>
      </c>
      <c r="N18" s="239">
        <v>0</v>
      </c>
      <c r="O18" s="239">
        <v>0</v>
      </c>
      <c r="P18" s="239">
        <v>1</v>
      </c>
      <c r="Q18" s="239">
        <v>0</v>
      </c>
      <c r="R18" s="239">
        <v>0</v>
      </c>
      <c r="S18" s="239">
        <v>0</v>
      </c>
      <c r="T18" s="239"/>
    </row>
    <row r="19" spans="1:20">
      <c r="A19" s="239">
        <v>50</v>
      </c>
      <c r="B19" s="239">
        <v>90</v>
      </c>
      <c r="C19" s="239">
        <v>4</v>
      </c>
      <c r="D19" s="239">
        <v>0</v>
      </c>
      <c r="E19" s="239">
        <v>4.4400000000000002E-2</v>
      </c>
      <c r="F19" s="239">
        <v>0.95599999999999996</v>
      </c>
      <c r="G19" s="239">
        <v>0</v>
      </c>
      <c r="H19" s="239">
        <v>2.1999999999999999E-2</v>
      </c>
      <c r="I19" s="239">
        <v>2.222</v>
      </c>
      <c r="J19" s="239"/>
      <c r="K19" s="239">
        <v>48</v>
      </c>
      <c r="L19" s="239">
        <v>90</v>
      </c>
      <c r="M19" s="239">
        <v>7</v>
      </c>
      <c r="N19" s="239">
        <v>2</v>
      </c>
      <c r="O19" s="239">
        <v>7.7799999999999994E-2</v>
      </c>
      <c r="P19" s="239">
        <v>0.92200000000000004</v>
      </c>
      <c r="Q19" s="239">
        <v>1E-3</v>
      </c>
      <c r="R19" s="239">
        <v>2.8000000000000001E-2</v>
      </c>
      <c r="S19" s="239">
        <v>3.7330000000000001</v>
      </c>
      <c r="T19" s="239"/>
    </row>
    <row r="20" spans="1:20">
      <c r="A20" s="239">
        <v>72</v>
      </c>
      <c r="B20" s="239">
        <v>86</v>
      </c>
      <c r="C20" s="239">
        <v>61</v>
      </c>
      <c r="D20" s="239">
        <v>0</v>
      </c>
      <c r="E20" s="239">
        <v>0.72219999999999995</v>
      </c>
      <c r="F20" s="239">
        <v>0.27800000000000002</v>
      </c>
      <c r="G20" s="239">
        <v>2E-3</v>
      </c>
      <c r="H20" s="239">
        <v>4.7E-2</v>
      </c>
      <c r="I20" s="239">
        <v>51.021999999999998</v>
      </c>
      <c r="J20" s="239"/>
      <c r="K20" s="239">
        <v>70</v>
      </c>
      <c r="L20" s="239">
        <v>81</v>
      </c>
      <c r="M20" s="239">
        <v>34</v>
      </c>
      <c r="N20" s="239">
        <v>1</v>
      </c>
      <c r="O20" s="239">
        <v>0.46489999999999998</v>
      </c>
      <c r="P20" s="239">
        <v>0.53500000000000003</v>
      </c>
      <c r="Q20" s="239">
        <v>3.0000000000000001E-3</v>
      </c>
      <c r="R20" s="239">
        <v>5.2999999999999999E-2</v>
      </c>
      <c r="S20" s="239">
        <v>30.831</v>
      </c>
      <c r="T20" s="239"/>
    </row>
    <row r="21" spans="1:20">
      <c r="A21" s="239">
        <v>79</v>
      </c>
      <c r="B21" s="239">
        <v>25</v>
      </c>
      <c r="C21" s="239">
        <v>19</v>
      </c>
      <c r="D21" s="239">
        <v>0</v>
      </c>
      <c r="E21" s="239">
        <v>0.93330000000000002</v>
      </c>
      <c r="F21" s="239">
        <v>6.7000000000000004E-2</v>
      </c>
      <c r="G21" s="239">
        <v>1E-3</v>
      </c>
      <c r="H21" s="239">
        <v>2.5999999999999999E-2</v>
      </c>
      <c r="I21" s="239">
        <v>67.7</v>
      </c>
      <c r="J21" s="239"/>
      <c r="K21" s="239">
        <v>73</v>
      </c>
      <c r="L21" s="239">
        <v>46</v>
      </c>
      <c r="M21" s="239">
        <v>36</v>
      </c>
      <c r="N21" s="239">
        <v>2</v>
      </c>
      <c r="O21" s="239">
        <v>0.88370000000000004</v>
      </c>
      <c r="P21" s="239">
        <v>0.11600000000000001</v>
      </c>
      <c r="Q21" s="239">
        <v>1E-3</v>
      </c>
      <c r="R21" s="239">
        <v>3.5000000000000003E-2</v>
      </c>
      <c r="S21" s="239">
        <v>61.402000000000001</v>
      </c>
      <c r="T21" s="239"/>
    </row>
    <row r="22" spans="1:20">
      <c r="A22" s="239">
        <v>97</v>
      </c>
      <c r="B22" s="239">
        <v>6</v>
      </c>
      <c r="C22" s="239">
        <v>6</v>
      </c>
      <c r="D22" s="239">
        <v>0</v>
      </c>
      <c r="E22" s="239">
        <v>1</v>
      </c>
      <c r="F22" s="239">
        <v>0</v>
      </c>
      <c r="G22" s="239">
        <v>0</v>
      </c>
      <c r="H22" s="239">
        <v>0</v>
      </c>
      <c r="I22" s="239">
        <v>74.167000000000002</v>
      </c>
      <c r="J22" s="239"/>
      <c r="K22" s="239">
        <v>93</v>
      </c>
      <c r="L22" s="239">
        <v>8</v>
      </c>
      <c r="M22" s="239">
        <v>7</v>
      </c>
      <c r="N22" s="239">
        <v>1</v>
      </c>
      <c r="O22" s="239">
        <v>0.98550000000000004</v>
      </c>
      <c r="P22" s="239">
        <v>1.4999999999999999E-2</v>
      </c>
      <c r="Q22" s="239">
        <v>0</v>
      </c>
      <c r="R22" s="239">
        <v>1.4E-2</v>
      </c>
      <c r="S22" s="239">
        <v>70.867999999999995</v>
      </c>
      <c r="T22" s="239"/>
    </row>
    <row r="23" spans="1:20">
      <c r="A23" s="239"/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</row>
    <row r="24" spans="1:20">
      <c r="A24" s="239" t="s">
        <v>1421</v>
      </c>
      <c r="B24" s="239"/>
      <c r="C24" s="239"/>
      <c r="D24" s="239"/>
      <c r="E24" s="239"/>
      <c r="F24" s="239"/>
      <c r="G24" s="239"/>
      <c r="H24" s="239"/>
      <c r="I24" s="239"/>
      <c r="J24" s="239"/>
      <c r="K24" s="239" t="s">
        <v>1421</v>
      </c>
      <c r="L24" s="239"/>
      <c r="M24" s="239"/>
      <c r="N24" s="239"/>
      <c r="O24" s="239"/>
      <c r="P24" s="239"/>
      <c r="Q24" s="239"/>
      <c r="R24" s="239"/>
      <c r="S24" s="239"/>
      <c r="T24" s="239"/>
    </row>
    <row r="25" spans="1:20">
      <c r="A25" s="239" t="s">
        <v>1412</v>
      </c>
      <c r="B25" s="239" t="s">
        <v>1413</v>
      </c>
      <c r="C25" s="239" t="s">
        <v>1414</v>
      </c>
      <c r="D25" s="239" t="s">
        <v>1415</v>
      </c>
      <c r="E25" s="239" t="s">
        <v>1416</v>
      </c>
      <c r="F25" s="239" t="s">
        <v>1417</v>
      </c>
      <c r="G25" s="239" t="s">
        <v>1418</v>
      </c>
      <c r="H25" s="239" t="s">
        <v>1419</v>
      </c>
      <c r="I25" s="239" t="s">
        <v>1420</v>
      </c>
      <c r="J25" s="239"/>
      <c r="K25" s="239" t="s">
        <v>1424</v>
      </c>
      <c r="L25" s="239" t="s">
        <v>1413</v>
      </c>
      <c r="M25" s="239" t="s">
        <v>1414</v>
      </c>
      <c r="N25" s="239" t="s">
        <v>1415</v>
      </c>
      <c r="O25" s="239" t="s">
        <v>1416</v>
      </c>
      <c r="P25" s="239" t="s">
        <v>1417</v>
      </c>
      <c r="Q25" s="239" t="s">
        <v>1418</v>
      </c>
      <c r="R25" s="239" t="s">
        <v>1419</v>
      </c>
      <c r="S25" s="239" t="s">
        <v>1420</v>
      </c>
      <c r="T25" s="239"/>
    </row>
    <row r="26" spans="1:20">
      <c r="A26" s="239">
        <v>0</v>
      </c>
      <c r="B26" s="239">
        <v>90</v>
      </c>
      <c r="C26" s="239">
        <v>0</v>
      </c>
      <c r="D26" s="239">
        <v>0</v>
      </c>
      <c r="E26" s="239">
        <v>0</v>
      </c>
      <c r="F26" s="239">
        <v>1</v>
      </c>
      <c r="G26" s="239">
        <v>0</v>
      </c>
      <c r="H26" s="239">
        <v>0</v>
      </c>
      <c r="I26" s="239">
        <v>0</v>
      </c>
      <c r="J26" s="239"/>
      <c r="K26" s="239">
        <v>0</v>
      </c>
      <c r="L26" s="239">
        <v>90</v>
      </c>
      <c r="M26" s="239">
        <v>0</v>
      </c>
      <c r="N26" s="239">
        <v>0</v>
      </c>
      <c r="O26" s="239">
        <v>0</v>
      </c>
      <c r="P26" s="239">
        <v>1</v>
      </c>
      <c r="Q26" s="239">
        <v>0</v>
      </c>
      <c r="R26" s="239">
        <v>0</v>
      </c>
      <c r="S26" s="239">
        <v>0</v>
      </c>
      <c r="T26" s="239"/>
    </row>
    <row r="27" spans="1:20">
      <c r="A27" s="239">
        <v>30</v>
      </c>
      <c r="B27" s="239">
        <v>90</v>
      </c>
      <c r="C27" s="239">
        <v>0</v>
      </c>
      <c r="D27" s="239">
        <v>0</v>
      </c>
      <c r="E27" s="239">
        <v>0</v>
      </c>
      <c r="F27" s="239">
        <v>1</v>
      </c>
      <c r="G27" s="239">
        <v>0</v>
      </c>
      <c r="H27" s="239">
        <v>0</v>
      </c>
      <c r="I27" s="239">
        <v>0</v>
      </c>
      <c r="J27" s="239"/>
      <c r="K27" s="239">
        <v>26</v>
      </c>
      <c r="L27" s="239">
        <v>90</v>
      </c>
      <c r="M27" s="239">
        <v>0</v>
      </c>
      <c r="N27" s="239">
        <v>8</v>
      </c>
      <c r="O27" s="239">
        <v>0</v>
      </c>
      <c r="P27" s="239">
        <v>1</v>
      </c>
      <c r="Q27" s="239">
        <v>0</v>
      </c>
      <c r="R27" s="239">
        <v>0</v>
      </c>
      <c r="S27" s="239">
        <v>0</v>
      </c>
      <c r="T27" s="239"/>
    </row>
    <row r="28" spans="1:20">
      <c r="A28" s="239">
        <v>50</v>
      </c>
      <c r="B28" s="239">
        <v>90</v>
      </c>
      <c r="C28" s="239">
        <v>5</v>
      </c>
      <c r="D28" s="239">
        <v>0</v>
      </c>
      <c r="E28" s="239">
        <v>5.5599999999999997E-2</v>
      </c>
      <c r="F28" s="239">
        <v>0.94399999999999995</v>
      </c>
      <c r="G28" s="239">
        <v>1E-3</v>
      </c>
      <c r="H28" s="239">
        <v>2.4E-2</v>
      </c>
      <c r="I28" s="239">
        <v>2.778</v>
      </c>
      <c r="J28" s="239"/>
      <c r="K28" s="239">
        <v>48</v>
      </c>
      <c r="L28" s="239">
        <v>82</v>
      </c>
      <c r="M28" s="239">
        <v>1</v>
      </c>
      <c r="N28" s="239">
        <v>5</v>
      </c>
      <c r="O28" s="239">
        <v>1.2200000000000001E-2</v>
      </c>
      <c r="P28" s="239">
        <v>0.98799999999999999</v>
      </c>
      <c r="Q28" s="239">
        <v>0</v>
      </c>
      <c r="R28" s="239">
        <v>1.2E-2</v>
      </c>
      <c r="S28" s="239">
        <v>0.58499999999999996</v>
      </c>
      <c r="T28" s="239"/>
    </row>
    <row r="29" spans="1:20">
      <c r="A29" s="239">
        <v>72</v>
      </c>
      <c r="B29" s="239">
        <v>85</v>
      </c>
      <c r="C29" s="239">
        <v>27</v>
      </c>
      <c r="D29" s="239">
        <v>0</v>
      </c>
      <c r="E29" s="239">
        <v>0.35560000000000003</v>
      </c>
      <c r="F29" s="239">
        <v>0.64400000000000002</v>
      </c>
      <c r="G29" s="239">
        <v>3.0000000000000001E-3</v>
      </c>
      <c r="H29" s="239">
        <v>0.05</v>
      </c>
      <c r="I29" s="239">
        <v>24.378</v>
      </c>
      <c r="J29" s="239"/>
      <c r="K29" s="239">
        <v>70</v>
      </c>
      <c r="L29" s="239">
        <v>76</v>
      </c>
      <c r="M29" s="239">
        <v>16</v>
      </c>
      <c r="N29" s="239">
        <v>8</v>
      </c>
      <c r="O29" s="239">
        <v>0.22020000000000001</v>
      </c>
      <c r="P29" s="239">
        <v>0.78</v>
      </c>
      <c r="Q29" s="239">
        <v>2E-3</v>
      </c>
      <c r="R29" s="239">
        <v>4.7E-2</v>
      </c>
      <c r="S29" s="239">
        <v>15.141999999999999</v>
      </c>
      <c r="T29" s="239"/>
    </row>
    <row r="30" spans="1:20">
      <c r="A30" s="239">
        <v>79</v>
      </c>
      <c r="B30" s="239">
        <v>58</v>
      </c>
      <c r="C30" s="239">
        <v>12</v>
      </c>
      <c r="D30" s="239">
        <v>0</v>
      </c>
      <c r="E30" s="239">
        <v>0.4889</v>
      </c>
      <c r="F30" s="239">
        <v>0.51100000000000001</v>
      </c>
      <c r="G30" s="239">
        <v>3.0000000000000001E-3</v>
      </c>
      <c r="H30" s="239">
        <v>5.2999999999999999E-2</v>
      </c>
      <c r="I30" s="239">
        <v>34.911000000000001</v>
      </c>
      <c r="J30" s="239"/>
      <c r="K30" s="239">
        <v>73</v>
      </c>
      <c r="L30" s="239">
        <v>52</v>
      </c>
      <c r="M30" s="239">
        <v>9</v>
      </c>
      <c r="N30" s="239">
        <v>1</v>
      </c>
      <c r="O30" s="239">
        <v>0.35510000000000003</v>
      </c>
      <c r="P30" s="239">
        <v>0.64500000000000002</v>
      </c>
      <c r="Q30" s="239">
        <v>3.0000000000000001E-3</v>
      </c>
      <c r="R30" s="239">
        <v>5.7000000000000002E-2</v>
      </c>
      <c r="S30" s="239">
        <v>24.995999999999999</v>
      </c>
      <c r="T30" s="239"/>
    </row>
    <row r="31" spans="1:20">
      <c r="A31" s="239">
        <v>97</v>
      </c>
      <c r="B31" s="239">
        <v>46</v>
      </c>
      <c r="C31" s="239">
        <v>13</v>
      </c>
      <c r="D31" s="239">
        <v>0</v>
      </c>
      <c r="E31" s="239">
        <v>0.63329999999999997</v>
      </c>
      <c r="F31" s="239">
        <v>0.36699999999999999</v>
      </c>
      <c r="G31" s="239">
        <v>3.0000000000000001E-3</v>
      </c>
      <c r="H31" s="239">
        <v>5.0999999999999997E-2</v>
      </c>
      <c r="I31" s="239">
        <v>48.921999999999997</v>
      </c>
      <c r="J31" s="239"/>
      <c r="K31" s="239">
        <v>93</v>
      </c>
      <c r="L31" s="239">
        <v>42</v>
      </c>
      <c r="M31" s="239">
        <v>8</v>
      </c>
      <c r="N31" s="239">
        <v>1</v>
      </c>
      <c r="O31" s="239">
        <v>0.47799999999999998</v>
      </c>
      <c r="P31" s="239">
        <v>0.52200000000000002</v>
      </c>
      <c r="Q31" s="239">
        <v>4.0000000000000001E-3</v>
      </c>
      <c r="R31" s="239">
        <v>0.06</v>
      </c>
      <c r="S31" s="239">
        <v>36.418999999999997</v>
      </c>
      <c r="T31" s="239"/>
    </row>
    <row r="32" spans="1:20">
      <c r="A32" s="239">
        <v>127</v>
      </c>
      <c r="B32" s="239">
        <v>33</v>
      </c>
      <c r="C32" s="239">
        <v>15</v>
      </c>
      <c r="D32" s="239">
        <v>0</v>
      </c>
      <c r="E32" s="239">
        <v>0.8</v>
      </c>
      <c r="F32" s="239">
        <v>0.2</v>
      </c>
      <c r="G32" s="239">
        <v>2E-3</v>
      </c>
      <c r="H32" s="239">
        <v>4.2000000000000003E-2</v>
      </c>
      <c r="I32" s="239">
        <v>70.088999999999999</v>
      </c>
      <c r="J32" s="239"/>
      <c r="K32" s="239">
        <v>107</v>
      </c>
      <c r="L32" s="239">
        <v>33</v>
      </c>
      <c r="M32" s="239">
        <v>4</v>
      </c>
      <c r="N32" s="239">
        <v>0</v>
      </c>
      <c r="O32" s="239">
        <v>0.54120000000000001</v>
      </c>
      <c r="P32" s="239">
        <v>0.45900000000000002</v>
      </c>
      <c r="Q32" s="239">
        <v>4.0000000000000001E-3</v>
      </c>
      <c r="R32" s="239">
        <v>6.0999999999999999E-2</v>
      </c>
      <c r="S32" s="239">
        <v>43.19</v>
      </c>
      <c r="T32" s="239"/>
    </row>
    <row r="33" spans="1:20">
      <c r="A33" s="239">
        <v>176</v>
      </c>
      <c r="B33" s="239">
        <v>18</v>
      </c>
      <c r="C33" s="239">
        <v>14</v>
      </c>
      <c r="D33" s="239">
        <v>0</v>
      </c>
      <c r="E33" s="239">
        <v>0.9556</v>
      </c>
      <c r="F33" s="239">
        <v>4.3999999999999997E-2</v>
      </c>
      <c r="G33" s="239">
        <v>0</v>
      </c>
      <c r="H33" s="239">
        <v>2.1999999999999999E-2</v>
      </c>
      <c r="I33" s="239">
        <v>97.466999999999999</v>
      </c>
      <c r="J33" s="239"/>
      <c r="K33" s="239">
        <v>114</v>
      </c>
      <c r="L33" s="239">
        <v>29</v>
      </c>
      <c r="M33" s="239">
        <v>0</v>
      </c>
      <c r="N33" s="239">
        <v>2</v>
      </c>
      <c r="O33" s="239">
        <v>0.54120000000000001</v>
      </c>
      <c r="P33" s="239">
        <v>0.45900000000000002</v>
      </c>
      <c r="Q33" s="239">
        <v>4.0000000000000001E-3</v>
      </c>
      <c r="R33" s="239">
        <v>6.0999999999999999E-2</v>
      </c>
      <c r="S33" s="239">
        <v>43.19</v>
      </c>
      <c r="T33" s="239"/>
    </row>
    <row r="34" spans="1:20">
      <c r="A34" s="239">
        <v>224</v>
      </c>
      <c r="B34" s="239">
        <v>4</v>
      </c>
      <c r="C34" s="239">
        <v>4</v>
      </c>
      <c r="D34" s="239">
        <v>0</v>
      </c>
      <c r="E34" s="239">
        <v>1</v>
      </c>
      <c r="F34" s="239">
        <v>0</v>
      </c>
      <c r="G34" s="239">
        <v>0</v>
      </c>
      <c r="H34" s="239">
        <v>0</v>
      </c>
      <c r="I34" s="239">
        <v>107.422</v>
      </c>
      <c r="J34" s="239"/>
      <c r="K34" s="239">
        <v>138</v>
      </c>
      <c r="L34" s="239">
        <v>27</v>
      </c>
      <c r="M34" s="239">
        <v>6</v>
      </c>
      <c r="N34" s="239">
        <v>3</v>
      </c>
      <c r="O34" s="239">
        <v>0.64319999999999999</v>
      </c>
      <c r="P34" s="239">
        <v>0.35699999999999998</v>
      </c>
      <c r="Q34" s="239">
        <v>4.0000000000000001E-3</v>
      </c>
      <c r="R34" s="239">
        <v>0.06</v>
      </c>
      <c r="S34" s="239">
        <v>57.258000000000003</v>
      </c>
      <c r="T34" s="239"/>
    </row>
    <row r="35" spans="1:20">
      <c r="A35" s="239"/>
      <c r="B35" s="239"/>
      <c r="C35" s="239"/>
      <c r="D35" s="239"/>
      <c r="E35" s="239"/>
      <c r="F35" s="239"/>
      <c r="G35" s="239"/>
      <c r="H35" s="239"/>
      <c r="I35" s="239"/>
      <c r="J35" s="239"/>
      <c r="K35" s="239">
        <v>157</v>
      </c>
      <c r="L35" s="239">
        <v>18</v>
      </c>
      <c r="M35" s="239">
        <v>9</v>
      </c>
      <c r="N35" s="239">
        <v>0</v>
      </c>
      <c r="O35" s="239">
        <v>0.8216</v>
      </c>
      <c r="P35" s="239">
        <v>0.17799999999999999</v>
      </c>
      <c r="Q35" s="239">
        <v>3.0000000000000001E-3</v>
      </c>
      <c r="R35" s="239">
        <v>5.1999999999999998E-2</v>
      </c>
      <c r="S35" s="239">
        <v>85.268000000000001</v>
      </c>
      <c r="T35" s="239"/>
    </row>
    <row r="36" spans="1:20">
      <c r="A36" s="239"/>
      <c r="B36" s="239"/>
      <c r="C36" s="239"/>
      <c r="D36" s="239"/>
      <c r="E36" s="239"/>
      <c r="F36" s="239"/>
      <c r="G36" s="239"/>
      <c r="H36" s="239"/>
      <c r="I36" s="239"/>
      <c r="J36" s="239"/>
      <c r="K36" s="239">
        <v>187</v>
      </c>
      <c r="L36" s="239">
        <v>9</v>
      </c>
      <c r="M36" s="239">
        <v>3</v>
      </c>
      <c r="N36" s="239">
        <v>0</v>
      </c>
      <c r="O36" s="239">
        <v>0.88109999999999999</v>
      </c>
      <c r="P36" s="239">
        <v>0.11899999999999999</v>
      </c>
      <c r="Q36" s="239">
        <v>2E-3</v>
      </c>
      <c r="R36" s="239">
        <v>4.3999999999999997E-2</v>
      </c>
      <c r="S36" s="239">
        <v>96.388999999999996</v>
      </c>
      <c r="T36" s="239"/>
    </row>
    <row r="37" spans="1:20">
      <c r="A37" s="239"/>
      <c r="B37" s="239"/>
      <c r="C37" s="239"/>
      <c r="D37" s="239"/>
      <c r="E37" s="239"/>
      <c r="F37" s="239"/>
      <c r="G37" s="239"/>
      <c r="H37" s="239"/>
      <c r="I37" s="239"/>
      <c r="J37" s="239"/>
      <c r="K37" s="239">
        <v>211</v>
      </c>
      <c r="L37" s="239">
        <v>6</v>
      </c>
      <c r="M37" s="239">
        <v>2</v>
      </c>
      <c r="N37" s="239">
        <v>0</v>
      </c>
      <c r="O37" s="239">
        <v>0.92069999999999996</v>
      </c>
      <c r="P37" s="239">
        <v>7.9000000000000001E-2</v>
      </c>
      <c r="Q37" s="239">
        <v>1E-3</v>
      </c>
      <c r="R37" s="239">
        <v>3.6999999999999998E-2</v>
      </c>
      <c r="S37" s="239">
        <v>104.754</v>
      </c>
      <c r="T37" s="239"/>
    </row>
    <row r="38" spans="1:20">
      <c r="A38" s="239"/>
      <c r="B38" s="239"/>
      <c r="C38" s="239"/>
      <c r="D38" s="239"/>
      <c r="E38" s="239"/>
      <c r="F38" s="239"/>
      <c r="G38" s="239"/>
      <c r="H38" s="239"/>
      <c r="I38" s="239"/>
      <c r="J38" s="239"/>
      <c r="K38" s="239">
        <v>232</v>
      </c>
      <c r="L38" s="239">
        <v>4</v>
      </c>
      <c r="M38" s="239">
        <v>3</v>
      </c>
      <c r="N38" s="239">
        <v>1</v>
      </c>
      <c r="O38" s="239">
        <v>0.98019999999999996</v>
      </c>
      <c r="P38" s="239">
        <v>0.02</v>
      </c>
      <c r="Q38" s="239">
        <v>0</v>
      </c>
      <c r="R38" s="239">
        <v>0.02</v>
      </c>
      <c r="S38" s="239">
        <v>118.551</v>
      </c>
      <c r="T38" s="239"/>
    </row>
    <row r="39" spans="1:20">
      <c r="A39" s="239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</row>
    <row r="40" spans="1:20">
      <c r="A40" s="239" t="s">
        <v>1422</v>
      </c>
      <c r="B40" s="239"/>
      <c r="C40" s="239"/>
      <c r="D40" s="239"/>
      <c r="E40" s="239"/>
      <c r="F40" s="239"/>
      <c r="G40" s="239"/>
      <c r="H40" s="239"/>
      <c r="I40" s="239"/>
      <c r="J40" s="239"/>
      <c r="K40" s="239" t="s">
        <v>1422</v>
      </c>
      <c r="L40" s="239"/>
      <c r="M40" s="239"/>
      <c r="N40" s="239"/>
      <c r="O40" s="239"/>
      <c r="P40" s="239"/>
      <c r="Q40" s="239"/>
      <c r="R40" s="239"/>
      <c r="S40" s="239"/>
      <c r="T40" s="239"/>
    </row>
    <row r="41" spans="1:20">
      <c r="A41" s="239" t="s">
        <v>1412</v>
      </c>
      <c r="B41" s="239" t="s">
        <v>1413</v>
      </c>
      <c r="C41" s="239" t="s">
        <v>1414</v>
      </c>
      <c r="D41" s="239" t="s">
        <v>1415</v>
      </c>
      <c r="E41" s="239" t="s">
        <v>1416</v>
      </c>
      <c r="F41" s="239" t="s">
        <v>1417</v>
      </c>
      <c r="G41" s="239" t="s">
        <v>1418</v>
      </c>
      <c r="H41" s="239" t="s">
        <v>1419</v>
      </c>
      <c r="I41" s="239" t="s">
        <v>1420</v>
      </c>
      <c r="J41" s="239"/>
      <c r="K41" s="239" t="s">
        <v>1424</v>
      </c>
      <c r="L41" s="239" t="s">
        <v>1413</v>
      </c>
      <c r="M41" s="239" t="s">
        <v>1414</v>
      </c>
      <c r="N41" s="239" t="s">
        <v>1415</v>
      </c>
      <c r="O41" s="239" t="s">
        <v>1416</v>
      </c>
      <c r="P41" s="239" t="s">
        <v>1417</v>
      </c>
      <c r="Q41" s="239" t="s">
        <v>1418</v>
      </c>
      <c r="R41" s="239" t="s">
        <v>1419</v>
      </c>
      <c r="S41" s="239" t="s">
        <v>1420</v>
      </c>
      <c r="T41" s="239"/>
    </row>
    <row r="42" spans="1:20">
      <c r="A42" s="239">
        <v>0</v>
      </c>
      <c r="B42" s="239">
        <v>90</v>
      </c>
      <c r="C42" s="239">
        <v>0</v>
      </c>
      <c r="D42" s="239">
        <v>0</v>
      </c>
      <c r="E42" s="239">
        <v>0</v>
      </c>
      <c r="F42" s="239">
        <v>1</v>
      </c>
      <c r="G42" s="239">
        <v>0</v>
      </c>
      <c r="H42" s="239">
        <v>0</v>
      </c>
      <c r="I42" s="239">
        <v>0</v>
      </c>
      <c r="J42" s="239"/>
      <c r="K42" s="239">
        <v>0</v>
      </c>
      <c r="L42" s="239">
        <v>90</v>
      </c>
      <c r="M42" s="239">
        <v>0</v>
      </c>
      <c r="N42" s="239">
        <v>0</v>
      </c>
      <c r="O42" s="239">
        <v>0</v>
      </c>
      <c r="P42" s="239">
        <v>1</v>
      </c>
      <c r="Q42" s="239">
        <v>0</v>
      </c>
      <c r="R42" s="239">
        <v>0</v>
      </c>
      <c r="S42" s="239">
        <v>0</v>
      </c>
      <c r="T42" s="239"/>
    </row>
    <row r="43" spans="1:20">
      <c r="A43" s="239">
        <v>30</v>
      </c>
      <c r="B43" s="239">
        <v>90</v>
      </c>
      <c r="C43" s="239">
        <v>0</v>
      </c>
      <c r="D43" s="239">
        <v>0</v>
      </c>
      <c r="E43" s="239">
        <v>0</v>
      </c>
      <c r="F43" s="239">
        <v>1</v>
      </c>
      <c r="G43" s="239">
        <v>0</v>
      </c>
      <c r="H43" s="239">
        <v>0</v>
      </c>
      <c r="I43" s="239">
        <v>0</v>
      </c>
      <c r="J43" s="239"/>
      <c r="K43" s="239">
        <v>26</v>
      </c>
      <c r="L43" s="239">
        <v>90</v>
      </c>
      <c r="M43" s="239">
        <v>0</v>
      </c>
      <c r="N43" s="239">
        <v>0</v>
      </c>
      <c r="O43" s="239">
        <v>0</v>
      </c>
      <c r="P43" s="239">
        <v>1</v>
      </c>
      <c r="Q43" s="239">
        <v>0</v>
      </c>
      <c r="R43" s="239">
        <v>0</v>
      </c>
      <c r="S43" s="239">
        <v>0</v>
      </c>
      <c r="T43" s="239"/>
    </row>
    <row r="44" spans="1:20">
      <c r="A44" s="239">
        <v>50</v>
      </c>
      <c r="B44" s="239">
        <v>90</v>
      </c>
      <c r="C44" s="239">
        <v>2</v>
      </c>
      <c r="D44" s="239">
        <v>0</v>
      </c>
      <c r="E44" s="239">
        <v>2.2200000000000001E-2</v>
      </c>
      <c r="F44" s="239">
        <v>0.97799999999999998</v>
      </c>
      <c r="G44" s="239">
        <v>0</v>
      </c>
      <c r="H44" s="239">
        <v>1.6E-2</v>
      </c>
      <c r="I44" s="239">
        <v>1.111</v>
      </c>
      <c r="J44" s="239"/>
      <c r="K44" s="239">
        <v>48</v>
      </c>
      <c r="L44" s="239">
        <v>90</v>
      </c>
      <c r="M44" s="239">
        <v>1</v>
      </c>
      <c r="N44" s="239">
        <v>4</v>
      </c>
      <c r="O44" s="239">
        <v>1.11E-2</v>
      </c>
      <c r="P44" s="239">
        <v>0.98899999999999999</v>
      </c>
      <c r="Q44" s="239">
        <v>0</v>
      </c>
      <c r="R44" s="239">
        <v>1.0999999999999999E-2</v>
      </c>
      <c r="S44" s="239">
        <v>0.53300000000000003</v>
      </c>
      <c r="T44" s="239"/>
    </row>
    <row r="45" spans="1:20">
      <c r="A45" s="239">
        <v>72</v>
      </c>
      <c r="B45" s="239">
        <v>88</v>
      </c>
      <c r="C45" s="239">
        <v>33</v>
      </c>
      <c r="D45" s="239">
        <v>0</v>
      </c>
      <c r="E45" s="239">
        <v>0.38890000000000002</v>
      </c>
      <c r="F45" s="239">
        <v>0.61099999999999999</v>
      </c>
      <c r="G45" s="239">
        <v>3.0000000000000001E-3</v>
      </c>
      <c r="H45" s="239">
        <v>5.0999999999999997E-2</v>
      </c>
      <c r="I45" s="239">
        <v>27.510999999999999</v>
      </c>
      <c r="J45" s="239"/>
      <c r="K45" s="239">
        <v>70</v>
      </c>
      <c r="L45" s="239">
        <v>85</v>
      </c>
      <c r="M45" s="239">
        <v>9</v>
      </c>
      <c r="N45" s="239">
        <v>3</v>
      </c>
      <c r="O45" s="239">
        <v>0.1158</v>
      </c>
      <c r="P45" s="239">
        <v>0.88400000000000001</v>
      </c>
      <c r="Q45" s="239">
        <v>1E-3</v>
      </c>
      <c r="R45" s="239">
        <v>3.4000000000000002E-2</v>
      </c>
      <c r="S45" s="239">
        <v>7.8630000000000004</v>
      </c>
      <c r="T45" s="239"/>
    </row>
    <row r="46" spans="1:20">
      <c r="A46" s="239">
        <v>79</v>
      </c>
      <c r="B46" s="239">
        <v>55</v>
      </c>
      <c r="C46" s="239">
        <v>14</v>
      </c>
      <c r="D46" s="239">
        <v>0</v>
      </c>
      <c r="E46" s="239">
        <v>0.5444</v>
      </c>
      <c r="F46" s="239">
        <v>0.45600000000000002</v>
      </c>
      <c r="G46" s="239">
        <v>3.0000000000000001E-3</v>
      </c>
      <c r="H46" s="239">
        <v>5.1999999999999998E-2</v>
      </c>
      <c r="I46" s="239">
        <v>39.799999999999997</v>
      </c>
      <c r="J46" s="239"/>
      <c r="K46" s="239">
        <v>73</v>
      </c>
      <c r="L46" s="239">
        <v>73</v>
      </c>
      <c r="M46" s="239">
        <v>22</v>
      </c>
      <c r="N46" s="239">
        <v>1</v>
      </c>
      <c r="O46" s="239">
        <v>0.38229999999999997</v>
      </c>
      <c r="P46" s="239">
        <v>0.61799999999999999</v>
      </c>
      <c r="Q46" s="239">
        <v>3.0000000000000001E-3</v>
      </c>
      <c r="R46" s="239">
        <v>5.2999999999999999E-2</v>
      </c>
      <c r="S46" s="239">
        <v>27.315000000000001</v>
      </c>
      <c r="T46" s="239"/>
    </row>
    <row r="47" spans="1:20">
      <c r="A47" s="239">
        <v>97</v>
      </c>
      <c r="B47" s="239">
        <v>41</v>
      </c>
      <c r="C47" s="239">
        <v>18</v>
      </c>
      <c r="D47" s="239">
        <v>0</v>
      </c>
      <c r="E47" s="239">
        <v>0.74439999999999995</v>
      </c>
      <c r="F47" s="239">
        <v>0.25600000000000001</v>
      </c>
      <c r="G47" s="239">
        <v>2E-3</v>
      </c>
      <c r="H47" s="239">
        <v>4.5999999999999999E-2</v>
      </c>
      <c r="I47" s="239">
        <v>59.2</v>
      </c>
      <c r="J47" s="239"/>
      <c r="K47" s="239">
        <v>93</v>
      </c>
      <c r="L47" s="239">
        <v>50</v>
      </c>
      <c r="M47" s="239">
        <v>5</v>
      </c>
      <c r="N47" s="239">
        <v>0</v>
      </c>
      <c r="O47" s="239">
        <v>0.44409999999999999</v>
      </c>
      <c r="P47" s="239">
        <v>0.55600000000000005</v>
      </c>
      <c r="Q47" s="239">
        <v>3.0000000000000001E-3</v>
      </c>
      <c r="R47" s="239">
        <v>5.5E-2</v>
      </c>
      <c r="S47" s="239">
        <v>33.06</v>
      </c>
      <c r="T47" s="239"/>
    </row>
    <row r="48" spans="1:20">
      <c r="A48" s="239">
        <v>127</v>
      </c>
      <c r="B48" s="239">
        <v>23</v>
      </c>
      <c r="C48" s="239">
        <v>18</v>
      </c>
      <c r="D48" s="239">
        <v>0</v>
      </c>
      <c r="E48" s="239">
        <v>0.94440000000000002</v>
      </c>
      <c r="F48" s="239">
        <v>5.6000000000000001E-2</v>
      </c>
      <c r="G48" s="239">
        <v>1E-3</v>
      </c>
      <c r="H48" s="239">
        <v>2.4E-2</v>
      </c>
      <c r="I48" s="239">
        <v>84.6</v>
      </c>
      <c r="J48" s="239"/>
      <c r="K48" s="239">
        <v>107</v>
      </c>
      <c r="L48" s="239">
        <v>45</v>
      </c>
      <c r="M48" s="239">
        <v>16</v>
      </c>
      <c r="N48" s="239">
        <v>0</v>
      </c>
      <c r="O48" s="239">
        <v>0.64170000000000005</v>
      </c>
      <c r="P48" s="239">
        <v>0.35799999999999998</v>
      </c>
      <c r="Q48" s="239">
        <v>3.0000000000000001E-3</v>
      </c>
      <c r="R48" s="239">
        <v>5.2999999999999999E-2</v>
      </c>
      <c r="S48" s="239">
        <v>54.21</v>
      </c>
      <c r="T48" s="239"/>
    </row>
    <row r="49" spans="1:20">
      <c r="A49" s="239">
        <v>176</v>
      </c>
      <c r="B49" s="239">
        <v>5</v>
      </c>
      <c r="C49" s="239">
        <v>5</v>
      </c>
      <c r="D49" s="239">
        <v>0</v>
      </c>
      <c r="E49" s="239">
        <v>1</v>
      </c>
      <c r="F49" s="239">
        <v>0</v>
      </c>
      <c r="G49" s="239">
        <v>0</v>
      </c>
      <c r="H49" s="239">
        <v>0</v>
      </c>
      <c r="I49" s="239">
        <v>94.378</v>
      </c>
      <c r="J49" s="239"/>
      <c r="K49" s="239">
        <v>114</v>
      </c>
      <c r="L49" s="239">
        <v>29</v>
      </c>
      <c r="M49" s="239">
        <v>8</v>
      </c>
      <c r="N49" s="239">
        <v>0</v>
      </c>
      <c r="O49" s="239">
        <v>0.74060000000000004</v>
      </c>
      <c r="P49" s="239">
        <v>0.25900000000000001</v>
      </c>
      <c r="Q49" s="239">
        <v>2E-3</v>
      </c>
      <c r="R49" s="239">
        <v>4.9000000000000002E-2</v>
      </c>
      <c r="S49" s="239">
        <v>65.477000000000004</v>
      </c>
      <c r="T49" s="239"/>
    </row>
    <row r="50" spans="1:20">
      <c r="A50" s="239"/>
      <c r="B50" s="239"/>
      <c r="C50" s="239"/>
      <c r="D50" s="239"/>
      <c r="E50" s="239"/>
      <c r="F50" s="239"/>
      <c r="G50" s="239"/>
      <c r="H50" s="239"/>
      <c r="I50" s="239"/>
      <c r="J50" s="239"/>
      <c r="K50" s="239">
        <v>138</v>
      </c>
      <c r="L50" s="239">
        <v>21</v>
      </c>
      <c r="M50" s="239">
        <v>11</v>
      </c>
      <c r="N50" s="239">
        <v>2</v>
      </c>
      <c r="O50" s="239">
        <v>0.87649999999999995</v>
      </c>
      <c r="P50" s="239">
        <v>0.124</v>
      </c>
      <c r="Q50" s="239">
        <v>1E-3</v>
      </c>
      <c r="R50" s="239">
        <v>3.6999999999999998E-2</v>
      </c>
      <c r="S50" s="239">
        <v>84.230999999999995</v>
      </c>
      <c r="T50" s="239"/>
    </row>
    <row r="51" spans="1:20">
      <c r="A51" s="239"/>
      <c r="B51" s="239"/>
      <c r="C51" s="239"/>
      <c r="D51" s="239"/>
      <c r="E51" s="239"/>
      <c r="F51" s="239"/>
      <c r="G51" s="239"/>
      <c r="H51" s="239"/>
      <c r="I51" s="239"/>
      <c r="J51" s="239"/>
      <c r="K51" s="239">
        <v>157</v>
      </c>
      <c r="L51" s="239">
        <v>8</v>
      </c>
      <c r="M51" s="239">
        <v>8</v>
      </c>
      <c r="N51" s="239">
        <v>0</v>
      </c>
      <c r="O51" s="239">
        <v>1</v>
      </c>
      <c r="P51" s="239">
        <v>0</v>
      </c>
      <c r="Q51" s="239">
        <v>0</v>
      </c>
      <c r="R51" s="239">
        <v>0</v>
      </c>
      <c r="S51" s="239">
        <v>103.628</v>
      </c>
      <c r="T51" s="239"/>
    </row>
    <row r="52" spans="1:20">
      <c r="A52" s="239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</row>
    <row r="53" spans="1:20">
      <c r="A53" s="239" t="s">
        <v>1404</v>
      </c>
      <c r="B53" s="239"/>
      <c r="C53" s="239"/>
      <c r="D53" s="239"/>
      <c r="E53" s="239"/>
      <c r="F53" s="239"/>
      <c r="G53" s="239"/>
      <c r="H53" s="239"/>
      <c r="I53" s="239"/>
      <c r="J53" s="239"/>
      <c r="K53" s="239" t="s">
        <v>1404</v>
      </c>
      <c r="L53" s="239"/>
      <c r="M53" s="239"/>
      <c r="N53" s="239"/>
      <c r="O53" s="239"/>
      <c r="P53" s="239"/>
      <c r="Q53" s="239"/>
      <c r="R53" s="239"/>
      <c r="S53" s="239"/>
      <c r="T53" s="239"/>
    </row>
    <row r="54" spans="1:20">
      <c r="A54" s="239" t="s">
        <v>1412</v>
      </c>
      <c r="B54" s="239" t="s">
        <v>1413</v>
      </c>
      <c r="C54" s="239" t="s">
        <v>1414</v>
      </c>
      <c r="D54" s="239" t="s">
        <v>1415</v>
      </c>
      <c r="E54" s="239" t="s">
        <v>1416</v>
      </c>
      <c r="F54" s="239" t="s">
        <v>1417</v>
      </c>
      <c r="G54" s="239" t="s">
        <v>1418</v>
      </c>
      <c r="H54" s="239" t="s">
        <v>1419</v>
      </c>
      <c r="I54" s="239" t="s">
        <v>1420</v>
      </c>
      <c r="J54" s="239"/>
      <c r="K54" s="239" t="s">
        <v>1424</v>
      </c>
      <c r="L54" s="239" t="s">
        <v>1413</v>
      </c>
      <c r="M54" s="239" t="s">
        <v>1414</v>
      </c>
      <c r="N54" s="239" t="s">
        <v>1415</v>
      </c>
      <c r="O54" s="239" t="s">
        <v>1416</v>
      </c>
      <c r="P54" s="239" t="s">
        <v>1417</v>
      </c>
      <c r="Q54" s="239" t="s">
        <v>1418</v>
      </c>
      <c r="R54" s="239" t="s">
        <v>1419</v>
      </c>
      <c r="S54" s="239" t="s">
        <v>1420</v>
      </c>
      <c r="T54" s="239"/>
    </row>
    <row r="55" spans="1:20">
      <c r="A55" s="239">
        <v>0</v>
      </c>
      <c r="B55" s="239">
        <v>90</v>
      </c>
      <c r="C55" s="239">
        <v>0</v>
      </c>
      <c r="D55" s="239">
        <v>0</v>
      </c>
      <c r="E55" s="239">
        <v>0</v>
      </c>
      <c r="F55" s="239">
        <v>1</v>
      </c>
      <c r="G55" s="239">
        <v>0</v>
      </c>
      <c r="H55" s="239">
        <v>0</v>
      </c>
      <c r="I55" s="239">
        <v>0</v>
      </c>
      <c r="J55" s="239"/>
      <c r="K55" s="239">
        <v>0</v>
      </c>
      <c r="L55" s="239">
        <v>90</v>
      </c>
      <c r="M55" s="239">
        <v>0</v>
      </c>
      <c r="N55" s="239">
        <v>0</v>
      </c>
      <c r="O55" s="239">
        <v>0</v>
      </c>
      <c r="P55" s="239">
        <v>1</v>
      </c>
      <c r="Q55" s="239">
        <v>0</v>
      </c>
      <c r="R55" s="239">
        <v>0</v>
      </c>
      <c r="S55" s="239">
        <v>0</v>
      </c>
      <c r="T55" s="239"/>
    </row>
    <row r="56" spans="1:20">
      <c r="A56" s="239">
        <v>30</v>
      </c>
      <c r="B56" s="239">
        <v>90</v>
      </c>
      <c r="C56" s="239">
        <v>0</v>
      </c>
      <c r="D56" s="239">
        <v>0</v>
      </c>
      <c r="E56" s="239">
        <v>0</v>
      </c>
      <c r="F56" s="239">
        <v>1</v>
      </c>
      <c r="G56" s="239">
        <v>0</v>
      </c>
      <c r="H56" s="239">
        <v>0</v>
      </c>
      <c r="I56" s="239">
        <v>0</v>
      </c>
      <c r="J56" s="239"/>
      <c r="K56" s="239">
        <v>26</v>
      </c>
      <c r="L56" s="239">
        <v>90</v>
      </c>
      <c r="M56" s="239">
        <v>0</v>
      </c>
      <c r="N56" s="239">
        <v>4</v>
      </c>
      <c r="O56" s="239">
        <v>0</v>
      </c>
      <c r="P56" s="239">
        <v>1</v>
      </c>
      <c r="Q56" s="239">
        <v>0</v>
      </c>
      <c r="R56" s="239">
        <v>0</v>
      </c>
      <c r="S56" s="239">
        <v>0</v>
      </c>
      <c r="T56" s="239"/>
    </row>
    <row r="57" spans="1:20">
      <c r="A57" s="239">
        <v>50</v>
      </c>
      <c r="B57" s="239">
        <v>90</v>
      </c>
      <c r="C57" s="239">
        <v>8</v>
      </c>
      <c r="D57" s="239">
        <v>0</v>
      </c>
      <c r="E57" s="239">
        <v>8.8900000000000007E-2</v>
      </c>
      <c r="F57" s="239">
        <v>0.91100000000000003</v>
      </c>
      <c r="G57" s="239">
        <v>1E-3</v>
      </c>
      <c r="H57" s="239">
        <v>0.03</v>
      </c>
      <c r="I57" s="239">
        <v>4.444</v>
      </c>
      <c r="J57" s="239"/>
      <c r="K57" s="239">
        <v>48</v>
      </c>
      <c r="L57" s="239">
        <v>86</v>
      </c>
      <c r="M57" s="239">
        <v>11</v>
      </c>
      <c r="N57" s="239">
        <v>3</v>
      </c>
      <c r="O57" s="239">
        <v>0.12790000000000001</v>
      </c>
      <c r="P57" s="239">
        <v>0.872</v>
      </c>
      <c r="Q57" s="239">
        <v>1E-3</v>
      </c>
      <c r="R57" s="239">
        <v>3.5999999999999997E-2</v>
      </c>
      <c r="S57" s="239">
        <v>6.14</v>
      </c>
      <c r="T57" s="239"/>
    </row>
    <row r="58" spans="1:20">
      <c r="A58" s="239">
        <v>72</v>
      </c>
      <c r="B58" s="239">
        <v>82</v>
      </c>
      <c r="C58" s="239">
        <v>59</v>
      </c>
      <c r="D58" s="239">
        <v>0</v>
      </c>
      <c r="E58" s="239">
        <v>0.74439999999999995</v>
      </c>
      <c r="F58" s="239">
        <v>0.25600000000000001</v>
      </c>
      <c r="G58" s="239">
        <v>2E-3</v>
      </c>
      <c r="H58" s="239">
        <v>4.5999999999999999E-2</v>
      </c>
      <c r="I58" s="239">
        <v>51.643999999999998</v>
      </c>
      <c r="J58" s="239"/>
      <c r="K58" s="239">
        <v>70</v>
      </c>
      <c r="L58" s="239">
        <v>72</v>
      </c>
      <c r="M58" s="239">
        <v>24</v>
      </c>
      <c r="N58" s="239">
        <v>3</v>
      </c>
      <c r="O58" s="239">
        <v>0.41860000000000003</v>
      </c>
      <c r="P58" s="239">
        <v>0.58099999999999996</v>
      </c>
      <c r="Q58" s="239">
        <v>3.0000000000000001E-3</v>
      </c>
      <c r="R58" s="239">
        <v>5.3999999999999999E-2</v>
      </c>
      <c r="S58" s="239">
        <v>26.488</v>
      </c>
      <c r="T58" s="239"/>
    </row>
    <row r="59" spans="1:20">
      <c r="A59" s="239">
        <v>79</v>
      </c>
      <c r="B59" s="239">
        <v>23</v>
      </c>
      <c r="C59" s="239">
        <v>15</v>
      </c>
      <c r="D59" s="239">
        <v>0</v>
      </c>
      <c r="E59" s="239">
        <v>0.91110000000000002</v>
      </c>
      <c r="F59" s="239">
        <v>8.8999999999999996E-2</v>
      </c>
      <c r="G59" s="239">
        <v>1E-3</v>
      </c>
      <c r="H59" s="239">
        <v>0.03</v>
      </c>
      <c r="I59" s="239">
        <v>64.811000000000007</v>
      </c>
      <c r="J59" s="239"/>
      <c r="K59" s="239">
        <v>73</v>
      </c>
      <c r="L59" s="239">
        <v>45</v>
      </c>
      <c r="M59" s="239">
        <v>39</v>
      </c>
      <c r="N59" s="239">
        <v>3</v>
      </c>
      <c r="O59" s="239">
        <v>0.92249999999999999</v>
      </c>
      <c r="P59" s="239">
        <v>7.8E-2</v>
      </c>
      <c r="Q59" s="239">
        <v>1E-3</v>
      </c>
      <c r="R59" s="239">
        <v>0.03</v>
      </c>
      <c r="S59" s="239">
        <v>63.271000000000001</v>
      </c>
      <c r="T59" s="239"/>
    </row>
    <row r="60" spans="1:20">
      <c r="A60" s="239">
        <v>97</v>
      </c>
      <c r="B60" s="239">
        <v>8</v>
      </c>
      <c r="C60" s="239">
        <v>8</v>
      </c>
      <c r="D60" s="239">
        <v>0</v>
      </c>
      <c r="E60" s="239">
        <v>1</v>
      </c>
      <c r="F60" s="239">
        <v>0</v>
      </c>
      <c r="G60" s="239">
        <v>0</v>
      </c>
      <c r="H60" s="239">
        <v>0</v>
      </c>
      <c r="I60" s="239">
        <v>73.433000000000007</v>
      </c>
      <c r="J60" s="239"/>
      <c r="K60" s="239">
        <v>93</v>
      </c>
      <c r="L60" s="239">
        <v>3</v>
      </c>
      <c r="M60" s="239">
        <v>3</v>
      </c>
      <c r="N60" s="239">
        <v>0</v>
      </c>
      <c r="O60" s="239">
        <v>1</v>
      </c>
      <c r="P60" s="239">
        <v>0</v>
      </c>
      <c r="Q60" s="239">
        <v>0</v>
      </c>
      <c r="R60" s="239">
        <v>0</v>
      </c>
      <c r="S60" s="239">
        <v>70.480999999999995</v>
      </c>
      <c r="T60" s="239"/>
    </row>
    <row r="61" spans="1:20">
      <c r="A61" s="239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239"/>
      <c r="M61" s="239"/>
      <c r="N61" s="239"/>
      <c r="O61" s="239"/>
      <c r="P61" s="239"/>
      <c r="Q61" s="239"/>
      <c r="R61" s="239"/>
      <c r="S61" s="239"/>
      <c r="T61" s="239"/>
    </row>
    <row r="62" spans="1:20">
      <c r="A62" s="239" t="s">
        <v>1423</v>
      </c>
      <c r="B62" s="239"/>
      <c r="C62" s="239"/>
      <c r="D62" s="239"/>
      <c r="E62" s="239"/>
      <c r="F62" s="239"/>
      <c r="G62" s="239"/>
      <c r="H62" s="239"/>
      <c r="I62" s="239"/>
      <c r="J62" s="239"/>
      <c r="K62" s="239" t="s">
        <v>1423</v>
      </c>
      <c r="L62" s="239"/>
      <c r="M62" s="239"/>
      <c r="N62" s="239"/>
      <c r="O62" s="239"/>
      <c r="P62" s="239"/>
      <c r="Q62" s="239"/>
      <c r="R62" s="239"/>
      <c r="S62" s="239"/>
      <c r="T62" s="239"/>
    </row>
    <row r="63" spans="1:20">
      <c r="A63" s="239" t="s">
        <v>1412</v>
      </c>
      <c r="B63" s="239" t="s">
        <v>1413</v>
      </c>
      <c r="C63" s="239" t="s">
        <v>1414</v>
      </c>
      <c r="D63" s="239" t="s">
        <v>1415</v>
      </c>
      <c r="E63" s="239" t="s">
        <v>1416</v>
      </c>
      <c r="F63" s="239" t="s">
        <v>1417</v>
      </c>
      <c r="G63" s="239" t="s">
        <v>1418</v>
      </c>
      <c r="H63" s="239" t="s">
        <v>1419</v>
      </c>
      <c r="I63" s="239" t="s">
        <v>1420</v>
      </c>
      <c r="J63" s="239"/>
      <c r="K63" s="239" t="s">
        <v>1412</v>
      </c>
      <c r="L63" s="239" t="s">
        <v>1413</v>
      </c>
      <c r="M63" s="239" t="s">
        <v>1414</v>
      </c>
      <c r="N63" s="239" t="s">
        <v>1415</v>
      </c>
      <c r="O63" s="239" t="s">
        <v>1416</v>
      </c>
      <c r="P63" s="239" t="s">
        <v>1417</v>
      </c>
      <c r="Q63" s="239" t="s">
        <v>1418</v>
      </c>
      <c r="R63" s="239" t="s">
        <v>1419</v>
      </c>
      <c r="S63" s="239" t="s">
        <v>1420</v>
      </c>
      <c r="T63" s="239"/>
    </row>
    <row r="64" spans="1:20">
      <c r="A64" s="239">
        <v>0</v>
      </c>
      <c r="B64" s="239">
        <v>90</v>
      </c>
      <c r="C64" s="239">
        <v>0</v>
      </c>
      <c r="D64" s="239">
        <v>0</v>
      </c>
      <c r="E64" s="239">
        <v>0</v>
      </c>
      <c r="F64" s="239">
        <v>1</v>
      </c>
      <c r="G64" s="239">
        <v>0</v>
      </c>
      <c r="H64" s="239">
        <v>0</v>
      </c>
      <c r="I64" s="239">
        <v>0</v>
      </c>
      <c r="J64" s="239"/>
      <c r="K64" s="239">
        <v>0</v>
      </c>
      <c r="L64" s="239">
        <v>90</v>
      </c>
      <c r="M64" s="239">
        <v>0</v>
      </c>
      <c r="N64" s="239">
        <v>0</v>
      </c>
      <c r="O64" s="239">
        <v>0</v>
      </c>
      <c r="P64" s="239">
        <v>1</v>
      </c>
      <c r="Q64" s="239">
        <v>0</v>
      </c>
      <c r="R64" s="239">
        <v>0</v>
      </c>
      <c r="S64" s="239">
        <v>0</v>
      </c>
      <c r="T64" s="239"/>
    </row>
    <row r="65" spans="1:20">
      <c r="A65" s="239">
        <v>30</v>
      </c>
      <c r="B65" s="239">
        <v>90</v>
      </c>
      <c r="C65" s="239">
        <v>0</v>
      </c>
      <c r="D65" s="239">
        <v>0</v>
      </c>
      <c r="E65" s="239">
        <v>0</v>
      </c>
      <c r="F65" s="239">
        <v>1</v>
      </c>
      <c r="G65" s="239">
        <v>0</v>
      </c>
      <c r="H65" s="239">
        <v>0</v>
      </c>
      <c r="I65" s="239">
        <v>0</v>
      </c>
      <c r="J65" s="239"/>
      <c r="K65" s="239">
        <v>26</v>
      </c>
      <c r="L65" s="239">
        <v>90</v>
      </c>
      <c r="M65" s="239">
        <v>0</v>
      </c>
      <c r="N65" s="239">
        <v>0</v>
      </c>
      <c r="O65" s="239">
        <v>0</v>
      </c>
      <c r="P65" s="239">
        <v>1</v>
      </c>
      <c r="Q65" s="239">
        <v>0</v>
      </c>
      <c r="R65" s="239">
        <v>0</v>
      </c>
      <c r="S65" s="239">
        <v>0</v>
      </c>
      <c r="T65" s="239"/>
    </row>
    <row r="66" spans="1:20">
      <c r="A66" s="239">
        <v>50</v>
      </c>
      <c r="B66" s="239">
        <v>90</v>
      </c>
      <c r="C66" s="239">
        <v>10</v>
      </c>
      <c r="D66" s="239">
        <v>0</v>
      </c>
      <c r="E66" s="239">
        <v>0.1111</v>
      </c>
      <c r="F66" s="239">
        <v>0.88900000000000001</v>
      </c>
      <c r="G66" s="239">
        <v>1E-3</v>
      </c>
      <c r="H66" s="239">
        <v>3.3000000000000002E-2</v>
      </c>
      <c r="I66" s="239">
        <v>5.556</v>
      </c>
      <c r="J66" s="239"/>
      <c r="K66" s="239">
        <v>48</v>
      </c>
      <c r="L66" s="239">
        <v>90</v>
      </c>
      <c r="M66" s="239">
        <v>7</v>
      </c>
      <c r="N66" s="239">
        <v>2</v>
      </c>
      <c r="O66" s="239">
        <v>7.7799999999999994E-2</v>
      </c>
      <c r="P66" s="239">
        <v>0.92200000000000004</v>
      </c>
      <c r="Q66" s="239">
        <v>1E-3</v>
      </c>
      <c r="R66" s="239">
        <v>2.8000000000000001E-2</v>
      </c>
      <c r="S66" s="239">
        <v>3.7330000000000001</v>
      </c>
      <c r="T66" s="239"/>
    </row>
    <row r="67" spans="1:20">
      <c r="A67" s="239">
        <v>72</v>
      </c>
      <c r="B67" s="239">
        <v>80</v>
      </c>
      <c r="C67" s="239">
        <v>52</v>
      </c>
      <c r="D67" s="239">
        <v>0</v>
      </c>
      <c r="E67" s="239">
        <v>0.68889999999999996</v>
      </c>
      <c r="F67" s="239">
        <v>0.311</v>
      </c>
      <c r="G67" s="239">
        <v>2E-3</v>
      </c>
      <c r="H67" s="239">
        <v>4.9000000000000002E-2</v>
      </c>
      <c r="I67" s="239">
        <v>47.155999999999999</v>
      </c>
      <c r="J67" s="239"/>
      <c r="K67" s="239">
        <v>70</v>
      </c>
      <c r="L67" s="239">
        <v>81</v>
      </c>
      <c r="M67" s="239">
        <v>26</v>
      </c>
      <c r="N67" s="239">
        <v>0</v>
      </c>
      <c r="O67" s="239">
        <v>0.37380000000000002</v>
      </c>
      <c r="P67" s="239">
        <v>0.626</v>
      </c>
      <c r="Q67" s="239">
        <v>3.0000000000000001E-3</v>
      </c>
      <c r="R67" s="239">
        <v>5.1999999999999998E-2</v>
      </c>
      <c r="S67" s="239">
        <v>24.454999999999998</v>
      </c>
      <c r="T67" s="239"/>
    </row>
    <row r="68" spans="1:20">
      <c r="A68" s="239">
        <v>79</v>
      </c>
      <c r="B68" s="239">
        <v>28</v>
      </c>
      <c r="C68" s="239">
        <v>14</v>
      </c>
      <c r="D68" s="239">
        <v>0</v>
      </c>
      <c r="E68" s="239">
        <v>0.84440000000000004</v>
      </c>
      <c r="F68" s="239">
        <v>0.156</v>
      </c>
      <c r="G68" s="239">
        <v>1E-3</v>
      </c>
      <c r="H68" s="239">
        <v>3.7999999999999999E-2</v>
      </c>
      <c r="I68" s="239">
        <v>59.444000000000003</v>
      </c>
      <c r="J68" s="239"/>
      <c r="K68" s="239">
        <v>73</v>
      </c>
      <c r="L68" s="239">
        <v>55</v>
      </c>
      <c r="M68" s="239">
        <v>34</v>
      </c>
      <c r="N68" s="239">
        <v>9</v>
      </c>
      <c r="O68" s="239">
        <v>0.76090000000000002</v>
      </c>
      <c r="P68" s="239">
        <v>0.23899999999999999</v>
      </c>
      <c r="Q68" s="239">
        <v>2E-3</v>
      </c>
      <c r="R68" s="239">
        <v>4.4999999999999998E-2</v>
      </c>
      <c r="S68" s="239">
        <v>52.713999999999999</v>
      </c>
      <c r="T68" s="239"/>
    </row>
    <row r="69" spans="1:20">
      <c r="A69" s="239">
        <v>97</v>
      </c>
      <c r="B69" s="239">
        <v>14</v>
      </c>
      <c r="C69" s="239">
        <v>14</v>
      </c>
      <c r="D69" s="239">
        <v>0</v>
      </c>
      <c r="E69" s="239">
        <v>1</v>
      </c>
      <c r="F69" s="239">
        <v>0</v>
      </c>
      <c r="G69" s="239">
        <v>0</v>
      </c>
      <c r="H69" s="239">
        <v>0</v>
      </c>
      <c r="I69" s="239">
        <v>74.533000000000001</v>
      </c>
      <c r="J69" s="239"/>
      <c r="K69" s="239">
        <v>93</v>
      </c>
      <c r="L69" s="239">
        <v>12</v>
      </c>
      <c r="M69" s="239">
        <v>12</v>
      </c>
      <c r="N69" s="239">
        <v>0</v>
      </c>
      <c r="O69" s="239">
        <v>1</v>
      </c>
      <c r="P69" s="239">
        <v>0</v>
      </c>
      <c r="Q69" s="239">
        <v>0</v>
      </c>
      <c r="R69" s="239">
        <v>0</v>
      </c>
      <c r="S69" s="239">
        <v>74.948999999999998</v>
      </c>
      <c r="T69" s="239"/>
    </row>
    <row r="70" spans="1:20">
      <c r="A70" s="239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</row>
    <row r="71" spans="1:20">
      <c r="A71" s="239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  <c r="N71" s="239"/>
      <c r="O71" s="239"/>
      <c r="P71" s="239"/>
      <c r="Q71" s="239"/>
      <c r="R71" s="239"/>
      <c r="S71" s="239"/>
      <c r="T71" s="239"/>
    </row>
    <row r="72" spans="1:20">
      <c r="A72" s="239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  <c r="O72" s="239"/>
      <c r="P72" s="239"/>
      <c r="Q72" s="239"/>
      <c r="R72" s="239"/>
      <c r="S72" s="239"/>
      <c r="T72" s="239"/>
    </row>
    <row r="73" spans="1:20">
      <c r="A73" s="239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  <c r="N73" s="239"/>
      <c r="O73" s="239"/>
      <c r="P73" s="239"/>
      <c r="Q73" s="239"/>
      <c r="R73" s="239"/>
      <c r="S73" s="239"/>
      <c r="T73" s="239"/>
    </row>
  </sheetData>
  <mergeCells count="2">
    <mergeCell ref="A3:A7"/>
    <mergeCell ref="A8:A1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topLeftCell="A68" workbookViewId="0">
      <selection activeCell="N13" sqref="N13"/>
    </sheetView>
  </sheetViews>
  <sheetFormatPr defaultRowHeight="16.5"/>
  <sheetData>
    <row r="1" spans="1:11" ht="17.25" thickBot="1">
      <c r="A1" s="57" t="s">
        <v>131</v>
      </c>
    </row>
    <row r="2" spans="1:11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1" ht="39.75" thickTop="1" thickBot="1">
      <c r="A3" s="526">
        <v>1</v>
      </c>
      <c r="B3" s="68" t="s">
        <v>148</v>
      </c>
      <c r="C3" s="1" t="s">
        <v>203</v>
      </c>
      <c r="D3" s="1">
        <v>98</v>
      </c>
      <c r="E3" s="61"/>
      <c r="F3" s="2" t="s">
        <v>183</v>
      </c>
      <c r="G3" s="62"/>
      <c r="I3" s="81" t="s">
        <v>172</v>
      </c>
    </row>
    <row r="4" spans="1:11" ht="51.75" thickBot="1">
      <c r="A4" s="527"/>
      <c r="B4" s="63" t="s">
        <v>162</v>
      </c>
      <c r="C4" s="64" t="s">
        <v>204</v>
      </c>
      <c r="D4" s="64">
        <v>139</v>
      </c>
      <c r="E4" s="82">
        <v>0.36</v>
      </c>
      <c r="F4" s="3" t="s">
        <v>184</v>
      </c>
      <c r="G4" s="2" t="s">
        <v>149</v>
      </c>
    </row>
    <row r="5" spans="1:11" ht="51.75" thickBot="1">
      <c r="A5" s="527"/>
      <c r="B5" s="63" t="s">
        <v>185</v>
      </c>
      <c r="C5" s="64" t="s">
        <v>205</v>
      </c>
      <c r="D5" s="64">
        <v>80</v>
      </c>
      <c r="E5" s="82">
        <v>-0.26</v>
      </c>
      <c r="F5" s="3" t="s">
        <v>165</v>
      </c>
      <c r="G5" s="2" t="s">
        <v>149</v>
      </c>
    </row>
    <row r="6" spans="1:11" ht="51.75" thickBot="1">
      <c r="A6" s="527"/>
      <c r="B6" s="63" t="s">
        <v>186</v>
      </c>
      <c r="C6" s="64" t="s">
        <v>206</v>
      </c>
      <c r="D6" s="64">
        <v>98</v>
      </c>
      <c r="E6" s="82">
        <v>-0.12</v>
      </c>
      <c r="F6" s="3" t="s">
        <v>187</v>
      </c>
      <c r="G6" s="2" t="s">
        <v>188</v>
      </c>
    </row>
    <row r="7" spans="1:11" ht="77.25" thickBot="1">
      <c r="A7" s="527"/>
      <c r="B7" s="63" t="s">
        <v>150</v>
      </c>
      <c r="C7" s="64" t="s">
        <v>207</v>
      </c>
      <c r="D7" s="64">
        <v>127</v>
      </c>
      <c r="E7" s="64" t="s">
        <v>189</v>
      </c>
      <c r="F7" s="3" t="s">
        <v>124</v>
      </c>
      <c r="G7" s="2" t="s">
        <v>190</v>
      </c>
    </row>
    <row r="8" spans="1:11" ht="77.25" thickBot="1">
      <c r="A8" s="528"/>
      <c r="B8" s="65" t="s">
        <v>153</v>
      </c>
      <c r="C8" s="66" t="s">
        <v>208</v>
      </c>
      <c r="D8" s="66">
        <v>115</v>
      </c>
      <c r="E8" s="66" t="s">
        <v>191</v>
      </c>
      <c r="F8" s="67" t="s">
        <v>192</v>
      </c>
      <c r="G8" s="83" t="s">
        <v>193</v>
      </c>
    </row>
    <row r="9" spans="1:11" ht="39" thickBot="1">
      <c r="A9" s="529">
        <v>2</v>
      </c>
      <c r="B9" s="68" t="s">
        <v>148</v>
      </c>
      <c r="C9" s="64" t="s">
        <v>209</v>
      </c>
      <c r="D9" s="64">
        <v>113</v>
      </c>
      <c r="E9" s="93"/>
      <c r="F9" s="3" t="s">
        <v>183</v>
      </c>
      <c r="G9" s="62"/>
    </row>
    <row r="10" spans="1:11" ht="51.75" thickBot="1">
      <c r="A10" s="527"/>
      <c r="B10" s="63" t="s">
        <v>162</v>
      </c>
      <c r="C10" s="64" t="s">
        <v>210</v>
      </c>
      <c r="D10" s="64">
        <v>138</v>
      </c>
      <c r="E10" s="82">
        <v>0.37</v>
      </c>
      <c r="F10" s="3" t="s">
        <v>170</v>
      </c>
      <c r="G10" s="2" t="s">
        <v>149</v>
      </c>
    </row>
    <row r="11" spans="1:11" ht="51.75" thickBot="1">
      <c r="A11" s="527"/>
      <c r="B11" s="63" t="s">
        <v>185</v>
      </c>
      <c r="C11" s="64" t="s">
        <v>211</v>
      </c>
      <c r="D11" s="64">
        <v>75</v>
      </c>
      <c r="E11" s="82">
        <v>-0.27</v>
      </c>
      <c r="F11" s="3" t="s">
        <v>118</v>
      </c>
      <c r="G11" s="2" t="s">
        <v>149</v>
      </c>
    </row>
    <row r="12" spans="1:11" ht="51.75" thickBot="1">
      <c r="A12" s="527"/>
      <c r="B12" s="63" t="s">
        <v>194</v>
      </c>
      <c r="C12" s="64" t="s">
        <v>212</v>
      </c>
      <c r="D12" s="64">
        <v>92</v>
      </c>
      <c r="E12" s="82">
        <v>-0.1</v>
      </c>
      <c r="F12" s="3" t="s">
        <v>195</v>
      </c>
      <c r="G12" s="2" t="s">
        <v>196</v>
      </c>
    </row>
    <row r="13" spans="1:11" ht="77.25" thickBot="1">
      <c r="A13" s="527"/>
      <c r="B13" s="63" t="s">
        <v>197</v>
      </c>
      <c r="C13" s="64" t="s">
        <v>213</v>
      </c>
      <c r="D13" s="64">
        <v>138</v>
      </c>
      <c r="E13" s="64" t="s">
        <v>198</v>
      </c>
      <c r="F13" s="3" t="s">
        <v>195</v>
      </c>
      <c r="G13" s="2" t="s">
        <v>199</v>
      </c>
    </row>
    <row r="14" spans="1:11" ht="77.25" thickBot="1">
      <c r="A14" s="530"/>
      <c r="B14" s="90" t="s">
        <v>200</v>
      </c>
      <c r="C14" s="91" t="s">
        <v>214</v>
      </c>
      <c r="D14" s="91">
        <v>99</v>
      </c>
      <c r="E14" s="91" t="s">
        <v>201</v>
      </c>
      <c r="F14" s="80" t="s">
        <v>124</v>
      </c>
      <c r="G14" s="92" t="s">
        <v>202</v>
      </c>
    </row>
    <row r="15" spans="1:11" ht="17.25" thickTop="1"/>
    <row r="16" spans="1:11">
      <c r="A16" s="57" t="s">
        <v>1407</v>
      </c>
      <c r="B16" s="57"/>
      <c r="K16" s="57" t="s">
        <v>1408</v>
      </c>
    </row>
    <row r="17" spans="1:21">
      <c r="A17" s="239" t="s">
        <v>1425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 t="s">
        <v>1425</v>
      </c>
      <c r="L17" s="239"/>
      <c r="M17" s="239"/>
      <c r="N17" s="239"/>
      <c r="O17" s="239"/>
      <c r="P17" s="239"/>
      <c r="Q17" s="239"/>
      <c r="R17" s="239"/>
      <c r="S17" s="239"/>
      <c r="T17" s="239"/>
      <c r="U17" s="239"/>
    </row>
    <row r="18" spans="1:21">
      <c r="A18" s="239" t="s">
        <v>1393</v>
      </c>
      <c r="B18" s="239" t="s">
        <v>1394</v>
      </c>
      <c r="C18" s="239" t="s">
        <v>1395</v>
      </c>
      <c r="D18" s="239" t="s">
        <v>1396</v>
      </c>
      <c r="E18" s="239" t="s">
        <v>1397</v>
      </c>
      <c r="F18" s="239" t="s">
        <v>1398</v>
      </c>
      <c r="G18" s="239" t="s">
        <v>1399</v>
      </c>
      <c r="H18" s="239" t="s">
        <v>1400</v>
      </c>
      <c r="I18" s="239" t="s">
        <v>1401</v>
      </c>
      <c r="J18" s="239"/>
      <c r="K18" s="239" t="s">
        <v>1393</v>
      </c>
      <c r="L18" s="239" t="s">
        <v>1394</v>
      </c>
      <c r="M18" s="239" t="s">
        <v>1395</v>
      </c>
      <c r="N18" s="239" t="s">
        <v>1396</v>
      </c>
      <c r="O18" s="239" t="s">
        <v>1397</v>
      </c>
      <c r="P18" s="239" t="s">
        <v>1398</v>
      </c>
      <c r="Q18" s="239" t="s">
        <v>1399</v>
      </c>
      <c r="R18" s="239" t="s">
        <v>1400</v>
      </c>
      <c r="S18" s="239" t="s">
        <v>1401</v>
      </c>
      <c r="T18" s="239"/>
      <c r="U18" s="239"/>
    </row>
    <row r="19" spans="1:21">
      <c r="A19" s="239">
        <v>0</v>
      </c>
      <c r="B19" s="239">
        <v>90</v>
      </c>
      <c r="C19" s="239">
        <v>0</v>
      </c>
      <c r="D19" s="239">
        <v>0</v>
      </c>
      <c r="E19" s="239">
        <v>0</v>
      </c>
      <c r="F19" s="239">
        <v>1</v>
      </c>
      <c r="G19" s="239">
        <v>0</v>
      </c>
      <c r="H19" s="239">
        <v>0</v>
      </c>
      <c r="I19" s="239">
        <v>0</v>
      </c>
      <c r="J19" s="239"/>
      <c r="K19" s="239">
        <v>0</v>
      </c>
      <c r="L19" s="239">
        <v>90</v>
      </c>
      <c r="M19" s="239">
        <v>0</v>
      </c>
      <c r="N19" s="239">
        <v>0</v>
      </c>
      <c r="O19" s="239">
        <v>0</v>
      </c>
      <c r="P19" s="239">
        <v>1</v>
      </c>
      <c r="Q19" s="239">
        <v>0</v>
      </c>
      <c r="R19" s="239">
        <v>0</v>
      </c>
      <c r="S19" s="239">
        <v>0</v>
      </c>
      <c r="T19" s="239"/>
      <c r="U19" s="239"/>
    </row>
    <row r="20" spans="1:21">
      <c r="A20" s="239">
        <v>26</v>
      </c>
      <c r="B20" s="239">
        <v>90</v>
      </c>
      <c r="C20" s="239">
        <v>0</v>
      </c>
      <c r="D20" s="239">
        <v>0</v>
      </c>
      <c r="E20" s="239">
        <v>0</v>
      </c>
      <c r="F20" s="239">
        <v>1</v>
      </c>
      <c r="G20" s="239">
        <v>0</v>
      </c>
      <c r="H20" s="239">
        <v>0</v>
      </c>
      <c r="I20" s="239">
        <v>0</v>
      </c>
      <c r="J20" s="239"/>
      <c r="K20" s="239">
        <v>23</v>
      </c>
      <c r="L20" s="239">
        <v>90</v>
      </c>
      <c r="M20" s="239">
        <v>0</v>
      </c>
      <c r="N20" s="239">
        <v>0</v>
      </c>
      <c r="O20" s="239">
        <v>0</v>
      </c>
      <c r="P20" s="239">
        <v>1</v>
      </c>
      <c r="Q20" s="239">
        <v>0</v>
      </c>
      <c r="R20" s="239">
        <v>0</v>
      </c>
      <c r="S20" s="239">
        <v>0</v>
      </c>
      <c r="T20" s="239"/>
      <c r="U20" s="239"/>
    </row>
    <row r="21" spans="1:21">
      <c r="A21" s="239">
        <v>46</v>
      </c>
      <c r="B21" s="239">
        <v>90</v>
      </c>
      <c r="C21" s="239">
        <v>3</v>
      </c>
      <c r="D21" s="239">
        <v>10</v>
      </c>
      <c r="E21" s="239">
        <v>3.3300000000000003E-2</v>
      </c>
      <c r="F21" s="239">
        <v>0.96699999999999997</v>
      </c>
      <c r="G21" s="239">
        <v>0</v>
      </c>
      <c r="H21" s="239">
        <v>1.9E-2</v>
      </c>
      <c r="I21" s="239">
        <v>1.5329999999999999</v>
      </c>
      <c r="J21" s="239"/>
      <c r="K21" s="239">
        <v>41</v>
      </c>
      <c r="L21" s="239">
        <v>90</v>
      </c>
      <c r="M21" s="239">
        <v>3</v>
      </c>
      <c r="N21" s="239">
        <v>11</v>
      </c>
      <c r="O21" s="239">
        <v>3.3300000000000003E-2</v>
      </c>
      <c r="P21" s="239">
        <v>0.96699999999999997</v>
      </c>
      <c r="Q21" s="239">
        <v>0</v>
      </c>
      <c r="R21" s="239">
        <v>1.9E-2</v>
      </c>
      <c r="S21" s="239">
        <v>1.367</v>
      </c>
      <c r="T21" s="239"/>
      <c r="U21" s="239"/>
    </row>
    <row r="22" spans="1:21">
      <c r="A22" s="239">
        <v>57</v>
      </c>
      <c r="B22" s="239">
        <v>77</v>
      </c>
      <c r="C22" s="239">
        <v>10</v>
      </c>
      <c r="D22" s="239">
        <v>2</v>
      </c>
      <c r="E22" s="239">
        <v>0.15890000000000001</v>
      </c>
      <c r="F22" s="239">
        <v>0.84099999999999997</v>
      </c>
      <c r="G22" s="239">
        <v>2E-3</v>
      </c>
      <c r="H22" s="239">
        <v>4.1000000000000002E-2</v>
      </c>
      <c r="I22" s="239">
        <v>8.6890000000000001</v>
      </c>
      <c r="J22" s="239"/>
      <c r="K22" s="239">
        <v>51</v>
      </c>
      <c r="L22" s="239">
        <v>76</v>
      </c>
      <c r="M22" s="239">
        <v>3</v>
      </c>
      <c r="N22" s="239">
        <v>0</v>
      </c>
      <c r="O22" s="239">
        <v>7.1499999999999994E-2</v>
      </c>
      <c r="P22" s="239">
        <v>0.92900000000000005</v>
      </c>
      <c r="Q22" s="239">
        <v>1E-3</v>
      </c>
      <c r="R22" s="239">
        <v>2.8000000000000001E-2</v>
      </c>
      <c r="S22" s="239">
        <v>3.3130000000000002</v>
      </c>
      <c r="T22" s="239"/>
      <c r="U22" s="239"/>
    </row>
    <row r="23" spans="1:21">
      <c r="A23" s="239">
        <v>67</v>
      </c>
      <c r="B23" s="239">
        <v>65</v>
      </c>
      <c r="C23" s="239">
        <v>16</v>
      </c>
      <c r="D23" s="239">
        <v>0</v>
      </c>
      <c r="E23" s="239">
        <v>0.3659</v>
      </c>
      <c r="F23" s="239">
        <v>0.63400000000000001</v>
      </c>
      <c r="G23" s="239">
        <v>3.0000000000000001E-3</v>
      </c>
      <c r="H23" s="239">
        <v>5.3999999999999999E-2</v>
      </c>
      <c r="I23" s="239">
        <v>22.561</v>
      </c>
      <c r="J23" s="239"/>
      <c r="K23" s="239">
        <v>67</v>
      </c>
      <c r="L23" s="239">
        <v>73</v>
      </c>
      <c r="M23" s="239">
        <v>30</v>
      </c>
      <c r="N23" s="239">
        <v>1</v>
      </c>
      <c r="O23" s="239">
        <v>0.4531</v>
      </c>
      <c r="P23" s="239">
        <v>0.54700000000000004</v>
      </c>
      <c r="Q23" s="239">
        <v>3.0000000000000001E-3</v>
      </c>
      <c r="R23" s="239">
        <v>5.6000000000000001E-2</v>
      </c>
      <c r="S23" s="239">
        <v>28.879000000000001</v>
      </c>
      <c r="T23" s="239"/>
      <c r="U23" s="239"/>
    </row>
    <row r="24" spans="1:21">
      <c r="A24" s="239">
        <v>80</v>
      </c>
      <c r="B24" s="239">
        <v>49</v>
      </c>
      <c r="C24" s="239">
        <v>22</v>
      </c>
      <c r="D24" s="239">
        <v>0</v>
      </c>
      <c r="E24" s="239">
        <v>0.65059999999999996</v>
      </c>
      <c r="F24" s="239">
        <v>0.34899999999999998</v>
      </c>
      <c r="G24" s="239">
        <v>3.0000000000000001E-3</v>
      </c>
      <c r="H24" s="239">
        <v>5.3999999999999999E-2</v>
      </c>
      <c r="I24" s="239">
        <v>45.335999999999999</v>
      </c>
      <c r="J24" s="239"/>
      <c r="K24" s="239">
        <v>75</v>
      </c>
      <c r="L24" s="239">
        <v>42</v>
      </c>
      <c r="M24" s="239">
        <v>11</v>
      </c>
      <c r="N24" s="239">
        <v>0</v>
      </c>
      <c r="O24" s="239">
        <v>0.59630000000000005</v>
      </c>
      <c r="P24" s="239">
        <v>0.40400000000000003</v>
      </c>
      <c r="Q24" s="239">
        <v>3.0000000000000001E-3</v>
      </c>
      <c r="R24" s="239">
        <v>5.6000000000000001E-2</v>
      </c>
      <c r="S24" s="239">
        <v>39.622</v>
      </c>
      <c r="T24" s="239"/>
      <c r="U24" s="239"/>
    </row>
    <row r="25" spans="1:21">
      <c r="A25" s="239">
        <v>98</v>
      </c>
      <c r="B25" s="239">
        <v>27</v>
      </c>
      <c r="C25" s="239">
        <v>11</v>
      </c>
      <c r="D25" s="239">
        <v>0</v>
      </c>
      <c r="E25" s="239">
        <v>0.79300000000000004</v>
      </c>
      <c r="F25" s="239">
        <v>0.20699999999999999</v>
      </c>
      <c r="G25" s="239">
        <v>2E-3</v>
      </c>
      <c r="H25" s="239">
        <v>4.5999999999999999E-2</v>
      </c>
      <c r="I25" s="239">
        <v>59.286000000000001</v>
      </c>
      <c r="J25" s="239"/>
      <c r="K25" s="239">
        <v>92</v>
      </c>
      <c r="L25" s="239">
        <v>31</v>
      </c>
      <c r="M25" s="239">
        <v>8</v>
      </c>
      <c r="N25" s="239">
        <v>0</v>
      </c>
      <c r="O25" s="239">
        <v>0.70050000000000001</v>
      </c>
      <c r="P25" s="239">
        <v>0.3</v>
      </c>
      <c r="Q25" s="239">
        <v>3.0000000000000001E-3</v>
      </c>
      <c r="R25" s="239">
        <v>5.1999999999999998E-2</v>
      </c>
      <c r="S25" s="239">
        <v>49.206000000000003</v>
      </c>
      <c r="T25" s="239"/>
      <c r="U25" s="239"/>
    </row>
    <row r="26" spans="1:21">
      <c r="A26" s="239">
        <v>114</v>
      </c>
      <c r="B26" s="239">
        <v>16</v>
      </c>
      <c r="C26" s="239">
        <v>11</v>
      </c>
      <c r="D26" s="239">
        <v>0</v>
      </c>
      <c r="E26" s="239">
        <v>0.93530000000000002</v>
      </c>
      <c r="F26" s="239">
        <v>6.5000000000000002E-2</v>
      </c>
      <c r="G26" s="239">
        <v>1E-3</v>
      </c>
      <c r="H26" s="239">
        <v>2.8000000000000001E-2</v>
      </c>
      <c r="I26" s="239">
        <v>75.513000000000005</v>
      </c>
      <c r="J26" s="239"/>
      <c r="K26" s="239">
        <v>99</v>
      </c>
      <c r="L26" s="239">
        <v>23</v>
      </c>
      <c r="M26" s="239">
        <v>2</v>
      </c>
      <c r="N26" s="239">
        <v>0</v>
      </c>
      <c r="O26" s="239">
        <v>0.72650000000000003</v>
      </c>
      <c r="P26" s="239">
        <v>0.27300000000000002</v>
      </c>
      <c r="Q26" s="239">
        <v>3.0000000000000001E-3</v>
      </c>
      <c r="R26" s="239">
        <v>5.0999999999999997E-2</v>
      </c>
      <c r="S26" s="239">
        <v>51.783999999999999</v>
      </c>
      <c r="T26" s="239"/>
      <c r="U26" s="239"/>
    </row>
    <row r="27" spans="1:21">
      <c r="A27" s="239">
        <v>126</v>
      </c>
      <c r="B27" s="239">
        <v>5</v>
      </c>
      <c r="C27" s="239">
        <v>5</v>
      </c>
      <c r="D27" s="239">
        <v>0</v>
      </c>
      <c r="E27" s="239">
        <v>1</v>
      </c>
      <c r="F27" s="239">
        <v>0</v>
      </c>
      <c r="G27" s="239">
        <v>0</v>
      </c>
      <c r="H27" s="239">
        <v>0</v>
      </c>
      <c r="I27" s="239">
        <v>83.665999999999997</v>
      </c>
      <c r="J27" s="239"/>
      <c r="K27" s="239">
        <v>113</v>
      </c>
      <c r="L27" s="239">
        <v>21</v>
      </c>
      <c r="M27" s="239">
        <v>6</v>
      </c>
      <c r="N27" s="239">
        <v>0</v>
      </c>
      <c r="O27" s="239">
        <v>0.80469999999999997</v>
      </c>
      <c r="P27" s="239">
        <v>0.19500000000000001</v>
      </c>
      <c r="Q27" s="239">
        <v>2E-3</v>
      </c>
      <c r="R27" s="239">
        <v>4.4999999999999998E-2</v>
      </c>
      <c r="S27" s="239">
        <v>60.613</v>
      </c>
      <c r="T27" s="239"/>
      <c r="U27" s="239"/>
    </row>
    <row r="28" spans="1:21">
      <c r="A28" s="239"/>
      <c r="B28" s="239"/>
      <c r="C28" s="239"/>
      <c r="D28" s="239"/>
      <c r="E28" s="239"/>
      <c r="F28" s="239"/>
      <c r="G28" s="239"/>
      <c r="H28" s="239"/>
      <c r="I28" s="239"/>
      <c r="J28" s="239"/>
      <c r="K28" s="239">
        <v>123</v>
      </c>
      <c r="L28" s="239">
        <v>15</v>
      </c>
      <c r="M28" s="239">
        <v>4</v>
      </c>
      <c r="N28" s="239">
        <v>0</v>
      </c>
      <c r="O28" s="239">
        <v>0.85680000000000001</v>
      </c>
      <c r="P28" s="239">
        <v>0.14299999999999999</v>
      </c>
      <c r="Q28" s="239">
        <v>2E-3</v>
      </c>
      <c r="R28" s="239">
        <v>0.04</v>
      </c>
      <c r="S28" s="239">
        <v>67.02</v>
      </c>
      <c r="T28" s="239"/>
      <c r="U28" s="239"/>
    </row>
    <row r="29" spans="1:21">
      <c r="A29" s="239"/>
      <c r="B29" s="239"/>
      <c r="C29" s="239"/>
      <c r="D29" s="239"/>
      <c r="E29" s="239"/>
      <c r="F29" s="239"/>
      <c r="G29" s="239"/>
      <c r="H29" s="239"/>
      <c r="I29" s="239"/>
      <c r="J29" s="239"/>
      <c r="K29" s="239">
        <v>138</v>
      </c>
      <c r="L29" s="239">
        <v>11</v>
      </c>
      <c r="M29" s="239">
        <v>5</v>
      </c>
      <c r="N29" s="239">
        <v>0</v>
      </c>
      <c r="O29" s="239">
        <v>0.92190000000000005</v>
      </c>
      <c r="P29" s="239">
        <v>7.8E-2</v>
      </c>
      <c r="Q29" s="239">
        <v>1E-3</v>
      </c>
      <c r="R29" s="239">
        <v>3.1E-2</v>
      </c>
      <c r="S29" s="239">
        <v>76.006</v>
      </c>
      <c r="T29" s="239"/>
      <c r="U29" s="239"/>
    </row>
    <row r="30" spans="1:21">
      <c r="A30" s="239"/>
      <c r="B30" s="239"/>
      <c r="C30" s="239"/>
      <c r="D30" s="239"/>
      <c r="E30" s="239"/>
      <c r="F30" s="239"/>
      <c r="G30" s="239"/>
      <c r="H30" s="239"/>
      <c r="I30" s="239"/>
      <c r="J30" s="239"/>
      <c r="K30" s="239">
        <v>168</v>
      </c>
      <c r="L30" s="239">
        <v>6</v>
      </c>
      <c r="M30" s="239">
        <v>6</v>
      </c>
      <c r="N30" s="239">
        <v>0</v>
      </c>
      <c r="O30" s="239">
        <v>1</v>
      </c>
      <c r="P30" s="239">
        <v>0</v>
      </c>
      <c r="Q30" s="239">
        <v>0</v>
      </c>
      <c r="R30" s="239">
        <v>0</v>
      </c>
      <c r="S30" s="239">
        <v>89.132000000000005</v>
      </c>
      <c r="T30" s="239"/>
      <c r="U30" s="239"/>
    </row>
    <row r="31" spans="1:21">
      <c r="A31" s="239"/>
      <c r="B31" s="239"/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  <c r="U31" s="239"/>
    </row>
    <row r="32" spans="1:21">
      <c r="A32" s="239" t="s">
        <v>1426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39" t="s">
        <v>1426</v>
      </c>
      <c r="L32" s="239"/>
      <c r="M32" s="239"/>
      <c r="N32" s="239"/>
      <c r="O32" s="239"/>
      <c r="P32" s="239"/>
      <c r="Q32" s="239"/>
      <c r="R32" s="239"/>
      <c r="S32" s="239"/>
      <c r="T32" s="239"/>
      <c r="U32" s="239"/>
    </row>
    <row r="33" spans="1:21">
      <c r="A33" s="239" t="s">
        <v>1393</v>
      </c>
      <c r="B33" s="239" t="s">
        <v>1394</v>
      </c>
      <c r="C33" s="239" t="s">
        <v>1395</v>
      </c>
      <c r="D33" s="239" t="s">
        <v>1396</v>
      </c>
      <c r="E33" s="239" t="s">
        <v>1397</v>
      </c>
      <c r="F33" s="239" t="s">
        <v>1398</v>
      </c>
      <c r="G33" s="239" t="s">
        <v>1399</v>
      </c>
      <c r="H33" s="239" t="s">
        <v>1400</v>
      </c>
      <c r="I33" s="239" t="s">
        <v>1401</v>
      </c>
      <c r="J33" s="239"/>
      <c r="K33" s="239" t="s">
        <v>1393</v>
      </c>
      <c r="L33" s="239" t="s">
        <v>1394</v>
      </c>
      <c r="M33" s="239" t="s">
        <v>1395</v>
      </c>
      <c r="N33" s="239" t="s">
        <v>1396</v>
      </c>
      <c r="O33" s="239" t="s">
        <v>1397</v>
      </c>
      <c r="P33" s="239" t="s">
        <v>1398</v>
      </c>
      <c r="Q33" s="239" t="s">
        <v>1399</v>
      </c>
      <c r="R33" s="239" t="s">
        <v>1400</v>
      </c>
      <c r="S33" s="239" t="s">
        <v>1401</v>
      </c>
      <c r="T33" s="239"/>
      <c r="U33" s="239"/>
    </row>
    <row r="34" spans="1:21">
      <c r="A34" s="239">
        <v>0</v>
      </c>
      <c r="B34" s="239">
        <v>90</v>
      </c>
      <c r="C34" s="239">
        <v>0</v>
      </c>
      <c r="D34" s="239">
        <v>0</v>
      </c>
      <c r="E34" s="239">
        <v>0</v>
      </c>
      <c r="F34" s="239">
        <v>1</v>
      </c>
      <c r="G34" s="239">
        <v>0</v>
      </c>
      <c r="H34" s="239">
        <v>0</v>
      </c>
      <c r="I34" s="239">
        <v>0</v>
      </c>
      <c r="J34" s="239"/>
      <c r="K34" s="239">
        <v>0</v>
      </c>
      <c r="L34" s="239">
        <v>90</v>
      </c>
      <c r="M34" s="239">
        <v>0</v>
      </c>
      <c r="N34" s="239">
        <v>0</v>
      </c>
      <c r="O34" s="239">
        <v>0</v>
      </c>
      <c r="P34" s="239">
        <v>1</v>
      </c>
      <c r="Q34" s="239">
        <v>0</v>
      </c>
      <c r="R34" s="239">
        <v>0</v>
      </c>
      <c r="S34" s="239">
        <v>0</v>
      </c>
      <c r="T34" s="239"/>
      <c r="U34" s="239"/>
    </row>
    <row r="35" spans="1:21">
      <c r="A35" s="239">
        <v>26</v>
      </c>
      <c r="B35" s="239">
        <v>90</v>
      </c>
      <c r="C35" s="239">
        <v>0</v>
      </c>
      <c r="D35" s="239">
        <v>0</v>
      </c>
      <c r="E35" s="239">
        <v>0</v>
      </c>
      <c r="F35" s="239">
        <v>1</v>
      </c>
      <c r="G35" s="239">
        <v>0</v>
      </c>
      <c r="H35" s="239">
        <v>0</v>
      </c>
      <c r="I35" s="239">
        <v>0</v>
      </c>
      <c r="J35" s="239"/>
      <c r="K35" s="239">
        <v>23</v>
      </c>
      <c r="L35" s="239">
        <v>90</v>
      </c>
      <c r="M35" s="239">
        <v>0</v>
      </c>
      <c r="N35" s="239">
        <v>0</v>
      </c>
      <c r="O35" s="239">
        <v>0</v>
      </c>
      <c r="P35" s="239">
        <v>1</v>
      </c>
      <c r="Q35" s="239">
        <v>0</v>
      </c>
      <c r="R35" s="239">
        <v>0</v>
      </c>
      <c r="S35" s="239">
        <v>0</v>
      </c>
      <c r="T35" s="239"/>
      <c r="U35" s="239"/>
    </row>
    <row r="36" spans="1:21">
      <c r="A36" s="239">
        <v>47</v>
      </c>
      <c r="B36" s="239">
        <v>90</v>
      </c>
      <c r="C36" s="239">
        <v>0</v>
      </c>
      <c r="D36" s="239">
        <v>10</v>
      </c>
      <c r="E36" s="239">
        <v>0</v>
      </c>
      <c r="F36" s="239">
        <v>1</v>
      </c>
      <c r="G36" s="239">
        <v>0</v>
      </c>
      <c r="H36" s="239">
        <v>0</v>
      </c>
      <c r="I36" s="239">
        <v>0</v>
      </c>
      <c r="J36" s="239"/>
      <c r="K36" s="239">
        <v>41</v>
      </c>
      <c r="L36" s="239">
        <v>90</v>
      </c>
      <c r="M36" s="239">
        <v>0</v>
      </c>
      <c r="N36" s="239">
        <v>7</v>
      </c>
      <c r="O36" s="239">
        <v>0</v>
      </c>
      <c r="P36" s="239">
        <v>1</v>
      </c>
      <c r="Q36" s="239">
        <v>0</v>
      </c>
      <c r="R36" s="239">
        <v>0</v>
      </c>
      <c r="S36" s="239">
        <v>0</v>
      </c>
      <c r="T36" s="239"/>
      <c r="U36" s="239"/>
    </row>
    <row r="37" spans="1:21">
      <c r="A37" s="239">
        <v>58</v>
      </c>
      <c r="B37" s="239">
        <v>80</v>
      </c>
      <c r="C37" s="239">
        <v>2</v>
      </c>
      <c r="D37" s="239">
        <v>2</v>
      </c>
      <c r="E37" s="239">
        <v>2.5000000000000001E-2</v>
      </c>
      <c r="F37" s="239">
        <v>0.97499999999999998</v>
      </c>
      <c r="G37" s="239">
        <v>0</v>
      </c>
      <c r="H37" s="239">
        <v>1.7000000000000001E-2</v>
      </c>
      <c r="I37" s="239">
        <v>1.45</v>
      </c>
      <c r="J37" s="239"/>
      <c r="K37" s="239">
        <v>51</v>
      </c>
      <c r="L37" s="239">
        <v>83</v>
      </c>
      <c r="M37" s="239">
        <v>1</v>
      </c>
      <c r="N37" s="239">
        <v>1</v>
      </c>
      <c r="O37" s="239">
        <v>1.2E-2</v>
      </c>
      <c r="P37" s="239">
        <v>0.98799999999999999</v>
      </c>
      <c r="Q37" s="239">
        <v>0</v>
      </c>
      <c r="R37" s="239">
        <v>1.2E-2</v>
      </c>
      <c r="S37" s="239">
        <v>0.61399999999999999</v>
      </c>
      <c r="T37" s="239"/>
      <c r="U37" s="239"/>
    </row>
    <row r="38" spans="1:21">
      <c r="A38" s="239">
        <v>68</v>
      </c>
      <c r="B38" s="239">
        <v>76</v>
      </c>
      <c r="C38" s="239">
        <v>3</v>
      </c>
      <c r="D38" s="239">
        <v>7</v>
      </c>
      <c r="E38" s="239">
        <v>6.3500000000000001E-2</v>
      </c>
      <c r="F38" s="239">
        <v>0.93700000000000006</v>
      </c>
      <c r="G38" s="239">
        <v>1E-3</v>
      </c>
      <c r="H38" s="239">
        <v>2.7E-2</v>
      </c>
      <c r="I38" s="239">
        <v>4.0670000000000002</v>
      </c>
      <c r="J38" s="239"/>
      <c r="K38" s="239">
        <v>67</v>
      </c>
      <c r="L38" s="239">
        <v>81</v>
      </c>
      <c r="M38" s="239">
        <v>9</v>
      </c>
      <c r="N38" s="239">
        <v>3</v>
      </c>
      <c r="O38" s="239">
        <v>0.12180000000000001</v>
      </c>
      <c r="P38" s="239">
        <v>0.878</v>
      </c>
      <c r="Q38" s="239">
        <v>1E-3</v>
      </c>
      <c r="R38" s="239">
        <v>3.5999999999999997E-2</v>
      </c>
      <c r="S38" s="239">
        <v>7.9690000000000003</v>
      </c>
      <c r="T38" s="239"/>
      <c r="U38" s="239"/>
    </row>
    <row r="39" spans="1:21">
      <c r="A39" s="239">
        <v>81</v>
      </c>
      <c r="B39" s="239">
        <v>66</v>
      </c>
      <c r="C39" s="239">
        <v>15</v>
      </c>
      <c r="D39" s="239">
        <v>1</v>
      </c>
      <c r="E39" s="239">
        <v>0.27629999999999999</v>
      </c>
      <c r="F39" s="239">
        <v>0.72399999999999998</v>
      </c>
      <c r="G39" s="239">
        <v>3.0000000000000001E-3</v>
      </c>
      <c r="H39" s="239">
        <v>5.2999999999999999E-2</v>
      </c>
      <c r="I39" s="239">
        <v>21.306999999999999</v>
      </c>
      <c r="J39" s="239"/>
      <c r="K39" s="239">
        <v>75</v>
      </c>
      <c r="L39" s="239">
        <v>69</v>
      </c>
      <c r="M39" s="239">
        <v>9</v>
      </c>
      <c r="N39" s="239">
        <v>0</v>
      </c>
      <c r="O39" s="239">
        <v>0.2364</v>
      </c>
      <c r="P39" s="239">
        <v>0.76400000000000001</v>
      </c>
      <c r="Q39" s="239">
        <v>2E-3</v>
      </c>
      <c r="R39" s="239">
        <v>4.7E-2</v>
      </c>
      <c r="S39" s="239">
        <v>16.559999999999999</v>
      </c>
      <c r="T39" s="239"/>
      <c r="U39" s="239"/>
    </row>
    <row r="40" spans="1:21">
      <c r="A40" s="239">
        <v>99</v>
      </c>
      <c r="B40" s="239">
        <v>50</v>
      </c>
      <c r="C40" s="239">
        <v>11</v>
      </c>
      <c r="D40" s="239">
        <v>0</v>
      </c>
      <c r="E40" s="239">
        <v>0.4355</v>
      </c>
      <c r="F40" s="239">
        <v>0.56399999999999995</v>
      </c>
      <c r="G40" s="239">
        <v>3.0000000000000001E-3</v>
      </c>
      <c r="H40" s="239">
        <v>5.8999999999999997E-2</v>
      </c>
      <c r="I40" s="239">
        <v>37.069000000000003</v>
      </c>
      <c r="J40" s="239"/>
      <c r="K40" s="239">
        <v>92</v>
      </c>
      <c r="L40" s="239">
        <v>60</v>
      </c>
      <c r="M40" s="239">
        <v>18</v>
      </c>
      <c r="N40" s="239">
        <v>0</v>
      </c>
      <c r="O40" s="239">
        <v>0.46550000000000002</v>
      </c>
      <c r="P40" s="239">
        <v>0.53500000000000003</v>
      </c>
      <c r="Q40" s="239">
        <v>3.0000000000000001E-3</v>
      </c>
      <c r="R40" s="239">
        <v>5.6000000000000001E-2</v>
      </c>
      <c r="S40" s="239">
        <v>37.636000000000003</v>
      </c>
      <c r="T40" s="239"/>
      <c r="U40" s="239"/>
    </row>
    <row r="41" spans="1:21">
      <c r="A41" s="239">
        <v>115</v>
      </c>
      <c r="B41" s="239">
        <v>39</v>
      </c>
      <c r="C41" s="239">
        <v>15</v>
      </c>
      <c r="D41" s="239">
        <v>0</v>
      </c>
      <c r="E41" s="239">
        <v>0.65259999999999996</v>
      </c>
      <c r="F41" s="239">
        <v>0.34699999999999998</v>
      </c>
      <c r="G41" s="239">
        <v>3.0000000000000001E-3</v>
      </c>
      <c r="H41" s="239">
        <v>5.7000000000000002E-2</v>
      </c>
      <c r="I41" s="239">
        <v>62.036000000000001</v>
      </c>
      <c r="J41" s="239"/>
      <c r="K41" s="239">
        <v>99</v>
      </c>
      <c r="L41" s="239">
        <v>42</v>
      </c>
      <c r="M41" s="239">
        <v>2</v>
      </c>
      <c r="N41" s="239">
        <v>0</v>
      </c>
      <c r="O41" s="239">
        <v>0.4909</v>
      </c>
      <c r="P41" s="239">
        <v>0.50900000000000001</v>
      </c>
      <c r="Q41" s="239">
        <v>3.0000000000000001E-3</v>
      </c>
      <c r="R41" s="239">
        <v>5.6000000000000001E-2</v>
      </c>
      <c r="S41" s="239">
        <v>40.155999999999999</v>
      </c>
      <c r="T41" s="239"/>
      <c r="U41" s="239"/>
    </row>
    <row r="42" spans="1:21">
      <c r="A42" s="239">
        <v>127</v>
      </c>
      <c r="B42" s="239">
        <v>24</v>
      </c>
      <c r="C42" s="239">
        <v>5</v>
      </c>
      <c r="D42" s="239">
        <v>0</v>
      </c>
      <c r="E42" s="239">
        <v>0.72499999999999998</v>
      </c>
      <c r="F42" s="239">
        <v>0.27500000000000002</v>
      </c>
      <c r="G42" s="239">
        <v>3.0000000000000001E-3</v>
      </c>
      <c r="H42" s="239">
        <v>5.3999999999999999E-2</v>
      </c>
      <c r="I42" s="239">
        <v>71.225999999999999</v>
      </c>
      <c r="J42" s="239"/>
      <c r="K42" s="239">
        <v>113</v>
      </c>
      <c r="L42" s="239">
        <v>40</v>
      </c>
      <c r="M42" s="239">
        <v>11</v>
      </c>
      <c r="N42" s="239">
        <v>0</v>
      </c>
      <c r="O42" s="239">
        <v>0.63090000000000002</v>
      </c>
      <c r="P42" s="239">
        <v>0.36899999999999999</v>
      </c>
      <c r="Q42" s="239">
        <v>3.0000000000000001E-3</v>
      </c>
      <c r="R42" s="239">
        <v>5.3999999999999999E-2</v>
      </c>
      <c r="S42" s="239">
        <v>55.975999999999999</v>
      </c>
      <c r="T42" s="239"/>
      <c r="U42" s="239"/>
    </row>
    <row r="43" spans="1:21">
      <c r="A43" s="239">
        <v>139</v>
      </c>
      <c r="B43" s="239">
        <v>19</v>
      </c>
      <c r="C43" s="239">
        <v>8</v>
      </c>
      <c r="D43" s="239">
        <v>0</v>
      </c>
      <c r="E43" s="239">
        <v>0.84079999999999999</v>
      </c>
      <c r="F43" s="239">
        <v>0.159</v>
      </c>
      <c r="G43" s="239">
        <v>2E-3</v>
      </c>
      <c r="H43" s="239">
        <v>4.3999999999999997E-2</v>
      </c>
      <c r="I43" s="239">
        <v>87.320999999999998</v>
      </c>
      <c r="J43" s="239"/>
      <c r="K43" s="239">
        <v>123</v>
      </c>
      <c r="L43" s="239">
        <v>29</v>
      </c>
      <c r="M43" s="239">
        <v>7</v>
      </c>
      <c r="N43" s="239">
        <v>0</v>
      </c>
      <c r="O43" s="239">
        <v>0.72</v>
      </c>
      <c r="P43" s="239">
        <v>0.28000000000000003</v>
      </c>
      <c r="Q43" s="239">
        <v>3.0000000000000001E-3</v>
      </c>
      <c r="R43" s="239">
        <v>5.0999999999999997E-2</v>
      </c>
      <c r="S43" s="239">
        <v>66.935000000000002</v>
      </c>
      <c r="T43" s="239"/>
      <c r="U43" s="239"/>
    </row>
    <row r="44" spans="1:21">
      <c r="A44" s="239">
        <v>150</v>
      </c>
      <c r="B44" s="239">
        <v>11</v>
      </c>
      <c r="C44" s="239">
        <v>4</v>
      </c>
      <c r="D44" s="239">
        <v>0</v>
      </c>
      <c r="E44" s="239">
        <v>0.89870000000000005</v>
      </c>
      <c r="F44" s="239">
        <v>0.10100000000000001</v>
      </c>
      <c r="G44" s="239">
        <v>1E-3</v>
      </c>
      <c r="H44" s="239">
        <v>3.5999999999999997E-2</v>
      </c>
      <c r="I44" s="239">
        <v>96.004999999999995</v>
      </c>
      <c r="J44" s="239"/>
      <c r="K44" s="239">
        <v>138</v>
      </c>
      <c r="L44" s="239">
        <v>22</v>
      </c>
      <c r="M44" s="239">
        <v>3</v>
      </c>
      <c r="N44" s="239">
        <v>0</v>
      </c>
      <c r="O44" s="239">
        <v>0.75819999999999999</v>
      </c>
      <c r="P44" s="239">
        <v>0.24199999999999999</v>
      </c>
      <c r="Q44" s="239">
        <v>2E-3</v>
      </c>
      <c r="R44" s="239">
        <v>4.8000000000000001E-2</v>
      </c>
      <c r="S44" s="239">
        <v>72.203999999999994</v>
      </c>
      <c r="T44" s="239"/>
      <c r="U44" s="239"/>
    </row>
    <row r="45" spans="1:21">
      <c r="A45" s="239">
        <v>165</v>
      </c>
      <c r="B45" s="239">
        <v>7</v>
      </c>
      <c r="C45" s="239">
        <v>4</v>
      </c>
      <c r="D45" s="239">
        <v>0</v>
      </c>
      <c r="E45" s="239">
        <v>0.95660000000000001</v>
      </c>
      <c r="F45" s="239">
        <v>4.2999999999999997E-2</v>
      </c>
      <c r="G45" s="239">
        <v>1E-3</v>
      </c>
      <c r="H45" s="239">
        <v>2.5000000000000001E-2</v>
      </c>
      <c r="I45" s="239">
        <v>105.557</v>
      </c>
      <c r="J45" s="239"/>
      <c r="K45" s="239">
        <v>168</v>
      </c>
      <c r="L45" s="239">
        <v>19</v>
      </c>
      <c r="M45" s="239">
        <v>4</v>
      </c>
      <c r="N45" s="239">
        <v>0</v>
      </c>
      <c r="O45" s="239">
        <v>0.80910000000000004</v>
      </c>
      <c r="P45" s="239">
        <v>0.191</v>
      </c>
      <c r="Q45" s="239">
        <v>2E-3</v>
      </c>
      <c r="R45" s="239">
        <v>4.3999999999999997E-2</v>
      </c>
      <c r="S45" s="239">
        <v>80.756</v>
      </c>
      <c r="T45" s="239"/>
      <c r="U45" s="239"/>
    </row>
    <row r="46" spans="1:21">
      <c r="A46" s="239">
        <v>175</v>
      </c>
      <c r="B46" s="239">
        <v>3</v>
      </c>
      <c r="C46" s="239">
        <v>1</v>
      </c>
      <c r="D46" s="239">
        <v>0</v>
      </c>
      <c r="E46" s="239">
        <v>0.97109999999999996</v>
      </c>
      <c r="F46" s="239">
        <v>2.9000000000000001E-2</v>
      </c>
      <c r="G46" s="239">
        <v>0</v>
      </c>
      <c r="H46" s="239">
        <v>0.02</v>
      </c>
      <c r="I46" s="239">
        <v>108.09</v>
      </c>
      <c r="J46" s="239"/>
      <c r="K46" s="239">
        <v>192</v>
      </c>
      <c r="L46" s="239">
        <v>15</v>
      </c>
      <c r="M46" s="239">
        <v>5</v>
      </c>
      <c r="N46" s="239">
        <v>0</v>
      </c>
      <c r="O46" s="239">
        <v>0.87270000000000003</v>
      </c>
      <c r="P46" s="239">
        <v>0.127</v>
      </c>
      <c r="Q46" s="239">
        <v>1E-3</v>
      </c>
      <c r="R46" s="239">
        <v>3.7999999999999999E-2</v>
      </c>
      <c r="S46" s="239">
        <v>92.974000000000004</v>
      </c>
      <c r="T46" s="239"/>
      <c r="U46" s="239"/>
    </row>
    <row r="47" spans="1:21">
      <c r="A47" s="239">
        <v>188</v>
      </c>
      <c r="B47" s="239">
        <v>2</v>
      </c>
      <c r="C47" s="239">
        <v>1</v>
      </c>
      <c r="D47" s="239">
        <v>0</v>
      </c>
      <c r="E47" s="239">
        <v>0.98550000000000004</v>
      </c>
      <c r="F47" s="239">
        <v>1.4E-2</v>
      </c>
      <c r="G47" s="239">
        <v>0</v>
      </c>
      <c r="H47" s="239">
        <v>1.4E-2</v>
      </c>
      <c r="I47" s="239">
        <v>110.81100000000001</v>
      </c>
      <c r="J47" s="239"/>
      <c r="K47" s="239">
        <v>217</v>
      </c>
      <c r="L47" s="239">
        <v>10</v>
      </c>
      <c r="M47" s="239">
        <v>5</v>
      </c>
      <c r="N47" s="239">
        <v>0</v>
      </c>
      <c r="O47" s="239">
        <v>0.93640000000000001</v>
      </c>
      <c r="P47" s="239">
        <v>6.4000000000000001E-2</v>
      </c>
      <c r="Q47" s="239">
        <v>1E-3</v>
      </c>
      <c r="R47" s="239">
        <v>2.8000000000000001E-2</v>
      </c>
      <c r="S47" s="239">
        <v>106.783</v>
      </c>
      <c r="T47" s="239"/>
      <c r="U47" s="239"/>
    </row>
    <row r="48" spans="1:21">
      <c r="A48" s="239">
        <v>200</v>
      </c>
      <c r="B48" s="239">
        <v>1</v>
      </c>
      <c r="C48" s="239">
        <v>1</v>
      </c>
      <c r="D48" s="239">
        <v>0</v>
      </c>
      <c r="E48" s="239">
        <v>1</v>
      </c>
      <c r="F48" s="239">
        <v>0</v>
      </c>
      <c r="G48" s="239">
        <v>0</v>
      </c>
      <c r="H48" s="239">
        <v>0</v>
      </c>
      <c r="I48" s="239">
        <v>113.706</v>
      </c>
      <c r="J48" s="239"/>
      <c r="K48" s="239">
        <v>242</v>
      </c>
      <c r="L48" s="239">
        <v>5</v>
      </c>
      <c r="M48" s="239">
        <v>5</v>
      </c>
      <c r="N48" s="239">
        <v>0</v>
      </c>
      <c r="O48" s="239">
        <v>1</v>
      </c>
      <c r="P48" s="239">
        <v>0</v>
      </c>
      <c r="Q48" s="239">
        <v>0</v>
      </c>
      <c r="R48" s="239">
        <v>0</v>
      </c>
      <c r="S48" s="239">
        <v>122.18300000000001</v>
      </c>
      <c r="T48" s="239"/>
      <c r="U48" s="239"/>
    </row>
    <row r="49" spans="1:21">
      <c r="A49" s="239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</row>
    <row r="50" spans="1:21">
      <c r="A50" s="239" t="s">
        <v>1427</v>
      </c>
      <c r="B50" s="239"/>
      <c r="C50" s="239"/>
      <c r="D50" s="239"/>
      <c r="E50" s="239"/>
      <c r="F50" s="239"/>
      <c r="G50" s="239"/>
      <c r="H50" s="239"/>
      <c r="I50" s="239"/>
      <c r="J50" s="239"/>
      <c r="K50" s="239" t="s">
        <v>1427</v>
      </c>
      <c r="L50" s="239"/>
      <c r="M50" s="239"/>
      <c r="N50" s="239"/>
      <c r="O50" s="239"/>
      <c r="P50" s="239"/>
      <c r="Q50" s="239"/>
      <c r="R50" s="239"/>
      <c r="S50" s="239"/>
      <c r="T50" s="239"/>
      <c r="U50" s="239"/>
    </row>
    <row r="51" spans="1:21">
      <c r="A51" s="239" t="s">
        <v>1410</v>
      </c>
      <c r="B51" s="239" t="s">
        <v>1394</v>
      </c>
      <c r="C51" s="239" t="s">
        <v>1395</v>
      </c>
      <c r="D51" s="239" t="s">
        <v>1396</v>
      </c>
      <c r="E51" s="239" t="s">
        <v>1397</v>
      </c>
      <c r="F51" s="239" t="s">
        <v>1398</v>
      </c>
      <c r="G51" s="239" t="s">
        <v>1399</v>
      </c>
      <c r="H51" s="239" t="s">
        <v>1400</v>
      </c>
      <c r="I51" s="239" t="s">
        <v>1401</v>
      </c>
      <c r="J51" s="239"/>
      <c r="K51" s="239" t="s">
        <v>1393</v>
      </c>
      <c r="L51" s="239" t="s">
        <v>1394</v>
      </c>
      <c r="M51" s="239" t="s">
        <v>1395</v>
      </c>
      <c r="N51" s="239" t="s">
        <v>1396</v>
      </c>
      <c r="O51" s="239" t="s">
        <v>1397</v>
      </c>
      <c r="P51" s="239" t="s">
        <v>1398</v>
      </c>
      <c r="Q51" s="239" t="s">
        <v>1399</v>
      </c>
      <c r="R51" s="239" t="s">
        <v>1400</v>
      </c>
      <c r="S51" s="239" t="s">
        <v>1401</v>
      </c>
      <c r="T51" s="239"/>
      <c r="U51" s="239"/>
    </row>
    <row r="52" spans="1:21">
      <c r="A52" s="239">
        <v>0</v>
      </c>
      <c r="B52" s="239">
        <v>90</v>
      </c>
      <c r="C52" s="239">
        <v>0</v>
      </c>
      <c r="D52" s="239">
        <v>0</v>
      </c>
      <c r="E52" s="239">
        <v>0</v>
      </c>
      <c r="F52" s="239">
        <v>1</v>
      </c>
      <c r="G52" s="239">
        <v>0</v>
      </c>
      <c r="H52" s="239">
        <v>0</v>
      </c>
      <c r="I52" s="239">
        <v>0</v>
      </c>
      <c r="J52" s="239"/>
      <c r="K52" s="239">
        <v>0</v>
      </c>
      <c r="L52" s="239">
        <v>90</v>
      </c>
      <c r="M52" s="239">
        <v>0</v>
      </c>
      <c r="N52" s="239">
        <v>0</v>
      </c>
      <c r="O52" s="239">
        <v>0</v>
      </c>
      <c r="P52" s="239">
        <v>1</v>
      </c>
      <c r="Q52" s="239">
        <v>0</v>
      </c>
      <c r="R52" s="239">
        <v>0</v>
      </c>
      <c r="S52" s="239">
        <v>0</v>
      </c>
      <c r="T52" s="239"/>
      <c r="U52" s="239"/>
    </row>
    <row r="53" spans="1:21">
      <c r="A53" s="239">
        <v>26</v>
      </c>
      <c r="B53" s="239">
        <v>90</v>
      </c>
      <c r="C53" s="239">
        <v>0</v>
      </c>
      <c r="D53" s="239">
        <v>0</v>
      </c>
      <c r="E53" s="239">
        <v>0</v>
      </c>
      <c r="F53" s="239">
        <v>1</v>
      </c>
      <c r="G53" s="239">
        <v>0</v>
      </c>
      <c r="H53" s="239">
        <v>0</v>
      </c>
      <c r="I53" s="239">
        <v>0</v>
      </c>
      <c r="J53" s="239"/>
      <c r="K53" s="239">
        <v>23</v>
      </c>
      <c r="L53" s="239">
        <v>90</v>
      </c>
      <c r="M53" s="239">
        <v>0</v>
      </c>
      <c r="N53" s="239">
        <v>0</v>
      </c>
      <c r="O53" s="239">
        <v>0</v>
      </c>
      <c r="P53" s="239">
        <v>1</v>
      </c>
      <c r="Q53" s="239">
        <v>0</v>
      </c>
      <c r="R53" s="239">
        <v>0</v>
      </c>
      <c r="S53" s="239">
        <v>0</v>
      </c>
      <c r="T53" s="239"/>
      <c r="U53" s="239"/>
    </row>
    <row r="54" spans="1:21">
      <c r="A54" s="239">
        <v>46</v>
      </c>
      <c r="B54" s="239">
        <v>90</v>
      </c>
      <c r="C54" s="239">
        <v>17</v>
      </c>
      <c r="D54" s="239">
        <v>8</v>
      </c>
      <c r="E54" s="239">
        <v>0.18890000000000001</v>
      </c>
      <c r="F54" s="239">
        <v>0.81100000000000005</v>
      </c>
      <c r="G54" s="239">
        <v>2E-3</v>
      </c>
      <c r="H54" s="239">
        <v>4.1000000000000002E-2</v>
      </c>
      <c r="I54" s="239">
        <v>8.6890000000000001</v>
      </c>
      <c r="J54" s="239"/>
      <c r="K54" s="239">
        <v>41</v>
      </c>
      <c r="L54" s="239">
        <v>90</v>
      </c>
      <c r="M54" s="239">
        <v>14</v>
      </c>
      <c r="N54" s="239">
        <v>0</v>
      </c>
      <c r="O54" s="239">
        <v>0.15559999999999999</v>
      </c>
      <c r="P54" s="239">
        <v>0.84399999999999997</v>
      </c>
      <c r="Q54" s="239">
        <v>1E-3</v>
      </c>
      <c r="R54" s="239">
        <v>3.7999999999999999E-2</v>
      </c>
      <c r="S54" s="239">
        <v>6.3780000000000001</v>
      </c>
      <c r="T54" s="239"/>
      <c r="U54" s="239"/>
    </row>
    <row r="55" spans="1:21">
      <c r="A55" s="239">
        <v>57</v>
      </c>
      <c r="B55" s="239">
        <v>65</v>
      </c>
      <c r="C55" s="239">
        <v>32</v>
      </c>
      <c r="D55" s="239">
        <v>2</v>
      </c>
      <c r="E55" s="239">
        <v>0.58819999999999995</v>
      </c>
      <c r="F55" s="239">
        <v>0.41199999999999998</v>
      </c>
      <c r="G55" s="239">
        <v>3.0000000000000001E-3</v>
      </c>
      <c r="H55" s="239">
        <v>5.3999999999999999E-2</v>
      </c>
      <c r="I55" s="239">
        <v>31.45</v>
      </c>
      <c r="J55" s="239"/>
      <c r="K55" s="239">
        <v>51</v>
      </c>
      <c r="L55" s="239">
        <v>76</v>
      </c>
      <c r="M55" s="239">
        <v>9</v>
      </c>
      <c r="N55" s="239">
        <v>0</v>
      </c>
      <c r="O55" s="239">
        <v>0.25559999999999999</v>
      </c>
      <c r="P55" s="239">
        <v>0.74399999999999999</v>
      </c>
      <c r="Q55" s="239">
        <v>2E-3</v>
      </c>
      <c r="R55" s="239">
        <v>4.5999999999999999E-2</v>
      </c>
      <c r="S55" s="239">
        <v>11.478</v>
      </c>
      <c r="T55" s="239"/>
      <c r="U55" s="239"/>
    </row>
    <row r="56" spans="1:21">
      <c r="A56" s="239">
        <v>67</v>
      </c>
      <c r="B56" s="239">
        <v>31</v>
      </c>
      <c r="C56" s="239">
        <v>13</v>
      </c>
      <c r="D56" s="239">
        <v>0</v>
      </c>
      <c r="E56" s="239">
        <v>0.76090000000000002</v>
      </c>
      <c r="F56" s="239">
        <v>0.23899999999999999</v>
      </c>
      <c r="G56" s="239">
        <v>2E-3</v>
      </c>
      <c r="H56" s="239">
        <v>4.8000000000000001E-2</v>
      </c>
      <c r="I56" s="239">
        <v>43.02</v>
      </c>
      <c r="J56" s="239"/>
      <c r="K56" s="239">
        <v>67</v>
      </c>
      <c r="L56" s="239">
        <v>67</v>
      </c>
      <c r="M56" s="239">
        <v>34</v>
      </c>
      <c r="N56" s="239">
        <v>0</v>
      </c>
      <c r="O56" s="239">
        <v>0.63329999999999997</v>
      </c>
      <c r="P56" s="239">
        <v>0.36699999999999999</v>
      </c>
      <c r="Q56" s="239">
        <v>3.0000000000000001E-3</v>
      </c>
      <c r="R56" s="239">
        <v>5.0999999999999997E-2</v>
      </c>
      <c r="S56" s="239">
        <v>36.789000000000001</v>
      </c>
      <c r="T56" s="239"/>
      <c r="U56" s="239"/>
    </row>
    <row r="57" spans="1:21">
      <c r="A57" s="239">
        <v>80</v>
      </c>
      <c r="B57" s="239">
        <v>18</v>
      </c>
      <c r="C57" s="239">
        <v>18</v>
      </c>
      <c r="D57" s="239">
        <v>0</v>
      </c>
      <c r="E57" s="239">
        <v>1</v>
      </c>
      <c r="F57" s="239">
        <v>0</v>
      </c>
      <c r="G57" s="239">
        <v>0</v>
      </c>
      <c r="H57" s="239">
        <v>0</v>
      </c>
      <c r="I57" s="239">
        <v>62.149000000000001</v>
      </c>
      <c r="J57" s="239"/>
      <c r="K57" s="239">
        <v>75</v>
      </c>
      <c r="L57" s="239">
        <v>33</v>
      </c>
      <c r="M57" s="239">
        <v>29</v>
      </c>
      <c r="N57" s="239">
        <v>0</v>
      </c>
      <c r="O57" s="239">
        <v>0.9556</v>
      </c>
      <c r="P57" s="239">
        <v>4.3999999999999997E-2</v>
      </c>
      <c r="Q57" s="239">
        <v>0</v>
      </c>
      <c r="R57" s="239">
        <v>2.1999999999999999E-2</v>
      </c>
      <c r="S57" s="239">
        <v>60.956000000000003</v>
      </c>
      <c r="T57" s="239"/>
      <c r="U57" s="239"/>
    </row>
    <row r="58" spans="1:21">
      <c r="A58" s="239"/>
      <c r="B58" s="239"/>
      <c r="C58" s="239"/>
      <c r="D58" s="239"/>
      <c r="E58" s="239"/>
      <c r="F58" s="239"/>
      <c r="G58" s="239"/>
      <c r="H58" s="239"/>
      <c r="I58" s="239"/>
      <c r="J58" s="239"/>
      <c r="K58" s="239">
        <v>92</v>
      </c>
      <c r="L58" s="239">
        <v>4</v>
      </c>
      <c r="M58" s="239">
        <v>4</v>
      </c>
      <c r="N58" s="239">
        <v>0</v>
      </c>
      <c r="O58" s="239">
        <v>1</v>
      </c>
      <c r="P58" s="239">
        <v>0</v>
      </c>
      <c r="Q58" s="239">
        <v>0</v>
      </c>
      <c r="R58" s="239">
        <v>0</v>
      </c>
      <c r="S58" s="239">
        <v>65.043999999999997</v>
      </c>
      <c r="T58" s="239"/>
      <c r="U58" s="239"/>
    </row>
    <row r="59" spans="1:21">
      <c r="A59" s="239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  <c r="U59" s="239"/>
    </row>
    <row r="60" spans="1:21">
      <c r="A60" s="239" t="s">
        <v>1428</v>
      </c>
      <c r="B60" s="239"/>
      <c r="C60" s="239"/>
      <c r="D60" s="239"/>
      <c r="E60" s="239"/>
      <c r="F60" s="239"/>
      <c r="G60" s="239"/>
      <c r="H60" s="239"/>
      <c r="I60" s="239"/>
      <c r="J60" s="239"/>
      <c r="K60" s="239" t="s">
        <v>1428</v>
      </c>
      <c r="L60" s="239"/>
      <c r="M60" s="239"/>
      <c r="N60" s="239"/>
      <c r="O60" s="239"/>
      <c r="P60" s="239"/>
      <c r="Q60" s="239"/>
      <c r="R60" s="239"/>
      <c r="S60" s="239"/>
      <c r="T60" s="239"/>
      <c r="U60" s="239"/>
    </row>
    <row r="61" spans="1:21">
      <c r="A61" s="239" t="s">
        <v>1393</v>
      </c>
      <c r="B61" s="239" t="s">
        <v>1394</v>
      </c>
      <c r="C61" s="239" t="s">
        <v>1395</v>
      </c>
      <c r="D61" s="239" t="s">
        <v>1396</v>
      </c>
      <c r="E61" s="239" t="s">
        <v>1397</v>
      </c>
      <c r="F61" s="239" t="s">
        <v>1398</v>
      </c>
      <c r="G61" s="239" t="s">
        <v>1399</v>
      </c>
      <c r="H61" s="239" t="s">
        <v>1400</v>
      </c>
      <c r="I61" s="239" t="s">
        <v>1401</v>
      </c>
      <c r="J61" s="239"/>
      <c r="K61" s="239" t="s">
        <v>1410</v>
      </c>
      <c r="L61" s="239" t="s">
        <v>1394</v>
      </c>
      <c r="M61" s="239" t="s">
        <v>1395</v>
      </c>
      <c r="N61" s="239" t="s">
        <v>1396</v>
      </c>
      <c r="O61" s="239" t="s">
        <v>1397</v>
      </c>
      <c r="P61" s="239" t="s">
        <v>1398</v>
      </c>
      <c r="Q61" s="239" t="s">
        <v>1399</v>
      </c>
      <c r="R61" s="239" t="s">
        <v>1400</v>
      </c>
      <c r="S61" s="239" t="s">
        <v>1401</v>
      </c>
      <c r="T61" s="239"/>
      <c r="U61" s="239"/>
    </row>
    <row r="62" spans="1:21">
      <c r="A62" s="239">
        <v>0</v>
      </c>
      <c r="B62" s="239">
        <v>90</v>
      </c>
      <c r="C62" s="239">
        <v>0</v>
      </c>
      <c r="D62" s="239">
        <v>0</v>
      </c>
      <c r="E62" s="239">
        <v>0</v>
      </c>
      <c r="F62" s="239">
        <v>1</v>
      </c>
      <c r="G62" s="239">
        <v>0</v>
      </c>
      <c r="H62" s="239">
        <v>0</v>
      </c>
      <c r="I62" s="239">
        <v>0</v>
      </c>
      <c r="J62" s="239"/>
      <c r="K62" s="239">
        <v>0</v>
      </c>
      <c r="L62" s="239">
        <v>90</v>
      </c>
      <c r="M62" s="239">
        <v>0</v>
      </c>
      <c r="N62" s="239">
        <v>0</v>
      </c>
      <c r="O62" s="239">
        <v>0</v>
      </c>
      <c r="P62" s="239">
        <v>1</v>
      </c>
      <c r="Q62" s="239">
        <v>0</v>
      </c>
      <c r="R62" s="239">
        <v>0</v>
      </c>
      <c r="S62" s="239">
        <v>0</v>
      </c>
      <c r="T62" s="239"/>
      <c r="U62" s="239"/>
    </row>
    <row r="63" spans="1:21">
      <c r="A63" s="239">
        <v>26</v>
      </c>
      <c r="B63" s="239">
        <v>90</v>
      </c>
      <c r="C63" s="239">
        <v>0</v>
      </c>
      <c r="D63" s="239">
        <v>0</v>
      </c>
      <c r="E63" s="239">
        <v>0</v>
      </c>
      <c r="F63" s="239">
        <v>1</v>
      </c>
      <c r="G63" s="239">
        <v>0</v>
      </c>
      <c r="H63" s="239">
        <v>0</v>
      </c>
      <c r="I63" s="239">
        <v>0</v>
      </c>
      <c r="J63" s="239"/>
      <c r="K63" s="239">
        <v>23</v>
      </c>
      <c r="L63" s="239">
        <v>90</v>
      </c>
      <c r="M63" s="239">
        <v>0</v>
      </c>
      <c r="N63" s="239">
        <v>0</v>
      </c>
      <c r="O63" s="239">
        <v>0</v>
      </c>
      <c r="P63" s="239">
        <v>1</v>
      </c>
      <c r="Q63" s="239">
        <v>0</v>
      </c>
      <c r="R63" s="239">
        <v>0</v>
      </c>
      <c r="S63" s="239">
        <v>0</v>
      </c>
      <c r="T63" s="239"/>
      <c r="U63" s="239"/>
    </row>
    <row r="64" spans="1:21">
      <c r="A64" s="239">
        <v>46</v>
      </c>
      <c r="B64" s="239">
        <v>90</v>
      </c>
      <c r="C64" s="239">
        <v>8</v>
      </c>
      <c r="D64" s="239">
        <v>5</v>
      </c>
      <c r="E64" s="239">
        <v>8.8900000000000007E-2</v>
      </c>
      <c r="F64" s="239">
        <v>0.91100000000000003</v>
      </c>
      <c r="G64" s="239">
        <v>1E-3</v>
      </c>
      <c r="H64" s="239">
        <v>0.03</v>
      </c>
      <c r="I64" s="239">
        <v>4.0890000000000004</v>
      </c>
      <c r="J64" s="239"/>
      <c r="K64" s="239">
        <v>41</v>
      </c>
      <c r="L64" s="239">
        <v>90</v>
      </c>
      <c r="M64" s="239">
        <v>4</v>
      </c>
      <c r="N64" s="239">
        <v>2</v>
      </c>
      <c r="O64" s="239">
        <v>4.4400000000000002E-2</v>
      </c>
      <c r="P64" s="239">
        <v>0.95599999999999996</v>
      </c>
      <c r="Q64" s="239">
        <v>0</v>
      </c>
      <c r="R64" s="239">
        <v>2.1999999999999999E-2</v>
      </c>
      <c r="S64" s="239">
        <v>1.8220000000000001</v>
      </c>
      <c r="T64" s="239"/>
      <c r="U64" s="239"/>
    </row>
    <row r="65" spans="1:21">
      <c r="A65" s="239">
        <v>57</v>
      </c>
      <c r="B65" s="239">
        <v>77</v>
      </c>
      <c r="C65" s="239">
        <v>28</v>
      </c>
      <c r="D65" s="239">
        <v>3</v>
      </c>
      <c r="E65" s="239">
        <v>0.42020000000000002</v>
      </c>
      <c r="F65" s="239">
        <v>0.57999999999999996</v>
      </c>
      <c r="G65" s="239">
        <v>3.0000000000000001E-3</v>
      </c>
      <c r="H65" s="239">
        <v>5.2999999999999999E-2</v>
      </c>
      <c r="I65" s="239">
        <v>22.974</v>
      </c>
      <c r="J65" s="239"/>
      <c r="K65" s="239">
        <v>51</v>
      </c>
      <c r="L65" s="239">
        <v>84</v>
      </c>
      <c r="M65" s="239">
        <v>4</v>
      </c>
      <c r="N65" s="239">
        <v>0</v>
      </c>
      <c r="O65" s="239">
        <v>8.9899999999999994E-2</v>
      </c>
      <c r="P65" s="239">
        <v>0.91</v>
      </c>
      <c r="Q65" s="239">
        <v>1E-3</v>
      </c>
      <c r="R65" s="239">
        <v>0.03</v>
      </c>
      <c r="S65" s="239">
        <v>4.1429999999999998</v>
      </c>
      <c r="T65" s="239"/>
      <c r="U65" s="239"/>
    </row>
    <row r="66" spans="1:21">
      <c r="A66" s="239">
        <v>67</v>
      </c>
      <c r="B66" s="239">
        <v>46</v>
      </c>
      <c r="C66" s="239">
        <v>12</v>
      </c>
      <c r="D66" s="239">
        <v>0</v>
      </c>
      <c r="E66" s="239">
        <v>0.57150000000000001</v>
      </c>
      <c r="F66" s="239">
        <v>0.42899999999999999</v>
      </c>
      <c r="G66" s="239">
        <v>3.0000000000000001E-3</v>
      </c>
      <c r="H66" s="239">
        <v>5.5E-2</v>
      </c>
      <c r="I66" s="239">
        <v>33.107999999999997</v>
      </c>
      <c r="J66" s="239"/>
      <c r="K66" s="239">
        <v>67</v>
      </c>
      <c r="L66" s="239">
        <v>80</v>
      </c>
      <c r="M66" s="239">
        <v>16</v>
      </c>
      <c r="N66" s="239">
        <v>0</v>
      </c>
      <c r="O66" s="239">
        <v>0.27200000000000002</v>
      </c>
      <c r="P66" s="239">
        <v>0.72799999999999998</v>
      </c>
      <c r="Q66" s="239">
        <v>2E-3</v>
      </c>
      <c r="R66" s="239">
        <v>4.7E-2</v>
      </c>
      <c r="S66" s="239">
        <v>16.338000000000001</v>
      </c>
      <c r="T66" s="239"/>
      <c r="U66" s="239"/>
    </row>
    <row r="67" spans="1:21">
      <c r="A67" s="239">
        <v>80</v>
      </c>
      <c r="B67" s="239">
        <v>34</v>
      </c>
      <c r="C67" s="239">
        <v>13</v>
      </c>
      <c r="D67" s="239">
        <v>0</v>
      </c>
      <c r="E67" s="239">
        <v>0.73529999999999995</v>
      </c>
      <c r="F67" s="239">
        <v>0.26500000000000001</v>
      </c>
      <c r="G67" s="239">
        <v>2E-3</v>
      </c>
      <c r="H67" s="239">
        <v>4.9000000000000002E-2</v>
      </c>
      <c r="I67" s="239">
        <v>46.216000000000001</v>
      </c>
      <c r="J67" s="239"/>
      <c r="K67" s="239">
        <v>75</v>
      </c>
      <c r="L67" s="239">
        <v>64</v>
      </c>
      <c r="M67" s="239">
        <v>24</v>
      </c>
      <c r="N67" s="239">
        <v>0</v>
      </c>
      <c r="O67" s="239">
        <v>0.54500000000000004</v>
      </c>
      <c r="P67" s="239">
        <v>0.45500000000000002</v>
      </c>
      <c r="Q67" s="239">
        <v>3.0000000000000001E-3</v>
      </c>
      <c r="R67" s="239">
        <v>5.2999999999999999E-2</v>
      </c>
      <c r="S67" s="239">
        <v>36.814</v>
      </c>
      <c r="T67" s="239"/>
      <c r="U67" s="239"/>
    </row>
    <row r="68" spans="1:21">
      <c r="A68" s="239">
        <v>98</v>
      </c>
      <c r="B68" s="239">
        <v>21</v>
      </c>
      <c r="C68" s="239">
        <v>15</v>
      </c>
      <c r="D68" s="239">
        <v>0</v>
      </c>
      <c r="E68" s="239">
        <v>0.9244</v>
      </c>
      <c r="F68" s="239">
        <v>7.5999999999999998E-2</v>
      </c>
      <c r="G68" s="239">
        <v>1E-3</v>
      </c>
      <c r="H68" s="239">
        <v>0.03</v>
      </c>
      <c r="I68" s="239">
        <v>64.744</v>
      </c>
      <c r="J68" s="239"/>
      <c r="K68" s="239">
        <v>92</v>
      </c>
      <c r="L68" s="239">
        <v>40</v>
      </c>
      <c r="M68" s="239">
        <v>31</v>
      </c>
      <c r="N68" s="239">
        <v>0</v>
      </c>
      <c r="O68" s="239">
        <v>0.89759999999999995</v>
      </c>
      <c r="P68" s="239">
        <v>0.10199999999999999</v>
      </c>
      <c r="Q68" s="239">
        <v>1E-3</v>
      </c>
      <c r="R68" s="239">
        <v>3.2000000000000001E-2</v>
      </c>
      <c r="S68" s="239">
        <v>69.257000000000005</v>
      </c>
      <c r="T68" s="239"/>
      <c r="U68" s="239"/>
    </row>
    <row r="69" spans="1:21">
      <c r="A69" s="239">
        <v>114</v>
      </c>
      <c r="B69" s="239">
        <v>6</v>
      </c>
      <c r="C69" s="239">
        <v>6</v>
      </c>
      <c r="D69" s="239">
        <v>0</v>
      </c>
      <c r="E69" s="239">
        <v>1</v>
      </c>
      <c r="F69" s="239">
        <v>0</v>
      </c>
      <c r="G69" s="239">
        <v>0</v>
      </c>
      <c r="H69" s="239">
        <v>0</v>
      </c>
      <c r="I69" s="239">
        <v>73.366</v>
      </c>
      <c r="J69" s="239"/>
      <c r="K69" s="239">
        <v>99</v>
      </c>
      <c r="L69" s="239">
        <v>9</v>
      </c>
      <c r="M69" s="239">
        <v>4</v>
      </c>
      <c r="N69" s="239">
        <v>0</v>
      </c>
      <c r="O69" s="239">
        <v>0.94310000000000005</v>
      </c>
      <c r="P69" s="239">
        <v>5.7000000000000002E-2</v>
      </c>
      <c r="Q69" s="239">
        <v>1E-3</v>
      </c>
      <c r="R69" s="239">
        <v>2.5000000000000001E-2</v>
      </c>
      <c r="S69" s="239">
        <v>73.762</v>
      </c>
      <c r="T69" s="239"/>
      <c r="U69" s="239"/>
    </row>
    <row r="70" spans="1:21">
      <c r="A70" s="239"/>
      <c r="B70" s="239"/>
      <c r="C70" s="239"/>
      <c r="D70" s="239"/>
      <c r="E70" s="239"/>
      <c r="F70" s="239"/>
      <c r="G70" s="239"/>
      <c r="H70" s="239"/>
      <c r="I70" s="239"/>
      <c r="J70" s="239"/>
      <c r="K70" s="239">
        <v>113</v>
      </c>
      <c r="L70" s="239">
        <v>5</v>
      </c>
      <c r="M70" s="239">
        <v>5</v>
      </c>
      <c r="N70" s="239">
        <v>0</v>
      </c>
      <c r="O70" s="239">
        <v>1</v>
      </c>
      <c r="P70" s="239">
        <v>0</v>
      </c>
      <c r="Q70" s="239">
        <v>0</v>
      </c>
      <c r="R70" s="239">
        <v>0</v>
      </c>
      <c r="S70" s="239">
        <v>80.188999999999993</v>
      </c>
      <c r="T70" s="239"/>
      <c r="U70" s="239"/>
    </row>
    <row r="71" spans="1:21">
      <c r="A71" s="239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  <c r="N71" s="239"/>
      <c r="O71" s="239"/>
      <c r="P71" s="239"/>
      <c r="Q71" s="239"/>
      <c r="R71" s="239"/>
      <c r="S71" s="239"/>
      <c r="T71" s="239"/>
      <c r="U71" s="239"/>
    </row>
    <row r="72" spans="1:21">
      <c r="A72" s="239" t="s">
        <v>1403</v>
      </c>
      <c r="B72" s="239"/>
      <c r="C72" s="239"/>
      <c r="D72" s="239"/>
      <c r="E72" s="239"/>
      <c r="F72" s="239"/>
      <c r="G72" s="239"/>
      <c r="H72" s="239"/>
      <c r="I72" s="239"/>
      <c r="J72" s="239"/>
      <c r="K72" s="239" t="s">
        <v>1403</v>
      </c>
      <c r="L72" s="239"/>
      <c r="M72" s="239"/>
      <c r="N72" s="239"/>
      <c r="O72" s="239"/>
      <c r="P72" s="239"/>
      <c r="Q72" s="239"/>
      <c r="R72" s="239"/>
      <c r="S72" s="239"/>
      <c r="T72" s="239"/>
      <c r="U72" s="239"/>
    </row>
    <row r="73" spans="1:21">
      <c r="A73" s="239" t="s">
        <v>1393</v>
      </c>
      <c r="B73" s="239" t="s">
        <v>1394</v>
      </c>
      <c r="C73" s="239" t="s">
        <v>1395</v>
      </c>
      <c r="D73" s="239" t="s">
        <v>1396</v>
      </c>
      <c r="E73" s="239" t="s">
        <v>1397</v>
      </c>
      <c r="F73" s="239" t="s">
        <v>1398</v>
      </c>
      <c r="G73" s="239" t="s">
        <v>1399</v>
      </c>
      <c r="H73" s="239" t="s">
        <v>1400</v>
      </c>
      <c r="I73" s="239" t="s">
        <v>1401</v>
      </c>
      <c r="J73" s="239"/>
      <c r="K73" s="239" t="s">
        <v>1393</v>
      </c>
      <c r="L73" s="239" t="s">
        <v>1394</v>
      </c>
      <c r="M73" s="239" t="s">
        <v>1395</v>
      </c>
      <c r="N73" s="239" t="s">
        <v>1396</v>
      </c>
      <c r="O73" s="239" t="s">
        <v>1397</v>
      </c>
      <c r="P73" s="239" t="s">
        <v>1398</v>
      </c>
      <c r="Q73" s="239" t="s">
        <v>1399</v>
      </c>
      <c r="R73" s="239" t="s">
        <v>1400</v>
      </c>
      <c r="S73" s="239" t="s">
        <v>1401</v>
      </c>
      <c r="T73" s="239"/>
      <c r="U73" s="239"/>
    </row>
    <row r="74" spans="1:21">
      <c r="A74" s="239">
        <v>0</v>
      </c>
      <c r="B74" s="239">
        <v>90</v>
      </c>
      <c r="C74" s="239">
        <v>0</v>
      </c>
      <c r="D74" s="239">
        <v>0</v>
      </c>
      <c r="E74" s="239">
        <v>0</v>
      </c>
      <c r="F74" s="239">
        <v>1</v>
      </c>
      <c r="G74" s="239">
        <v>0</v>
      </c>
      <c r="H74" s="239">
        <v>0</v>
      </c>
      <c r="I74" s="239">
        <v>0</v>
      </c>
      <c r="J74" s="239"/>
      <c r="K74" s="239">
        <v>0</v>
      </c>
      <c r="L74" s="239">
        <v>90</v>
      </c>
      <c r="M74" s="239">
        <v>0</v>
      </c>
      <c r="N74" s="239">
        <v>0</v>
      </c>
      <c r="O74" s="239">
        <v>0</v>
      </c>
      <c r="P74" s="239">
        <v>1</v>
      </c>
      <c r="Q74" s="239">
        <v>0</v>
      </c>
      <c r="R74" s="239">
        <v>0</v>
      </c>
      <c r="S74" s="239">
        <v>0</v>
      </c>
      <c r="T74" s="239"/>
      <c r="U74" s="239"/>
    </row>
    <row r="75" spans="1:21">
      <c r="A75" s="239">
        <v>27</v>
      </c>
      <c r="B75" s="239">
        <v>90</v>
      </c>
      <c r="C75" s="239">
        <v>0</v>
      </c>
      <c r="D75" s="239">
        <v>0</v>
      </c>
      <c r="E75" s="239">
        <v>0</v>
      </c>
      <c r="F75" s="239">
        <v>1</v>
      </c>
      <c r="G75" s="239">
        <v>0</v>
      </c>
      <c r="H75" s="239">
        <v>0</v>
      </c>
      <c r="I75" s="239">
        <v>0</v>
      </c>
      <c r="J75" s="239"/>
      <c r="K75" s="239">
        <v>23</v>
      </c>
      <c r="L75" s="239">
        <v>90</v>
      </c>
      <c r="M75" s="239">
        <v>0</v>
      </c>
      <c r="N75" s="239">
        <v>0</v>
      </c>
      <c r="O75" s="239">
        <v>0</v>
      </c>
      <c r="P75" s="239">
        <v>1</v>
      </c>
      <c r="Q75" s="239">
        <v>0</v>
      </c>
      <c r="R75" s="239">
        <v>0</v>
      </c>
      <c r="S75" s="239">
        <v>0</v>
      </c>
      <c r="T75" s="239"/>
      <c r="U75" s="239"/>
    </row>
    <row r="76" spans="1:21">
      <c r="A76" s="239">
        <v>47</v>
      </c>
      <c r="B76" s="239">
        <v>90</v>
      </c>
      <c r="C76" s="239">
        <v>0</v>
      </c>
      <c r="D76" s="239">
        <v>0</v>
      </c>
      <c r="E76" s="239">
        <v>0</v>
      </c>
      <c r="F76" s="239">
        <v>1</v>
      </c>
      <c r="G76" s="239">
        <v>0</v>
      </c>
      <c r="H76" s="239">
        <v>0</v>
      </c>
      <c r="I76" s="239">
        <v>0</v>
      </c>
      <c r="J76" s="239"/>
      <c r="K76" s="239">
        <v>41</v>
      </c>
      <c r="L76" s="239">
        <v>90</v>
      </c>
      <c r="M76" s="239">
        <v>0</v>
      </c>
      <c r="N76" s="239">
        <v>1</v>
      </c>
      <c r="O76" s="239">
        <v>0</v>
      </c>
      <c r="P76" s="239">
        <v>1</v>
      </c>
      <c r="Q76" s="239">
        <v>0</v>
      </c>
      <c r="R76" s="239">
        <v>0</v>
      </c>
      <c r="S76" s="239">
        <v>0</v>
      </c>
      <c r="T76" s="239"/>
      <c r="U76" s="239"/>
    </row>
    <row r="77" spans="1:21">
      <c r="A77" s="239">
        <v>58</v>
      </c>
      <c r="B77" s="239">
        <v>90</v>
      </c>
      <c r="C77" s="239">
        <v>0</v>
      </c>
      <c r="D77" s="239">
        <v>0</v>
      </c>
      <c r="E77" s="239">
        <v>0</v>
      </c>
      <c r="F77" s="239">
        <v>1</v>
      </c>
      <c r="G77" s="239">
        <v>0</v>
      </c>
      <c r="H77" s="239">
        <v>0</v>
      </c>
      <c r="I77" s="239">
        <v>0</v>
      </c>
      <c r="J77" s="239"/>
      <c r="K77" s="239">
        <v>51</v>
      </c>
      <c r="L77" s="239">
        <v>89</v>
      </c>
      <c r="M77" s="239">
        <v>0</v>
      </c>
      <c r="N77" s="239">
        <v>0</v>
      </c>
      <c r="O77" s="239">
        <v>0</v>
      </c>
      <c r="P77" s="239">
        <v>1</v>
      </c>
      <c r="Q77" s="239">
        <v>0</v>
      </c>
      <c r="R77" s="239">
        <v>0</v>
      </c>
      <c r="S77" s="239">
        <v>0</v>
      </c>
      <c r="T77" s="239"/>
      <c r="U77" s="239"/>
    </row>
    <row r="78" spans="1:21">
      <c r="A78" s="239">
        <v>68</v>
      </c>
      <c r="B78" s="239">
        <v>90</v>
      </c>
      <c r="C78" s="239">
        <v>4</v>
      </c>
      <c r="D78" s="239">
        <v>0</v>
      </c>
      <c r="E78" s="239">
        <v>4.4400000000000002E-2</v>
      </c>
      <c r="F78" s="239">
        <v>0.95599999999999996</v>
      </c>
      <c r="G78" s="239">
        <v>0</v>
      </c>
      <c r="H78" s="239">
        <v>2.1999999999999999E-2</v>
      </c>
      <c r="I78" s="239">
        <v>3.0219999999999998</v>
      </c>
      <c r="J78" s="239"/>
      <c r="K78" s="239">
        <v>67</v>
      </c>
      <c r="L78" s="239">
        <v>89</v>
      </c>
      <c r="M78" s="239">
        <v>1</v>
      </c>
      <c r="N78" s="239">
        <v>0</v>
      </c>
      <c r="O78" s="239">
        <v>1.12E-2</v>
      </c>
      <c r="P78" s="239">
        <v>0.98899999999999999</v>
      </c>
      <c r="Q78" s="239">
        <v>0</v>
      </c>
      <c r="R78" s="239">
        <v>1.0999999999999999E-2</v>
      </c>
      <c r="S78" s="239">
        <v>0.753</v>
      </c>
      <c r="T78" s="239"/>
      <c r="U78" s="239"/>
    </row>
    <row r="79" spans="1:21">
      <c r="A79" s="239">
        <v>81</v>
      </c>
      <c r="B79" s="239">
        <v>86</v>
      </c>
      <c r="C79" s="239">
        <v>18</v>
      </c>
      <c r="D79" s="239">
        <v>0</v>
      </c>
      <c r="E79" s="239">
        <v>0.24440000000000001</v>
      </c>
      <c r="F79" s="239">
        <v>0.75600000000000001</v>
      </c>
      <c r="G79" s="239">
        <v>2E-3</v>
      </c>
      <c r="H79" s="239">
        <v>4.4999999999999998E-2</v>
      </c>
      <c r="I79" s="239">
        <v>19.222000000000001</v>
      </c>
      <c r="J79" s="239"/>
      <c r="K79" s="239">
        <v>75</v>
      </c>
      <c r="L79" s="239">
        <v>88</v>
      </c>
      <c r="M79" s="239">
        <v>5</v>
      </c>
      <c r="N79" s="239">
        <v>0</v>
      </c>
      <c r="O79" s="239">
        <v>6.7400000000000002E-2</v>
      </c>
      <c r="P79" s="239">
        <v>0.93300000000000005</v>
      </c>
      <c r="Q79" s="239">
        <v>1E-3</v>
      </c>
      <c r="R79" s="239">
        <v>2.7E-2</v>
      </c>
      <c r="S79" s="239">
        <v>4.9660000000000002</v>
      </c>
      <c r="T79" s="239"/>
      <c r="U79" s="239"/>
    </row>
    <row r="80" spans="1:21">
      <c r="A80" s="239">
        <v>99</v>
      </c>
      <c r="B80" s="239">
        <v>68</v>
      </c>
      <c r="C80" s="239">
        <v>28</v>
      </c>
      <c r="D80" s="239">
        <v>0</v>
      </c>
      <c r="E80" s="239">
        <v>0.55559999999999998</v>
      </c>
      <c r="F80" s="239">
        <v>0.44400000000000001</v>
      </c>
      <c r="G80" s="239">
        <v>3.0000000000000001E-3</v>
      </c>
      <c r="H80" s="239">
        <v>5.1999999999999998E-2</v>
      </c>
      <c r="I80" s="239">
        <v>50.021999999999998</v>
      </c>
      <c r="J80" s="239"/>
      <c r="K80" s="239">
        <v>92</v>
      </c>
      <c r="L80" s="239">
        <v>83</v>
      </c>
      <c r="M80" s="239">
        <v>11</v>
      </c>
      <c r="N80" s="239">
        <v>1</v>
      </c>
      <c r="O80" s="239">
        <v>0.191</v>
      </c>
      <c r="P80" s="239">
        <v>0.80900000000000005</v>
      </c>
      <c r="Q80" s="239">
        <v>2E-3</v>
      </c>
      <c r="R80" s="239">
        <v>4.2000000000000003E-2</v>
      </c>
      <c r="S80" s="239">
        <v>16.337</v>
      </c>
      <c r="T80" s="239"/>
      <c r="U80" s="239"/>
    </row>
    <row r="81" spans="1:21">
      <c r="A81" s="239">
        <v>115</v>
      </c>
      <c r="B81" s="239">
        <v>40</v>
      </c>
      <c r="C81" s="239">
        <v>21</v>
      </c>
      <c r="D81" s="239">
        <v>0</v>
      </c>
      <c r="E81" s="239">
        <v>0.78890000000000005</v>
      </c>
      <c r="F81" s="239">
        <v>0.21099999999999999</v>
      </c>
      <c r="G81" s="239">
        <v>2E-3</v>
      </c>
      <c r="H81" s="239">
        <v>4.2999999999999997E-2</v>
      </c>
      <c r="I81" s="239">
        <v>76.855999999999995</v>
      </c>
      <c r="J81" s="239"/>
      <c r="K81" s="239">
        <v>99</v>
      </c>
      <c r="L81" s="239">
        <v>71</v>
      </c>
      <c r="M81" s="239">
        <v>4</v>
      </c>
      <c r="N81" s="239">
        <v>0</v>
      </c>
      <c r="O81" s="239">
        <v>0.2366</v>
      </c>
      <c r="P81" s="239">
        <v>0.76300000000000001</v>
      </c>
      <c r="Q81" s="239">
        <v>2E-3</v>
      </c>
      <c r="R81" s="239">
        <v>4.4999999999999998E-2</v>
      </c>
      <c r="S81" s="239">
        <v>20.849</v>
      </c>
      <c r="T81" s="239"/>
      <c r="U81" s="239"/>
    </row>
    <row r="82" spans="1:21">
      <c r="A82" s="239">
        <v>127</v>
      </c>
      <c r="B82" s="239">
        <v>19</v>
      </c>
      <c r="C82" s="239">
        <v>7</v>
      </c>
      <c r="D82" s="239">
        <v>0</v>
      </c>
      <c r="E82" s="239">
        <v>0.86670000000000003</v>
      </c>
      <c r="F82" s="239">
        <v>0.13300000000000001</v>
      </c>
      <c r="G82" s="239">
        <v>1E-3</v>
      </c>
      <c r="H82" s="239">
        <v>3.5999999999999997E-2</v>
      </c>
      <c r="I82" s="239">
        <v>86.733000000000004</v>
      </c>
      <c r="J82" s="239"/>
      <c r="K82" s="239">
        <v>113</v>
      </c>
      <c r="L82" s="239">
        <v>67</v>
      </c>
      <c r="M82" s="239">
        <v>37</v>
      </c>
      <c r="N82" s="239">
        <v>0</v>
      </c>
      <c r="O82" s="239">
        <v>0.65820000000000001</v>
      </c>
      <c r="P82" s="239">
        <v>0.34200000000000003</v>
      </c>
      <c r="Q82" s="239">
        <v>3.0000000000000001E-3</v>
      </c>
      <c r="R82" s="239">
        <v>5.0999999999999997E-2</v>
      </c>
      <c r="S82" s="239">
        <v>68.488</v>
      </c>
      <c r="T82" s="239"/>
      <c r="U82" s="239"/>
    </row>
    <row r="83" spans="1:21">
      <c r="A83" s="239">
        <v>139</v>
      </c>
      <c r="B83" s="239">
        <v>12</v>
      </c>
      <c r="C83" s="239">
        <v>8</v>
      </c>
      <c r="D83" s="239">
        <v>0</v>
      </c>
      <c r="E83" s="239">
        <v>0.9556</v>
      </c>
      <c r="F83" s="239">
        <v>4.3999999999999997E-2</v>
      </c>
      <c r="G83" s="239">
        <v>0</v>
      </c>
      <c r="H83" s="239">
        <v>2.1999999999999999E-2</v>
      </c>
      <c r="I83" s="239">
        <v>99.088999999999999</v>
      </c>
      <c r="J83" s="239"/>
      <c r="K83" s="239">
        <v>123</v>
      </c>
      <c r="L83" s="239">
        <v>30</v>
      </c>
      <c r="M83" s="239">
        <v>15</v>
      </c>
      <c r="N83" s="239">
        <v>0</v>
      </c>
      <c r="O83" s="239">
        <v>0.82909999999999995</v>
      </c>
      <c r="P83" s="239">
        <v>0.17100000000000001</v>
      </c>
      <c r="Q83" s="239">
        <v>2E-3</v>
      </c>
      <c r="R83" s="239">
        <v>0.04</v>
      </c>
      <c r="S83" s="239">
        <v>89.510999999999996</v>
      </c>
      <c r="T83" s="239"/>
      <c r="U83" s="239"/>
    </row>
    <row r="84" spans="1:21">
      <c r="A84" s="239">
        <v>150</v>
      </c>
      <c r="B84" s="239">
        <v>4</v>
      </c>
      <c r="C84" s="239">
        <v>1</v>
      </c>
      <c r="D84" s="239">
        <v>0</v>
      </c>
      <c r="E84" s="239">
        <v>0.9667</v>
      </c>
      <c r="F84" s="239">
        <v>3.3000000000000002E-2</v>
      </c>
      <c r="G84" s="239">
        <v>0</v>
      </c>
      <c r="H84" s="239">
        <v>1.9E-2</v>
      </c>
      <c r="I84" s="239">
        <v>100.756</v>
      </c>
      <c r="J84" s="239"/>
      <c r="K84" s="239">
        <v>138</v>
      </c>
      <c r="L84" s="239">
        <v>15</v>
      </c>
      <c r="M84" s="239">
        <v>2</v>
      </c>
      <c r="N84" s="239">
        <v>0</v>
      </c>
      <c r="O84" s="239">
        <v>0.85189999999999999</v>
      </c>
      <c r="P84" s="239">
        <v>0.14799999999999999</v>
      </c>
      <c r="Q84" s="239">
        <v>1E-3</v>
      </c>
      <c r="R84" s="239">
        <v>3.7999999999999999E-2</v>
      </c>
      <c r="S84" s="239">
        <v>92.655000000000001</v>
      </c>
      <c r="T84" s="239"/>
      <c r="U84" s="239"/>
    </row>
    <row r="85" spans="1:21">
      <c r="A85" s="239">
        <v>165</v>
      </c>
      <c r="B85" s="239">
        <v>3</v>
      </c>
      <c r="C85" s="239">
        <v>1</v>
      </c>
      <c r="D85" s="239">
        <v>1</v>
      </c>
      <c r="E85" s="239">
        <v>0.9778</v>
      </c>
      <c r="F85" s="239">
        <v>2.1999999999999999E-2</v>
      </c>
      <c r="G85" s="239">
        <v>0</v>
      </c>
      <c r="H85" s="239">
        <v>1.6E-2</v>
      </c>
      <c r="I85" s="239">
        <v>102.589</v>
      </c>
      <c r="J85" s="239"/>
      <c r="K85" s="239">
        <v>168</v>
      </c>
      <c r="L85" s="239">
        <v>13</v>
      </c>
      <c r="M85" s="239">
        <v>9</v>
      </c>
      <c r="N85" s="239">
        <v>0</v>
      </c>
      <c r="O85" s="239">
        <v>0.95440000000000003</v>
      </c>
      <c r="P85" s="239">
        <v>4.5999999999999999E-2</v>
      </c>
      <c r="Q85" s="239">
        <v>0</v>
      </c>
      <c r="R85" s="239">
        <v>2.1999999999999999E-2</v>
      </c>
      <c r="S85" s="239">
        <v>109.884</v>
      </c>
      <c r="T85" s="239"/>
      <c r="U85" s="239"/>
    </row>
    <row r="86" spans="1:21">
      <c r="A86" s="239">
        <v>175</v>
      </c>
      <c r="B86" s="239">
        <v>1</v>
      </c>
      <c r="C86" s="239">
        <v>0</v>
      </c>
      <c r="D86" s="239">
        <v>0</v>
      </c>
      <c r="E86" s="239">
        <v>0.9778</v>
      </c>
      <c r="F86" s="239">
        <v>2.1999999999999999E-2</v>
      </c>
      <c r="G86" s="239">
        <v>0</v>
      </c>
      <c r="H86" s="239">
        <v>1.6E-2</v>
      </c>
      <c r="I86" s="239">
        <v>102.589</v>
      </c>
      <c r="J86" s="239"/>
      <c r="K86" s="239">
        <v>192</v>
      </c>
      <c r="L86" s="239">
        <v>4</v>
      </c>
      <c r="M86" s="239">
        <v>2</v>
      </c>
      <c r="N86" s="239">
        <v>0</v>
      </c>
      <c r="O86" s="239">
        <v>0.97719999999999996</v>
      </c>
      <c r="P86" s="239">
        <v>2.3E-2</v>
      </c>
      <c r="Q86" s="239">
        <v>0</v>
      </c>
      <c r="R86" s="239">
        <v>1.6E-2</v>
      </c>
      <c r="S86" s="239">
        <v>114.259</v>
      </c>
      <c r="T86" s="239"/>
      <c r="U86" s="239"/>
    </row>
    <row r="87" spans="1:21">
      <c r="A87" s="239">
        <v>188</v>
      </c>
      <c r="B87" s="239">
        <v>1</v>
      </c>
      <c r="C87" s="239">
        <v>1</v>
      </c>
      <c r="D87" s="239">
        <v>0</v>
      </c>
      <c r="E87" s="239">
        <v>1</v>
      </c>
      <c r="F87" s="239">
        <v>0</v>
      </c>
      <c r="G87" s="239">
        <v>0</v>
      </c>
      <c r="H87" s="239">
        <v>0</v>
      </c>
      <c r="I87" s="239">
        <v>106.767</v>
      </c>
      <c r="J87" s="239"/>
      <c r="K87" s="239">
        <v>217</v>
      </c>
      <c r="L87" s="239">
        <v>2</v>
      </c>
      <c r="M87" s="239">
        <v>2</v>
      </c>
      <c r="N87" s="239">
        <v>0</v>
      </c>
      <c r="O87" s="239">
        <v>1</v>
      </c>
      <c r="P87" s="239">
        <v>0</v>
      </c>
      <c r="Q87" s="239">
        <v>0</v>
      </c>
      <c r="R87" s="239">
        <v>0</v>
      </c>
      <c r="S87" s="239">
        <v>119.20399999999999</v>
      </c>
      <c r="T87" s="239"/>
      <c r="U87" s="239"/>
    </row>
    <row r="88" spans="1:21">
      <c r="A88" s="239"/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39"/>
      <c r="P88" s="239"/>
      <c r="Q88" s="239"/>
      <c r="R88" s="239"/>
      <c r="S88" s="239"/>
      <c r="T88" s="239"/>
      <c r="U88" s="239"/>
    </row>
    <row r="89" spans="1:21">
      <c r="A89" s="239" t="s">
        <v>1404</v>
      </c>
      <c r="B89" s="239"/>
      <c r="C89" s="239"/>
      <c r="D89" s="239"/>
      <c r="E89" s="239"/>
      <c r="F89" s="239"/>
      <c r="G89" s="239"/>
      <c r="H89" s="239"/>
      <c r="I89" s="239"/>
      <c r="J89" s="239"/>
      <c r="K89" s="239" t="s">
        <v>1404</v>
      </c>
      <c r="L89" s="239"/>
      <c r="M89" s="239"/>
      <c r="N89" s="239"/>
      <c r="O89" s="239"/>
      <c r="P89" s="239"/>
      <c r="Q89" s="239"/>
      <c r="R89" s="239"/>
      <c r="S89" s="239"/>
      <c r="T89" s="239"/>
      <c r="U89" s="239"/>
    </row>
    <row r="90" spans="1:21">
      <c r="A90" s="239" t="s">
        <v>1410</v>
      </c>
      <c r="B90" s="239" t="s">
        <v>1394</v>
      </c>
      <c r="C90" s="239" t="s">
        <v>1395</v>
      </c>
      <c r="D90" s="239" t="s">
        <v>1396</v>
      </c>
      <c r="E90" s="239" t="s">
        <v>1397</v>
      </c>
      <c r="F90" s="239" t="s">
        <v>1398</v>
      </c>
      <c r="G90" s="239" t="s">
        <v>1399</v>
      </c>
      <c r="H90" s="239" t="s">
        <v>1400</v>
      </c>
      <c r="I90" s="239" t="s">
        <v>1401</v>
      </c>
      <c r="J90" s="239"/>
      <c r="K90" s="239" t="s">
        <v>1410</v>
      </c>
      <c r="L90" s="239" t="s">
        <v>1394</v>
      </c>
      <c r="M90" s="239" t="s">
        <v>1395</v>
      </c>
      <c r="N90" s="239" t="s">
        <v>1396</v>
      </c>
      <c r="O90" s="239" t="s">
        <v>1397</v>
      </c>
      <c r="P90" s="239" t="s">
        <v>1398</v>
      </c>
      <c r="Q90" s="239" t="s">
        <v>1399</v>
      </c>
      <c r="R90" s="239" t="s">
        <v>1400</v>
      </c>
      <c r="S90" s="239" t="s">
        <v>1401</v>
      </c>
      <c r="T90" s="239"/>
      <c r="U90" s="239"/>
    </row>
    <row r="91" spans="1:21">
      <c r="A91" s="239">
        <v>0</v>
      </c>
      <c r="B91" s="239">
        <v>90</v>
      </c>
      <c r="C91" s="239">
        <v>0</v>
      </c>
      <c r="D91" s="239">
        <v>0</v>
      </c>
      <c r="E91" s="239">
        <v>0</v>
      </c>
      <c r="F91" s="239">
        <v>1</v>
      </c>
      <c r="G91" s="239">
        <v>0</v>
      </c>
      <c r="H91" s="239">
        <v>0</v>
      </c>
      <c r="I91" s="239">
        <v>0</v>
      </c>
      <c r="J91" s="239"/>
      <c r="K91" s="239">
        <v>0</v>
      </c>
      <c r="L91" s="239">
        <v>90</v>
      </c>
      <c r="M91" s="239">
        <v>0</v>
      </c>
      <c r="N91" s="239">
        <v>0</v>
      </c>
      <c r="O91" s="239">
        <v>0</v>
      </c>
      <c r="P91" s="239">
        <v>1</v>
      </c>
      <c r="Q91" s="239">
        <v>0</v>
      </c>
      <c r="R91" s="239">
        <v>0</v>
      </c>
      <c r="S91" s="239">
        <v>0</v>
      </c>
      <c r="T91" s="239"/>
      <c r="U91" s="239"/>
    </row>
    <row r="92" spans="1:21">
      <c r="A92" s="239">
        <v>27</v>
      </c>
      <c r="B92" s="239">
        <v>90</v>
      </c>
      <c r="C92" s="239">
        <v>0</v>
      </c>
      <c r="D92" s="239">
        <v>0</v>
      </c>
      <c r="E92" s="239">
        <v>0</v>
      </c>
      <c r="F92" s="239">
        <v>1</v>
      </c>
      <c r="G92" s="239">
        <v>0</v>
      </c>
      <c r="H92" s="239">
        <v>0</v>
      </c>
      <c r="I92" s="239">
        <v>0</v>
      </c>
      <c r="J92" s="239"/>
      <c r="K92" s="239">
        <v>23</v>
      </c>
      <c r="L92" s="239">
        <v>90</v>
      </c>
      <c r="M92" s="239">
        <v>0</v>
      </c>
      <c r="N92" s="239">
        <v>0</v>
      </c>
      <c r="O92" s="239">
        <v>0</v>
      </c>
      <c r="P92" s="239">
        <v>1</v>
      </c>
      <c r="Q92" s="239">
        <v>0</v>
      </c>
      <c r="R92" s="239">
        <v>0</v>
      </c>
      <c r="S92" s="239">
        <v>0</v>
      </c>
      <c r="T92" s="239"/>
      <c r="U92" s="239"/>
    </row>
    <row r="93" spans="1:21">
      <c r="A93" s="239">
        <v>47</v>
      </c>
      <c r="B93" s="239">
        <v>90</v>
      </c>
      <c r="C93" s="239">
        <v>2</v>
      </c>
      <c r="D93" s="239">
        <v>0</v>
      </c>
      <c r="E93" s="239">
        <v>2.2200000000000001E-2</v>
      </c>
      <c r="F93" s="239">
        <v>0.97799999999999998</v>
      </c>
      <c r="G93" s="239">
        <v>0</v>
      </c>
      <c r="H93" s="239">
        <v>1.6E-2</v>
      </c>
      <c r="I93" s="239">
        <v>1.044</v>
      </c>
      <c r="J93" s="239"/>
      <c r="K93" s="239">
        <v>41</v>
      </c>
      <c r="L93" s="239">
        <v>90</v>
      </c>
      <c r="M93" s="239">
        <v>0</v>
      </c>
      <c r="N93" s="239">
        <v>1</v>
      </c>
      <c r="O93" s="239">
        <v>0</v>
      </c>
      <c r="P93" s="239">
        <v>1</v>
      </c>
      <c r="Q93" s="239">
        <v>0</v>
      </c>
      <c r="R93" s="239">
        <v>0</v>
      </c>
      <c r="S93" s="239">
        <v>0</v>
      </c>
      <c r="T93" s="239"/>
      <c r="U93" s="239"/>
    </row>
    <row r="94" spans="1:21">
      <c r="A94" s="239">
        <v>58</v>
      </c>
      <c r="B94" s="239">
        <v>88</v>
      </c>
      <c r="C94" s="239">
        <v>9</v>
      </c>
      <c r="D94" s="239">
        <v>3</v>
      </c>
      <c r="E94" s="239">
        <v>0.1222</v>
      </c>
      <c r="F94" s="239">
        <v>0.878</v>
      </c>
      <c r="G94" s="239">
        <v>1E-3</v>
      </c>
      <c r="H94" s="239">
        <v>3.5000000000000003E-2</v>
      </c>
      <c r="I94" s="239">
        <v>6.8440000000000003</v>
      </c>
      <c r="J94" s="239"/>
      <c r="K94" s="239">
        <v>51</v>
      </c>
      <c r="L94" s="239">
        <v>89</v>
      </c>
      <c r="M94" s="239">
        <v>1</v>
      </c>
      <c r="N94" s="239">
        <v>0</v>
      </c>
      <c r="O94" s="239">
        <v>1.12E-2</v>
      </c>
      <c r="P94" s="239">
        <v>0.98899999999999999</v>
      </c>
      <c r="Q94" s="239">
        <v>0</v>
      </c>
      <c r="R94" s="239">
        <v>1.0999999999999999E-2</v>
      </c>
      <c r="S94" s="239">
        <v>0.57299999999999995</v>
      </c>
      <c r="T94" s="239"/>
      <c r="U94" s="239"/>
    </row>
    <row r="95" spans="1:21">
      <c r="A95" s="239">
        <v>68</v>
      </c>
      <c r="B95" s="239">
        <v>76</v>
      </c>
      <c r="C95" s="239">
        <v>8</v>
      </c>
      <c r="D95" s="239">
        <v>0</v>
      </c>
      <c r="E95" s="239">
        <v>0.21460000000000001</v>
      </c>
      <c r="F95" s="239">
        <v>0.78500000000000003</v>
      </c>
      <c r="G95" s="239">
        <v>2E-3</v>
      </c>
      <c r="H95" s="239">
        <v>4.3999999999999997E-2</v>
      </c>
      <c r="I95" s="239">
        <v>13.127000000000001</v>
      </c>
      <c r="J95" s="239"/>
      <c r="K95" s="239">
        <v>67</v>
      </c>
      <c r="L95" s="239">
        <v>88</v>
      </c>
      <c r="M95" s="239">
        <v>18</v>
      </c>
      <c r="N95" s="239">
        <v>0</v>
      </c>
      <c r="O95" s="239">
        <v>0.2135</v>
      </c>
      <c r="P95" s="239">
        <v>0.78700000000000003</v>
      </c>
      <c r="Q95" s="239">
        <v>2E-3</v>
      </c>
      <c r="R95" s="239">
        <v>4.2999999999999997E-2</v>
      </c>
      <c r="S95" s="239">
        <v>14.124000000000001</v>
      </c>
      <c r="T95" s="239"/>
      <c r="U95" s="239"/>
    </row>
    <row r="96" spans="1:21">
      <c r="A96" s="239">
        <v>81</v>
      </c>
      <c r="B96" s="239">
        <v>68</v>
      </c>
      <c r="C96" s="239">
        <v>24</v>
      </c>
      <c r="D96" s="239">
        <v>2</v>
      </c>
      <c r="E96" s="239">
        <v>0.49180000000000001</v>
      </c>
      <c r="F96" s="239">
        <v>0.50800000000000001</v>
      </c>
      <c r="G96" s="239">
        <v>3.0000000000000001E-3</v>
      </c>
      <c r="H96" s="239">
        <v>5.3999999999999999E-2</v>
      </c>
      <c r="I96" s="239">
        <v>35.58</v>
      </c>
      <c r="J96" s="239"/>
      <c r="K96" s="239">
        <v>75</v>
      </c>
      <c r="L96" s="239">
        <v>70</v>
      </c>
      <c r="M96" s="239">
        <v>27</v>
      </c>
      <c r="N96" s="239">
        <v>0</v>
      </c>
      <c r="O96" s="239">
        <v>0.51690000000000003</v>
      </c>
      <c r="P96" s="239">
        <v>0.48299999999999998</v>
      </c>
      <c r="Q96" s="239">
        <v>3.0000000000000001E-3</v>
      </c>
      <c r="R96" s="239">
        <v>5.2999999999999999E-2</v>
      </c>
      <c r="S96" s="239">
        <v>36.875999999999998</v>
      </c>
      <c r="T96" s="239"/>
      <c r="U96" s="239"/>
    </row>
    <row r="97" spans="1:21">
      <c r="A97" s="239">
        <v>99</v>
      </c>
      <c r="B97" s="239">
        <v>42</v>
      </c>
      <c r="C97" s="239">
        <v>26</v>
      </c>
      <c r="D97" s="239">
        <v>0</v>
      </c>
      <c r="E97" s="239">
        <v>0.80640000000000001</v>
      </c>
      <c r="F97" s="239">
        <v>0.19400000000000001</v>
      </c>
      <c r="G97" s="239">
        <v>2E-3</v>
      </c>
      <c r="H97" s="239">
        <v>4.2999999999999997E-2</v>
      </c>
      <c r="I97" s="239">
        <v>66.724999999999994</v>
      </c>
      <c r="J97" s="239"/>
      <c r="K97" s="239">
        <v>92</v>
      </c>
      <c r="L97" s="239">
        <v>43</v>
      </c>
      <c r="M97" s="239">
        <v>21</v>
      </c>
      <c r="N97" s="239">
        <v>0</v>
      </c>
      <c r="O97" s="239">
        <v>0.75280000000000002</v>
      </c>
      <c r="P97" s="239">
        <v>0.247</v>
      </c>
      <c r="Q97" s="239">
        <v>2E-3</v>
      </c>
      <c r="R97" s="239">
        <v>4.5999999999999999E-2</v>
      </c>
      <c r="S97" s="239">
        <v>58.584000000000003</v>
      </c>
      <c r="T97" s="239"/>
      <c r="U97" s="239"/>
    </row>
    <row r="98" spans="1:21">
      <c r="A98" s="239">
        <v>115</v>
      </c>
      <c r="B98" s="239">
        <v>16</v>
      </c>
      <c r="C98" s="239">
        <v>11</v>
      </c>
      <c r="D98" s="239">
        <v>0</v>
      </c>
      <c r="E98" s="239">
        <v>0.9395</v>
      </c>
      <c r="F98" s="239">
        <v>0.06</v>
      </c>
      <c r="G98" s="239">
        <v>1E-3</v>
      </c>
      <c r="H98" s="239">
        <v>2.5999999999999999E-2</v>
      </c>
      <c r="I98" s="239">
        <v>82.031000000000006</v>
      </c>
      <c r="J98" s="239"/>
      <c r="K98" s="239">
        <v>99</v>
      </c>
      <c r="L98" s="239">
        <v>22</v>
      </c>
      <c r="M98" s="239">
        <v>5</v>
      </c>
      <c r="N98" s="239">
        <v>0</v>
      </c>
      <c r="O98" s="239">
        <v>0.80900000000000005</v>
      </c>
      <c r="P98" s="239">
        <v>0.191</v>
      </c>
      <c r="Q98" s="239">
        <v>2E-3</v>
      </c>
      <c r="R98" s="239">
        <v>4.2000000000000003E-2</v>
      </c>
      <c r="S98" s="239">
        <v>64.146000000000001</v>
      </c>
      <c r="T98" s="239"/>
      <c r="U98" s="239"/>
    </row>
    <row r="99" spans="1:21">
      <c r="A99" s="239">
        <v>127</v>
      </c>
      <c r="B99" s="239">
        <v>5</v>
      </c>
      <c r="C99" s="239">
        <v>4</v>
      </c>
      <c r="D99" s="239">
        <v>0</v>
      </c>
      <c r="E99" s="239">
        <v>0.9879</v>
      </c>
      <c r="F99" s="239">
        <v>1.2E-2</v>
      </c>
      <c r="G99" s="239">
        <v>0</v>
      </c>
      <c r="H99" s="239">
        <v>1.2E-2</v>
      </c>
      <c r="I99" s="239">
        <v>88.177000000000007</v>
      </c>
      <c r="J99" s="239"/>
      <c r="K99" s="239">
        <v>113</v>
      </c>
      <c r="L99" s="239">
        <v>17</v>
      </c>
      <c r="M99" s="239">
        <v>8</v>
      </c>
      <c r="N99" s="239">
        <v>0</v>
      </c>
      <c r="O99" s="239">
        <v>0.89890000000000003</v>
      </c>
      <c r="P99" s="239">
        <v>0.10100000000000001</v>
      </c>
      <c r="Q99" s="239">
        <v>1E-3</v>
      </c>
      <c r="R99" s="239">
        <v>3.2000000000000001E-2</v>
      </c>
      <c r="S99" s="239">
        <v>74.302999999999997</v>
      </c>
      <c r="T99" s="239"/>
      <c r="U99" s="239"/>
    </row>
    <row r="100" spans="1:21">
      <c r="A100" s="239">
        <v>139</v>
      </c>
      <c r="B100" s="239">
        <v>1</v>
      </c>
      <c r="C100" s="239">
        <v>1</v>
      </c>
      <c r="D100" s="239">
        <v>0</v>
      </c>
      <c r="E100" s="239">
        <v>1</v>
      </c>
      <c r="F100" s="239">
        <v>0</v>
      </c>
      <c r="G100" s="239">
        <v>0</v>
      </c>
      <c r="H100" s="239">
        <v>0</v>
      </c>
      <c r="I100" s="239">
        <v>89.858999999999995</v>
      </c>
      <c r="J100" s="239"/>
      <c r="K100" s="239">
        <v>123</v>
      </c>
      <c r="L100" s="239">
        <v>9</v>
      </c>
      <c r="M100" s="239">
        <v>5</v>
      </c>
      <c r="N100" s="239">
        <v>0</v>
      </c>
      <c r="O100" s="239">
        <v>0.95509999999999995</v>
      </c>
      <c r="P100" s="239">
        <v>4.4999999999999998E-2</v>
      </c>
      <c r="Q100" s="239">
        <v>0</v>
      </c>
      <c r="R100" s="239">
        <v>2.1999999999999999E-2</v>
      </c>
      <c r="S100" s="239">
        <v>81.212999999999994</v>
      </c>
      <c r="T100" s="239"/>
      <c r="U100" s="239"/>
    </row>
    <row r="101" spans="1:21">
      <c r="A101" s="239"/>
      <c r="B101" s="239"/>
      <c r="C101" s="239"/>
      <c r="D101" s="239"/>
      <c r="E101" s="239"/>
      <c r="F101" s="239"/>
      <c r="G101" s="239"/>
      <c r="H101" s="239"/>
      <c r="I101" s="239"/>
      <c r="J101" s="239"/>
      <c r="K101" s="239">
        <v>138</v>
      </c>
      <c r="L101" s="239">
        <v>4</v>
      </c>
      <c r="M101" s="239">
        <v>4</v>
      </c>
      <c r="N101" s="239">
        <v>0</v>
      </c>
      <c r="O101" s="239">
        <v>1</v>
      </c>
      <c r="P101" s="239">
        <v>0</v>
      </c>
      <c r="Q101" s="239">
        <v>0</v>
      </c>
      <c r="R101" s="239">
        <v>0</v>
      </c>
      <c r="S101" s="239">
        <v>87.415999999999997</v>
      </c>
      <c r="T101" s="239"/>
      <c r="U101" s="239"/>
    </row>
    <row r="102" spans="1:21">
      <c r="A102" s="239"/>
      <c r="B102" s="239"/>
      <c r="C102" s="239"/>
      <c r="D102" s="239"/>
      <c r="E102" s="239"/>
      <c r="F102" s="239"/>
      <c r="G102" s="239"/>
      <c r="H102" s="239"/>
      <c r="I102" s="239"/>
      <c r="J102" s="239"/>
      <c r="K102" s="239"/>
      <c r="L102" s="239"/>
      <c r="M102" s="239"/>
      <c r="N102" s="239"/>
      <c r="O102" s="239"/>
      <c r="P102" s="239"/>
      <c r="Q102" s="239"/>
      <c r="R102" s="239"/>
      <c r="S102" s="239"/>
      <c r="T102" s="239"/>
      <c r="U102" s="239"/>
    </row>
    <row r="103" spans="1:21">
      <c r="A103" s="239"/>
      <c r="B103" s="239"/>
      <c r="C103" s="239"/>
      <c r="D103" s="239"/>
      <c r="E103" s="239"/>
      <c r="F103" s="239"/>
      <c r="G103" s="239"/>
      <c r="H103" s="239"/>
      <c r="I103" s="239"/>
      <c r="J103" s="239"/>
      <c r="K103" s="239"/>
      <c r="L103" s="239"/>
      <c r="M103" s="239"/>
      <c r="N103" s="239"/>
      <c r="O103" s="239"/>
      <c r="P103" s="239"/>
      <c r="Q103" s="239"/>
      <c r="R103" s="239"/>
      <c r="S103" s="239"/>
      <c r="T103" s="239"/>
      <c r="U103" s="239"/>
    </row>
    <row r="104" spans="1:21">
      <c r="A104" s="239"/>
      <c r="B104" s="239"/>
      <c r="C104" s="239"/>
      <c r="D104" s="239"/>
      <c r="E104" s="239"/>
      <c r="F104" s="239"/>
      <c r="G104" s="239"/>
      <c r="H104" s="239"/>
      <c r="I104" s="239"/>
      <c r="J104" s="239"/>
      <c r="K104" s="239"/>
      <c r="L104" s="239"/>
      <c r="M104" s="239"/>
      <c r="N104" s="239"/>
      <c r="O104" s="239"/>
      <c r="P104" s="239"/>
      <c r="Q104" s="239"/>
      <c r="R104" s="239"/>
      <c r="S104" s="239"/>
      <c r="T104" s="239"/>
      <c r="U104" s="239"/>
    </row>
    <row r="105" spans="1:21">
      <c r="A105" s="239"/>
      <c r="B105" s="239"/>
      <c r="C105" s="239"/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39"/>
      <c r="P105" s="239"/>
      <c r="Q105" s="239"/>
      <c r="R105" s="239"/>
      <c r="S105" s="239"/>
      <c r="T105" s="239"/>
      <c r="U105" s="239"/>
    </row>
  </sheetData>
  <mergeCells count="2">
    <mergeCell ref="A3:A8"/>
    <mergeCell ref="A9:A1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7" workbookViewId="0">
      <selection activeCell="G49" sqref="B49:G49"/>
    </sheetView>
  </sheetViews>
  <sheetFormatPr defaultRowHeight="16.5"/>
  <cols>
    <col min="3" max="3" width="13.875" bestFit="1" customWidth="1"/>
    <col min="4" max="4" width="8.25" bestFit="1" customWidth="1"/>
    <col min="5" max="5" width="12.375" customWidth="1"/>
    <col min="6" max="6" width="15.625" customWidth="1"/>
    <col min="7" max="7" width="11.875" customWidth="1"/>
  </cols>
  <sheetData>
    <row r="1" spans="1:1">
      <c r="A1" s="47"/>
    </row>
    <row r="23" spans="1:7" ht="17.25" thickBot="1">
      <c r="A23" s="94"/>
      <c r="B23" s="95"/>
      <c r="C23" s="96"/>
      <c r="D23" s="96"/>
      <c r="E23" s="97"/>
      <c r="F23" s="97"/>
      <c r="G23" s="97"/>
    </row>
    <row r="24" spans="1:7" ht="61.5" thickTop="1" thickBot="1">
      <c r="A24" s="172" t="s">
        <v>461</v>
      </c>
      <c r="B24" s="104" t="s">
        <v>515</v>
      </c>
      <c r="C24" s="105" t="s">
        <v>516</v>
      </c>
      <c r="D24" s="105" t="s">
        <v>517</v>
      </c>
      <c r="E24" s="105" t="s">
        <v>518</v>
      </c>
      <c r="F24" s="105" t="s">
        <v>519</v>
      </c>
      <c r="G24" s="105" t="s">
        <v>520</v>
      </c>
    </row>
    <row r="25" spans="1:7" ht="17.25" thickTop="1">
      <c r="A25" s="98" t="s">
        <v>221</v>
      </c>
      <c r="B25" s="98">
        <v>28</v>
      </c>
      <c r="C25" s="98">
        <v>25</v>
      </c>
      <c r="D25" s="98">
        <v>31</v>
      </c>
      <c r="E25" s="98">
        <v>37</v>
      </c>
      <c r="F25" s="98">
        <v>29</v>
      </c>
      <c r="G25" s="98">
        <v>31</v>
      </c>
    </row>
    <row r="26" spans="1:7">
      <c r="A26" s="99" t="s">
        <v>224</v>
      </c>
      <c r="B26" s="99">
        <v>8</v>
      </c>
      <c r="C26" s="99">
        <v>3</v>
      </c>
      <c r="D26" s="99">
        <v>0</v>
      </c>
      <c r="E26" s="99">
        <v>2</v>
      </c>
      <c r="F26" s="99">
        <v>4</v>
      </c>
      <c r="G26" s="99">
        <v>7</v>
      </c>
    </row>
    <row r="27" spans="1:7">
      <c r="A27" s="99" t="s">
        <v>225</v>
      </c>
      <c r="B27" s="99">
        <v>7</v>
      </c>
      <c r="C27" s="99">
        <v>7</v>
      </c>
      <c r="D27" s="99">
        <v>0</v>
      </c>
      <c r="E27" s="99">
        <v>2</v>
      </c>
      <c r="F27" s="99">
        <v>1</v>
      </c>
      <c r="G27" s="99">
        <v>7</v>
      </c>
    </row>
    <row r="28" spans="1:7">
      <c r="A28" s="99" t="s">
        <v>226</v>
      </c>
      <c r="B28" s="99">
        <v>7</v>
      </c>
      <c r="C28" s="99">
        <v>13</v>
      </c>
      <c r="D28" s="99">
        <v>0</v>
      </c>
      <c r="E28" s="99">
        <v>1</v>
      </c>
      <c r="F28" s="99">
        <v>0</v>
      </c>
      <c r="G28" s="99">
        <v>9</v>
      </c>
    </row>
    <row r="29" spans="1:7">
      <c r="A29" s="99" t="s">
        <v>227</v>
      </c>
      <c r="B29" s="100">
        <v>100</v>
      </c>
      <c r="C29" s="100">
        <v>100</v>
      </c>
      <c r="D29" s="100">
        <v>0</v>
      </c>
      <c r="E29" s="100">
        <v>18.181818181818183</v>
      </c>
      <c r="F29" s="100">
        <v>57.142857142857146</v>
      </c>
      <c r="G29" s="100">
        <v>70</v>
      </c>
    </row>
    <row r="30" spans="1:7">
      <c r="A30" s="99" t="s">
        <v>228</v>
      </c>
      <c r="B30" s="100">
        <v>87.5</v>
      </c>
      <c r="C30" s="100">
        <v>100</v>
      </c>
      <c r="D30" s="100">
        <v>0</v>
      </c>
      <c r="E30" s="100">
        <v>20</v>
      </c>
      <c r="F30" s="100">
        <v>12.5</v>
      </c>
      <c r="G30" s="100">
        <v>63.636363636363633</v>
      </c>
    </row>
    <row r="31" spans="1:7" ht="17.25" thickBot="1">
      <c r="A31" s="106" t="s">
        <v>229</v>
      </c>
      <c r="B31" s="101">
        <v>58.333333333333336</v>
      </c>
      <c r="C31" s="101">
        <v>86.666666666666671</v>
      </c>
      <c r="D31" s="101">
        <v>0</v>
      </c>
      <c r="E31" s="101">
        <v>6.25</v>
      </c>
      <c r="F31" s="101">
        <v>0</v>
      </c>
      <c r="G31" s="101">
        <v>90</v>
      </c>
    </row>
    <row r="32" spans="1:7" ht="17.25" thickTop="1">
      <c r="A32" s="138" t="s">
        <v>223</v>
      </c>
      <c r="B32" s="102">
        <v>81.944444444444443</v>
      </c>
      <c r="C32" s="102">
        <v>95.555555555555557</v>
      </c>
      <c r="D32" s="102">
        <v>0</v>
      </c>
      <c r="E32" s="102">
        <v>14.810606060606062</v>
      </c>
      <c r="F32" s="102">
        <v>23.214285714285712</v>
      </c>
      <c r="G32" s="102">
        <v>74.545454545454547</v>
      </c>
    </row>
    <row r="33" spans="1:7" ht="17.25" thickBot="1">
      <c r="A33" s="139" t="s">
        <v>222</v>
      </c>
      <c r="B33" s="521">
        <v>12.344714468493864</v>
      </c>
      <c r="C33" s="521">
        <v>4.4444444444444429</v>
      </c>
      <c r="D33" s="521">
        <v>0</v>
      </c>
      <c r="E33" s="521">
        <v>4.3123631717290714</v>
      </c>
      <c r="F33" s="521">
        <v>17.343812243254128</v>
      </c>
      <c r="G33" s="521">
        <v>7.9426317709582852</v>
      </c>
    </row>
    <row r="34" spans="1:7" ht="17.25" thickTop="1">
      <c r="A34" s="103" t="s">
        <v>230</v>
      </c>
      <c r="B34" s="103">
        <v>0</v>
      </c>
      <c r="C34" s="103">
        <v>0</v>
      </c>
      <c r="D34" s="103">
        <v>1</v>
      </c>
      <c r="E34" s="103">
        <v>6</v>
      </c>
      <c r="F34" s="103">
        <v>3</v>
      </c>
      <c r="G34" s="103">
        <v>3</v>
      </c>
    </row>
    <row r="35" spans="1:7">
      <c r="A35" s="99" t="s">
        <v>231</v>
      </c>
      <c r="B35" s="99">
        <v>1</v>
      </c>
      <c r="C35" s="99">
        <v>0</v>
      </c>
      <c r="D35" s="99">
        <v>2</v>
      </c>
      <c r="E35" s="99">
        <v>3</v>
      </c>
      <c r="F35" s="99">
        <v>3</v>
      </c>
      <c r="G35" s="99">
        <v>3</v>
      </c>
    </row>
    <row r="36" spans="1:7">
      <c r="A36" s="99" t="s">
        <v>232</v>
      </c>
      <c r="B36" s="99">
        <v>4</v>
      </c>
      <c r="C36" s="99">
        <v>2</v>
      </c>
      <c r="D36" s="99">
        <v>1</v>
      </c>
      <c r="E36" s="99">
        <v>8</v>
      </c>
      <c r="F36" s="99">
        <v>6</v>
      </c>
      <c r="G36" s="99">
        <v>1</v>
      </c>
    </row>
    <row r="37" spans="1:7">
      <c r="A37" s="99" t="s">
        <v>233</v>
      </c>
      <c r="B37" s="100">
        <v>0</v>
      </c>
      <c r="C37" s="100">
        <v>0</v>
      </c>
      <c r="D37" s="100">
        <v>8.3333333333333339</v>
      </c>
      <c r="E37" s="100">
        <v>54.545454545454547</v>
      </c>
      <c r="F37" s="100">
        <v>42.857142857142854</v>
      </c>
      <c r="G37" s="100">
        <v>30</v>
      </c>
    </row>
    <row r="38" spans="1:7">
      <c r="A38" s="99" t="s">
        <v>234</v>
      </c>
      <c r="B38" s="100">
        <v>12.5</v>
      </c>
      <c r="C38" s="100">
        <v>0</v>
      </c>
      <c r="D38" s="100">
        <v>22.222222222222221</v>
      </c>
      <c r="E38" s="100">
        <v>30</v>
      </c>
      <c r="F38" s="100">
        <v>37.5</v>
      </c>
      <c r="G38" s="100">
        <v>27.272727272727273</v>
      </c>
    </row>
    <row r="39" spans="1:7" ht="17.25" thickBot="1">
      <c r="A39" s="106" t="s">
        <v>235</v>
      </c>
      <c r="B39" s="101">
        <v>33.333333333333336</v>
      </c>
      <c r="C39" s="101">
        <v>13.333333333333334</v>
      </c>
      <c r="D39" s="101">
        <v>10</v>
      </c>
      <c r="E39" s="101">
        <v>50</v>
      </c>
      <c r="F39" s="101">
        <v>42.857142857142854</v>
      </c>
      <c r="G39" s="101">
        <v>10</v>
      </c>
    </row>
    <row r="40" spans="1:7" ht="17.25" thickTop="1">
      <c r="A40" s="138" t="s">
        <v>223</v>
      </c>
      <c r="B40" s="102">
        <v>15.277777777777779</v>
      </c>
      <c r="C40" s="102">
        <v>4.4444444444444446</v>
      </c>
      <c r="D40" s="102">
        <v>13.518518518518519</v>
      </c>
      <c r="E40" s="102">
        <v>44.848484848484851</v>
      </c>
      <c r="F40" s="102">
        <v>41.071428571428577</v>
      </c>
      <c r="G40" s="102">
        <v>22.424242424242426</v>
      </c>
    </row>
    <row r="41" spans="1:7" ht="17.25" thickBot="1">
      <c r="A41" s="139" t="s">
        <v>222</v>
      </c>
      <c r="B41" s="521">
        <v>9.7222222222222232</v>
      </c>
      <c r="C41" s="521">
        <v>4.4444444444444455</v>
      </c>
      <c r="D41" s="521">
        <v>4.3783668213099585</v>
      </c>
      <c r="E41" s="521">
        <v>7.5393062452271016</v>
      </c>
      <c r="F41" s="521">
        <v>1.7857142857142847</v>
      </c>
      <c r="G41" s="521">
        <v>6.2618116120520657</v>
      </c>
    </row>
    <row r="42" spans="1:7" ht="17.25" thickTop="1">
      <c r="A42" s="99" t="s">
        <v>236</v>
      </c>
      <c r="B42" s="99">
        <v>0</v>
      </c>
      <c r="C42" s="99">
        <v>0</v>
      </c>
      <c r="D42" s="99">
        <v>11</v>
      </c>
      <c r="E42" s="99">
        <v>3</v>
      </c>
      <c r="F42" s="99">
        <v>0</v>
      </c>
      <c r="G42" s="99">
        <v>0</v>
      </c>
    </row>
    <row r="43" spans="1:7">
      <c r="A43" s="99" t="s">
        <v>237</v>
      </c>
      <c r="B43" s="99">
        <v>0</v>
      </c>
      <c r="C43" s="99">
        <v>0</v>
      </c>
      <c r="D43" s="99">
        <v>7</v>
      </c>
      <c r="E43" s="99">
        <v>5</v>
      </c>
      <c r="F43" s="99">
        <v>4</v>
      </c>
      <c r="G43" s="99">
        <v>1</v>
      </c>
    </row>
    <row r="44" spans="1:7">
      <c r="A44" s="99" t="s">
        <v>238</v>
      </c>
      <c r="B44" s="99">
        <v>1</v>
      </c>
      <c r="C44" s="99">
        <v>0</v>
      </c>
      <c r="D44" s="99">
        <v>9</v>
      </c>
      <c r="E44" s="99">
        <v>7</v>
      </c>
      <c r="F44" s="99">
        <v>8</v>
      </c>
      <c r="G44" s="99">
        <v>0</v>
      </c>
    </row>
    <row r="45" spans="1:7">
      <c r="A45" s="99" t="s">
        <v>239</v>
      </c>
      <c r="B45" s="100">
        <v>0</v>
      </c>
      <c r="C45" s="100">
        <v>0</v>
      </c>
      <c r="D45" s="100">
        <v>91.666666666666671</v>
      </c>
      <c r="E45" s="100">
        <v>27.272727272727273</v>
      </c>
      <c r="F45" s="100">
        <v>0</v>
      </c>
      <c r="G45" s="100">
        <v>0</v>
      </c>
    </row>
    <row r="46" spans="1:7">
      <c r="A46" s="99" t="s">
        <v>240</v>
      </c>
      <c r="B46" s="100">
        <v>0</v>
      </c>
      <c r="C46" s="100">
        <v>0</v>
      </c>
      <c r="D46" s="100">
        <v>77.777777777777771</v>
      </c>
      <c r="E46" s="100">
        <v>50</v>
      </c>
      <c r="F46" s="100">
        <v>50</v>
      </c>
      <c r="G46" s="100">
        <v>9.0909090909090917</v>
      </c>
    </row>
    <row r="47" spans="1:7" ht="17.25" thickBot="1">
      <c r="A47" s="106" t="s">
        <v>241</v>
      </c>
      <c r="B47" s="101">
        <v>8.3333333333333339</v>
      </c>
      <c r="C47" s="101">
        <v>0</v>
      </c>
      <c r="D47" s="101">
        <v>90</v>
      </c>
      <c r="E47" s="101">
        <v>43.75</v>
      </c>
      <c r="F47" s="101">
        <v>57.142857142857146</v>
      </c>
      <c r="G47" s="101">
        <v>0</v>
      </c>
    </row>
    <row r="48" spans="1:7" ht="17.25" thickTop="1">
      <c r="A48" s="138" t="s">
        <v>223</v>
      </c>
      <c r="B48" s="102">
        <v>2.7777777777777781</v>
      </c>
      <c r="C48" s="102">
        <v>0</v>
      </c>
      <c r="D48" s="102">
        <v>86.481481481481481</v>
      </c>
      <c r="E48" s="102">
        <v>40.340909090909093</v>
      </c>
      <c r="F48" s="102">
        <v>35.714285714285715</v>
      </c>
      <c r="G48" s="102">
        <v>3.0303030303030307</v>
      </c>
    </row>
    <row r="49" spans="1:7" ht="17.25" thickBot="1">
      <c r="A49" s="139" t="s">
        <v>222</v>
      </c>
      <c r="B49" s="521">
        <v>2.7777777777777781</v>
      </c>
      <c r="C49" s="521">
        <v>0</v>
      </c>
      <c r="D49" s="521">
        <v>4.378366821309962</v>
      </c>
      <c r="E49" s="521">
        <v>6.7786099121868348</v>
      </c>
      <c r="F49" s="521">
        <v>17.975796274454165</v>
      </c>
      <c r="G49" s="521">
        <v>3.0303030303030307</v>
      </c>
    </row>
    <row r="50" spans="1:7" ht="17.25" thickTop="1"/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F33" sqref="F33"/>
    </sheetView>
  </sheetViews>
  <sheetFormatPr defaultRowHeight="16.5"/>
  <cols>
    <col min="16" max="16" width="6.75" bestFit="1" customWidth="1"/>
  </cols>
  <sheetData>
    <row r="1" spans="1:19">
      <c r="A1" s="57" t="s">
        <v>250</v>
      </c>
      <c r="B1" s="57"/>
    </row>
    <row r="2" spans="1:19" ht="17.25" thickBot="1">
      <c r="A2" s="173" t="s">
        <v>247</v>
      </c>
      <c r="B2" s="57"/>
    </row>
    <row r="3" spans="1:19" ht="38.25" customHeight="1" thickTop="1" thickBot="1">
      <c r="A3" s="129"/>
      <c r="B3" s="534" t="s">
        <v>509</v>
      </c>
      <c r="C3" s="535"/>
      <c r="D3" s="536"/>
      <c r="E3" s="537" t="s">
        <v>510</v>
      </c>
      <c r="F3" s="532"/>
      <c r="G3" s="533"/>
      <c r="H3" s="537" t="s">
        <v>511</v>
      </c>
      <c r="I3" s="532"/>
      <c r="J3" s="533"/>
      <c r="K3" s="538" t="s">
        <v>512</v>
      </c>
      <c r="L3" s="532"/>
      <c r="M3" s="533"/>
      <c r="N3" s="538" t="s">
        <v>513</v>
      </c>
      <c r="O3" s="532"/>
      <c r="P3" s="533"/>
      <c r="Q3" s="531" t="s">
        <v>514</v>
      </c>
      <c r="R3" s="532"/>
      <c r="S3" s="533"/>
    </row>
    <row r="4" spans="1:19" ht="18" thickTop="1" thickBot="1">
      <c r="A4" s="144" t="s">
        <v>504</v>
      </c>
      <c r="B4" s="145" t="s">
        <v>243</v>
      </c>
      <c r="C4" s="146" t="s">
        <v>95</v>
      </c>
      <c r="D4" s="147" t="s">
        <v>244</v>
      </c>
      <c r="E4" s="145" t="s">
        <v>243</v>
      </c>
      <c r="F4" s="146" t="s">
        <v>95</v>
      </c>
      <c r="G4" s="147" t="s">
        <v>244</v>
      </c>
      <c r="H4" s="145" t="s">
        <v>243</v>
      </c>
      <c r="I4" s="146" t="s">
        <v>95</v>
      </c>
      <c r="J4" s="147" t="s">
        <v>244</v>
      </c>
      <c r="K4" s="145" t="s">
        <v>243</v>
      </c>
      <c r="L4" s="146" t="s">
        <v>95</v>
      </c>
      <c r="M4" s="147" t="s">
        <v>244</v>
      </c>
      <c r="N4" s="145" t="s">
        <v>243</v>
      </c>
      <c r="O4" s="146" t="s">
        <v>95</v>
      </c>
      <c r="P4" s="147" t="s">
        <v>244</v>
      </c>
      <c r="Q4" s="148" t="s">
        <v>243</v>
      </c>
      <c r="R4" s="146" t="s">
        <v>95</v>
      </c>
      <c r="S4" s="147" t="s">
        <v>244</v>
      </c>
    </row>
    <row r="5" spans="1:19" ht="17.25" thickTop="1">
      <c r="A5" s="132">
        <v>1</v>
      </c>
      <c r="B5" s="140">
        <v>164</v>
      </c>
      <c r="C5" s="141">
        <v>28</v>
      </c>
      <c r="D5" s="142">
        <v>0</v>
      </c>
      <c r="E5" s="140">
        <v>0</v>
      </c>
      <c r="F5" s="141">
        <v>0</v>
      </c>
      <c r="G5" s="142">
        <v>4</v>
      </c>
      <c r="H5" s="140">
        <v>26</v>
      </c>
      <c r="I5" s="141">
        <v>124</v>
      </c>
      <c r="J5" s="142">
        <v>20</v>
      </c>
      <c r="K5" s="140">
        <v>108</v>
      </c>
      <c r="L5" s="141">
        <v>104</v>
      </c>
      <c r="M5" s="142">
        <v>50</v>
      </c>
      <c r="N5" s="140">
        <v>148</v>
      </c>
      <c r="O5" s="141">
        <v>84</v>
      </c>
      <c r="P5" s="142">
        <v>0</v>
      </c>
      <c r="Q5" s="143">
        <v>64</v>
      </c>
      <c r="R5" s="141">
        <v>20</v>
      </c>
      <c r="S5" s="142">
        <v>8</v>
      </c>
    </row>
    <row r="6" spans="1:19">
      <c r="A6" s="133">
        <v>2</v>
      </c>
      <c r="B6" s="135">
        <v>50</v>
      </c>
      <c r="C6" s="122">
        <v>52</v>
      </c>
      <c r="D6" s="127">
        <v>0</v>
      </c>
      <c r="E6" s="135">
        <v>0</v>
      </c>
      <c r="F6" s="122">
        <v>0</v>
      </c>
      <c r="G6" s="127">
        <v>6</v>
      </c>
      <c r="H6" s="135">
        <v>10</v>
      </c>
      <c r="I6" s="122">
        <v>20</v>
      </c>
      <c r="J6" s="127">
        <v>0</v>
      </c>
      <c r="K6" s="135">
        <v>162</v>
      </c>
      <c r="L6" s="122">
        <v>68</v>
      </c>
      <c r="M6" s="127">
        <v>124</v>
      </c>
      <c r="N6" s="135">
        <v>80</v>
      </c>
      <c r="O6" s="122">
        <v>12</v>
      </c>
      <c r="P6" s="127">
        <v>16</v>
      </c>
      <c r="Q6" s="130">
        <v>160</v>
      </c>
      <c r="R6" s="122">
        <v>30</v>
      </c>
      <c r="S6" s="127">
        <v>4</v>
      </c>
    </row>
    <row r="7" spans="1:19">
      <c r="A7" s="133">
        <v>3</v>
      </c>
      <c r="B7" s="135">
        <v>0</v>
      </c>
      <c r="C7" s="122">
        <v>42</v>
      </c>
      <c r="D7" s="127">
        <v>2</v>
      </c>
      <c r="E7" s="135">
        <v>0</v>
      </c>
      <c r="F7" s="122">
        <v>4</v>
      </c>
      <c r="G7" s="127">
        <v>0</v>
      </c>
      <c r="H7" s="135">
        <v>0</v>
      </c>
      <c r="I7" s="122">
        <v>62</v>
      </c>
      <c r="J7" s="127">
        <v>0</v>
      </c>
      <c r="K7" s="135">
        <v>160</v>
      </c>
      <c r="L7" s="122">
        <v>76</v>
      </c>
      <c r="M7" s="127">
        <v>112</v>
      </c>
      <c r="N7" s="135">
        <v>84</v>
      </c>
      <c r="O7" s="122">
        <v>42</v>
      </c>
      <c r="P7" s="127">
        <v>110</v>
      </c>
      <c r="Q7" s="130">
        <v>24</v>
      </c>
      <c r="R7" s="122">
        <v>148</v>
      </c>
      <c r="S7" s="127">
        <v>0</v>
      </c>
    </row>
    <row r="8" spans="1:19">
      <c r="A8" s="133">
        <v>4</v>
      </c>
      <c r="B8" s="135">
        <v>84</v>
      </c>
      <c r="C8" s="122">
        <v>0</v>
      </c>
      <c r="D8" s="127">
        <v>12</v>
      </c>
      <c r="E8" s="135">
        <v>4</v>
      </c>
      <c r="F8" s="122">
        <v>0</v>
      </c>
      <c r="G8" s="127">
        <v>10</v>
      </c>
      <c r="H8" s="135">
        <v>8</v>
      </c>
      <c r="I8" s="122">
        <v>0</v>
      </c>
      <c r="J8" s="127">
        <v>30</v>
      </c>
      <c r="K8" s="135">
        <v>150</v>
      </c>
      <c r="L8" s="122">
        <v>150</v>
      </c>
      <c r="M8" s="127">
        <v>0</v>
      </c>
      <c r="N8" s="135">
        <v>12</v>
      </c>
      <c r="O8" s="122">
        <v>96</v>
      </c>
      <c r="P8" s="127">
        <v>56</v>
      </c>
      <c r="Q8" s="130">
        <v>144</v>
      </c>
      <c r="R8" s="122">
        <v>36</v>
      </c>
      <c r="S8" s="127">
        <v>0</v>
      </c>
    </row>
    <row r="9" spans="1:19">
      <c r="A9" s="133">
        <v>5</v>
      </c>
      <c r="B9" s="135">
        <v>56</v>
      </c>
      <c r="C9" s="122">
        <v>0</v>
      </c>
      <c r="D9" s="127">
        <v>8</v>
      </c>
      <c r="E9" s="135">
        <v>8</v>
      </c>
      <c r="F9" s="122">
        <v>102</v>
      </c>
      <c r="G9" s="127">
        <v>0</v>
      </c>
      <c r="H9" s="135">
        <v>0</v>
      </c>
      <c r="I9" s="122">
        <v>12</v>
      </c>
      <c r="J9" s="127">
        <v>4</v>
      </c>
      <c r="K9" s="135">
        <v>88</v>
      </c>
      <c r="L9" s="122">
        <v>32</v>
      </c>
      <c r="M9" s="127">
        <v>42</v>
      </c>
      <c r="N9" s="135">
        <v>160</v>
      </c>
      <c r="O9" s="122">
        <v>24</v>
      </c>
      <c r="P9" s="127">
        <v>0</v>
      </c>
      <c r="Q9" s="130">
        <v>34</v>
      </c>
      <c r="R9" s="122">
        <v>6</v>
      </c>
      <c r="S9" s="127">
        <v>84</v>
      </c>
    </row>
    <row r="10" spans="1:19">
      <c r="A10" s="133">
        <v>6</v>
      </c>
      <c r="B10" s="135">
        <v>0</v>
      </c>
      <c r="C10" s="122">
        <v>16</v>
      </c>
      <c r="D10" s="127">
        <v>0</v>
      </c>
      <c r="E10" s="135">
        <v>0</v>
      </c>
      <c r="F10" s="122">
        <v>8</v>
      </c>
      <c r="G10" s="127">
        <v>0</v>
      </c>
      <c r="H10" s="135">
        <v>122</v>
      </c>
      <c r="I10" s="122">
        <v>0</v>
      </c>
      <c r="J10" s="127">
        <v>2</v>
      </c>
      <c r="K10" s="135">
        <v>112</v>
      </c>
      <c r="L10" s="122">
        <v>36</v>
      </c>
      <c r="M10" s="127">
        <v>44</v>
      </c>
      <c r="N10" s="135">
        <v>156</v>
      </c>
      <c r="O10" s="122">
        <v>176</v>
      </c>
      <c r="P10" s="127">
        <v>48</v>
      </c>
      <c r="Q10" s="130">
        <v>136</v>
      </c>
      <c r="R10" s="122">
        <v>28</v>
      </c>
      <c r="S10" s="127">
        <v>26</v>
      </c>
    </row>
    <row r="11" spans="1:19">
      <c r="A11" s="133">
        <v>7</v>
      </c>
      <c r="B11" s="135">
        <v>88</v>
      </c>
      <c r="C11" s="122">
        <v>130</v>
      </c>
      <c r="D11" s="127">
        <v>92</v>
      </c>
      <c r="E11" s="135">
        <v>0</v>
      </c>
      <c r="F11" s="122">
        <v>2</v>
      </c>
      <c r="G11" s="127">
        <v>0</v>
      </c>
      <c r="H11" s="135">
        <v>8</v>
      </c>
      <c r="I11" s="122">
        <v>28</v>
      </c>
      <c r="J11" s="127">
        <v>0</v>
      </c>
      <c r="K11" s="135">
        <v>184</v>
      </c>
      <c r="L11" s="122">
        <v>114</v>
      </c>
      <c r="M11" s="127">
        <v>4</v>
      </c>
      <c r="N11" s="135">
        <v>68</v>
      </c>
      <c r="O11" s="122">
        <v>2</v>
      </c>
      <c r="P11" s="127">
        <v>20</v>
      </c>
      <c r="Q11" s="130">
        <v>32</v>
      </c>
      <c r="R11" s="122">
        <v>0</v>
      </c>
      <c r="S11" s="127">
        <v>18</v>
      </c>
    </row>
    <row r="12" spans="1:19">
      <c r="A12" s="133">
        <v>8</v>
      </c>
      <c r="B12" s="135">
        <v>52</v>
      </c>
      <c r="C12" s="122">
        <v>12</v>
      </c>
      <c r="D12" s="127">
        <v>0</v>
      </c>
      <c r="E12" s="135">
        <v>2</v>
      </c>
      <c r="F12" s="122">
        <v>0</v>
      </c>
      <c r="G12" s="127">
        <v>0</v>
      </c>
      <c r="H12" s="135">
        <v>0</v>
      </c>
      <c r="I12" s="122">
        <v>0</v>
      </c>
      <c r="J12" s="127">
        <v>0</v>
      </c>
      <c r="K12" s="135">
        <v>104</v>
      </c>
      <c r="L12" s="122">
        <v>36</v>
      </c>
      <c r="M12" s="127">
        <v>98</v>
      </c>
      <c r="N12" s="135">
        <v>90</v>
      </c>
      <c r="O12" s="122">
        <v>108</v>
      </c>
      <c r="P12" s="127">
        <v>0</v>
      </c>
      <c r="Q12" s="130">
        <v>116</v>
      </c>
      <c r="R12" s="122">
        <v>12</v>
      </c>
      <c r="S12" s="127">
        <v>0</v>
      </c>
    </row>
    <row r="13" spans="1:19">
      <c r="A13" s="133">
        <v>9</v>
      </c>
      <c r="B13" s="135">
        <v>8</v>
      </c>
      <c r="C13" s="122">
        <v>24</v>
      </c>
      <c r="D13" s="127">
        <v>22</v>
      </c>
      <c r="E13" s="135">
        <v>0</v>
      </c>
      <c r="F13" s="122">
        <v>8</v>
      </c>
      <c r="G13" s="127">
        <v>0</v>
      </c>
      <c r="H13" s="135">
        <v>24</v>
      </c>
      <c r="I13" s="122">
        <v>54</v>
      </c>
      <c r="J13" s="127">
        <v>2</v>
      </c>
      <c r="K13" s="135">
        <v>82</v>
      </c>
      <c r="L13" s="122">
        <v>72</v>
      </c>
      <c r="M13" s="127">
        <v>102</v>
      </c>
      <c r="N13" s="135">
        <v>84</v>
      </c>
      <c r="O13" s="122">
        <v>0</v>
      </c>
      <c r="P13" s="127">
        <v>96</v>
      </c>
      <c r="Q13" s="130">
        <v>148</v>
      </c>
      <c r="R13" s="122">
        <v>38</v>
      </c>
      <c r="S13" s="127">
        <v>20</v>
      </c>
    </row>
    <row r="14" spans="1:19" ht="17.25" thickBot="1">
      <c r="A14" s="137">
        <v>10</v>
      </c>
      <c r="B14" s="136">
        <v>66</v>
      </c>
      <c r="C14" s="124">
        <v>2</v>
      </c>
      <c r="D14" s="125">
        <v>18</v>
      </c>
      <c r="E14" s="136">
        <v>0</v>
      </c>
      <c r="F14" s="124">
        <v>10</v>
      </c>
      <c r="G14" s="125">
        <v>0</v>
      </c>
      <c r="H14" s="136">
        <v>104</v>
      </c>
      <c r="I14" s="124">
        <v>4</v>
      </c>
      <c r="J14" s="125">
        <v>10</v>
      </c>
      <c r="K14" s="136">
        <v>78</v>
      </c>
      <c r="L14" s="124">
        <v>144</v>
      </c>
      <c r="M14" s="125">
        <v>74</v>
      </c>
      <c r="N14" s="136">
        <v>42</v>
      </c>
      <c r="O14" s="124">
        <v>98</v>
      </c>
      <c r="P14" s="125">
        <v>24</v>
      </c>
      <c r="Q14" s="131">
        <v>28</v>
      </c>
      <c r="R14" s="124">
        <v>24</v>
      </c>
      <c r="S14" s="125">
        <v>16</v>
      </c>
    </row>
    <row r="15" spans="1:19" ht="17.25" thickTop="1"/>
  </sheetData>
  <mergeCells count="6">
    <mergeCell ref="Q3:S3"/>
    <mergeCell ref="B3:D3"/>
    <mergeCell ref="E3:G3"/>
    <mergeCell ref="H3:J3"/>
    <mergeCell ref="K3:M3"/>
    <mergeCell ref="N3:P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2"/>
  <sheetViews>
    <sheetView topLeftCell="A52" workbookViewId="0">
      <selection activeCell="P23" sqref="P23"/>
    </sheetView>
  </sheetViews>
  <sheetFormatPr defaultRowHeight="16.5"/>
  <sheetData>
    <row r="1" spans="1:11" ht="17.25" thickBot="1">
      <c r="A1" s="57" t="s">
        <v>131</v>
      </c>
    </row>
    <row r="2" spans="1:11" ht="96" thickTop="1" thickBot="1">
      <c r="A2" s="73" t="s">
        <v>126</v>
      </c>
      <c r="B2" s="74" t="s">
        <v>0</v>
      </c>
      <c r="C2" s="75" t="s">
        <v>251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1" ht="39.75" thickTop="1" thickBot="1">
      <c r="A3" s="526">
        <v>1</v>
      </c>
      <c r="B3" s="149" t="s">
        <v>252</v>
      </c>
      <c r="C3" s="150" t="s">
        <v>280</v>
      </c>
      <c r="D3" s="150">
        <v>24</v>
      </c>
      <c r="E3" s="151"/>
      <c r="F3" s="152" t="s">
        <v>253</v>
      </c>
      <c r="G3" s="153"/>
      <c r="I3" s="81" t="s">
        <v>172</v>
      </c>
    </row>
    <row r="4" spans="1:11" ht="51.75" thickBot="1">
      <c r="A4" s="527"/>
      <c r="B4" s="63" t="s">
        <v>254</v>
      </c>
      <c r="C4" s="64" t="s">
        <v>281</v>
      </c>
      <c r="D4" s="64">
        <v>44</v>
      </c>
      <c r="E4" s="82">
        <v>0.71</v>
      </c>
      <c r="F4" s="3" t="s">
        <v>255</v>
      </c>
      <c r="G4" s="2" t="s">
        <v>149</v>
      </c>
    </row>
    <row r="5" spans="1:11" ht="51.75" thickBot="1">
      <c r="A5" s="527"/>
      <c r="B5" s="63" t="s">
        <v>256</v>
      </c>
      <c r="C5" s="64" t="s">
        <v>282</v>
      </c>
      <c r="D5" s="64">
        <v>24</v>
      </c>
      <c r="E5" s="82">
        <v>-0.09</v>
      </c>
      <c r="F5" s="3" t="s">
        <v>257</v>
      </c>
      <c r="G5" s="2" t="s">
        <v>196</v>
      </c>
    </row>
    <row r="6" spans="1:11" ht="51.75" thickBot="1">
      <c r="A6" s="527"/>
      <c r="B6" s="63" t="s">
        <v>258</v>
      </c>
      <c r="C6" s="64" t="s">
        <v>283</v>
      </c>
      <c r="D6" s="64">
        <v>20</v>
      </c>
      <c r="E6" s="82">
        <v>-0.18</v>
      </c>
      <c r="F6" s="3" t="s">
        <v>259</v>
      </c>
      <c r="G6" s="2" t="s">
        <v>149</v>
      </c>
    </row>
    <row r="7" spans="1:11" ht="77.25" thickBot="1">
      <c r="A7" s="527"/>
      <c r="B7" s="63" t="s">
        <v>260</v>
      </c>
      <c r="C7" s="64" t="s">
        <v>284</v>
      </c>
      <c r="D7" s="64">
        <v>28</v>
      </c>
      <c r="E7" s="64" t="s">
        <v>261</v>
      </c>
      <c r="F7" s="3" t="s">
        <v>262</v>
      </c>
      <c r="G7" s="2" t="s">
        <v>263</v>
      </c>
    </row>
    <row r="8" spans="1:11" ht="77.25" thickBot="1">
      <c r="A8" s="528"/>
      <c r="B8" s="65" t="s">
        <v>265</v>
      </c>
      <c r="C8" s="66" t="s">
        <v>285</v>
      </c>
      <c r="D8" s="66">
        <v>24</v>
      </c>
      <c r="E8" s="66" t="s">
        <v>266</v>
      </c>
      <c r="F8" s="67" t="s">
        <v>267</v>
      </c>
      <c r="G8" s="83" t="s">
        <v>268</v>
      </c>
    </row>
    <row r="9" spans="1:11" ht="39" thickBot="1">
      <c r="A9" s="529">
        <v>2</v>
      </c>
      <c r="B9" s="69" t="s">
        <v>252</v>
      </c>
      <c r="C9" s="64" t="s">
        <v>286</v>
      </c>
      <c r="D9" s="64">
        <v>18</v>
      </c>
      <c r="E9" s="93"/>
      <c r="F9" s="3" t="s">
        <v>269</v>
      </c>
      <c r="G9" s="62"/>
    </row>
    <row r="10" spans="1:11" ht="51.75" thickBot="1">
      <c r="A10" s="527"/>
      <c r="B10" s="85" t="s">
        <v>270</v>
      </c>
      <c r="C10" s="64" t="s">
        <v>287</v>
      </c>
      <c r="D10" s="64">
        <v>45</v>
      </c>
      <c r="E10" s="82">
        <v>1.1200000000000001</v>
      </c>
      <c r="F10" s="70" t="s">
        <v>271</v>
      </c>
      <c r="G10" s="2" t="s">
        <v>149</v>
      </c>
    </row>
    <row r="11" spans="1:11" ht="51.75" thickBot="1">
      <c r="A11" s="527"/>
      <c r="B11" s="63" t="s">
        <v>256</v>
      </c>
      <c r="C11" s="86" t="s">
        <v>288</v>
      </c>
      <c r="D11" s="87">
        <v>23</v>
      </c>
      <c r="E11" s="88">
        <v>0.06</v>
      </c>
      <c r="F11" s="3" t="s">
        <v>272</v>
      </c>
      <c r="G11" s="89" t="s">
        <v>196</v>
      </c>
    </row>
    <row r="12" spans="1:11" ht="51.75" thickBot="1">
      <c r="A12" s="527"/>
      <c r="B12" s="85" t="s">
        <v>258</v>
      </c>
      <c r="C12" s="86" t="s">
        <v>289</v>
      </c>
      <c r="D12" s="64" t="s">
        <v>273</v>
      </c>
      <c r="E12" s="88">
        <v>-0.27</v>
      </c>
      <c r="F12" s="70" t="s">
        <v>274</v>
      </c>
      <c r="G12" s="89" t="s">
        <v>149</v>
      </c>
    </row>
    <row r="13" spans="1:11" ht="77.25" thickBot="1">
      <c r="A13" s="527"/>
      <c r="B13" s="63" t="s">
        <v>260</v>
      </c>
      <c r="C13" s="64" t="s">
        <v>290</v>
      </c>
      <c r="D13" s="64">
        <v>36</v>
      </c>
      <c r="E13" s="64" t="s">
        <v>275</v>
      </c>
      <c r="F13" s="3" t="s">
        <v>276</v>
      </c>
      <c r="G13" s="2" t="s">
        <v>263</v>
      </c>
    </row>
    <row r="14" spans="1:11" ht="77.25" thickBot="1">
      <c r="A14" s="530"/>
      <c r="B14" s="90" t="s">
        <v>277</v>
      </c>
      <c r="C14" s="91" t="s">
        <v>291</v>
      </c>
      <c r="D14" s="91">
        <v>20</v>
      </c>
      <c r="E14" s="91" t="s">
        <v>278</v>
      </c>
      <c r="F14" s="80" t="s">
        <v>257</v>
      </c>
      <c r="G14" s="92" t="s">
        <v>279</v>
      </c>
    </row>
    <row r="15" spans="1:11" ht="17.25" thickTop="1"/>
    <row r="16" spans="1:11">
      <c r="A16" s="57" t="s">
        <v>1407</v>
      </c>
      <c r="K16" s="57" t="s">
        <v>1408</v>
      </c>
    </row>
    <row r="17" spans="1:20">
      <c r="A17" s="239" t="s">
        <v>1429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 t="s">
        <v>1435</v>
      </c>
      <c r="L17" s="239"/>
      <c r="M17" s="239"/>
      <c r="N17" s="239"/>
      <c r="O17" s="239"/>
      <c r="P17" s="239"/>
      <c r="Q17" s="239"/>
      <c r="R17" s="239"/>
      <c r="S17" s="239"/>
      <c r="T17" s="239"/>
    </row>
    <row r="18" spans="1:20">
      <c r="A18" s="239" t="s">
        <v>1412</v>
      </c>
      <c r="B18" s="239" t="s">
        <v>1413</v>
      </c>
      <c r="C18" s="239" t="s">
        <v>1414</v>
      </c>
      <c r="D18" s="239" t="s">
        <v>1415</v>
      </c>
      <c r="E18" s="239" t="s">
        <v>1416</v>
      </c>
      <c r="F18" s="239" t="s">
        <v>1417</v>
      </c>
      <c r="G18" s="239" t="s">
        <v>1418</v>
      </c>
      <c r="H18" s="239" t="s">
        <v>1419</v>
      </c>
      <c r="I18" s="239" t="s">
        <v>1420</v>
      </c>
      <c r="J18" s="239"/>
      <c r="K18" s="239" t="s">
        <v>1412</v>
      </c>
      <c r="L18" s="239" t="s">
        <v>1413</v>
      </c>
      <c r="M18" s="239" t="s">
        <v>1414</v>
      </c>
      <c r="N18" s="239" t="s">
        <v>1415</v>
      </c>
      <c r="O18" s="239" t="s">
        <v>1416</v>
      </c>
      <c r="P18" s="239" t="s">
        <v>1417</v>
      </c>
      <c r="Q18" s="239" t="s">
        <v>1418</v>
      </c>
      <c r="R18" s="239" t="s">
        <v>1419</v>
      </c>
      <c r="S18" s="239" t="s">
        <v>1420</v>
      </c>
      <c r="T18" s="239"/>
    </row>
    <row r="19" spans="1:20">
      <c r="A19" s="239">
        <v>0</v>
      </c>
      <c r="B19" s="239">
        <v>125</v>
      </c>
      <c r="C19" s="239">
        <v>0</v>
      </c>
      <c r="D19" s="239">
        <v>0</v>
      </c>
      <c r="E19" s="239">
        <v>0</v>
      </c>
      <c r="F19" s="239">
        <v>1</v>
      </c>
      <c r="G19" s="239">
        <v>0</v>
      </c>
      <c r="H19" s="239">
        <v>0</v>
      </c>
      <c r="I19" s="239">
        <v>0</v>
      </c>
      <c r="J19" s="239"/>
      <c r="K19" s="239">
        <v>0</v>
      </c>
      <c r="L19" s="239">
        <v>150</v>
      </c>
      <c r="M19" s="239">
        <v>0</v>
      </c>
      <c r="N19" s="239">
        <v>0</v>
      </c>
      <c r="O19" s="239">
        <v>0</v>
      </c>
      <c r="P19" s="239">
        <v>1</v>
      </c>
      <c r="Q19" s="239">
        <v>0</v>
      </c>
      <c r="R19" s="239">
        <v>0</v>
      </c>
      <c r="S19" s="239">
        <v>0</v>
      </c>
      <c r="T19" s="239"/>
    </row>
    <row r="20" spans="1:20">
      <c r="A20" s="239">
        <v>2</v>
      </c>
      <c r="B20" s="239">
        <v>125</v>
      </c>
      <c r="C20" s="239">
        <v>0</v>
      </c>
      <c r="D20" s="239">
        <v>0</v>
      </c>
      <c r="E20" s="239">
        <v>0</v>
      </c>
      <c r="F20" s="239">
        <v>1</v>
      </c>
      <c r="G20" s="239">
        <v>0</v>
      </c>
      <c r="H20" s="239">
        <v>0</v>
      </c>
      <c r="I20" s="239">
        <v>0</v>
      </c>
      <c r="J20" s="239"/>
      <c r="K20" s="239">
        <v>2</v>
      </c>
      <c r="L20" s="239">
        <v>150</v>
      </c>
      <c r="M20" s="239">
        <v>0</v>
      </c>
      <c r="N20" s="239">
        <v>0</v>
      </c>
      <c r="O20" s="239">
        <v>0</v>
      </c>
      <c r="P20" s="239">
        <v>1</v>
      </c>
      <c r="Q20" s="239">
        <v>0</v>
      </c>
      <c r="R20" s="239">
        <v>0</v>
      </c>
      <c r="S20" s="239">
        <v>0</v>
      </c>
      <c r="T20" s="239"/>
    </row>
    <row r="21" spans="1:20">
      <c r="A21" s="239">
        <v>4</v>
      </c>
      <c r="B21" s="239">
        <v>125</v>
      </c>
      <c r="C21" s="239">
        <v>0</v>
      </c>
      <c r="D21" s="239">
        <v>0</v>
      </c>
      <c r="E21" s="239">
        <v>0</v>
      </c>
      <c r="F21" s="239">
        <v>1</v>
      </c>
      <c r="G21" s="239">
        <v>0</v>
      </c>
      <c r="H21" s="239">
        <v>0</v>
      </c>
      <c r="I21" s="239">
        <v>0</v>
      </c>
      <c r="J21" s="239"/>
      <c r="K21" s="239">
        <v>5</v>
      </c>
      <c r="L21" s="239">
        <v>150</v>
      </c>
      <c r="M21" s="239">
        <v>1</v>
      </c>
      <c r="N21" s="239">
        <v>21</v>
      </c>
      <c r="O21" s="239">
        <v>6.7000000000000002E-3</v>
      </c>
      <c r="P21" s="239">
        <v>0.99299999999999999</v>
      </c>
      <c r="Q21" s="239">
        <v>0</v>
      </c>
      <c r="R21" s="239">
        <v>7.0000000000000001E-3</v>
      </c>
      <c r="S21" s="239">
        <v>3.3000000000000002E-2</v>
      </c>
      <c r="T21" s="239"/>
    </row>
    <row r="22" spans="1:20">
      <c r="A22" s="239">
        <v>6</v>
      </c>
      <c r="B22" s="239">
        <v>125</v>
      </c>
      <c r="C22" s="239">
        <v>0</v>
      </c>
      <c r="D22" s="239">
        <v>2</v>
      </c>
      <c r="E22" s="239">
        <v>0</v>
      </c>
      <c r="F22" s="239">
        <v>1</v>
      </c>
      <c r="G22" s="239">
        <v>0</v>
      </c>
      <c r="H22" s="239">
        <v>0</v>
      </c>
      <c r="I22" s="239">
        <v>0</v>
      </c>
      <c r="J22" s="239"/>
      <c r="K22" s="239">
        <v>8</v>
      </c>
      <c r="L22" s="239">
        <v>128</v>
      </c>
      <c r="M22" s="239">
        <v>7</v>
      </c>
      <c r="N22" s="239">
        <v>4</v>
      </c>
      <c r="O22" s="239">
        <v>6.0999999999999999E-2</v>
      </c>
      <c r="P22" s="239">
        <v>0.93899999999999995</v>
      </c>
      <c r="Q22" s="239">
        <v>0</v>
      </c>
      <c r="R22" s="239">
        <v>2.1000000000000001E-2</v>
      </c>
      <c r="S22" s="239">
        <v>0.46800000000000003</v>
      </c>
      <c r="T22" s="239"/>
    </row>
    <row r="23" spans="1:20">
      <c r="A23" s="239">
        <v>9</v>
      </c>
      <c r="B23" s="239">
        <v>123</v>
      </c>
      <c r="C23" s="239">
        <v>0</v>
      </c>
      <c r="D23" s="239">
        <v>17</v>
      </c>
      <c r="E23" s="239">
        <v>0</v>
      </c>
      <c r="F23" s="239">
        <v>1</v>
      </c>
      <c r="G23" s="239">
        <v>0</v>
      </c>
      <c r="H23" s="239">
        <v>0</v>
      </c>
      <c r="I23" s="239">
        <v>0</v>
      </c>
      <c r="J23" s="239"/>
      <c r="K23" s="239">
        <v>12</v>
      </c>
      <c r="L23" s="239">
        <v>117</v>
      </c>
      <c r="M23" s="239">
        <v>32</v>
      </c>
      <c r="N23" s="239">
        <v>0</v>
      </c>
      <c r="O23" s="239">
        <v>0.31780000000000003</v>
      </c>
      <c r="P23" s="239">
        <v>0.68200000000000005</v>
      </c>
      <c r="Q23" s="239">
        <v>2E-3</v>
      </c>
      <c r="R23" s="239">
        <v>4.2000000000000003E-2</v>
      </c>
      <c r="S23" s="239">
        <v>3.55</v>
      </c>
      <c r="T23" s="239"/>
    </row>
    <row r="24" spans="1:20">
      <c r="A24" s="239">
        <v>11</v>
      </c>
      <c r="B24" s="239">
        <v>106</v>
      </c>
      <c r="C24" s="239">
        <v>0</v>
      </c>
      <c r="D24" s="239">
        <v>1</v>
      </c>
      <c r="E24" s="239">
        <v>0</v>
      </c>
      <c r="F24" s="239">
        <v>1</v>
      </c>
      <c r="G24" s="239">
        <v>0</v>
      </c>
      <c r="H24" s="239">
        <v>0</v>
      </c>
      <c r="I24" s="239">
        <v>0</v>
      </c>
      <c r="J24" s="239"/>
      <c r="K24" s="239">
        <v>15</v>
      </c>
      <c r="L24" s="239">
        <v>85</v>
      </c>
      <c r="M24" s="239">
        <v>29</v>
      </c>
      <c r="N24" s="239">
        <v>0</v>
      </c>
      <c r="O24" s="239">
        <v>0.55059999999999998</v>
      </c>
      <c r="P24" s="239">
        <v>0.44900000000000001</v>
      </c>
      <c r="Q24" s="239">
        <v>2E-3</v>
      </c>
      <c r="R24" s="239">
        <v>4.4999999999999998E-2</v>
      </c>
      <c r="S24" s="239">
        <v>7.0410000000000004</v>
      </c>
      <c r="T24" s="239"/>
    </row>
    <row r="25" spans="1:20">
      <c r="A25" s="239">
        <v>13</v>
      </c>
      <c r="B25" s="239">
        <v>105</v>
      </c>
      <c r="C25" s="239">
        <v>9</v>
      </c>
      <c r="D25" s="239">
        <v>0</v>
      </c>
      <c r="E25" s="239">
        <v>8.5699999999999998E-2</v>
      </c>
      <c r="F25" s="239">
        <v>0.91400000000000003</v>
      </c>
      <c r="G25" s="239">
        <v>1E-3</v>
      </c>
      <c r="H25" s="239">
        <v>2.7E-2</v>
      </c>
      <c r="I25" s="239">
        <v>1.1140000000000001</v>
      </c>
      <c r="J25" s="239"/>
      <c r="K25" s="239">
        <v>18</v>
      </c>
      <c r="L25" s="239">
        <v>56</v>
      </c>
      <c r="M25" s="239">
        <v>28</v>
      </c>
      <c r="N25" s="239">
        <v>0</v>
      </c>
      <c r="O25" s="239">
        <v>0.77529999999999999</v>
      </c>
      <c r="P25" s="239">
        <v>0.22500000000000001</v>
      </c>
      <c r="Q25" s="239">
        <v>1E-3</v>
      </c>
      <c r="R25" s="239">
        <v>3.6999999999999998E-2</v>
      </c>
      <c r="S25" s="239">
        <v>11.086</v>
      </c>
      <c r="T25" s="239"/>
    </row>
    <row r="26" spans="1:20">
      <c r="A26" s="239">
        <v>16</v>
      </c>
      <c r="B26" s="239">
        <v>96</v>
      </c>
      <c r="C26" s="239">
        <v>15</v>
      </c>
      <c r="D26" s="239">
        <v>1</v>
      </c>
      <c r="E26" s="239">
        <v>0.2286</v>
      </c>
      <c r="F26" s="239">
        <v>0.77100000000000002</v>
      </c>
      <c r="G26" s="239">
        <v>2E-3</v>
      </c>
      <c r="H26" s="239">
        <v>4.1000000000000002E-2</v>
      </c>
      <c r="I26" s="239">
        <v>3.4</v>
      </c>
      <c r="J26" s="239"/>
      <c r="K26" s="239">
        <v>20</v>
      </c>
      <c r="L26" s="239">
        <v>28</v>
      </c>
      <c r="M26" s="239">
        <v>15</v>
      </c>
      <c r="N26" s="239">
        <v>0</v>
      </c>
      <c r="O26" s="239">
        <v>0.89570000000000005</v>
      </c>
      <c r="P26" s="239">
        <v>0.104</v>
      </c>
      <c r="Q26" s="239">
        <v>1E-3</v>
      </c>
      <c r="R26" s="239">
        <v>2.7E-2</v>
      </c>
      <c r="S26" s="239">
        <v>13.494</v>
      </c>
      <c r="T26" s="239"/>
    </row>
    <row r="27" spans="1:20">
      <c r="A27" s="239">
        <v>18</v>
      </c>
      <c r="B27" s="239">
        <v>80</v>
      </c>
      <c r="C27" s="239">
        <v>15</v>
      </c>
      <c r="D27" s="239">
        <v>0</v>
      </c>
      <c r="E27" s="239">
        <v>0.37319999999999998</v>
      </c>
      <c r="F27" s="239">
        <v>0.627</v>
      </c>
      <c r="G27" s="239">
        <v>2E-3</v>
      </c>
      <c r="H27" s="239">
        <v>4.7E-2</v>
      </c>
      <c r="I27" s="239">
        <v>6.0039999999999996</v>
      </c>
      <c r="J27" s="239"/>
      <c r="K27" s="239">
        <v>23</v>
      </c>
      <c r="L27" s="239">
        <v>13</v>
      </c>
      <c r="M27" s="239">
        <v>12</v>
      </c>
      <c r="N27" s="239">
        <v>0</v>
      </c>
      <c r="O27" s="239">
        <v>0.99199999999999999</v>
      </c>
      <c r="P27" s="239">
        <v>8.0000000000000002E-3</v>
      </c>
      <c r="Q27" s="239">
        <v>0</v>
      </c>
      <c r="R27" s="239">
        <v>8.0000000000000002E-3</v>
      </c>
      <c r="S27" s="239">
        <v>15.709</v>
      </c>
      <c r="T27" s="239"/>
    </row>
    <row r="28" spans="1:20">
      <c r="A28" s="239">
        <v>20</v>
      </c>
      <c r="B28" s="239">
        <v>65</v>
      </c>
      <c r="C28" s="239">
        <v>22</v>
      </c>
      <c r="D28" s="239">
        <v>0</v>
      </c>
      <c r="E28" s="239">
        <v>0.58540000000000003</v>
      </c>
      <c r="F28" s="239">
        <v>0.41499999999999998</v>
      </c>
      <c r="G28" s="239">
        <v>2E-3</v>
      </c>
      <c r="H28" s="239">
        <v>4.8000000000000001E-2</v>
      </c>
      <c r="I28" s="239">
        <v>10.246</v>
      </c>
      <c r="J28" s="239"/>
      <c r="K28" s="239">
        <v>26</v>
      </c>
      <c r="L28" s="239">
        <v>1</v>
      </c>
      <c r="M28" s="239">
        <v>0</v>
      </c>
      <c r="N28" s="239">
        <v>0</v>
      </c>
      <c r="O28" s="239">
        <v>0.99199999999999999</v>
      </c>
      <c r="P28" s="239">
        <v>8.0000000000000002E-3</v>
      </c>
      <c r="Q28" s="239">
        <v>0</v>
      </c>
      <c r="R28" s="239">
        <v>8.0000000000000002E-3</v>
      </c>
      <c r="S28" s="239">
        <v>15.709</v>
      </c>
      <c r="T28" s="239"/>
    </row>
    <row r="29" spans="1:20">
      <c r="A29" s="239">
        <v>24</v>
      </c>
      <c r="B29" s="239">
        <v>43</v>
      </c>
      <c r="C29" s="239">
        <v>24</v>
      </c>
      <c r="D29" s="239">
        <v>0</v>
      </c>
      <c r="E29" s="239">
        <v>0.81679999999999997</v>
      </c>
      <c r="F29" s="239">
        <v>0.183</v>
      </c>
      <c r="G29" s="239">
        <v>1E-3</v>
      </c>
      <c r="H29" s="239">
        <v>3.7999999999999999E-2</v>
      </c>
      <c r="I29" s="239">
        <v>15.801</v>
      </c>
      <c r="J29" s="239"/>
      <c r="K29" s="239">
        <v>29</v>
      </c>
      <c r="L29" s="239">
        <v>1</v>
      </c>
      <c r="M29" s="239">
        <v>1</v>
      </c>
      <c r="N29" s="239">
        <v>0</v>
      </c>
      <c r="O29" s="239">
        <v>1</v>
      </c>
      <c r="P29" s="239">
        <v>0</v>
      </c>
      <c r="Q29" s="239">
        <v>0</v>
      </c>
      <c r="R29" s="239">
        <v>0</v>
      </c>
      <c r="S29" s="239">
        <v>15.942</v>
      </c>
      <c r="T29" s="239"/>
    </row>
    <row r="30" spans="1:20">
      <c r="A30" s="239">
        <v>26</v>
      </c>
      <c r="B30" s="239">
        <v>19</v>
      </c>
      <c r="C30" s="239">
        <v>11</v>
      </c>
      <c r="D30" s="239">
        <v>0</v>
      </c>
      <c r="E30" s="239">
        <v>0.92290000000000005</v>
      </c>
      <c r="F30" s="239">
        <v>7.6999999999999999E-2</v>
      </c>
      <c r="G30" s="239">
        <v>1E-3</v>
      </c>
      <c r="H30" s="239">
        <v>2.5999999999999999E-2</v>
      </c>
      <c r="I30" s="239">
        <v>18.559000000000001</v>
      </c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</row>
    <row r="31" spans="1:20">
      <c r="A31" s="239">
        <v>28</v>
      </c>
      <c r="B31" s="239">
        <v>8</v>
      </c>
      <c r="C31" s="239">
        <v>7</v>
      </c>
      <c r="D31" s="239">
        <v>0</v>
      </c>
      <c r="E31" s="239">
        <v>0.99039999999999995</v>
      </c>
      <c r="F31" s="239">
        <v>0.01</v>
      </c>
      <c r="G31" s="239">
        <v>0</v>
      </c>
      <c r="H31" s="239">
        <v>0.01</v>
      </c>
      <c r="I31" s="239">
        <v>20.449000000000002</v>
      </c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</row>
    <row r="32" spans="1:20">
      <c r="A32" s="239">
        <v>30</v>
      </c>
      <c r="B32" s="239">
        <v>1</v>
      </c>
      <c r="C32" s="239">
        <v>0</v>
      </c>
      <c r="D32" s="239">
        <v>0</v>
      </c>
      <c r="E32" s="239">
        <v>0.99039999999999995</v>
      </c>
      <c r="F32" s="239">
        <v>0.01</v>
      </c>
      <c r="G32" s="239">
        <v>0</v>
      </c>
      <c r="H32" s="239">
        <v>0.01</v>
      </c>
      <c r="I32" s="239">
        <v>20.449000000000002</v>
      </c>
      <c r="J32" s="239"/>
      <c r="K32" s="239"/>
      <c r="L32" s="239"/>
      <c r="M32" s="239"/>
      <c r="N32" s="239"/>
      <c r="O32" s="239"/>
      <c r="P32" s="239"/>
      <c r="Q32" s="239"/>
      <c r="R32" s="239"/>
      <c r="S32" s="239"/>
      <c r="T32" s="239"/>
    </row>
    <row r="33" spans="1:20">
      <c r="A33" s="239">
        <v>32</v>
      </c>
      <c r="B33" s="239">
        <v>1</v>
      </c>
      <c r="C33" s="239">
        <v>1</v>
      </c>
      <c r="D33" s="239">
        <v>0</v>
      </c>
      <c r="E33" s="239">
        <v>1</v>
      </c>
      <c r="F33" s="239">
        <v>0</v>
      </c>
      <c r="G33" s="239">
        <v>0</v>
      </c>
      <c r="H33" s="239">
        <v>0</v>
      </c>
      <c r="I33" s="239">
        <v>20.757000000000001</v>
      </c>
      <c r="J33" s="239"/>
      <c r="K33" s="239"/>
      <c r="L33" s="239"/>
      <c r="M33" s="239"/>
      <c r="N33" s="239"/>
      <c r="O33" s="239"/>
      <c r="P33" s="239"/>
      <c r="Q33" s="239"/>
      <c r="R33" s="239"/>
      <c r="S33" s="239"/>
      <c r="T33" s="239"/>
    </row>
    <row r="34" spans="1:20">
      <c r="A34" s="239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  <c r="T34" s="239"/>
    </row>
    <row r="35" spans="1:20">
      <c r="A35" s="239" t="s">
        <v>1430</v>
      </c>
      <c r="B35" s="239"/>
      <c r="C35" s="239"/>
      <c r="D35" s="239"/>
      <c r="E35" s="239"/>
      <c r="F35" s="239"/>
      <c r="G35" s="239"/>
      <c r="H35" s="239"/>
      <c r="I35" s="239"/>
      <c r="J35" s="239"/>
      <c r="K35" s="239" t="s">
        <v>1436</v>
      </c>
      <c r="L35" s="239"/>
      <c r="M35" s="239"/>
      <c r="N35" s="239"/>
      <c r="O35" s="239"/>
      <c r="P35" s="239"/>
      <c r="Q35" s="239"/>
      <c r="R35" s="239"/>
      <c r="S35" s="239"/>
      <c r="T35" s="239"/>
    </row>
    <row r="36" spans="1:20">
      <c r="A36" s="239" t="s">
        <v>1412</v>
      </c>
      <c r="B36" s="239" t="s">
        <v>1413</v>
      </c>
      <c r="C36" s="239" t="s">
        <v>1414</v>
      </c>
      <c r="D36" s="239" t="s">
        <v>1415</v>
      </c>
      <c r="E36" s="239" t="s">
        <v>1416</v>
      </c>
      <c r="F36" s="239" t="s">
        <v>1417</v>
      </c>
      <c r="G36" s="239" t="s">
        <v>1418</v>
      </c>
      <c r="H36" s="239" t="s">
        <v>1419</v>
      </c>
      <c r="I36" s="239" t="s">
        <v>1420</v>
      </c>
      <c r="J36" s="239"/>
      <c r="K36" s="239" t="s">
        <v>1412</v>
      </c>
      <c r="L36" s="239" t="s">
        <v>1413</v>
      </c>
      <c r="M36" s="239" t="s">
        <v>1414</v>
      </c>
      <c r="N36" s="239" t="s">
        <v>1415</v>
      </c>
      <c r="O36" s="239" t="s">
        <v>1416</v>
      </c>
      <c r="P36" s="239" t="s">
        <v>1417</v>
      </c>
      <c r="Q36" s="239" t="s">
        <v>1418</v>
      </c>
      <c r="R36" s="239" t="s">
        <v>1419</v>
      </c>
      <c r="S36" s="239" t="s">
        <v>1420</v>
      </c>
      <c r="T36" s="239"/>
    </row>
    <row r="37" spans="1:20">
      <c r="A37" s="239">
        <v>0</v>
      </c>
      <c r="B37" s="239">
        <v>125</v>
      </c>
      <c r="C37" s="239">
        <v>0</v>
      </c>
      <c r="D37" s="239">
        <v>0</v>
      </c>
      <c r="E37" s="239">
        <v>0</v>
      </c>
      <c r="F37" s="239">
        <v>1</v>
      </c>
      <c r="G37" s="239">
        <v>0</v>
      </c>
      <c r="H37" s="239">
        <v>0</v>
      </c>
      <c r="I37" s="239">
        <v>0</v>
      </c>
      <c r="J37" s="239"/>
      <c r="K37" s="239">
        <v>0</v>
      </c>
      <c r="L37" s="239">
        <v>100</v>
      </c>
      <c r="M37" s="239">
        <v>0</v>
      </c>
      <c r="N37" s="239">
        <v>0</v>
      </c>
      <c r="O37" s="239">
        <v>0</v>
      </c>
      <c r="P37" s="239">
        <v>1</v>
      </c>
      <c r="Q37" s="239">
        <v>0</v>
      </c>
      <c r="R37" s="239">
        <v>0</v>
      </c>
      <c r="S37" s="239">
        <v>0</v>
      </c>
      <c r="T37" s="239"/>
    </row>
    <row r="38" spans="1:20">
      <c r="A38" s="239">
        <v>2</v>
      </c>
      <c r="B38" s="239">
        <v>125</v>
      </c>
      <c r="C38" s="239">
        <v>0</v>
      </c>
      <c r="D38" s="239">
        <v>0</v>
      </c>
      <c r="E38" s="239">
        <v>0</v>
      </c>
      <c r="F38" s="239">
        <v>1</v>
      </c>
      <c r="G38" s="239">
        <v>0</v>
      </c>
      <c r="H38" s="239">
        <v>0</v>
      </c>
      <c r="I38" s="239">
        <v>0</v>
      </c>
      <c r="J38" s="239"/>
      <c r="K38" s="239">
        <v>2</v>
      </c>
      <c r="L38" s="239">
        <v>100</v>
      </c>
      <c r="M38" s="239">
        <v>0</v>
      </c>
      <c r="N38" s="239">
        <v>0</v>
      </c>
      <c r="O38" s="239">
        <v>0</v>
      </c>
      <c r="P38" s="239">
        <v>1</v>
      </c>
      <c r="Q38" s="239">
        <v>0</v>
      </c>
      <c r="R38" s="239">
        <v>0</v>
      </c>
      <c r="S38" s="239">
        <v>0</v>
      </c>
      <c r="T38" s="239"/>
    </row>
    <row r="39" spans="1:20">
      <c r="A39" s="239">
        <v>4</v>
      </c>
      <c r="B39" s="239">
        <v>125</v>
      </c>
      <c r="C39" s="239">
        <v>0</v>
      </c>
      <c r="D39" s="239">
        <v>0</v>
      </c>
      <c r="E39" s="239">
        <v>0</v>
      </c>
      <c r="F39" s="239">
        <v>1</v>
      </c>
      <c r="G39" s="239">
        <v>0</v>
      </c>
      <c r="H39" s="239">
        <v>0</v>
      </c>
      <c r="I39" s="239">
        <v>0</v>
      </c>
      <c r="J39" s="239"/>
      <c r="K39" s="239">
        <v>5</v>
      </c>
      <c r="L39" s="239">
        <v>100</v>
      </c>
      <c r="M39" s="239">
        <v>0</v>
      </c>
      <c r="N39" s="239">
        <v>0</v>
      </c>
      <c r="O39" s="239">
        <v>0</v>
      </c>
      <c r="P39" s="239">
        <v>1</v>
      </c>
      <c r="Q39" s="239">
        <v>0</v>
      </c>
      <c r="R39" s="239">
        <v>0</v>
      </c>
      <c r="S39" s="239">
        <v>0</v>
      </c>
      <c r="T39" s="239"/>
    </row>
    <row r="40" spans="1:20">
      <c r="A40" s="239">
        <v>6</v>
      </c>
      <c r="B40" s="239">
        <v>125</v>
      </c>
      <c r="C40" s="239">
        <v>0</v>
      </c>
      <c r="D40" s="239">
        <v>1</v>
      </c>
      <c r="E40" s="239">
        <v>0</v>
      </c>
      <c r="F40" s="239">
        <v>1</v>
      </c>
      <c r="G40" s="239">
        <v>0</v>
      </c>
      <c r="H40" s="239">
        <v>0</v>
      </c>
      <c r="I40" s="239">
        <v>0</v>
      </c>
      <c r="J40" s="239"/>
      <c r="K40" s="239">
        <v>8</v>
      </c>
      <c r="L40" s="239">
        <v>100</v>
      </c>
      <c r="M40" s="239">
        <v>3</v>
      </c>
      <c r="N40" s="239">
        <v>1</v>
      </c>
      <c r="O40" s="239">
        <v>0.03</v>
      </c>
      <c r="P40" s="239">
        <v>0.97</v>
      </c>
      <c r="Q40" s="239">
        <v>0</v>
      </c>
      <c r="R40" s="239">
        <v>1.7000000000000001E-2</v>
      </c>
      <c r="S40" s="239">
        <v>0.24</v>
      </c>
      <c r="T40" s="239"/>
    </row>
    <row r="41" spans="1:20">
      <c r="A41" s="239">
        <v>9</v>
      </c>
      <c r="B41" s="239">
        <v>124</v>
      </c>
      <c r="C41" s="239">
        <v>0</v>
      </c>
      <c r="D41" s="239">
        <v>5</v>
      </c>
      <c r="E41" s="239">
        <v>0</v>
      </c>
      <c r="F41" s="239">
        <v>1</v>
      </c>
      <c r="G41" s="239">
        <v>0</v>
      </c>
      <c r="H41" s="239">
        <v>0</v>
      </c>
      <c r="I41" s="239">
        <v>0</v>
      </c>
      <c r="J41" s="239"/>
      <c r="K41" s="239">
        <v>12</v>
      </c>
      <c r="L41" s="239">
        <v>96</v>
      </c>
      <c r="M41" s="239">
        <v>1</v>
      </c>
      <c r="N41" s="239">
        <v>2</v>
      </c>
      <c r="O41" s="239">
        <v>4.0099999999999997E-2</v>
      </c>
      <c r="P41" s="239">
        <v>0.96</v>
      </c>
      <c r="Q41" s="239">
        <v>0</v>
      </c>
      <c r="R41" s="239">
        <v>0.02</v>
      </c>
      <c r="S41" s="239">
        <v>0.36099999999999999</v>
      </c>
      <c r="T41" s="239"/>
    </row>
    <row r="42" spans="1:20">
      <c r="A42" s="239">
        <v>11</v>
      </c>
      <c r="B42" s="239">
        <v>119</v>
      </c>
      <c r="C42" s="239">
        <v>1</v>
      </c>
      <c r="D42" s="239">
        <v>3</v>
      </c>
      <c r="E42" s="239">
        <v>8.3999999999999995E-3</v>
      </c>
      <c r="F42" s="239">
        <v>0.99199999999999999</v>
      </c>
      <c r="G42" s="239">
        <v>0</v>
      </c>
      <c r="H42" s="239">
        <v>8.0000000000000002E-3</v>
      </c>
      <c r="I42" s="239">
        <v>9.1999999999999998E-2</v>
      </c>
      <c r="J42" s="239"/>
      <c r="K42" s="239">
        <v>15</v>
      </c>
      <c r="L42" s="239">
        <v>93</v>
      </c>
      <c r="M42" s="239">
        <v>10</v>
      </c>
      <c r="N42" s="239">
        <v>1</v>
      </c>
      <c r="O42" s="239">
        <v>0.14330000000000001</v>
      </c>
      <c r="P42" s="239">
        <v>0.85699999999999998</v>
      </c>
      <c r="Q42" s="239">
        <v>1E-3</v>
      </c>
      <c r="R42" s="239">
        <v>3.5000000000000003E-2</v>
      </c>
      <c r="S42" s="239">
        <v>1.909</v>
      </c>
      <c r="T42" s="239"/>
    </row>
    <row r="43" spans="1:20">
      <c r="A43" s="239">
        <v>13</v>
      </c>
      <c r="B43" s="239">
        <v>115</v>
      </c>
      <c r="C43" s="239">
        <v>1</v>
      </c>
      <c r="D43" s="239">
        <v>0</v>
      </c>
      <c r="E43" s="239">
        <v>1.7000000000000001E-2</v>
      </c>
      <c r="F43" s="239">
        <v>0.98299999999999998</v>
      </c>
      <c r="G43" s="239">
        <v>0</v>
      </c>
      <c r="H43" s="239">
        <v>1.2E-2</v>
      </c>
      <c r="I43" s="239">
        <v>0.20499999999999999</v>
      </c>
      <c r="J43" s="239"/>
      <c r="K43" s="239">
        <v>18</v>
      </c>
      <c r="L43" s="239">
        <v>82</v>
      </c>
      <c r="M43" s="239">
        <v>3</v>
      </c>
      <c r="N43" s="239">
        <v>0</v>
      </c>
      <c r="O43" s="239">
        <v>0.17469999999999999</v>
      </c>
      <c r="P43" s="239">
        <v>0.82499999999999996</v>
      </c>
      <c r="Q43" s="239">
        <v>1E-3</v>
      </c>
      <c r="R43" s="239">
        <v>3.9E-2</v>
      </c>
      <c r="S43" s="239">
        <v>2.4740000000000002</v>
      </c>
      <c r="T43" s="239"/>
    </row>
    <row r="44" spans="1:20">
      <c r="A44" s="239">
        <v>16</v>
      </c>
      <c r="B44" s="239">
        <v>114</v>
      </c>
      <c r="C44" s="239">
        <v>2</v>
      </c>
      <c r="D44" s="239">
        <v>3</v>
      </c>
      <c r="E44" s="239">
        <v>3.4299999999999997E-2</v>
      </c>
      <c r="F44" s="239">
        <v>0.96599999999999997</v>
      </c>
      <c r="G44" s="239">
        <v>0</v>
      </c>
      <c r="H44" s="239">
        <v>1.7000000000000001E-2</v>
      </c>
      <c r="I44" s="239">
        <v>0.48</v>
      </c>
      <c r="J44" s="239"/>
      <c r="K44" s="239">
        <v>20</v>
      </c>
      <c r="L44" s="239">
        <v>79</v>
      </c>
      <c r="M44" s="239">
        <v>3</v>
      </c>
      <c r="N44" s="239">
        <v>0</v>
      </c>
      <c r="O44" s="239">
        <v>0.20599999999999999</v>
      </c>
      <c r="P44" s="239">
        <v>0.79400000000000004</v>
      </c>
      <c r="Q44" s="239">
        <v>2E-3</v>
      </c>
      <c r="R44" s="239">
        <v>4.1000000000000002E-2</v>
      </c>
      <c r="S44" s="239">
        <v>3.1</v>
      </c>
      <c r="T44" s="239"/>
    </row>
    <row r="45" spans="1:20">
      <c r="A45" s="239">
        <v>18</v>
      </c>
      <c r="B45" s="239">
        <v>109</v>
      </c>
      <c r="C45" s="239">
        <v>4</v>
      </c>
      <c r="D45" s="239">
        <v>1</v>
      </c>
      <c r="E45" s="239">
        <v>6.9699999999999998E-2</v>
      </c>
      <c r="F45" s="239">
        <v>0.93</v>
      </c>
      <c r="G45" s="239">
        <v>1E-3</v>
      </c>
      <c r="H45" s="239">
        <v>2.4E-2</v>
      </c>
      <c r="I45" s="239">
        <v>1.1180000000000001</v>
      </c>
      <c r="J45" s="239"/>
      <c r="K45" s="239">
        <v>23</v>
      </c>
      <c r="L45" s="239">
        <v>76</v>
      </c>
      <c r="M45" s="239">
        <v>4</v>
      </c>
      <c r="N45" s="239">
        <v>0</v>
      </c>
      <c r="O45" s="239">
        <v>0.24779999999999999</v>
      </c>
      <c r="P45" s="239">
        <v>0.752</v>
      </c>
      <c r="Q45" s="239">
        <v>2E-3</v>
      </c>
      <c r="R45" s="239">
        <v>4.3999999999999997E-2</v>
      </c>
      <c r="S45" s="239">
        <v>4.0620000000000003</v>
      </c>
      <c r="T45" s="239"/>
    </row>
    <row r="46" spans="1:20">
      <c r="A46" s="239">
        <v>20</v>
      </c>
      <c r="B46" s="239">
        <v>104</v>
      </c>
      <c r="C46" s="239">
        <v>3</v>
      </c>
      <c r="D46" s="239">
        <v>0</v>
      </c>
      <c r="E46" s="239">
        <v>9.6500000000000002E-2</v>
      </c>
      <c r="F46" s="239">
        <v>0.90300000000000002</v>
      </c>
      <c r="G46" s="239">
        <v>1E-3</v>
      </c>
      <c r="H46" s="239">
        <v>2.8000000000000001E-2</v>
      </c>
      <c r="I46" s="239">
        <v>1.655</v>
      </c>
      <c r="J46" s="239"/>
      <c r="K46" s="239">
        <v>26</v>
      </c>
      <c r="L46" s="239">
        <v>72</v>
      </c>
      <c r="M46" s="239">
        <v>7</v>
      </c>
      <c r="N46" s="239">
        <v>0</v>
      </c>
      <c r="O46" s="239">
        <v>0.32090000000000002</v>
      </c>
      <c r="P46" s="239">
        <v>0.67900000000000005</v>
      </c>
      <c r="Q46" s="239">
        <v>2E-3</v>
      </c>
      <c r="R46" s="239">
        <v>4.8000000000000001E-2</v>
      </c>
      <c r="S46" s="239">
        <v>5.9630000000000001</v>
      </c>
      <c r="T46" s="239"/>
    </row>
    <row r="47" spans="1:20">
      <c r="A47" s="239">
        <v>24</v>
      </c>
      <c r="B47" s="239">
        <v>101</v>
      </c>
      <c r="C47" s="239">
        <v>9</v>
      </c>
      <c r="D47" s="239">
        <v>0</v>
      </c>
      <c r="E47" s="239">
        <v>0.17710000000000001</v>
      </c>
      <c r="F47" s="239">
        <v>0.82299999999999995</v>
      </c>
      <c r="G47" s="239">
        <v>1E-3</v>
      </c>
      <c r="H47" s="239">
        <v>3.5999999999999997E-2</v>
      </c>
      <c r="I47" s="239">
        <v>3.5870000000000002</v>
      </c>
      <c r="J47" s="239"/>
      <c r="K47" s="239">
        <v>29</v>
      </c>
      <c r="L47" s="239">
        <v>65</v>
      </c>
      <c r="M47" s="239">
        <v>6</v>
      </c>
      <c r="N47" s="239">
        <v>0</v>
      </c>
      <c r="O47" s="239">
        <v>0.3836</v>
      </c>
      <c r="P47" s="239">
        <v>0.61599999999999999</v>
      </c>
      <c r="Q47" s="239">
        <v>2E-3</v>
      </c>
      <c r="R47" s="239">
        <v>0.05</v>
      </c>
      <c r="S47" s="239">
        <v>7.7809999999999997</v>
      </c>
      <c r="T47" s="239"/>
    </row>
    <row r="48" spans="1:20">
      <c r="A48" s="239">
        <v>26</v>
      </c>
      <c r="B48" s="239">
        <v>92</v>
      </c>
      <c r="C48" s="239">
        <v>3</v>
      </c>
      <c r="D48" s="239">
        <v>0</v>
      </c>
      <c r="E48" s="239">
        <v>0.2039</v>
      </c>
      <c r="F48" s="239">
        <v>0.79600000000000004</v>
      </c>
      <c r="G48" s="239">
        <v>1E-3</v>
      </c>
      <c r="H48" s="239">
        <v>3.7999999999999999E-2</v>
      </c>
      <c r="I48" s="239">
        <v>4.2850000000000001</v>
      </c>
      <c r="J48" s="239"/>
      <c r="K48" s="239">
        <v>32</v>
      </c>
      <c r="L48" s="239">
        <v>59</v>
      </c>
      <c r="M48" s="239">
        <v>9</v>
      </c>
      <c r="N48" s="239">
        <v>0</v>
      </c>
      <c r="O48" s="239">
        <v>0.47760000000000002</v>
      </c>
      <c r="P48" s="239">
        <v>0.52200000000000002</v>
      </c>
      <c r="Q48" s="239">
        <v>3.0000000000000001E-3</v>
      </c>
      <c r="R48" s="239">
        <v>5.0999999999999997E-2</v>
      </c>
      <c r="S48" s="239">
        <v>10.79</v>
      </c>
      <c r="T48" s="239"/>
    </row>
    <row r="49" spans="1:20">
      <c r="A49" s="239">
        <v>28</v>
      </c>
      <c r="B49" s="239">
        <v>89</v>
      </c>
      <c r="C49" s="239">
        <v>8</v>
      </c>
      <c r="D49" s="239">
        <v>0</v>
      </c>
      <c r="E49" s="239">
        <v>0.27539999999999998</v>
      </c>
      <c r="F49" s="239">
        <v>0.72499999999999998</v>
      </c>
      <c r="G49" s="239">
        <v>2E-3</v>
      </c>
      <c r="H49" s="239">
        <v>4.2000000000000003E-2</v>
      </c>
      <c r="I49" s="239">
        <v>6.2889999999999997</v>
      </c>
      <c r="J49" s="239"/>
      <c r="K49" s="239">
        <v>36</v>
      </c>
      <c r="L49" s="239">
        <v>50</v>
      </c>
      <c r="M49" s="239">
        <v>5</v>
      </c>
      <c r="N49" s="239">
        <v>0</v>
      </c>
      <c r="O49" s="239">
        <v>0.52990000000000004</v>
      </c>
      <c r="P49" s="239">
        <v>0.47</v>
      </c>
      <c r="Q49" s="239">
        <v>3.0000000000000001E-3</v>
      </c>
      <c r="R49" s="239">
        <v>5.0999999999999997E-2</v>
      </c>
      <c r="S49" s="239">
        <v>12.67</v>
      </c>
      <c r="T49" s="239"/>
    </row>
    <row r="50" spans="1:20">
      <c r="A50" s="239">
        <v>30</v>
      </c>
      <c r="B50" s="239">
        <v>81</v>
      </c>
      <c r="C50" s="239">
        <v>7</v>
      </c>
      <c r="D50" s="239">
        <v>0</v>
      </c>
      <c r="E50" s="239">
        <v>0.33810000000000001</v>
      </c>
      <c r="F50" s="239">
        <v>0.66200000000000003</v>
      </c>
      <c r="G50" s="239">
        <v>2E-3</v>
      </c>
      <c r="H50" s="239">
        <v>4.4999999999999998E-2</v>
      </c>
      <c r="I50" s="239">
        <v>8.1669999999999998</v>
      </c>
      <c r="J50" s="239"/>
      <c r="K50" s="239">
        <v>39</v>
      </c>
      <c r="L50" s="239">
        <v>45</v>
      </c>
      <c r="M50" s="239">
        <v>6</v>
      </c>
      <c r="N50" s="239">
        <v>0</v>
      </c>
      <c r="O50" s="239">
        <v>0.59260000000000002</v>
      </c>
      <c r="P50" s="239">
        <v>0.40699999999999997</v>
      </c>
      <c r="Q50" s="239">
        <v>3.0000000000000001E-3</v>
      </c>
      <c r="R50" s="239">
        <v>0.05</v>
      </c>
      <c r="S50" s="239">
        <v>15.115</v>
      </c>
      <c r="T50" s="239"/>
    </row>
    <row r="51" spans="1:20">
      <c r="A51" s="239">
        <v>32</v>
      </c>
      <c r="B51" s="239">
        <v>74</v>
      </c>
      <c r="C51" s="239">
        <v>6</v>
      </c>
      <c r="D51" s="239">
        <v>1</v>
      </c>
      <c r="E51" s="239">
        <v>0.39169999999999999</v>
      </c>
      <c r="F51" s="239">
        <v>0.60799999999999998</v>
      </c>
      <c r="G51" s="239">
        <v>2E-3</v>
      </c>
      <c r="H51" s="239">
        <v>4.5999999999999999E-2</v>
      </c>
      <c r="I51" s="239">
        <v>9.8849999999999998</v>
      </c>
      <c r="J51" s="239"/>
      <c r="K51" s="239">
        <v>42</v>
      </c>
      <c r="L51" s="239">
        <v>39</v>
      </c>
      <c r="M51" s="239">
        <v>11</v>
      </c>
      <c r="N51" s="239">
        <v>0</v>
      </c>
      <c r="O51" s="239">
        <v>0.70750000000000002</v>
      </c>
      <c r="P51" s="239">
        <v>0.29299999999999998</v>
      </c>
      <c r="Q51" s="239">
        <v>2E-3</v>
      </c>
      <c r="R51" s="239">
        <v>4.5999999999999999E-2</v>
      </c>
      <c r="S51" s="239">
        <v>19.942</v>
      </c>
      <c r="T51" s="239"/>
    </row>
    <row r="52" spans="1:20">
      <c r="A52" s="239">
        <v>34</v>
      </c>
      <c r="B52" s="239">
        <v>67</v>
      </c>
      <c r="C52" s="239">
        <v>6</v>
      </c>
      <c r="D52" s="239">
        <v>0</v>
      </c>
      <c r="E52" s="239">
        <v>0.44619999999999999</v>
      </c>
      <c r="F52" s="239">
        <v>0.55400000000000005</v>
      </c>
      <c r="G52" s="239">
        <v>2E-3</v>
      </c>
      <c r="H52" s="239">
        <v>4.7E-2</v>
      </c>
      <c r="I52" s="239">
        <v>11.737</v>
      </c>
      <c r="J52" s="239"/>
      <c r="K52" s="239">
        <v>45</v>
      </c>
      <c r="L52" s="239">
        <v>28</v>
      </c>
      <c r="M52" s="239">
        <v>10</v>
      </c>
      <c r="N52" s="239">
        <v>0</v>
      </c>
      <c r="O52" s="239">
        <v>0.81189999999999996</v>
      </c>
      <c r="P52" s="239">
        <v>0.188</v>
      </c>
      <c r="Q52" s="239">
        <v>2E-3</v>
      </c>
      <c r="R52" s="239">
        <v>0.04</v>
      </c>
      <c r="S52" s="239">
        <v>24.643000000000001</v>
      </c>
      <c r="T52" s="239"/>
    </row>
    <row r="53" spans="1:20">
      <c r="A53" s="239">
        <v>36</v>
      </c>
      <c r="B53" s="239">
        <v>61</v>
      </c>
      <c r="C53" s="239">
        <v>1</v>
      </c>
      <c r="D53" s="239">
        <v>0</v>
      </c>
      <c r="E53" s="239">
        <v>0.45529999999999998</v>
      </c>
      <c r="F53" s="239">
        <v>0.54500000000000004</v>
      </c>
      <c r="G53" s="239">
        <v>2E-3</v>
      </c>
      <c r="H53" s="239">
        <v>4.7E-2</v>
      </c>
      <c r="I53" s="239">
        <v>12.063000000000001</v>
      </c>
      <c r="J53" s="239"/>
      <c r="K53" s="239">
        <v>48</v>
      </c>
      <c r="L53" s="239">
        <v>18</v>
      </c>
      <c r="M53" s="239">
        <v>12</v>
      </c>
      <c r="N53" s="239">
        <v>0</v>
      </c>
      <c r="O53" s="239">
        <v>0.93730000000000002</v>
      </c>
      <c r="P53" s="239">
        <v>6.3E-2</v>
      </c>
      <c r="Q53" s="239">
        <v>1E-3</v>
      </c>
      <c r="R53" s="239">
        <v>2.5000000000000001E-2</v>
      </c>
      <c r="S53" s="239">
        <v>30.661000000000001</v>
      </c>
      <c r="T53" s="239"/>
    </row>
    <row r="54" spans="1:20">
      <c r="A54" s="239">
        <v>38</v>
      </c>
      <c r="B54" s="239">
        <v>60</v>
      </c>
      <c r="C54" s="239">
        <v>6</v>
      </c>
      <c r="D54" s="239">
        <v>0</v>
      </c>
      <c r="E54" s="239">
        <v>0.50980000000000003</v>
      </c>
      <c r="F54" s="239">
        <v>0.49</v>
      </c>
      <c r="G54" s="239">
        <v>2E-3</v>
      </c>
      <c r="H54" s="239">
        <v>4.7E-2</v>
      </c>
      <c r="I54" s="239">
        <v>14.132999999999999</v>
      </c>
      <c r="J54" s="239"/>
      <c r="K54" s="239">
        <v>51</v>
      </c>
      <c r="L54" s="239">
        <v>6</v>
      </c>
      <c r="M54" s="239">
        <v>6</v>
      </c>
      <c r="N54" s="239">
        <v>0</v>
      </c>
      <c r="O54" s="239">
        <v>1</v>
      </c>
      <c r="P54" s="239">
        <v>0</v>
      </c>
      <c r="Q54" s="239">
        <v>0</v>
      </c>
      <c r="R54" s="239">
        <v>0</v>
      </c>
      <c r="S54" s="239">
        <v>33.856999999999999</v>
      </c>
      <c r="T54" s="239"/>
    </row>
    <row r="55" spans="1:20">
      <c r="A55" s="239">
        <v>40</v>
      </c>
      <c r="B55" s="239">
        <v>54</v>
      </c>
      <c r="C55" s="239">
        <v>15</v>
      </c>
      <c r="D55" s="239">
        <v>0</v>
      </c>
      <c r="E55" s="239">
        <v>0.64590000000000003</v>
      </c>
      <c r="F55" s="239">
        <v>0.35399999999999998</v>
      </c>
      <c r="G55" s="239">
        <v>2E-3</v>
      </c>
      <c r="H55" s="239">
        <v>4.4999999999999998E-2</v>
      </c>
      <c r="I55" s="239">
        <v>19.579999999999998</v>
      </c>
      <c r="J55" s="239"/>
      <c r="K55" s="239"/>
      <c r="L55" s="239"/>
      <c r="M55" s="239"/>
      <c r="N55" s="239"/>
      <c r="O55" s="239"/>
      <c r="P55" s="239"/>
      <c r="Q55" s="239"/>
      <c r="R55" s="239"/>
      <c r="S55" s="239"/>
      <c r="T55" s="239"/>
    </row>
    <row r="56" spans="1:20">
      <c r="A56" s="239">
        <v>42</v>
      </c>
      <c r="B56" s="239">
        <v>39</v>
      </c>
      <c r="C56" s="239">
        <v>10</v>
      </c>
      <c r="D56" s="239">
        <v>0</v>
      </c>
      <c r="E56" s="239">
        <v>0.73670000000000002</v>
      </c>
      <c r="F56" s="239">
        <v>0.26300000000000001</v>
      </c>
      <c r="G56" s="239">
        <v>2E-3</v>
      </c>
      <c r="H56" s="239">
        <v>4.2000000000000003E-2</v>
      </c>
      <c r="I56" s="239">
        <v>23.393999999999998</v>
      </c>
      <c r="J56" s="239"/>
      <c r="K56" s="239"/>
      <c r="L56" s="239"/>
      <c r="M56" s="239"/>
      <c r="N56" s="239"/>
      <c r="O56" s="239"/>
      <c r="P56" s="239"/>
      <c r="Q56" s="239"/>
      <c r="R56" s="239"/>
      <c r="S56" s="239"/>
      <c r="T56" s="239"/>
    </row>
    <row r="57" spans="1:20">
      <c r="A57" s="239">
        <v>44</v>
      </c>
      <c r="B57" s="239">
        <v>29</v>
      </c>
      <c r="C57" s="239">
        <v>16</v>
      </c>
      <c r="D57" s="239">
        <v>0</v>
      </c>
      <c r="E57" s="239">
        <v>0.88200000000000001</v>
      </c>
      <c r="F57" s="239">
        <v>0.11799999999999999</v>
      </c>
      <c r="G57" s="239">
        <v>1E-3</v>
      </c>
      <c r="H57" s="239">
        <v>3.1E-2</v>
      </c>
      <c r="I57" s="239">
        <v>29.785</v>
      </c>
      <c r="J57" s="239"/>
      <c r="K57" s="239"/>
      <c r="L57" s="239"/>
      <c r="M57" s="239"/>
      <c r="N57" s="239"/>
      <c r="O57" s="239"/>
      <c r="P57" s="239"/>
      <c r="Q57" s="239"/>
      <c r="R57" s="239"/>
      <c r="S57" s="239"/>
      <c r="T57" s="239"/>
    </row>
    <row r="58" spans="1:20">
      <c r="A58" s="239">
        <v>46</v>
      </c>
      <c r="B58" s="239">
        <v>13</v>
      </c>
      <c r="C58" s="239">
        <v>9</v>
      </c>
      <c r="D58" s="239">
        <v>0</v>
      </c>
      <c r="E58" s="239">
        <v>0.9637</v>
      </c>
      <c r="F58" s="239">
        <v>3.5999999999999997E-2</v>
      </c>
      <c r="G58" s="239">
        <v>0</v>
      </c>
      <c r="H58" s="239">
        <v>1.7999999999999999E-2</v>
      </c>
      <c r="I58" s="239">
        <v>33.542999999999999</v>
      </c>
      <c r="J58" s="239"/>
      <c r="K58" s="239"/>
      <c r="L58" s="239"/>
      <c r="M58" s="239"/>
      <c r="N58" s="239"/>
      <c r="O58" s="239"/>
      <c r="P58" s="239"/>
      <c r="Q58" s="239"/>
      <c r="R58" s="239"/>
      <c r="S58" s="239"/>
      <c r="T58" s="239"/>
    </row>
    <row r="59" spans="1:20">
      <c r="A59" s="239">
        <v>48</v>
      </c>
      <c r="B59" s="239">
        <v>4</v>
      </c>
      <c r="C59" s="239">
        <v>1</v>
      </c>
      <c r="D59" s="239">
        <v>0</v>
      </c>
      <c r="E59" s="239">
        <v>0.9728</v>
      </c>
      <c r="F59" s="239">
        <v>2.7E-2</v>
      </c>
      <c r="G59" s="239">
        <v>0</v>
      </c>
      <c r="H59" s="239">
        <v>1.6E-2</v>
      </c>
      <c r="I59" s="239">
        <v>33.978999999999999</v>
      </c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</row>
    <row r="60" spans="1:20">
      <c r="A60" s="239">
        <v>50</v>
      </c>
      <c r="B60" s="239">
        <v>3</v>
      </c>
      <c r="C60" s="239">
        <v>1</v>
      </c>
      <c r="D60" s="239">
        <v>0</v>
      </c>
      <c r="E60" s="239">
        <v>0.98180000000000001</v>
      </c>
      <c r="F60" s="239">
        <v>1.7999999999999999E-2</v>
      </c>
      <c r="G60" s="239">
        <v>0</v>
      </c>
      <c r="H60" s="239">
        <v>1.2999999999999999E-2</v>
      </c>
      <c r="I60" s="239">
        <v>34.433</v>
      </c>
      <c r="J60" s="239"/>
      <c r="K60" s="239"/>
      <c r="L60" s="239"/>
      <c r="M60" s="239"/>
      <c r="N60" s="239"/>
      <c r="O60" s="239"/>
      <c r="P60" s="239"/>
      <c r="Q60" s="239"/>
      <c r="R60" s="239"/>
      <c r="S60" s="239"/>
      <c r="T60" s="239"/>
    </row>
    <row r="61" spans="1:20">
      <c r="A61" s="239">
        <v>53</v>
      </c>
      <c r="B61" s="239">
        <v>2</v>
      </c>
      <c r="C61" s="239">
        <v>2</v>
      </c>
      <c r="D61" s="239">
        <v>0</v>
      </c>
      <c r="E61" s="239">
        <v>1</v>
      </c>
      <c r="F61" s="239">
        <v>0</v>
      </c>
      <c r="G61" s="239">
        <v>0</v>
      </c>
      <c r="H61" s="239">
        <v>0</v>
      </c>
      <c r="I61" s="239">
        <v>35.395000000000003</v>
      </c>
      <c r="J61" s="239"/>
      <c r="K61" s="239"/>
      <c r="L61" s="239"/>
      <c r="M61" s="239"/>
      <c r="N61" s="239"/>
      <c r="O61" s="239"/>
      <c r="P61" s="239"/>
      <c r="Q61" s="239"/>
      <c r="R61" s="239"/>
      <c r="S61" s="239"/>
      <c r="T61" s="239"/>
    </row>
    <row r="62" spans="1:20">
      <c r="A62" s="239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39"/>
      <c r="P62" s="239"/>
      <c r="Q62" s="239"/>
      <c r="R62" s="239"/>
      <c r="S62" s="239"/>
      <c r="T62" s="239"/>
    </row>
    <row r="63" spans="1:20">
      <c r="A63" s="239" t="s">
        <v>1431</v>
      </c>
      <c r="B63" s="239"/>
      <c r="C63" s="239"/>
      <c r="D63" s="239"/>
      <c r="E63" s="239"/>
      <c r="F63" s="239"/>
      <c r="G63" s="239"/>
      <c r="H63" s="239"/>
      <c r="I63" s="239"/>
      <c r="J63" s="239"/>
      <c r="K63" s="239" t="s">
        <v>1431</v>
      </c>
      <c r="L63" s="239"/>
      <c r="M63" s="239"/>
      <c r="N63" s="239"/>
      <c r="O63" s="239"/>
      <c r="P63" s="239"/>
      <c r="Q63" s="239"/>
      <c r="R63" s="239"/>
      <c r="S63" s="239"/>
      <c r="T63" s="239"/>
    </row>
    <row r="64" spans="1:20">
      <c r="A64" s="239" t="s">
        <v>1412</v>
      </c>
      <c r="B64" s="239" t="s">
        <v>1413</v>
      </c>
      <c r="C64" s="239" t="s">
        <v>1414</v>
      </c>
      <c r="D64" s="239" t="s">
        <v>1415</v>
      </c>
      <c r="E64" s="239" t="s">
        <v>1416</v>
      </c>
      <c r="F64" s="239" t="s">
        <v>1417</v>
      </c>
      <c r="G64" s="239" t="s">
        <v>1418</v>
      </c>
      <c r="H64" s="239" t="s">
        <v>1419</v>
      </c>
      <c r="I64" s="239" t="s">
        <v>1420</v>
      </c>
      <c r="J64" s="239"/>
      <c r="K64" s="239" t="s">
        <v>1412</v>
      </c>
      <c r="L64" s="239" t="s">
        <v>1413</v>
      </c>
      <c r="M64" s="239" t="s">
        <v>1414</v>
      </c>
      <c r="N64" s="239" t="s">
        <v>1415</v>
      </c>
      <c r="O64" s="239" t="s">
        <v>1416</v>
      </c>
      <c r="P64" s="239" t="s">
        <v>1417</v>
      </c>
      <c r="Q64" s="239" t="s">
        <v>1418</v>
      </c>
      <c r="R64" s="239" t="s">
        <v>1419</v>
      </c>
      <c r="S64" s="239" t="s">
        <v>1420</v>
      </c>
      <c r="T64" s="239"/>
    </row>
    <row r="65" spans="1:20">
      <c r="A65" s="239">
        <v>0</v>
      </c>
      <c r="B65" s="239">
        <v>150</v>
      </c>
      <c r="C65" s="239">
        <v>0</v>
      </c>
      <c r="D65" s="239">
        <v>0</v>
      </c>
      <c r="E65" s="239">
        <v>0</v>
      </c>
      <c r="F65" s="239">
        <v>1</v>
      </c>
      <c r="G65" s="239">
        <v>0</v>
      </c>
      <c r="H65" s="239">
        <v>0</v>
      </c>
      <c r="I65" s="239">
        <v>0</v>
      </c>
      <c r="J65" s="239"/>
      <c r="K65" s="239">
        <v>0</v>
      </c>
      <c r="L65" s="239">
        <v>150</v>
      </c>
      <c r="M65" s="239">
        <v>0</v>
      </c>
      <c r="N65" s="239">
        <v>0</v>
      </c>
      <c r="O65" s="239">
        <v>0</v>
      </c>
      <c r="P65" s="239">
        <v>1</v>
      </c>
      <c r="Q65" s="239">
        <v>0</v>
      </c>
      <c r="R65" s="239">
        <v>0</v>
      </c>
      <c r="S65" s="239">
        <v>0</v>
      </c>
      <c r="T65" s="239"/>
    </row>
    <row r="66" spans="1:20">
      <c r="A66" s="239">
        <v>2</v>
      </c>
      <c r="B66" s="239">
        <v>150</v>
      </c>
      <c r="C66" s="239">
        <v>0</v>
      </c>
      <c r="D66" s="239">
        <v>0</v>
      </c>
      <c r="E66" s="239">
        <v>0</v>
      </c>
      <c r="F66" s="239">
        <v>1</v>
      </c>
      <c r="G66" s="239">
        <v>0</v>
      </c>
      <c r="H66" s="239">
        <v>0</v>
      </c>
      <c r="I66" s="239">
        <v>0</v>
      </c>
      <c r="J66" s="239"/>
      <c r="K66" s="239">
        <v>2</v>
      </c>
      <c r="L66" s="239">
        <v>150</v>
      </c>
      <c r="M66" s="239">
        <v>0</v>
      </c>
      <c r="N66" s="239">
        <v>0</v>
      </c>
      <c r="O66" s="239">
        <v>0</v>
      </c>
      <c r="P66" s="239">
        <v>1</v>
      </c>
      <c r="Q66" s="239">
        <v>0</v>
      </c>
      <c r="R66" s="239">
        <v>0</v>
      </c>
      <c r="S66" s="239">
        <v>0</v>
      </c>
      <c r="T66" s="239"/>
    </row>
    <row r="67" spans="1:20">
      <c r="A67" s="239">
        <v>4</v>
      </c>
      <c r="B67" s="239">
        <v>150</v>
      </c>
      <c r="C67" s="239">
        <v>0</v>
      </c>
      <c r="D67" s="239">
        <v>0</v>
      </c>
      <c r="E67" s="239">
        <v>0</v>
      </c>
      <c r="F67" s="239">
        <v>1</v>
      </c>
      <c r="G67" s="239">
        <v>0</v>
      </c>
      <c r="H67" s="239">
        <v>0</v>
      </c>
      <c r="I67" s="239">
        <v>0</v>
      </c>
      <c r="J67" s="239"/>
      <c r="K67" s="239">
        <v>5</v>
      </c>
      <c r="L67" s="239">
        <v>150</v>
      </c>
      <c r="M67" s="239">
        <v>1</v>
      </c>
      <c r="N67" s="239">
        <v>1</v>
      </c>
      <c r="O67" s="239">
        <v>6.7000000000000002E-3</v>
      </c>
      <c r="P67" s="239">
        <v>0.99299999999999999</v>
      </c>
      <c r="Q67" s="239">
        <v>0</v>
      </c>
      <c r="R67" s="239">
        <v>7.0000000000000001E-3</v>
      </c>
      <c r="S67" s="239">
        <v>3.3000000000000002E-2</v>
      </c>
      <c r="T67" s="239"/>
    </row>
    <row r="68" spans="1:20">
      <c r="A68" s="239">
        <v>6</v>
      </c>
      <c r="B68" s="239">
        <v>150</v>
      </c>
      <c r="C68" s="239">
        <v>0</v>
      </c>
      <c r="D68" s="239">
        <v>0</v>
      </c>
      <c r="E68" s="239">
        <v>0</v>
      </c>
      <c r="F68" s="239">
        <v>1</v>
      </c>
      <c r="G68" s="239">
        <v>0</v>
      </c>
      <c r="H68" s="239">
        <v>0</v>
      </c>
      <c r="I68" s="239">
        <v>0</v>
      </c>
      <c r="J68" s="239"/>
      <c r="K68" s="239">
        <v>8</v>
      </c>
      <c r="L68" s="239">
        <v>148</v>
      </c>
      <c r="M68" s="239">
        <v>13</v>
      </c>
      <c r="N68" s="239">
        <v>4</v>
      </c>
      <c r="O68" s="239">
        <v>9.3899999999999997E-2</v>
      </c>
      <c r="P68" s="239">
        <v>0.90600000000000003</v>
      </c>
      <c r="Q68" s="239">
        <v>1E-3</v>
      </c>
      <c r="R68" s="239">
        <v>2.4E-2</v>
      </c>
      <c r="S68" s="239">
        <v>0.73099999999999998</v>
      </c>
      <c r="T68" s="239"/>
    </row>
    <row r="69" spans="1:20">
      <c r="A69" s="239">
        <v>9</v>
      </c>
      <c r="B69" s="239">
        <v>150</v>
      </c>
      <c r="C69" s="239">
        <v>0</v>
      </c>
      <c r="D69" s="239">
        <v>19</v>
      </c>
      <c r="E69" s="239">
        <v>0</v>
      </c>
      <c r="F69" s="239">
        <v>1</v>
      </c>
      <c r="G69" s="239">
        <v>0</v>
      </c>
      <c r="H69" s="239">
        <v>0</v>
      </c>
      <c r="I69" s="239">
        <v>0</v>
      </c>
      <c r="J69" s="239"/>
      <c r="K69" s="239">
        <v>12</v>
      </c>
      <c r="L69" s="239">
        <v>131</v>
      </c>
      <c r="M69" s="239">
        <v>32</v>
      </c>
      <c r="N69" s="239">
        <v>10</v>
      </c>
      <c r="O69" s="239">
        <v>0.31530000000000002</v>
      </c>
      <c r="P69" s="239">
        <v>0.68500000000000005</v>
      </c>
      <c r="Q69" s="239">
        <v>1E-3</v>
      </c>
      <c r="R69" s="239">
        <v>3.9E-2</v>
      </c>
      <c r="S69" s="239">
        <v>3.387</v>
      </c>
      <c r="T69" s="239"/>
    </row>
    <row r="70" spans="1:20">
      <c r="A70" s="239">
        <v>11</v>
      </c>
      <c r="B70" s="239">
        <v>131</v>
      </c>
      <c r="C70" s="239">
        <v>12</v>
      </c>
      <c r="D70" s="239">
        <v>1</v>
      </c>
      <c r="E70" s="239">
        <v>9.1600000000000001E-2</v>
      </c>
      <c r="F70" s="239">
        <v>0.90800000000000003</v>
      </c>
      <c r="G70" s="239">
        <v>1E-3</v>
      </c>
      <c r="H70" s="239">
        <v>2.5000000000000001E-2</v>
      </c>
      <c r="I70" s="239">
        <v>1.008</v>
      </c>
      <c r="J70" s="239"/>
      <c r="K70" s="239">
        <v>15</v>
      </c>
      <c r="L70" s="239">
        <v>89</v>
      </c>
      <c r="M70" s="239">
        <v>24</v>
      </c>
      <c r="N70" s="239">
        <v>4</v>
      </c>
      <c r="O70" s="239">
        <v>0.49990000000000001</v>
      </c>
      <c r="P70" s="239">
        <v>0.5</v>
      </c>
      <c r="Q70" s="239">
        <v>2E-3</v>
      </c>
      <c r="R70" s="239">
        <v>4.2999999999999997E-2</v>
      </c>
      <c r="S70" s="239">
        <v>6.157</v>
      </c>
      <c r="T70" s="239"/>
    </row>
    <row r="71" spans="1:20">
      <c r="A71" s="239">
        <v>13</v>
      </c>
      <c r="B71" s="239">
        <v>118</v>
      </c>
      <c r="C71" s="239">
        <v>21</v>
      </c>
      <c r="D71" s="239">
        <v>1</v>
      </c>
      <c r="E71" s="239">
        <v>0.25330000000000003</v>
      </c>
      <c r="F71" s="239">
        <v>0.747</v>
      </c>
      <c r="G71" s="239">
        <v>1E-3</v>
      </c>
      <c r="H71" s="239">
        <v>3.7999999999999999E-2</v>
      </c>
      <c r="I71" s="239">
        <v>3.109</v>
      </c>
      <c r="J71" s="239"/>
      <c r="K71" s="239">
        <v>18</v>
      </c>
      <c r="L71" s="239">
        <v>61</v>
      </c>
      <c r="M71" s="239">
        <v>21</v>
      </c>
      <c r="N71" s="239">
        <v>0</v>
      </c>
      <c r="O71" s="239">
        <v>0.67210000000000003</v>
      </c>
      <c r="P71" s="239">
        <v>0.32800000000000001</v>
      </c>
      <c r="Q71" s="239">
        <v>2E-3</v>
      </c>
      <c r="R71" s="239">
        <v>4.1000000000000002E-2</v>
      </c>
      <c r="S71" s="239">
        <v>9.2560000000000002</v>
      </c>
      <c r="T71" s="239"/>
    </row>
    <row r="72" spans="1:20">
      <c r="A72" s="239">
        <v>16</v>
      </c>
      <c r="B72" s="239">
        <v>96</v>
      </c>
      <c r="C72" s="239">
        <v>14</v>
      </c>
      <c r="D72" s="239">
        <v>0</v>
      </c>
      <c r="E72" s="239">
        <v>0.36220000000000002</v>
      </c>
      <c r="F72" s="239">
        <v>0.63800000000000001</v>
      </c>
      <c r="G72" s="239">
        <v>2E-3</v>
      </c>
      <c r="H72" s="239">
        <v>4.2000000000000003E-2</v>
      </c>
      <c r="I72" s="239">
        <v>4.8520000000000003</v>
      </c>
      <c r="J72" s="239"/>
      <c r="K72" s="239">
        <v>20</v>
      </c>
      <c r="L72" s="239">
        <v>40</v>
      </c>
      <c r="M72" s="239">
        <v>8</v>
      </c>
      <c r="N72" s="239">
        <v>0</v>
      </c>
      <c r="O72" s="239">
        <v>0.73770000000000002</v>
      </c>
      <c r="P72" s="239">
        <v>0.26200000000000001</v>
      </c>
      <c r="Q72" s="239">
        <v>2E-3</v>
      </c>
      <c r="R72" s="239">
        <v>3.9E-2</v>
      </c>
      <c r="S72" s="239">
        <v>10.568</v>
      </c>
      <c r="T72" s="239"/>
    </row>
    <row r="73" spans="1:20">
      <c r="A73" s="239">
        <v>18</v>
      </c>
      <c r="B73" s="239">
        <v>82</v>
      </c>
      <c r="C73" s="239">
        <v>16</v>
      </c>
      <c r="D73" s="239">
        <v>0</v>
      </c>
      <c r="E73" s="239">
        <v>0.48659999999999998</v>
      </c>
      <c r="F73" s="239">
        <v>0.51300000000000001</v>
      </c>
      <c r="G73" s="239">
        <v>2E-3</v>
      </c>
      <c r="H73" s="239">
        <v>4.3999999999999997E-2</v>
      </c>
      <c r="I73" s="239">
        <v>7.0919999999999996</v>
      </c>
      <c r="J73" s="239"/>
      <c r="K73" s="239">
        <v>23</v>
      </c>
      <c r="L73" s="239">
        <v>32</v>
      </c>
      <c r="M73" s="239">
        <v>23</v>
      </c>
      <c r="N73" s="239">
        <v>0</v>
      </c>
      <c r="O73" s="239">
        <v>0.92620000000000002</v>
      </c>
      <c r="P73" s="239">
        <v>7.3999999999999996E-2</v>
      </c>
      <c r="Q73" s="239">
        <v>1E-3</v>
      </c>
      <c r="R73" s="239">
        <v>2.4E-2</v>
      </c>
      <c r="S73" s="239">
        <v>14.904999999999999</v>
      </c>
      <c r="T73" s="239"/>
    </row>
    <row r="74" spans="1:20">
      <c r="A74" s="239">
        <v>20</v>
      </c>
      <c r="B74" s="239">
        <v>66</v>
      </c>
      <c r="C74" s="239">
        <v>27</v>
      </c>
      <c r="D74" s="239">
        <v>0</v>
      </c>
      <c r="E74" s="239">
        <v>0.6966</v>
      </c>
      <c r="F74" s="239">
        <v>0.30299999999999999</v>
      </c>
      <c r="G74" s="239">
        <v>2E-3</v>
      </c>
      <c r="H74" s="239">
        <v>4.1000000000000002E-2</v>
      </c>
      <c r="I74" s="239">
        <v>11.292</v>
      </c>
      <c r="J74" s="239"/>
      <c r="K74" s="239">
        <v>26</v>
      </c>
      <c r="L74" s="239">
        <v>9</v>
      </c>
      <c r="M74" s="239">
        <v>6</v>
      </c>
      <c r="N74" s="239">
        <v>0</v>
      </c>
      <c r="O74" s="239">
        <v>0.97540000000000004</v>
      </c>
      <c r="P74" s="239">
        <v>2.5000000000000001E-2</v>
      </c>
      <c r="Q74" s="239">
        <v>0</v>
      </c>
      <c r="R74" s="239">
        <v>1.4E-2</v>
      </c>
      <c r="S74" s="239">
        <v>16.184000000000001</v>
      </c>
      <c r="T74" s="239"/>
    </row>
    <row r="75" spans="1:20">
      <c r="A75" s="239">
        <v>24</v>
      </c>
      <c r="B75" s="239">
        <v>39</v>
      </c>
      <c r="C75" s="239">
        <v>25</v>
      </c>
      <c r="D75" s="239">
        <v>0</v>
      </c>
      <c r="E75" s="239">
        <v>0.8911</v>
      </c>
      <c r="F75" s="239">
        <v>0.109</v>
      </c>
      <c r="G75" s="239">
        <v>1E-3</v>
      </c>
      <c r="H75" s="239">
        <v>2.7E-2</v>
      </c>
      <c r="I75" s="239">
        <v>15.959</v>
      </c>
      <c r="J75" s="239"/>
      <c r="K75" s="239">
        <v>29</v>
      </c>
      <c r="L75" s="239">
        <v>3</v>
      </c>
      <c r="M75" s="239">
        <v>2</v>
      </c>
      <c r="N75" s="239">
        <v>0</v>
      </c>
      <c r="O75" s="239">
        <v>0.99180000000000001</v>
      </c>
      <c r="P75" s="239">
        <v>8.0000000000000002E-3</v>
      </c>
      <c r="Q75" s="239">
        <v>0</v>
      </c>
      <c r="R75" s="239">
        <v>8.0000000000000002E-3</v>
      </c>
      <c r="S75" s="239">
        <v>16.658999999999999</v>
      </c>
      <c r="T75" s="239"/>
    </row>
    <row r="76" spans="1:20">
      <c r="A76" s="239">
        <v>26</v>
      </c>
      <c r="B76" s="239">
        <v>14</v>
      </c>
      <c r="C76" s="239">
        <v>11</v>
      </c>
      <c r="D76" s="239">
        <v>0</v>
      </c>
      <c r="E76" s="239">
        <v>0.97670000000000001</v>
      </c>
      <c r="F76" s="239">
        <v>2.3E-2</v>
      </c>
      <c r="G76" s="239">
        <v>0</v>
      </c>
      <c r="H76" s="239">
        <v>1.2999999999999999E-2</v>
      </c>
      <c r="I76" s="239">
        <v>18.184000000000001</v>
      </c>
      <c r="J76" s="239"/>
      <c r="K76" s="239">
        <v>32</v>
      </c>
      <c r="L76" s="239">
        <v>1</v>
      </c>
      <c r="M76" s="239">
        <v>1</v>
      </c>
      <c r="N76" s="239">
        <v>0</v>
      </c>
      <c r="O76" s="239">
        <v>1</v>
      </c>
      <c r="P76" s="239">
        <v>0</v>
      </c>
      <c r="Q76" s="239">
        <v>0</v>
      </c>
      <c r="R76" s="239">
        <v>0</v>
      </c>
      <c r="S76" s="239">
        <v>16.920999999999999</v>
      </c>
      <c r="T76" s="239"/>
    </row>
    <row r="77" spans="1:20">
      <c r="A77" s="239">
        <v>28</v>
      </c>
      <c r="B77" s="239">
        <v>3</v>
      </c>
      <c r="C77" s="239">
        <v>2</v>
      </c>
      <c r="D77" s="239">
        <v>0</v>
      </c>
      <c r="E77" s="239">
        <v>0.99219999999999997</v>
      </c>
      <c r="F77" s="239">
        <v>8.0000000000000002E-3</v>
      </c>
      <c r="G77" s="239">
        <v>0</v>
      </c>
      <c r="H77" s="239">
        <v>8.0000000000000002E-3</v>
      </c>
      <c r="I77" s="239">
        <v>18.62</v>
      </c>
      <c r="J77" s="239"/>
      <c r="K77" s="239"/>
      <c r="L77" s="239"/>
      <c r="M77" s="239"/>
      <c r="N77" s="239"/>
      <c r="O77" s="239"/>
      <c r="P77" s="239"/>
      <c r="Q77" s="239"/>
      <c r="R77" s="239"/>
      <c r="S77" s="239"/>
      <c r="T77" s="239"/>
    </row>
    <row r="78" spans="1:20">
      <c r="A78" s="239">
        <v>30</v>
      </c>
      <c r="B78" s="239">
        <v>1</v>
      </c>
      <c r="C78" s="239">
        <v>1</v>
      </c>
      <c r="D78" s="239">
        <v>0</v>
      </c>
      <c r="E78" s="239">
        <v>1</v>
      </c>
      <c r="F78" s="239">
        <v>0</v>
      </c>
      <c r="G78" s="239">
        <v>0</v>
      </c>
      <c r="H78" s="239">
        <v>0</v>
      </c>
      <c r="I78" s="239">
        <v>18.853000000000002</v>
      </c>
      <c r="J78" s="239"/>
      <c r="K78" s="239"/>
      <c r="L78" s="239"/>
      <c r="M78" s="239"/>
      <c r="N78" s="239"/>
      <c r="O78" s="239"/>
      <c r="P78" s="239"/>
      <c r="Q78" s="239"/>
      <c r="R78" s="239"/>
      <c r="S78" s="239"/>
      <c r="T78" s="239"/>
    </row>
    <row r="79" spans="1:20">
      <c r="A79" s="239"/>
      <c r="B79" s="239"/>
      <c r="C79" s="239"/>
      <c r="D79" s="239"/>
      <c r="E79" s="239"/>
      <c r="F79" s="239"/>
      <c r="G79" s="239"/>
      <c r="H79" s="239"/>
      <c r="I79" s="239"/>
      <c r="J79" s="239"/>
      <c r="K79" s="239"/>
      <c r="L79" s="239"/>
      <c r="M79" s="239"/>
      <c r="N79" s="239"/>
      <c r="O79" s="239"/>
      <c r="P79" s="239"/>
      <c r="Q79" s="239"/>
      <c r="R79" s="239"/>
      <c r="S79" s="239"/>
      <c r="T79" s="239"/>
    </row>
    <row r="80" spans="1:20">
      <c r="A80" s="239" t="s">
        <v>1432</v>
      </c>
      <c r="B80" s="239"/>
      <c r="C80" s="239"/>
      <c r="D80" s="239"/>
      <c r="E80" s="239"/>
      <c r="F80" s="239"/>
      <c r="G80" s="239"/>
      <c r="H80" s="239"/>
      <c r="I80" s="239"/>
      <c r="J80" s="239"/>
      <c r="K80" s="239" t="s">
        <v>1432</v>
      </c>
      <c r="L80" s="239"/>
      <c r="M80" s="239"/>
      <c r="N80" s="239"/>
      <c r="O80" s="239"/>
      <c r="P80" s="239"/>
      <c r="Q80" s="239"/>
      <c r="R80" s="239"/>
      <c r="S80" s="239"/>
      <c r="T80" s="239"/>
    </row>
    <row r="81" spans="1:20">
      <c r="A81" s="239" t="s">
        <v>1412</v>
      </c>
      <c r="B81" s="239" t="s">
        <v>1413</v>
      </c>
      <c r="C81" s="239" t="s">
        <v>1414</v>
      </c>
      <c r="D81" s="239" t="s">
        <v>1415</v>
      </c>
      <c r="E81" s="239" t="s">
        <v>1416</v>
      </c>
      <c r="F81" s="239" t="s">
        <v>1417</v>
      </c>
      <c r="G81" s="239" t="s">
        <v>1418</v>
      </c>
      <c r="H81" s="239" t="s">
        <v>1419</v>
      </c>
      <c r="I81" s="239" t="s">
        <v>1420</v>
      </c>
      <c r="J81" s="239"/>
      <c r="K81" s="239" t="s">
        <v>1412</v>
      </c>
      <c r="L81" s="239" t="s">
        <v>1413</v>
      </c>
      <c r="M81" s="239" t="s">
        <v>1414</v>
      </c>
      <c r="N81" s="239" t="s">
        <v>1415</v>
      </c>
      <c r="O81" s="239" t="s">
        <v>1416</v>
      </c>
      <c r="P81" s="239" t="s">
        <v>1417</v>
      </c>
      <c r="Q81" s="239" t="s">
        <v>1418</v>
      </c>
      <c r="R81" s="239" t="s">
        <v>1419</v>
      </c>
      <c r="S81" s="239" t="s">
        <v>1420</v>
      </c>
      <c r="T81" s="239"/>
    </row>
    <row r="82" spans="1:20">
      <c r="A82" s="239">
        <v>0</v>
      </c>
      <c r="B82" s="239">
        <v>150</v>
      </c>
      <c r="C82" s="239">
        <v>0</v>
      </c>
      <c r="D82" s="239">
        <v>0</v>
      </c>
      <c r="E82" s="239">
        <v>0</v>
      </c>
      <c r="F82" s="239">
        <v>1</v>
      </c>
      <c r="G82" s="239">
        <v>0</v>
      </c>
      <c r="H82" s="239">
        <v>0</v>
      </c>
      <c r="I82" s="239">
        <v>0</v>
      </c>
      <c r="J82" s="239"/>
      <c r="K82" s="239">
        <v>0</v>
      </c>
      <c r="L82" s="239">
        <v>150</v>
      </c>
      <c r="M82" s="239">
        <v>0</v>
      </c>
      <c r="N82" s="239">
        <v>0</v>
      </c>
      <c r="O82" s="239">
        <v>0</v>
      </c>
      <c r="P82" s="239">
        <v>1</v>
      </c>
      <c r="Q82" s="239">
        <v>0</v>
      </c>
      <c r="R82" s="239">
        <v>0</v>
      </c>
      <c r="S82" s="239">
        <v>0</v>
      </c>
      <c r="T82" s="239"/>
    </row>
    <row r="83" spans="1:20">
      <c r="A83" s="239">
        <v>2</v>
      </c>
      <c r="B83" s="239">
        <v>150</v>
      </c>
      <c r="C83" s="239">
        <v>0</v>
      </c>
      <c r="D83" s="239">
        <v>0</v>
      </c>
      <c r="E83" s="239">
        <v>0</v>
      </c>
      <c r="F83" s="239">
        <v>1</v>
      </c>
      <c r="G83" s="239">
        <v>0</v>
      </c>
      <c r="H83" s="239">
        <v>0</v>
      </c>
      <c r="I83" s="239">
        <v>0</v>
      </c>
      <c r="J83" s="239"/>
      <c r="K83" s="239">
        <v>2</v>
      </c>
      <c r="L83" s="239">
        <v>150</v>
      </c>
      <c r="M83" s="239">
        <v>1</v>
      </c>
      <c r="N83" s="239">
        <v>0</v>
      </c>
      <c r="O83" s="239">
        <v>6.7000000000000002E-3</v>
      </c>
      <c r="P83" s="239">
        <v>0.99299999999999999</v>
      </c>
      <c r="Q83" s="239">
        <v>0</v>
      </c>
      <c r="R83" s="239">
        <v>7.0000000000000001E-3</v>
      </c>
      <c r="S83" s="239">
        <v>1.2999999999999999E-2</v>
      </c>
      <c r="T83" s="239"/>
    </row>
    <row r="84" spans="1:20">
      <c r="A84" s="239">
        <v>4</v>
      </c>
      <c r="B84" s="239">
        <v>150</v>
      </c>
      <c r="C84" s="239">
        <v>0</v>
      </c>
      <c r="D84" s="239">
        <v>0</v>
      </c>
      <c r="E84" s="239">
        <v>0</v>
      </c>
      <c r="F84" s="239">
        <v>1</v>
      </c>
      <c r="G84" s="239">
        <v>0</v>
      </c>
      <c r="H84" s="239">
        <v>0</v>
      </c>
      <c r="I84" s="239">
        <v>0</v>
      </c>
      <c r="J84" s="239"/>
      <c r="K84" s="239">
        <v>5</v>
      </c>
      <c r="L84" s="239">
        <v>149</v>
      </c>
      <c r="M84" s="239">
        <v>5</v>
      </c>
      <c r="N84" s="239">
        <v>0</v>
      </c>
      <c r="O84" s="239">
        <v>0.04</v>
      </c>
      <c r="P84" s="239">
        <v>0.96</v>
      </c>
      <c r="Q84" s="239">
        <v>0</v>
      </c>
      <c r="R84" s="239">
        <v>1.6E-2</v>
      </c>
      <c r="S84" s="239">
        <v>0.18</v>
      </c>
      <c r="T84" s="239"/>
    </row>
    <row r="85" spans="1:20">
      <c r="A85" s="239">
        <v>6</v>
      </c>
      <c r="B85" s="239">
        <v>150</v>
      </c>
      <c r="C85" s="239">
        <v>0</v>
      </c>
      <c r="D85" s="239">
        <v>1</v>
      </c>
      <c r="E85" s="239">
        <v>0</v>
      </c>
      <c r="F85" s="239">
        <v>1</v>
      </c>
      <c r="G85" s="239">
        <v>0</v>
      </c>
      <c r="H85" s="239">
        <v>0</v>
      </c>
      <c r="I85" s="239">
        <v>0</v>
      </c>
      <c r="J85" s="239"/>
      <c r="K85" s="239">
        <v>8</v>
      </c>
      <c r="L85" s="239">
        <v>144</v>
      </c>
      <c r="M85" s="239">
        <v>30</v>
      </c>
      <c r="N85" s="239">
        <v>5</v>
      </c>
      <c r="O85" s="239">
        <v>0.24</v>
      </c>
      <c r="P85" s="239">
        <v>0.76</v>
      </c>
      <c r="Q85" s="239">
        <v>1E-3</v>
      </c>
      <c r="R85" s="239">
        <v>3.5000000000000003E-2</v>
      </c>
      <c r="S85" s="239">
        <v>1.78</v>
      </c>
      <c r="T85" s="239"/>
    </row>
    <row r="86" spans="1:20">
      <c r="A86" s="239">
        <v>9</v>
      </c>
      <c r="B86" s="239">
        <v>149</v>
      </c>
      <c r="C86" s="239">
        <v>1</v>
      </c>
      <c r="D86" s="239">
        <v>3</v>
      </c>
      <c r="E86" s="239">
        <v>6.7000000000000002E-3</v>
      </c>
      <c r="F86" s="239">
        <v>0.99299999999999999</v>
      </c>
      <c r="G86" s="239">
        <v>0</v>
      </c>
      <c r="H86" s="239">
        <v>7.0000000000000001E-3</v>
      </c>
      <c r="I86" s="239">
        <v>0.06</v>
      </c>
      <c r="J86" s="239"/>
      <c r="K86" s="239">
        <v>12</v>
      </c>
      <c r="L86" s="239">
        <v>109</v>
      </c>
      <c r="M86" s="239">
        <v>74</v>
      </c>
      <c r="N86" s="239">
        <v>2</v>
      </c>
      <c r="O86" s="239">
        <v>0.75600000000000001</v>
      </c>
      <c r="P86" s="239">
        <v>0.24399999999999999</v>
      </c>
      <c r="Q86" s="239">
        <v>1E-3</v>
      </c>
      <c r="R86" s="239">
        <v>3.5999999999999997E-2</v>
      </c>
      <c r="S86" s="239">
        <v>7.9720000000000004</v>
      </c>
      <c r="T86" s="239"/>
    </row>
    <row r="87" spans="1:20">
      <c r="A87" s="239">
        <v>11</v>
      </c>
      <c r="B87" s="239">
        <v>145</v>
      </c>
      <c r="C87" s="239">
        <v>15</v>
      </c>
      <c r="D87" s="239">
        <v>0</v>
      </c>
      <c r="E87" s="239">
        <v>0.1095</v>
      </c>
      <c r="F87" s="239">
        <v>0.89100000000000001</v>
      </c>
      <c r="G87" s="239">
        <v>1E-3</v>
      </c>
      <c r="H87" s="239">
        <v>2.5999999999999999E-2</v>
      </c>
      <c r="I87" s="239">
        <v>1.1910000000000001</v>
      </c>
      <c r="J87" s="239"/>
      <c r="K87" s="239">
        <v>15</v>
      </c>
      <c r="L87" s="239">
        <v>33</v>
      </c>
      <c r="M87" s="239">
        <v>33</v>
      </c>
      <c r="N87" s="239">
        <v>0</v>
      </c>
      <c r="O87" s="239">
        <v>1</v>
      </c>
      <c r="P87" s="239">
        <v>0</v>
      </c>
      <c r="Q87" s="239">
        <v>0</v>
      </c>
      <c r="R87" s="239">
        <v>0</v>
      </c>
      <c r="S87" s="239">
        <v>11.632</v>
      </c>
      <c r="T87" s="239"/>
    </row>
    <row r="88" spans="1:20">
      <c r="A88" s="239">
        <v>13</v>
      </c>
      <c r="B88" s="239">
        <v>130</v>
      </c>
      <c r="C88" s="239">
        <v>30</v>
      </c>
      <c r="D88" s="239">
        <v>2</v>
      </c>
      <c r="E88" s="239">
        <v>0.315</v>
      </c>
      <c r="F88" s="239">
        <v>0.68500000000000005</v>
      </c>
      <c r="G88" s="239">
        <v>1E-3</v>
      </c>
      <c r="H88" s="239">
        <v>3.7999999999999999E-2</v>
      </c>
      <c r="I88" s="239">
        <v>3.8620000000000001</v>
      </c>
      <c r="J88" s="239"/>
      <c r="K88" s="239"/>
      <c r="L88" s="239"/>
      <c r="M88" s="239"/>
      <c r="N88" s="239"/>
      <c r="O88" s="239"/>
      <c r="P88" s="239"/>
      <c r="Q88" s="239"/>
      <c r="R88" s="239"/>
      <c r="S88" s="239"/>
      <c r="T88" s="239"/>
    </row>
    <row r="89" spans="1:20">
      <c r="A89" s="239">
        <v>16</v>
      </c>
      <c r="B89" s="239">
        <v>98</v>
      </c>
      <c r="C89" s="239">
        <v>27</v>
      </c>
      <c r="D89" s="239">
        <v>0</v>
      </c>
      <c r="E89" s="239">
        <v>0.50370000000000004</v>
      </c>
      <c r="F89" s="239">
        <v>0.496</v>
      </c>
      <c r="G89" s="239">
        <v>2E-3</v>
      </c>
      <c r="H89" s="239">
        <v>4.2000000000000003E-2</v>
      </c>
      <c r="I89" s="239">
        <v>6.8819999999999997</v>
      </c>
      <c r="J89" s="239"/>
      <c r="K89" s="239"/>
      <c r="L89" s="239"/>
      <c r="M89" s="239"/>
      <c r="N89" s="239"/>
      <c r="O89" s="239"/>
      <c r="P89" s="239"/>
      <c r="Q89" s="239"/>
      <c r="R89" s="239"/>
      <c r="S89" s="239"/>
      <c r="T89" s="239"/>
    </row>
    <row r="90" spans="1:20">
      <c r="A90" s="239">
        <v>18</v>
      </c>
      <c r="B90" s="239">
        <v>71</v>
      </c>
      <c r="C90" s="239">
        <v>29</v>
      </c>
      <c r="D90" s="239">
        <v>0</v>
      </c>
      <c r="E90" s="239">
        <v>0.70640000000000003</v>
      </c>
      <c r="F90" s="239">
        <v>0.29399999999999998</v>
      </c>
      <c r="G90" s="239">
        <v>1E-3</v>
      </c>
      <c r="H90" s="239">
        <v>3.7999999999999999E-2</v>
      </c>
      <c r="I90" s="239">
        <v>10.531000000000001</v>
      </c>
      <c r="J90" s="239"/>
      <c r="K90" s="239"/>
      <c r="L90" s="239"/>
      <c r="M90" s="239"/>
      <c r="N90" s="239"/>
      <c r="O90" s="239"/>
      <c r="P90" s="239"/>
      <c r="Q90" s="239"/>
      <c r="R90" s="239"/>
      <c r="S90" s="239"/>
      <c r="T90" s="239"/>
    </row>
    <row r="91" spans="1:20">
      <c r="A91" s="239">
        <v>20</v>
      </c>
      <c r="B91" s="239">
        <v>42</v>
      </c>
      <c r="C91" s="239">
        <v>20</v>
      </c>
      <c r="D91" s="239">
        <v>0</v>
      </c>
      <c r="E91" s="239">
        <v>0.84619999999999995</v>
      </c>
      <c r="F91" s="239">
        <v>0.154</v>
      </c>
      <c r="G91" s="239">
        <v>1E-3</v>
      </c>
      <c r="H91" s="239">
        <v>0.03</v>
      </c>
      <c r="I91" s="239">
        <v>13.327</v>
      </c>
      <c r="J91" s="239"/>
      <c r="K91" s="239"/>
      <c r="L91" s="239"/>
      <c r="M91" s="239"/>
      <c r="N91" s="239"/>
      <c r="O91" s="239"/>
      <c r="P91" s="239"/>
      <c r="Q91" s="239"/>
      <c r="R91" s="239"/>
      <c r="S91" s="239"/>
      <c r="T91" s="239"/>
    </row>
    <row r="92" spans="1:20">
      <c r="A92" s="239">
        <v>24</v>
      </c>
      <c r="B92" s="239">
        <v>22</v>
      </c>
      <c r="C92" s="239">
        <v>20</v>
      </c>
      <c r="D92" s="239">
        <v>0</v>
      </c>
      <c r="E92" s="239">
        <v>0.98599999999999999</v>
      </c>
      <c r="F92" s="239">
        <v>1.4E-2</v>
      </c>
      <c r="G92" s="239">
        <v>0</v>
      </c>
      <c r="H92" s="239">
        <v>0.01</v>
      </c>
      <c r="I92" s="239">
        <v>16.681999999999999</v>
      </c>
      <c r="J92" s="239"/>
      <c r="K92" s="239"/>
      <c r="L92" s="239"/>
      <c r="M92" s="239"/>
      <c r="N92" s="239"/>
      <c r="O92" s="239"/>
      <c r="P92" s="239"/>
      <c r="Q92" s="239"/>
      <c r="R92" s="239"/>
      <c r="S92" s="239"/>
      <c r="T92" s="239"/>
    </row>
    <row r="93" spans="1:20">
      <c r="A93" s="239">
        <v>26</v>
      </c>
      <c r="B93" s="239">
        <v>2</v>
      </c>
      <c r="C93" s="239">
        <v>2</v>
      </c>
      <c r="D93" s="239">
        <v>0</v>
      </c>
      <c r="E93" s="239">
        <v>1</v>
      </c>
      <c r="F93" s="239">
        <v>0</v>
      </c>
      <c r="G93" s="239">
        <v>0</v>
      </c>
      <c r="H93" s="239">
        <v>0</v>
      </c>
      <c r="I93" s="239">
        <v>17.045999999999999</v>
      </c>
      <c r="J93" s="239"/>
      <c r="K93" s="239"/>
      <c r="L93" s="239"/>
      <c r="M93" s="239"/>
      <c r="N93" s="239"/>
      <c r="O93" s="239"/>
      <c r="P93" s="239"/>
      <c r="Q93" s="239"/>
      <c r="R93" s="239"/>
      <c r="S93" s="239"/>
      <c r="T93" s="239"/>
    </row>
    <row r="94" spans="1:20">
      <c r="A94" s="239"/>
      <c r="B94" s="239"/>
      <c r="C94" s="239"/>
      <c r="D94" s="239"/>
      <c r="E94" s="239"/>
      <c r="F94" s="239"/>
      <c r="G94" s="239"/>
      <c r="H94" s="239"/>
      <c r="I94" s="239"/>
      <c r="J94" s="239"/>
      <c r="K94" s="239"/>
      <c r="L94" s="239"/>
      <c r="M94" s="239"/>
      <c r="N94" s="239"/>
      <c r="O94" s="239"/>
      <c r="P94" s="239"/>
      <c r="Q94" s="239"/>
      <c r="R94" s="239"/>
      <c r="S94" s="239"/>
      <c r="T94" s="239"/>
    </row>
    <row r="95" spans="1:20">
      <c r="A95" s="239" t="s">
        <v>1433</v>
      </c>
      <c r="B95" s="239"/>
      <c r="C95" s="239"/>
      <c r="D95" s="239"/>
      <c r="E95" s="239"/>
      <c r="F95" s="239"/>
      <c r="G95" s="239"/>
      <c r="H95" s="239"/>
      <c r="I95" s="239"/>
      <c r="J95" s="239"/>
      <c r="K95" s="239" t="s">
        <v>1433</v>
      </c>
      <c r="L95" s="239"/>
      <c r="M95" s="239"/>
      <c r="N95" s="239"/>
      <c r="O95" s="239"/>
      <c r="P95" s="239"/>
      <c r="Q95" s="239"/>
      <c r="R95" s="239"/>
      <c r="S95" s="239"/>
      <c r="T95" s="239"/>
    </row>
    <row r="96" spans="1:20">
      <c r="A96" s="239" t="s">
        <v>1412</v>
      </c>
      <c r="B96" s="239" t="s">
        <v>1413</v>
      </c>
      <c r="C96" s="239" t="s">
        <v>1414</v>
      </c>
      <c r="D96" s="239" t="s">
        <v>1415</v>
      </c>
      <c r="E96" s="239" t="s">
        <v>1416</v>
      </c>
      <c r="F96" s="239" t="s">
        <v>1417</v>
      </c>
      <c r="G96" s="239" t="s">
        <v>1418</v>
      </c>
      <c r="H96" s="239" t="s">
        <v>1419</v>
      </c>
      <c r="I96" s="239" t="s">
        <v>1420</v>
      </c>
      <c r="J96" s="239"/>
      <c r="K96" s="239" t="s">
        <v>1412</v>
      </c>
      <c r="L96" s="239" t="s">
        <v>1413</v>
      </c>
      <c r="M96" s="239" t="s">
        <v>1414</v>
      </c>
      <c r="N96" s="239" t="s">
        <v>1415</v>
      </c>
      <c r="O96" s="239" t="s">
        <v>1416</v>
      </c>
      <c r="P96" s="239" t="s">
        <v>1417</v>
      </c>
      <c r="Q96" s="239" t="s">
        <v>1418</v>
      </c>
      <c r="R96" s="239" t="s">
        <v>1419</v>
      </c>
      <c r="S96" s="239" t="s">
        <v>1420</v>
      </c>
      <c r="T96" s="239"/>
    </row>
    <row r="97" spans="1:20">
      <c r="A97" s="239">
        <v>0</v>
      </c>
      <c r="B97" s="239">
        <v>150</v>
      </c>
      <c r="C97" s="239">
        <v>0</v>
      </c>
      <c r="D97" s="239">
        <v>0</v>
      </c>
      <c r="E97" s="239">
        <v>0</v>
      </c>
      <c r="F97" s="239">
        <v>1</v>
      </c>
      <c r="G97" s="239">
        <v>0</v>
      </c>
      <c r="H97" s="239">
        <v>0</v>
      </c>
      <c r="I97" s="239">
        <v>0</v>
      </c>
      <c r="J97" s="239"/>
      <c r="K97" s="239">
        <v>0</v>
      </c>
      <c r="L97" s="239">
        <v>150</v>
      </c>
      <c r="M97" s="239">
        <v>0</v>
      </c>
      <c r="N97" s="239">
        <v>0</v>
      </c>
      <c r="O97" s="239">
        <v>0</v>
      </c>
      <c r="P97" s="239">
        <v>1</v>
      </c>
      <c r="Q97" s="239">
        <v>0</v>
      </c>
      <c r="R97" s="239">
        <v>0</v>
      </c>
      <c r="S97" s="239">
        <v>0</v>
      </c>
      <c r="T97" s="239"/>
    </row>
    <row r="98" spans="1:20">
      <c r="A98" s="239">
        <v>2</v>
      </c>
      <c r="B98" s="239">
        <v>150</v>
      </c>
      <c r="C98" s="239">
        <v>0</v>
      </c>
      <c r="D98" s="239">
        <v>0</v>
      </c>
      <c r="E98" s="239">
        <v>0</v>
      </c>
      <c r="F98" s="239">
        <v>1</v>
      </c>
      <c r="G98" s="239">
        <v>0</v>
      </c>
      <c r="H98" s="239">
        <v>0</v>
      </c>
      <c r="I98" s="239">
        <v>0</v>
      </c>
      <c r="J98" s="239"/>
      <c r="K98" s="239">
        <v>2</v>
      </c>
      <c r="L98" s="239">
        <v>150</v>
      </c>
      <c r="M98" s="239">
        <v>0</v>
      </c>
      <c r="N98" s="239">
        <v>0</v>
      </c>
      <c r="O98" s="239">
        <v>0</v>
      </c>
      <c r="P98" s="239">
        <v>1</v>
      </c>
      <c r="Q98" s="239">
        <v>0</v>
      </c>
      <c r="R98" s="239">
        <v>0</v>
      </c>
      <c r="S98" s="239">
        <v>0</v>
      </c>
      <c r="T98" s="239"/>
    </row>
    <row r="99" spans="1:20">
      <c r="A99" s="239">
        <v>4</v>
      </c>
      <c r="B99" s="239">
        <v>150</v>
      </c>
      <c r="C99" s="239">
        <v>0</v>
      </c>
      <c r="D99" s="239">
        <v>0</v>
      </c>
      <c r="E99" s="239">
        <v>0</v>
      </c>
      <c r="F99" s="239">
        <v>1</v>
      </c>
      <c r="G99" s="239">
        <v>0</v>
      </c>
      <c r="H99" s="239">
        <v>0</v>
      </c>
      <c r="I99" s="239">
        <v>0</v>
      </c>
      <c r="J99" s="239"/>
      <c r="K99" s="239">
        <v>5</v>
      </c>
      <c r="L99" s="239">
        <v>150</v>
      </c>
      <c r="M99" s="239">
        <v>0</v>
      </c>
      <c r="N99" s="239">
        <v>0</v>
      </c>
      <c r="O99" s="239">
        <v>0</v>
      </c>
      <c r="P99" s="239">
        <v>1</v>
      </c>
      <c r="Q99" s="239">
        <v>0</v>
      </c>
      <c r="R99" s="239">
        <v>0</v>
      </c>
      <c r="S99" s="239">
        <v>0</v>
      </c>
      <c r="T99" s="239"/>
    </row>
    <row r="100" spans="1:20">
      <c r="A100" s="239">
        <v>6</v>
      </c>
      <c r="B100" s="239">
        <v>150</v>
      </c>
      <c r="C100" s="239">
        <v>0</v>
      </c>
      <c r="D100" s="239">
        <v>1</v>
      </c>
      <c r="E100" s="239">
        <v>0</v>
      </c>
      <c r="F100" s="239">
        <v>1</v>
      </c>
      <c r="G100" s="239">
        <v>0</v>
      </c>
      <c r="H100" s="239">
        <v>0</v>
      </c>
      <c r="I100" s="239">
        <v>0</v>
      </c>
      <c r="J100" s="239"/>
      <c r="K100" s="239">
        <v>8</v>
      </c>
      <c r="L100" s="239">
        <v>150</v>
      </c>
      <c r="M100" s="239">
        <v>1</v>
      </c>
      <c r="N100" s="239">
        <v>5</v>
      </c>
      <c r="O100" s="239">
        <v>6.7000000000000002E-3</v>
      </c>
      <c r="P100" s="239">
        <v>0.99299999999999999</v>
      </c>
      <c r="Q100" s="239">
        <v>0</v>
      </c>
      <c r="R100" s="239">
        <v>7.0000000000000001E-3</v>
      </c>
      <c r="S100" s="239">
        <v>5.2999999999999999E-2</v>
      </c>
      <c r="T100" s="239"/>
    </row>
    <row r="101" spans="1:20">
      <c r="A101" s="239">
        <v>9</v>
      </c>
      <c r="B101" s="239">
        <v>149</v>
      </c>
      <c r="C101" s="239">
        <v>0</v>
      </c>
      <c r="D101" s="239">
        <v>3</v>
      </c>
      <c r="E101" s="239">
        <v>0</v>
      </c>
      <c r="F101" s="239">
        <v>1</v>
      </c>
      <c r="G101" s="239">
        <v>0</v>
      </c>
      <c r="H101" s="239">
        <v>0</v>
      </c>
      <c r="I101" s="239">
        <v>0</v>
      </c>
      <c r="J101" s="239"/>
      <c r="K101" s="239">
        <v>12</v>
      </c>
      <c r="L101" s="239">
        <v>144</v>
      </c>
      <c r="M101" s="239">
        <v>16</v>
      </c>
      <c r="N101" s="239">
        <v>7</v>
      </c>
      <c r="O101" s="239">
        <v>0.11700000000000001</v>
      </c>
      <c r="P101" s="239">
        <v>0.88300000000000001</v>
      </c>
      <c r="Q101" s="239">
        <v>1E-3</v>
      </c>
      <c r="R101" s="239">
        <v>2.7E-2</v>
      </c>
      <c r="S101" s="239">
        <v>1.3779999999999999</v>
      </c>
      <c r="T101" s="239"/>
    </row>
    <row r="102" spans="1:20">
      <c r="A102" s="239">
        <v>11</v>
      </c>
      <c r="B102" s="239">
        <v>146</v>
      </c>
      <c r="C102" s="239">
        <v>2</v>
      </c>
      <c r="D102" s="239">
        <v>0</v>
      </c>
      <c r="E102" s="239">
        <v>1.37E-2</v>
      </c>
      <c r="F102" s="239">
        <v>0.98599999999999999</v>
      </c>
      <c r="G102" s="239">
        <v>0</v>
      </c>
      <c r="H102" s="239">
        <v>0.01</v>
      </c>
      <c r="I102" s="239">
        <v>0.151</v>
      </c>
      <c r="J102" s="239"/>
      <c r="K102" s="239">
        <v>15</v>
      </c>
      <c r="L102" s="239">
        <v>121</v>
      </c>
      <c r="M102" s="239">
        <v>19</v>
      </c>
      <c r="N102" s="239">
        <v>3</v>
      </c>
      <c r="O102" s="239">
        <v>0.25569999999999998</v>
      </c>
      <c r="P102" s="239">
        <v>0.74399999999999999</v>
      </c>
      <c r="Q102" s="239">
        <v>1E-3</v>
      </c>
      <c r="R102" s="239">
        <v>3.6999999999999998E-2</v>
      </c>
      <c r="S102" s="239">
        <v>3.4569999999999999</v>
      </c>
      <c r="T102" s="239"/>
    </row>
    <row r="103" spans="1:20">
      <c r="A103" s="239">
        <v>13</v>
      </c>
      <c r="B103" s="239">
        <v>144</v>
      </c>
      <c r="C103" s="239">
        <v>3</v>
      </c>
      <c r="D103" s="239">
        <v>1</v>
      </c>
      <c r="E103" s="239">
        <v>3.4200000000000001E-2</v>
      </c>
      <c r="F103" s="239">
        <v>0.96599999999999997</v>
      </c>
      <c r="G103" s="239">
        <v>0</v>
      </c>
      <c r="H103" s="239">
        <v>1.4999999999999999E-2</v>
      </c>
      <c r="I103" s="239">
        <v>0.41799999999999998</v>
      </c>
      <c r="J103" s="239"/>
      <c r="K103" s="239">
        <v>18</v>
      </c>
      <c r="L103" s="239">
        <v>99</v>
      </c>
      <c r="M103" s="239">
        <v>6</v>
      </c>
      <c r="N103" s="239">
        <v>2</v>
      </c>
      <c r="O103" s="239">
        <v>0.30080000000000001</v>
      </c>
      <c r="P103" s="239">
        <v>0.69899999999999995</v>
      </c>
      <c r="Q103" s="239">
        <v>2E-3</v>
      </c>
      <c r="R103" s="239">
        <v>3.9E-2</v>
      </c>
      <c r="S103" s="239">
        <v>4.2690000000000001</v>
      </c>
      <c r="T103" s="239"/>
    </row>
    <row r="104" spans="1:20">
      <c r="A104" s="239">
        <v>16</v>
      </c>
      <c r="B104" s="239">
        <v>140</v>
      </c>
      <c r="C104" s="239">
        <v>14</v>
      </c>
      <c r="D104" s="239">
        <v>0</v>
      </c>
      <c r="E104" s="239">
        <v>0.1308</v>
      </c>
      <c r="F104" s="239">
        <v>0.86899999999999999</v>
      </c>
      <c r="G104" s="239">
        <v>1E-3</v>
      </c>
      <c r="H104" s="239">
        <v>2.8000000000000001E-2</v>
      </c>
      <c r="I104" s="239">
        <v>1.9630000000000001</v>
      </c>
      <c r="J104" s="239"/>
      <c r="K104" s="239">
        <v>20</v>
      </c>
      <c r="L104" s="239">
        <v>91</v>
      </c>
      <c r="M104" s="239">
        <v>9</v>
      </c>
      <c r="N104" s="239">
        <v>0</v>
      </c>
      <c r="O104" s="239">
        <v>0.36990000000000001</v>
      </c>
      <c r="P104" s="239">
        <v>0.63</v>
      </c>
      <c r="Q104" s="239">
        <v>2E-3</v>
      </c>
      <c r="R104" s="239">
        <v>4.1000000000000002E-2</v>
      </c>
      <c r="S104" s="239">
        <v>5.6529999999999996</v>
      </c>
      <c r="T104" s="239"/>
    </row>
    <row r="105" spans="1:20">
      <c r="A105" s="239">
        <v>18</v>
      </c>
      <c r="B105" s="239">
        <v>126</v>
      </c>
      <c r="C105" s="239">
        <v>12</v>
      </c>
      <c r="D105" s="239">
        <v>0</v>
      </c>
      <c r="E105" s="239">
        <v>0.21360000000000001</v>
      </c>
      <c r="F105" s="239">
        <v>0.78600000000000003</v>
      </c>
      <c r="G105" s="239">
        <v>1E-3</v>
      </c>
      <c r="H105" s="239">
        <v>3.4000000000000002E-2</v>
      </c>
      <c r="I105" s="239">
        <v>3.4529999999999998</v>
      </c>
      <c r="J105" s="239"/>
      <c r="K105" s="239">
        <v>23</v>
      </c>
      <c r="L105" s="239">
        <v>82</v>
      </c>
      <c r="M105" s="239">
        <v>9</v>
      </c>
      <c r="N105" s="239">
        <v>0</v>
      </c>
      <c r="O105" s="239">
        <v>0.43909999999999999</v>
      </c>
      <c r="P105" s="239">
        <v>0.56100000000000005</v>
      </c>
      <c r="Q105" s="239">
        <v>2E-3</v>
      </c>
      <c r="R105" s="239">
        <v>4.2999999999999997E-2</v>
      </c>
      <c r="S105" s="239">
        <v>7.2430000000000003</v>
      </c>
      <c r="T105" s="239"/>
    </row>
    <row r="106" spans="1:20">
      <c r="A106" s="239">
        <v>20</v>
      </c>
      <c r="B106" s="239">
        <v>114</v>
      </c>
      <c r="C106" s="239">
        <v>10</v>
      </c>
      <c r="D106" s="239">
        <v>0</v>
      </c>
      <c r="E106" s="239">
        <v>0.28260000000000002</v>
      </c>
      <c r="F106" s="239">
        <v>0.71699999999999997</v>
      </c>
      <c r="G106" s="239">
        <v>1E-3</v>
      </c>
      <c r="H106" s="239">
        <v>3.6999999999999998E-2</v>
      </c>
      <c r="I106" s="239">
        <v>4.8330000000000002</v>
      </c>
      <c r="J106" s="239"/>
      <c r="K106" s="239">
        <v>26</v>
      </c>
      <c r="L106" s="239">
        <v>73</v>
      </c>
      <c r="M106" s="239">
        <v>11</v>
      </c>
      <c r="N106" s="239">
        <v>0</v>
      </c>
      <c r="O106" s="239">
        <v>0.52359999999999995</v>
      </c>
      <c r="P106" s="239">
        <v>0.47599999999999998</v>
      </c>
      <c r="Q106" s="239">
        <v>2E-3</v>
      </c>
      <c r="R106" s="239">
        <v>4.2999999999999997E-2</v>
      </c>
      <c r="S106" s="239">
        <v>9.4410000000000007</v>
      </c>
      <c r="T106" s="239"/>
    </row>
    <row r="107" spans="1:20">
      <c r="A107" s="239">
        <v>24</v>
      </c>
      <c r="B107" s="239">
        <v>104</v>
      </c>
      <c r="C107" s="239">
        <v>34</v>
      </c>
      <c r="D107" s="239">
        <v>0</v>
      </c>
      <c r="E107" s="239">
        <v>0.5171</v>
      </c>
      <c r="F107" s="239">
        <v>0.48299999999999998</v>
      </c>
      <c r="G107" s="239">
        <v>2E-3</v>
      </c>
      <c r="H107" s="239">
        <v>4.1000000000000002E-2</v>
      </c>
      <c r="I107" s="239">
        <v>10.462</v>
      </c>
      <c r="J107" s="239"/>
      <c r="K107" s="239">
        <v>29</v>
      </c>
      <c r="L107" s="239">
        <v>62</v>
      </c>
      <c r="M107" s="239">
        <v>8</v>
      </c>
      <c r="N107" s="239">
        <v>0</v>
      </c>
      <c r="O107" s="239">
        <v>0.58509999999999995</v>
      </c>
      <c r="P107" s="239">
        <v>0.41499999999999998</v>
      </c>
      <c r="Q107" s="239">
        <v>2E-3</v>
      </c>
      <c r="R107" s="239">
        <v>4.2999999999999997E-2</v>
      </c>
      <c r="S107" s="239">
        <v>11.223000000000001</v>
      </c>
      <c r="T107" s="239"/>
    </row>
    <row r="108" spans="1:20">
      <c r="A108" s="239">
        <v>26</v>
      </c>
      <c r="B108" s="239">
        <v>70</v>
      </c>
      <c r="C108" s="239">
        <v>24</v>
      </c>
      <c r="D108" s="239">
        <v>0</v>
      </c>
      <c r="E108" s="239">
        <v>0.68269999999999997</v>
      </c>
      <c r="F108" s="239">
        <v>0.317</v>
      </c>
      <c r="G108" s="239">
        <v>1E-3</v>
      </c>
      <c r="H108" s="239">
        <v>3.9E-2</v>
      </c>
      <c r="I108" s="239">
        <v>14.766</v>
      </c>
      <c r="J108" s="239"/>
      <c r="K108" s="239">
        <v>32</v>
      </c>
      <c r="L108" s="239">
        <v>54</v>
      </c>
      <c r="M108" s="239">
        <v>11</v>
      </c>
      <c r="N108" s="239">
        <v>0</v>
      </c>
      <c r="O108" s="239">
        <v>0.66959999999999997</v>
      </c>
      <c r="P108" s="239">
        <v>0.33</v>
      </c>
      <c r="Q108" s="239">
        <v>2E-3</v>
      </c>
      <c r="R108" s="239">
        <v>4.1000000000000002E-2</v>
      </c>
      <c r="S108" s="239">
        <v>13.928000000000001</v>
      </c>
      <c r="T108" s="239"/>
    </row>
    <row r="109" spans="1:20">
      <c r="A109" s="239">
        <v>28</v>
      </c>
      <c r="B109" s="239">
        <v>46</v>
      </c>
      <c r="C109" s="239">
        <v>21</v>
      </c>
      <c r="D109" s="239">
        <v>0</v>
      </c>
      <c r="E109" s="239">
        <v>0.82750000000000001</v>
      </c>
      <c r="F109" s="239">
        <v>0.17199999999999999</v>
      </c>
      <c r="G109" s="239">
        <v>1E-3</v>
      </c>
      <c r="H109" s="239">
        <v>3.1E-2</v>
      </c>
      <c r="I109" s="239">
        <v>18.821999999999999</v>
      </c>
      <c r="J109" s="239"/>
      <c r="K109" s="239">
        <v>36</v>
      </c>
      <c r="L109" s="239">
        <v>43</v>
      </c>
      <c r="M109" s="239">
        <v>20</v>
      </c>
      <c r="N109" s="239">
        <v>0</v>
      </c>
      <c r="O109" s="239">
        <v>0.82330000000000003</v>
      </c>
      <c r="P109" s="239">
        <v>0.17699999999999999</v>
      </c>
      <c r="Q109" s="239">
        <v>1E-3</v>
      </c>
      <c r="R109" s="239">
        <v>3.3000000000000002E-2</v>
      </c>
      <c r="S109" s="239">
        <v>19.46</v>
      </c>
      <c r="T109" s="239"/>
    </row>
    <row r="110" spans="1:20">
      <c r="A110" s="239">
        <v>30</v>
      </c>
      <c r="B110" s="239">
        <v>25</v>
      </c>
      <c r="C110" s="239">
        <v>9</v>
      </c>
      <c r="D110" s="239">
        <v>0</v>
      </c>
      <c r="E110" s="239">
        <v>0.88959999999999995</v>
      </c>
      <c r="F110" s="239">
        <v>0.11</v>
      </c>
      <c r="G110" s="239">
        <v>1E-3</v>
      </c>
      <c r="H110" s="239">
        <v>2.5999999999999999E-2</v>
      </c>
      <c r="I110" s="239">
        <v>20.684999999999999</v>
      </c>
      <c r="J110" s="239"/>
      <c r="K110" s="239">
        <v>39</v>
      </c>
      <c r="L110" s="239">
        <v>23</v>
      </c>
      <c r="M110" s="239">
        <v>17</v>
      </c>
      <c r="N110" s="239">
        <v>0</v>
      </c>
      <c r="O110" s="239">
        <v>0.95389999999999997</v>
      </c>
      <c r="P110" s="239">
        <v>4.5999999999999999E-2</v>
      </c>
      <c r="Q110" s="239">
        <v>0</v>
      </c>
      <c r="R110" s="239">
        <v>1.7999999999999999E-2</v>
      </c>
      <c r="S110" s="239">
        <v>24.553999999999998</v>
      </c>
      <c r="T110" s="239"/>
    </row>
    <row r="111" spans="1:20">
      <c r="A111" s="239">
        <v>32</v>
      </c>
      <c r="B111" s="239">
        <v>16</v>
      </c>
      <c r="C111" s="239">
        <v>11</v>
      </c>
      <c r="D111" s="239">
        <v>0</v>
      </c>
      <c r="E111" s="239">
        <v>0.96550000000000002</v>
      </c>
      <c r="F111" s="239">
        <v>3.4000000000000002E-2</v>
      </c>
      <c r="G111" s="239">
        <v>0</v>
      </c>
      <c r="H111" s="239">
        <v>1.4999999999999999E-2</v>
      </c>
      <c r="I111" s="239">
        <v>23.113</v>
      </c>
      <c r="J111" s="239"/>
      <c r="K111" s="239">
        <v>42</v>
      </c>
      <c r="L111" s="239">
        <v>6</v>
      </c>
      <c r="M111" s="239">
        <v>6</v>
      </c>
      <c r="N111" s="239">
        <v>0</v>
      </c>
      <c r="O111" s="239">
        <v>1</v>
      </c>
      <c r="P111" s="239">
        <v>0</v>
      </c>
      <c r="Q111" s="239">
        <v>0</v>
      </c>
      <c r="R111" s="239">
        <v>0</v>
      </c>
      <c r="S111" s="239">
        <v>26.49</v>
      </c>
      <c r="T111" s="239"/>
    </row>
    <row r="112" spans="1:20">
      <c r="A112" s="239">
        <v>34</v>
      </c>
      <c r="B112" s="239">
        <v>5</v>
      </c>
      <c r="C112" s="239">
        <v>4</v>
      </c>
      <c r="D112" s="239">
        <v>0</v>
      </c>
      <c r="E112" s="239">
        <v>0.99309999999999998</v>
      </c>
      <c r="F112" s="239">
        <v>7.0000000000000001E-3</v>
      </c>
      <c r="G112" s="239">
        <v>0</v>
      </c>
      <c r="H112" s="239">
        <v>7.0000000000000001E-3</v>
      </c>
      <c r="I112" s="239">
        <v>24.050999999999998</v>
      </c>
      <c r="J112" s="239"/>
      <c r="K112" s="239"/>
      <c r="L112" s="239"/>
      <c r="M112" s="239"/>
      <c r="N112" s="239"/>
      <c r="O112" s="239"/>
      <c r="P112" s="239"/>
      <c r="Q112" s="239"/>
      <c r="R112" s="239"/>
      <c r="S112" s="239"/>
      <c r="T112" s="239"/>
    </row>
    <row r="113" spans="1:20">
      <c r="A113" s="239">
        <v>36</v>
      </c>
      <c r="B113" s="239">
        <v>1</v>
      </c>
      <c r="C113" s="239">
        <v>0</v>
      </c>
      <c r="D113" s="239">
        <v>0</v>
      </c>
      <c r="E113" s="239">
        <v>0.99309999999999998</v>
      </c>
      <c r="F113" s="239">
        <v>7.0000000000000001E-3</v>
      </c>
      <c r="G113" s="239">
        <v>0</v>
      </c>
      <c r="H113" s="239">
        <v>7.0000000000000001E-3</v>
      </c>
      <c r="I113" s="239">
        <v>24.050999999999998</v>
      </c>
      <c r="J113" s="239"/>
      <c r="K113" s="239"/>
      <c r="L113" s="239"/>
      <c r="M113" s="239"/>
      <c r="N113" s="239"/>
      <c r="O113" s="239"/>
      <c r="P113" s="239"/>
      <c r="Q113" s="239"/>
      <c r="R113" s="239"/>
      <c r="S113" s="239"/>
      <c r="T113" s="239"/>
    </row>
    <row r="114" spans="1:20">
      <c r="A114" s="239">
        <v>38</v>
      </c>
      <c r="B114" s="239">
        <v>1</v>
      </c>
      <c r="C114" s="239">
        <v>1</v>
      </c>
      <c r="D114" s="239">
        <v>0</v>
      </c>
      <c r="E114" s="239">
        <v>1</v>
      </c>
      <c r="F114" s="239">
        <v>0</v>
      </c>
      <c r="G114" s="239">
        <v>0</v>
      </c>
      <c r="H114" s="239">
        <v>0</v>
      </c>
      <c r="I114" s="239">
        <v>24.312999999999999</v>
      </c>
      <c r="J114" s="239"/>
      <c r="K114" s="239"/>
      <c r="L114" s="239"/>
      <c r="M114" s="239"/>
      <c r="N114" s="239"/>
      <c r="O114" s="239"/>
      <c r="P114" s="239"/>
      <c r="Q114" s="239"/>
      <c r="R114" s="239"/>
      <c r="S114" s="239"/>
      <c r="T114" s="239"/>
    </row>
    <row r="115" spans="1:20">
      <c r="A115" s="239"/>
      <c r="B115" s="239"/>
      <c r="C115" s="239"/>
      <c r="D115" s="239"/>
      <c r="E115" s="239"/>
      <c r="F115" s="239"/>
      <c r="G115" s="239"/>
      <c r="H115" s="239"/>
      <c r="I115" s="239"/>
      <c r="J115" s="239"/>
      <c r="K115" s="239"/>
      <c r="L115" s="239"/>
      <c r="M115" s="239"/>
      <c r="N115" s="239"/>
      <c r="O115" s="239"/>
      <c r="P115" s="239"/>
      <c r="Q115" s="239"/>
      <c r="R115" s="239"/>
      <c r="S115" s="239"/>
      <c r="T115" s="239"/>
    </row>
    <row r="116" spans="1:20">
      <c r="A116" s="239" t="s">
        <v>1434</v>
      </c>
      <c r="B116" s="239"/>
      <c r="C116" s="239"/>
      <c r="D116" s="239"/>
      <c r="E116" s="239"/>
      <c r="F116" s="239"/>
      <c r="G116" s="239"/>
      <c r="H116" s="239"/>
      <c r="I116" s="239"/>
      <c r="J116" s="239"/>
      <c r="K116" s="239" t="s">
        <v>1434</v>
      </c>
      <c r="L116" s="239"/>
      <c r="M116" s="239"/>
      <c r="N116" s="239"/>
      <c r="O116" s="239"/>
      <c r="P116" s="239"/>
      <c r="Q116" s="239"/>
      <c r="R116" s="239"/>
      <c r="S116" s="239"/>
      <c r="T116" s="239"/>
    </row>
    <row r="117" spans="1:20">
      <c r="A117" s="239" t="s">
        <v>1412</v>
      </c>
      <c r="B117" s="239" t="s">
        <v>1413</v>
      </c>
      <c r="C117" s="239" t="s">
        <v>1414</v>
      </c>
      <c r="D117" s="239" t="s">
        <v>1415</v>
      </c>
      <c r="E117" s="239" t="s">
        <v>1416</v>
      </c>
      <c r="F117" s="239" t="s">
        <v>1417</v>
      </c>
      <c r="G117" s="239" t="s">
        <v>1418</v>
      </c>
      <c r="H117" s="239" t="s">
        <v>1419</v>
      </c>
      <c r="I117" s="239" t="s">
        <v>1420</v>
      </c>
      <c r="J117" s="239"/>
      <c r="K117" s="239" t="s">
        <v>1412</v>
      </c>
      <c r="L117" s="239" t="s">
        <v>1413</v>
      </c>
      <c r="M117" s="239" t="s">
        <v>1414</v>
      </c>
      <c r="N117" s="239" t="s">
        <v>1415</v>
      </c>
      <c r="O117" s="239" t="s">
        <v>1416</v>
      </c>
      <c r="P117" s="239" t="s">
        <v>1417</v>
      </c>
      <c r="Q117" s="239" t="s">
        <v>1418</v>
      </c>
      <c r="R117" s="239" t="s">
        <v>1419</v>
      </c>
      <c r="S117" s="239" t="s">
        <v>1420</v>
      </c>
      <c r="T117" s="239"/>
    </row>
    <row r="118" spans="1:20">
      <c r="A118" s="239">
        <v>0</v>
      </c>
      <c r="B118" s="239">
        <v>150</v>
      </c>
      <c r="C118" s="239">
        <v>0</v>
      </c>
      <c r="D118" s="239">
        <v>0</v>
      </c>
      <c r="E118" s="239">
        <v>0</v>
      </c>
      <c r="F118" s="239">
        <v>1</v>
      </c>
      <c r="G118" s="239">
        <v>0</v>
      </c>
      <c r="H118" s="239">
        <v>0</v>
      </c>
      <c r="I118" s="239">
        <v>0</v>
      </c>
      <c r="J118" s="239"/>
      <c r="K118" s="239">
        <v>0</v>
      </c>
      <c r="L118" s="239">
        <v>150</v>
      </c>
      <c r="M118" s="239">
        <v>0</v>
      </c>
      <c r="N118" s="239">
        <v>0</v>
      </c>
      <c r="O118" s="239">
        <v>0</v>
      </c>
      <c r="P118" s="239">
        <v>1</v>
      </c>
      <c r="Q118" s="239">
        <v>0</v>
      </c>
      <c r="R118" s="239">
        <v>0</v>
      </c>
      <c r="S118" s="239">
        <v>0</v>
      </c>
      <c r="T118" s="239"/>
    </row>
    <row r="119" spans="1:20">
      <c r="A119" s="239">
        <v>2</v>
      </c>
      <c r="B119" s="239">
        <v>150</v>
      </c>
      <c r="C119" s="239">
        <v>0</v>
      </c>
      <c r="D119" s="239">
        <v>0</v>
      </c>
      <c r="E119" s="239">
        <v>0</v>
      </c>
      <c r="F119" s="239">
        <v>1</v>
      </c>
      <c r="G119" s="239">
        <v>0</v>
      </c>
      <c r="H119" s="239">
        <v>0</v>
      </c>
      <c r="I119" s="239">
        <v>0</v>
      </c>
      <c r="J119" s="239"/>
      <c r="K119" s="239">
        <v>2</v>
      </c>
      <c r="L119" s="239">
        <v>150</v>
      </c>
      <c r="M119" s="239">
        <v>0</v>
      </c>
      <c r="N119" s="239">
        <v>0</v>
      </c>
      <c r="O119" s="239">
        <v>0</v>
      </c>
      <c r="P119" s="239">
        <v>1</v>
      </c>
      <c r="Q119" s="239">
        <v>0</v>
      </c>
      <c r="R119" s="239">
        <v>0</v>
      </c>
      <c r="S119" s="239">
        <v>0</v>
      </c>
      <c r="T119" s="239"/>
    </row>
    <row r="120" spans="1:20">
      <c r="A120" s="239">
        <v>4</v>
      </c>
      <c r="B120" s="239">
        <v>150</v>
      </c>
      <c r="C120" s="239">
        <v>0</v>
      </c>
      <c r="D120" s="239">
        <v>0</v>
      </c>
      <c r="E120" s="239">
        <v>0</v>
      </c>
      <c r="F120" s="239">
        <v>1</v>
      </c>
      <c r="G120" s="239">
        <v>0</v>
      </c>
      <c r="H120" s="239">
        <v>0</v>
      </c>
      <c r="I120" s="239">
        <v>0</v>
      </c>
      <c r="J120" s="239"/>
      <c r="K120" s="239">
        <v>5</v>
      </c>
      <c r="L120" s="239">
        <v>150</v>
      </c>
      <c r="M120" s="239">
        <v>0</v>
      </c>
      <c r="N120" s="239">
        <v>18</v>
      </c>
      <c r="O120" s="239">
        <v>0</v>
      </c>
      <c r="P120" s="239">
        <v>1</v>
      </c>
      <c r="Q120" s="239">
        <v>0</v>
      </c>
      <c r="R120" s="239">
        <v>0</v>
      </c>
      <c r="S120" s="239">
        <v>0</v>
      </c>
      <c r="T120" s="239"/>
    </row>
    <row r="121" spans="1:20">
      <c r="A121" s="239">
        <v>6</v>
      </c>
      <c r="B121" s="239">
        <v>150</v>
      </c>
      <c r="C121" s="239">
        <v>0</v>
      </c>
      <c r="D121" s="239">
        <v>0</v>
      </c>
      <c r="E121" s="239">
        <v>0</v>
      </c>
      <c r="F121" s="239">
        <v>1</v>
      </c>
      <c r="G121" s="239">
        <v>0</v>
      </c>
      <c r="H121" s="239">
        <v>0</v>
      </c>
      <c r="I121" s="239">
        <v>0</v>
      </c>
      <c r="J121" s="239"/>
      <c r="K121" s="239">
        <v>8</v>
      </c>
      <c r="L121" s="239">
        <v>132</v>
      </c>
      <c r="M121" s="239">
        <v>4</v>
      </c>
      <c r="N121" s="239">
        <v>2</v>
      </c>
      <c r="O121" s="239">
        <v>3.0300000000000001E-2</v>
      </c>
      <c r="P121" s="239">
        <v>0.97</v>
      </c>
      <c r="Q121" s="239">
        <v>0</v>
      </c>
      <c r="R121" s="239">
        <v>1.4999999999999999E-2</v>
      </c>
      <c r="S121" s="239">
        <v>0.24199999999999999</v>
      </c>
      <c r="T121" s="239"/>
    </row>
    <row r="122" spans="1:20">
      <c r="A122" s="239">
        <v>9</v>
      </c>
      <c r="B122" s="239">
        <v>150</v>
      </c>
      <c r="C122" s="239">
        <v>0</v>
      </c>
      <c r="D122" s="239">
        <v>16</v>
      </c>
      <c r="E122" s="239">
        <v>0</v>
      </c>
      <c r="F122" s="239">
        <v>1</v>
      </c>
      <c r="G122" s="239">
        <v>0</v>
      </c>
      <c r="H122" s="239">
        <v>0</v>
      </c>
      <c r="I122" s="239">
        <v>0</v>
      </c>
      <c r="J122" s="239"/>
      <c r="K122" s="239">
        <v>12</v>
      </c>
      <c r="L122" s="239">
        <v>126</v>
      </c>
      <c r="M122" s="239">
        <v>37</v>
      </c>
      <c r="N122" s="239">
        <v>4</v>
      </c>
      <c r="O122" s="239">
        <v>0.31509999999999999</v>
      </c>
      <c r="P122" s="239">
        <v>0.68500000000000005</v>
      </c>
      <c r="Q122" s="239">
        <v>2E-3</v>
      </c>
      <c r="R122" s="239">
        <v>4.1000000000000002E-2</v>
      </c>
      <c r="S122" s="239">
        <v>3.6589999999999998</v>
      </c>
      <c r="T122" s="239"/>
    </row>
    <row r="123" spans="1:20">
      <c r="A123" s="239">
        <v>11</v>
      </c>
      <c r="B123" s="239">
        <v>134</v>
      </c>
      <c r="C123" s="239">
        <v>3</v>
      </c>
      <c r="D123" s="239">
        <v>0</v>
      </c>
      <c r="E123" s="239">
        <v>2.24E-2</v>
      </c>
      <c r="F123" s="239">
        <v>0.97799999999999998</v>
      </c>
      <c r="G123" s="239">
        <v>0</v>
      </c>
      <c r="H123" s="239">
        <v>1.2999999999999999E-2</v>
      </c>
      <c r="I123" s="239">
        <v>0.246</v>
      </c>
      <c r="J123" s="239"/>
      <c r="K123" s="239">
        <v>15</v>
      </c>
      <c r="L123" s="239">
        <v>85</v>
      </c>
      <c r="M123" s="239">
        <v>36</v>
      </c>
      <c r="N123" s="239">
        <v>0</v>
      </c>
      <c r="O123" s="239">
        <v>0.60509999999999997</v>
      </c>
      <c r="P123" s="239">
        <v>0.39500000000000002</v>
      </c>
      <c r="Q123" s="239">
        <v>2E-3</v>
      </c>
      <c r="R123" s="239">
        <v>4.3999999999999997E-2</v>
      </c>
      <c r="S123" s="239">
        <v>8.0109999999999992</v>
      </c>
      <c r="T123" s="239"/>
    </row>
    <row r="124" spans="1:20">
      <c r="A124" s="239">
        <v>13</v>
      </c>
      <c r="B124" s="239">
        <v>131</v>
      </c>
      <c r="C124" s="239">
        <v>13</v>
      </c>
      <c r="D124" s="239">
        <v>0</v>
      </c>
      <c r="E124" s="239">
        <v>0.11940000000000001</v>
      </c>
      <c r="F124" s="239">
        <v>0.88100000000000001</v>
      </c>
      <c r="G124" s="239">
        <v>1E-3</v>
      </c>
      <c r="H124" s="239">
        <v>2.8000000000000001E-2</v>
      </c>
      <c r="I124" s="239">
        <v>1.5069999999999999</v>
      </c>
      <c r="J124" s="239"/>
      <c r="K124" s="239">
        <v>18</v>
      </c>
      <c r="L124" s="239">
        <v>49</v>
      </c>
      <c r="M124" s="239">
        <v>17</v>
      </c>
      <c r="N124" s="239">
        <v>0</v>
      </c>
      <c r="O124" s="239">
        <v>0.74209999999999998</v>
      </c>
      <c r="P124" s="239">
        <v>0.25800000000000001</v>
      </c>
      <c r="Q124" s="239">
        <v>2E-3</v>
      </c>
      <c r="R124" s="239">
        <v>3.9E-2</v>
      </c>
      <c r="S124" s="239">
        <v>10.477</v>
      </c>
      <c r="T124" s="239"/>
    </row>
    <row r="125" spans="1:20">
      <c r="A125" s="239">
        <v>16</v>
      </c>
      <c r="B125" s="239">
        <v>118</v>
      </c>
      <c r="C125" s="239">
        <v>26</v>
      </c>
      <c r="D125" s="239">
        <v>0</v>
      </c>
      <c r="E125" s="239">
        <v>0.31340000000000001</v>
      </c>
      <c r="F125" s="239">
        <v>0.68700000000000006</v>
      </c>
      <c r="G125" s="239">
        <v>2E-3</v>
      </c>
      <c r="H125" s="239">
        <v>0.04</v>
      </c>
      <c r="I125" s="239">
        <v>4.6120000000000001</v>
      </c>
      <c r="J125" s="239"/>
      <c r="K125" s="239">
        <v>20</v>
      </c>
      <c r="L125" s="239">
        <v>32</v>
      </c>
      <c r="M125" s="239">
        <v>20</v>
      </c>
      <c r="N125" s="239">
        <v>0</v>
      </c>
      <c r="O125" s="239">
        <v>0.90329999999999999</v>
      </c>
      <c r="P125" s="239">
        <v>9.7000000000000003E-2</v>
      </c>
      <c r="Q125" s="239">
        <v>1E-3</v>
      </c>
      <c r="R125" s="239">
        <v>2.7E-2</v>
      </c>
      <c r="S125" s="239">
        <v>13.7</v>
      </c>
      <c r="T125" s="239"/>
    </row>
    <row r="126" spans="1:20">
      <c r="A126" s="239">
        <v>18</v>
      </c>
      <c r="B126" s="239">
        <v>92</v>
      </c>
      <c r="C126" s="239">
        <v>21</v>
      </c>
      <c r="D126" s="239">
        <v>0</v>
      </c>
      <c r="E126" s="239">
        <v>0.47010000000000002</v>
      </c>
      <c r="F126" s="239">
        <v>0.53</v>
      </c>
      <c r="G126" s="239">
        <v>2E-3</v>
      </c>
      <c r="H126" s="239">
        <v>4.2999999999999997E-2</v>
      </c>
      <c r="I126" s="239">
        <v>7.4329999999999998</v>
      </c>
      <c r="J126" s="239"/>
      <c r="K126" s="239">
        <v>23</v>
      </c>
      <c r="L126" s="239">
        <v>12</v>
      </c>
      <c r="M126" s="239">
        <v>12</v>
      </c>
      <c r="N126" s="239">
        <v>0</v>
      </c>
      <c r="O126" s="239">
        <v>1</v>
      </c>
      <c r="P126" s="239">
        <v>0</v>
      </c>
      <c r="Q126" s="239">
        <v>0</v>
      </c>
      <c r="R126" s="239">
        <v>0</v>
      </c>
      <c r="S126" s="239">
        <v>15.923999999999999</v>
      </c>
      <c r="T126" s="239"/>
    </row>
    <row r="127" spans="1:20">
      <c r="A127" s="239">
        <v>20</v>
      </c>
      <c r="B127" s="239">
        <v>71</v>
      </c>
      <c r="C127" s="239">
        <v>28</v>
      </c>
      <c r="D127" s="239">
        <v>0</v>
      </c>
      <c r="E127" s="239">
        <v>0.67910000000000004</v>
      </c>
      <c r="F127" s="239">
        <v>0.32100000000000001</v>
      </c>
      <c r="G127" s="239">
        <v>2E-3</v>
      </c>
      <c r="H127" s="239">
        <v>0.04</v>
      </c>
      <c r="I127" s="239">
        <v>11.612</v>
      </c>
      <c r="J127" s="239"/>
      <c r="K127" s="239"/>
      <c r="L127" s="239"/>
      <c r="M127" s="239"/>
      <c r="N127" s="239"/>
      <c r="O127" s="239"/>
      <c r="P127" s="239"/>
      <c r="Q127" s="239"/>
      <c r="R127" s="239"/>
      <c r="S127" s="239"/>
      <c r="T127" s="239"/>
    </row>
    <row r="128" spans="1:20">
      <c r="A128" s="239">
        <v>24</v>
      </c>
      <c r="B128" s="239">
        <v>43</v>
      </c>
      <c r="C128" s="239">
        <v>33</v>
      </c>
      <c r="D128" s="239">
        <v>0</v>
      </c>
      <c r="E128" s="239">
        <v>0.9254</v>
      </c>
      <c r="F128" s="239">
        <v>7.4999999999999997E-2</v>
      </c>
      <c r="G128" s="239">
        <v>1E-3</v>
      </c>
      <c r="H128" s="239">
        <v>2.3E-2</v>
      </c>
      <c r="I128" s="239">
        <v>17.521999999999998</v>
      </c>
      <c r="J128" s="239"/>
      <c r="K128" s="239"/>
      <c r="L128" s="239"/>
      <c r="M128" s="239"/>
      <c r="N128" s="239"/>
      <c r="O128" s="239"/>
      <c r="P128" s="239"/>
      <c r="Q128" s="239"/>
      <c r="R128" s="239"/>
      <c r="S128" s="239"/>
      <c r="T128" s="239"/>
    </row>
    <row r="129" spans="1:20">
      <c r="A129" s="239">
        <v>26</v>
      </c>
      <c r="B129" s="239">
        <v>10</v>
      </c>
      <c r="C129" s="239">
        <v>8</v>
      </c>
      <c r="D129" s="239">
        <v>0</v>
      </c>
      <c r="E129" s="239">
        <v>0.98509999999999998</v>
      </c>
      <c r="F129" s="239">
        <v>1.4999999999999999E-2</v>
      </c>
      <c r="G129" s="239">
        <v>0</v>
      </c>
      <c r="H129" s="239">
        <v>0.01</v>
      </c>
      <c r="I129" s="239">
        <v>19.074999999999999</v>
      </c>
      <c r="J129" s="239"/>
      <c r="K129" s="239"/>
      <c r="L129" s="239"/>
      <c r="M129" s="239"/>
      <c r="N129" s="239"/>
      <c r="O129" s="239"/>
      <c r="P129" s="239"/>
      <c r="Q129" s="239"/>
      <c r="R129" s="239"/>
      <c r="S129" s="239"/>
      <c r="T129" s="239"/>
    </row>
    <row r="130" spans="1:20">
      <c r="A130" s="239">
        <v>28</v>
      </c>
      <c r="B130" s="239">
        <v>2</v>
      </c>
      <c r="C130" s="239">
        <v>2</v>
      </c>
      <c r="D130" s="239">
        <v>0</v>
      </c>
      <c r="E130" s="239">
        <v>1</v>
      </c>
      <c r="F130" s="239">
        <v>0</v>
      </c>
      <c r="G130" s="239">
        <v>0</v>
      </c>
      <c r="H130" s="239">
        <v>0</v>
      </c>
      <c r="I130" s="239">
        <v>19.492999999999999</v>
      </c>
      <c r="J130" s="239"/>
      <c r="K130" s="239"/>
      <c r="L130" s="239"/>
      <c r="M130" s="239"/>
      <c r="N130" s="239"/>
      <c r="O130" s="239"/>
      <c r="P130" s="239"/>
      <c r="Q130" s="239"/>
      <c r="R130" s="239"/>
      <c r="S130" s="239"/>
      <c r="T130" s="239"/>
    </row>
    <row r="131" spans="1:20">
      <c r="A131" s="239"/>
      <c r="B131" s="239"/>
      <c r="C131" s="239"/>
      <c r="D131" s="239"/>
      <c r="E131" s="239"/>
      <c r="F131" s="239"/>
      <c r="G131" s="239"/>
      <c r="H131" s="239"/>
      <c r="I131" s="239"/>
      <c r="J131" s="239"/>
      <c r="K131" s="239"/>
      <c r="L131" s="239"/>
      <c r="M131" s="239"/>
      <c r="N131" s="239"/>
      <c r="O131" s="239"/>
      <c r="P131" s="239"/>
      <c r="Q131" s="239"/>
      <c r="R131" s="239"/>
      <c r="S131" s="239"/>
      <c r="T131" s="239"/>
    </row>
    <row r="132" spans="1:20">
      <c r="A132" s="239"/>
      <c r="B132" s="239"/>
      <c r="C132" s="239"/>
      <c r="D132" s="239"/>
      <c r="E132" s="239"/>
      <c r="F132" s="239"/>
      <c r="G132" s="239"/>
      <c r="H132" s="239"/>
      <c r="I132" s="239"/>
      <c r="J132" s="239"/>
      <c r="K132" s="239"/>
      <c r="L132" s="239"/>
      <c r="M132" s="239"/>
      <c r="N132" s="239"/>
      <c r="O132" s="239"/>
      <c r="P132" s="239"/>
      <c r="Q132" s="239"/>
      <c r="R132" s="239"/>
      <c r="S132" s="239"/>
      <c r="T132" s="239"/>
    </row>
  </sheetData>
  <mergeCells count="2">
    <mergeCell ref="A3:A8"/>
    <mergeCell ref="A9:A14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2"/>
  <sheetViews>
    <sheetView topLeftCell="A79" workbookViewId="0">
      <selection activeCell="M110" sqref="M110"/>
    </sheetView>
  </sheetViews>
  <sheetFormatPr defaultRowHeight="16.5"/>
  <sheetData>
    <row r="1" spans="1:11" ht="17.25" thickBot="1">
      <c r="A1" s="57" t="s">
        <v>131</v>
      </c>
    </row>
    <row r="2" spans="1:11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1" ht="65.25" thickTop="1" thickBot="1">
      <c r="A3" s="526">
        <v>1</v>
      </c>
      <c r="B3" s="149" t="s">
        <v>292</v>
      </c>
      <c r="C3" s="150" t="s">
        <v>303</v>
      </c>
      <c r="D3" s="150">
        <v>17</v>
      </c>
      <c r="E3" s="151"/>
      <c r="F3" s="152" t="s">
        <v>293</v>
      </c>
      <c r="G3" s="153"/>
      <c r="I3" s="81" t="s">
        <v>172</v>
      </c>
    </row>
    <row r="4" spans="1:11" ht="64.5" thickBot="1">
      <c r="A4" s="527"/>
      <c r="B4" s="63" t="s">
        <v>294</v>
      </c>
      <c r="C4" s="64" t="s">
        <v>304</v>
      </c>
      <c r="D4" s="64">
        <v>111</v>
      </c>
      <c r="E4" s="82">
        <v>5.86</v>
      </c>
      <c r="F4" s="3" t="s">
        <v>187</v>
      </c>
      <c r="G4" s="2" t="s">
        <v>149</v>
      </c>
    </row>
    <row r="5" spans="1:11" ht="64.5" thickBot="1">
      <c r="A5" s="527"/>
      <c r="B5" s="63" t="s">
        <v>295</v>
      </c>
      <c r="C5" s="64" t="s">
        <v>305</v>
      </c>
      <c r="D5" s="64">
        <v>20</v>
      </c>
      <c r="E5" s="82">
        <v>0.25</v>
      </c>
      <c r="F5" s="3" t="s">
        <v>293</v>
      </c>
      <c r="G5" s="2" t="s">
        <v>188</v>
      </c>
    </row>
    <row r="6" spans="1:11" ht="64.5" thickBot="1">
      <c r="A6" s="527"/>
      <c r="B6" s="63" t="s">
        <v>296</v>
      </c>
      <c r="C6" s="64" t="s">
        <v>306</v>
      </c>
      <c r="D6" s="64">
        <v>17</v>
      </c>
      <c r="E6" s="82">
        <v>0.12</v>
      </c>
      <c r="F6" s="3" t="s">
        <v>161</v>
      </c>
      <c r="G6" s="2" t="s">
        <v>196</v>
      </c>
    </row>
    <row r="7" spans="1:11" ht="90" thickBot="1">
      <c r="A7" s="527"/>
      <c r="B7" s="63" t="s">
        <v>297</v>
      </c>
      <c r="C7" s="64" t="s">
        <v>307</v>
      </c>
      <c r="D7" s="64">
        <v>65</v>
      </c>
      <c r="E7" s="64" t="s">
        <v>298</v>
      </c>
      <c r="F7" s="3" t="s">
        <v>118</v>
      </c>
      <c r="G7" s="2" t="s">
        <v>263</v>
      </c>
    </row>
    <row r="8" spans="1:11" ht="90" thickBot="1">
      <c r="A8" s="528"/>
      <c r="B8" s="65" t="s">
        <v>299</v>
      </c>
      <c r="C8" s="66" t="s">
        <v>308</v>
      </c>
      <c r="D8" s="66">
        <v>28</v>
      </c>
      <c r="E8" s="66" t="s">
        <v>300</v>
      </c>
      <c r="F8" s="67" t="s">
        <v>124</v>
      </c>
      <c r="G8" s="83" t="s">
        <v>263</v>
      </c>
    </row>
    <row r="9" spans="1:11" ht="64.5" thickBot="1">
      <c r="A9" s="529">
        <v>2</v>
      </c>
      <c r="B9" s="68" t="s">
        <v>292</v>
      </c>
      <c r="C9" s="64" t="s">
        <v>309</v>
      </c>
      <c r="D9" s="154">
        <v>13</v>
      </c>
      <c r="E9" s="93"/>
      <c r="F9" s="3" t="s">
        <v>293</v>
      </c>
      <c r="G9" s="62"/>
    </row>
    <row r="10" spans="1:11" ht="64.5" thickBot="1">
      <c r="A10" s="527"/>
      <c r="B10" s="85" t="s">
        <v>294</v>
      </c>
      <c r="C10" s="86" t="s">
        <v>310</v>
      </c>
      <c r="D10" s="64">
        <v>129</v>
      </c>
      <c r="E10" s="88">
        <v>8.2899999999999991</v>
      </c>
      <c r="F10" s="70" t="s">
        <v>170</v>
      </c>
      <c r="G10" s="89" t="s">
        <v>149</v>
      </c>
    </row>
    <row r="11" spans="1:11" ht="64.5" thickBot="1">
      <c r="A11" s="527"/>
      <c r="B11" s="63" t="s">
        <v>295</v>
      </c>
      <c r="C11" s="64" t="s">
        <v>311</v>
      </c>
      <c r="D11" s="64">
        <v>13</v>
      </c>
      <c r="E11" s="82">
        <v>0.21</v>
      </c>
      <c r="F11" s="3" t="s">
        <v>118</v>
      </c>
      <c r="G11" s="2">
        <v>5.4600000000000003E-2</v>
      </c>
    </row>
    <row r="12" spans="1:11" ht="64.5" thickBot="1">
      <c r="A12" s="527"/>
      <c r="B12" s="85" t="s">
        <v>296</v>
      </c>
      <c r="C12" s="64" t="s">
        <v>312</v>
      </c>
      <c r="D12" s="64">
        <v>13</v>
      </c>
      <c r="E12" s="82">
        <v>-0.01</v>
      </c>
      <c r="F12" s="3" t="s">
        <v>118</v>
      </c>
      <c r="G12" s="2">
        <v>0.69850000000000001</v>
      </c>
    </row>
    <row r="13" spans="1:11" ht="90" thickBot="1">
      <c r="A13" s="527"/>
      <c r="B13" s="63" t="s">
        <v>297</v>
      </c>
      <c r="C13" s="86" t="s">
        <v>313</v>
      </c>
      <c r="D13" s="87">
        <v>101</v>
      </c>
      <c r="E13" s="87" t="s">
        <v>301</v>
      </c>
      <c r="F13" s="70" t="s">
        <v>195</v>
      </c>
      <c r="G13" s="89" t="s">
        <v>263</v>
      </c>
    </row>
    <row r="14" spans="1:11" ht="90" thickBot="1">
      <c r="A14" s="530"/>
      <c r="B14" s="90" t="s">
        <v>299</v>
      </c>
      <c r="C14" s="91" t="s">
        <v>314</v>
      </c>
      <c r="D14" s="91">
        <v>13</v>
      </c>
      <c r="E14" s="91" t="s">
        <v>302</v>
      </c>
      <c r="F14" s="80" t="s">
        <v>118</v>
      </c>
      <c r="G14" s="92" t="s">
        <v>263</v>
      </c>
    </row>
    <row r="15" spans="1:11" ht="17.25" thickTop="1"/>
    <row r="16" spans="1:11">
      <c r="A16" s="57" t="s">
        <v>1407</v>
      </c>
      <c r="K16" s="57" t="s">
        <v>1408</v>
      </c>
    </row>
    <row r="17" spans="1:21">
      <c r="A17" t="s">
        <v>1439</v>
      </c>
      <c r="K17" s="239" t="s">
        <v>1438</v>
      </c>
      <c r="L17" s="239"/>
      <c r="M17" s="239"/>
      <c r="N17" s="239"/>
      <c r="O17" s="239"/>
      <c r="P17" s="239"/>
      <c r="Q17" s="239"/>
      <c r="R17" s="239"/>
      <c r="S17" s="239"/>
    </row>
    <row r="18" spans="1:21">
      <c r="A18" s="239" t="s">
        <v>1412</v>
      </c>
      <c r="B18" s="239" t="s">
        <v>1413</v>
      </c>
      <c r="C18" s="239" t="s">
        <v>1414</v>
      </c>
      <c r="D18" s="239" t="s">
        <v>1415</v>
      </c>
      <c r="E18" s="239" t="s">
        <v>1416</v>
      </c>
      <c r="F18" s="239" t="s">
        <v>1417</v>
      </c>
      <c r="G18" s="239" t="s">
        <v>1418</v>
      </c>
      <c r="H18" s="239" t="s">
        <v>1419</v>
      </c>
      <c r="I18" s="239" t="s">
        <v>1420</v>
      </c>
      <c r="J18" s="239"/>
      <c r="K18" s="239" t="s">
        <v>1412</v>
      </c>
      <c r="L18" s="239" t="s">
        <v>1413</v>
      </c>
      <c r="M18" s="239" t="s">
        <v>1414</v>
      </c>
      <c r="N18" s="239" t="s">
        <v>1415</v>
      </c>
      <c r="O18" s="239" t="s">
        <v>1416</v>
      </c>
      <c r="P18" s="239" t="s">
        <v>1417</v>
      </c>
      <c r="Q18" s="239" t="s">
        <v>1418</v>
      </c>
      <c r="R18" s="239" t="s">
        <v>1419</v>
      </c>
      <c r="S18" s="239" t="s">
        <v>1420</v>
      </c>
      <c r="U18" s="239"/>
    </row>
    <row r="19" spans="1:21">
      <c r="A19" s="239">
        <v>0</v>
      </c>
      <c r="B19" s="239">
        <v>90</v>
      </c>
      <c r="C19" s="239">
        <v>0</v>
      </c>
      <c r="D19" s="239">
        <v>0</v>
      </c>
      <c r="E19" s="239">
        <v>0</v>
      </c>
      <c r="F19" s="239">
        <v>1</v>
      </c>
      <c r="G19" s="239">
        <v>0</v>
      </c>
      <c r="H19" s="239">
        <v>0</v>
      </c>
      <c r="I19" s="239">
        <v>0</v>
      </c>
      <c r="J19" s="239"/>
      <c r="K19" s="239">
        <v>0</v>
      </c>
      <c r="L19" s="239">
        <v>90</v>
      </c>
      <c r="M19" s="239">
        <v>0</v>
      </c>
      <c r="N19" s="239">
        <v>0</v>
      </c>
      <c r="O19" s="239">
        <v>0</v>
      </c>
      <c r="P19" s="239">
        <v>1</v>
      </c>
      <c r="Q19" s="239">
        <v>0</v>
      </c>
      <c r="R19" s="239">
        <v>0</v>
      </c>
      <c r="S19" s="239">
        <v>0</v>
      </c>
      <c r="U19" s="239"/>
    </row>
    <row r="20" spans="1:21">
      <c r="A20" s="239">
        <v>9</v>
      </c>
      <c r="B20" s="239">
        <v>90</v>
      </c>
      <c r="C20" s="239">
        <v>33</v>
      </c>
      <c r="D20" s="239">
        <v>3</v>
      </c>
      <c r="E20" s="239">
        <v>0.36670000000000003</v>
      </c>
      <c r="F20" s="239">
        <v>0.63300000000000001</v>
      </c>
      <c r="G20" s="239">
        <v>3.0000000000000001E-3</v>
      </c>
      <c r="H20" s="239">
        <v>5.0999999999999997E-2</v>
      </c>
      <c r="I20" s="239">
        <v>3.3</v>
      </c>
      <c r="J20" s="239"/>
      <c r="K20" s="239">
        <v>9</v>
      </c>
      <c r="L20" s="239">
        <v>90</v>
      </c>
      <c r="M20" s="239">
        <v>31</v>
      </c>
      <c r="N20" s="239">
        <v>0</v>
      </c>
      <c r="O20" s="239">
        <v>0.34439999999999998</v>
      </c>
      <c r="P20" s="239">
        <v>0.65600000000000003</v>
      </c>
      <c r="Q20" s="239">
        <v>3.0000000000000001E-3</v>
      </c>
      <c r="R20" s="239">
        <v>0.05</v>
      </c>
      <c r="S20" s="239">
        <v>3.1</v>
      </c>
      <c r="U20" s="239"/>
    </row>
    <row r="21" spans="1:21">
      <c r="A21" s="239">
        <v>11</v>
      </c>
      <c r="B21" s="239">
        <v>54</v>
      </c>
      <c r="C21" s="239">
        <v>3</v>
      </c>
      <c r="D21" s="239">
        <v>0</v>
      </c>
      <c r="E21" s="239">
        <v>0.40189999999999998</v>
      </c>
      <c r="F21" s="239">
        <v>0.59799999999999998</v>
      </c>
      <c r="G21" s="239">
        <v>3.0000000000000001E-3</v>
      </c>
      <c r="H21" s="239">
        <v>5.1999999999999998E-2</v>
      </c>
      <c r="I21" s="239">
        <v>3.6869999999999998</v>
      </c>
      <c r="J21" s="239"/>
      <c r="K21" s="239">
        <v>13</v>
      </c>
      <c r="L21" s="239">
        <v>59</v>
      </c>
      <c r="M21" s="239">
        <v>31</v>
      </c>
      <c r="N21" s="239">
        <v>4</v>
      </c>
      <c r="O21" s="239">
        <v>0.68889999999999996</v>
      </c>
      <c r="P21" s="239">
        <v>0.311</v>
      </c>
      <c r="Q21" s="239">
        <v>2E-3</v>
      </c>
      <c r="R21" s="239">
        <v>4.9000000000000002E-2</v>
      </c>
      <c r="S21" s="239">
        <v>7.5780000000000003</v>
      </c>
      <c r="U21" s="239"/>
    </row>
    <row r="22" spans="1:21">
      <c r="A22" s="239">
        <v>13</v>
      </c>
      <c r="B22" s="239">
        <v>51</v>
      </c>
      <c r="C22" s="239">
        <v>12</v>
      </c>
      <c r="D22" s="239">
        <v>1</v>
      </c>
      <c r="E22" s="239">
        <v>0.54259999999999997</v>
      </c>
      <c r="F22" s="239">
        <v>0.45700000000000002</v>
      </c>
      <c r="G22" s="239">
        <v>3.0000000000000001E-3</v>
      </c>
      <c r="H22" s="239">
        <v>5.2999999999999999E-2</v>
      </c>
      <c r="I22" s="239">
        <v>5.5170000000000003</v>
      </c>
      <c r="J22" s="239"/>
      <c r="K22" s="239">
        <v>16</v>
      </c>
      <c r="L22" s="239">
        <v>24</v>
      </c>
      <c r="M22" s="239">
        <v>21</v>
      </c>
      <c r="N22" s="239">
        <v>0</v>
      </c>
      <c r="O22" s="239">
        <v>0.96109999999999995</v>
      </c>
      <c r="P22" s="239">
        <v>3.9E-2</v>
      </c>
      <c r="Q22" s="239">
        <v>0</v>
      </c>
      <c r="R22" s="239">
        <v>2.1999999999999999E-2</v>
      </c>
      <c r="S22" s="239">
        <v>11.933</v>
      </c>
      <c r="U22" s="239"/>
    </row>
    <row r="23" spans="1:21">
      <c r="A23" s="239">
        <v>15</v>
      </c>
      <c r="B23" s="239">
        <v>38</v>
      </c>
      <c r="C23" s="239">
        <v>6</v>
      </c>
      <c r="D23" s="239">
        <v>0</v>
      </c>
      <c r="E23" s="239">
        <v>0.61480000000000001</v>
      </c>
      <c r="F23" s="239">
        <v>0.38500000000000001</v>
      </c>
      <c r="G23" s="239">
        <v>3.0000000000000001E-3</v>
      </c>
      <c r="H23" s="239">
        <v>5.1999999999999998E-2</v>
      </c>
      <c r="I23" s="239">
        <v>6.6</v>
      </c>
      <c r="J23" s="239"/>
      <c r="K23" s="239">
        <v>18</v>
      </c>
      <c r="L23" s="239">
        <v>3</v>
      </c>
      <c r="M23" s="239">
        <v>3</v>
      </c>
      <c r="N23" s="239">
        <v>0</v>
      </c>
      <c r="O23" s="239">
        <v>1</v>
      </c>
      <c r="P23" s="239">
        <v>0</v>
      </c>
      <c r="Q23" s="239">
        <v>0</v>
      </c>
      <c r="R23" s="239">
        <v>0</v>
      </c>
      <c r="S23" s="239">
        <v>12.632999999999999</v>
      </c>
      <c r="U23" s="239"/>
    </row>
    <row r="24" spans="1:21">
      <c r="A24" s="239">
        <v>17</v>
      </c>
      <c r="B24" s="239">
        <v>32</v>
      </c>
      <c r="C24" s="239">
        <v>23</v>
      </c>
      <c r="D24" s="239">
        <v>0</v>
      </c>
      <c r="E24" s="239">
        <v>0.89170000000000005</v>
      </c>
      <c r="F24" s="239">
        <v>0.108</v>
      </c>
      <c r="G24" s="239">
        <v>1E-3</v>
      </c>
      <c r="H24" s="239">
        <v>3.4000000000000002E-2</v>
      </c>
      <c r="I24" s="239">
        <v>11.305999999999999</v>
      </c>
      <c r="J24" s="239"/>
      <c r="U24" s="239"/>
    </row>
    <row r="25" spans="1:21">
      <c r="A25" s="239">
        <v>20</v>
      </c>
      <c r="B25" s="239">
        <v>9</v>
      </c>
      <c r="C25" s="239">
        <v>9</v>
      </c>
      <c r="D25" s="239">
        <v>0</v>
      </c>
      <c r="E25" s="239">
        <v>1</v>
      </c>
      <c r="F25" s="239">
        <v>0</v>
      </c>
      <c r="G25" s="239">
        <v>0</v>
      </c>
      <c r="H25" s="239">
        <v>0</v>
      </c>
      <c r="I25" s="239">
        <v>13.473000000000001</v>
      </c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U25" s="239"/>
    </row>
    <row r="26" spans="1:21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U26" s="239"/>
    </row>
    <row r="27" spans="1:21">
      <c r="A27" s="239" t="s">
        <v>1426</v>
      </c>
      <c r="B27" s="239"/>
      <c r="C27" s="239"/>
      <c r="D27" s="239"/>
      <c r="E27" s="239"/>
      <c r="F27" s="239"/>
      <c r="G27" s="239"/>
      <c r="H27" s="239"/>
      <c r="I27" s="239"/>
      <c r="J27" s="239"/>
      <c r="K27" s="239" t="s">
        <v>1426</v>
      </c>
      <c r="L27" s="239"/>
      <c r="M27" s="239"/>
      <c r="N27" s="239"/>
      <c r="O27" s="239"/>
      <c r="P27" s="239"/>
      <c r="Q27" s="239"/>
      <c r="R27" s="239"/>
      <c r="S27" s="239"/>
      <c r="U27" s="239"/>
    </row>
    <row r="28" spans="1:21">
      <c r="A28" s="239" t="s">
        <v>1412</v>
      </c>
      <c r="B28" s="239" t="s">
        <v>1413</v>
      </c>
      <c r="C28" s="239" t="s">
        <v>1414</v>
      </c>
      <c r="D28" s="239" t="s">
        <v>1415</v>
      </c>
      <c r="E28" s="239" t="s">
        <v>1416</v>
      </c>
      <c r="F28" s="239" t="s">
        <v>1417</v>
      </c>
      <c r="G28" s="239" t="s">
        <v>1418</v>
      </c>
      <c r="H28" s="239" t="s">
        <v>1419</v>
      </c>
      <c r="I28" s="239" t="s">
        <v>1420</v>
      </c>
      <c r="J28" s="239"/>
      <c r="K28" s="239" t="s">
        <v>1412</v>
      </c>
      <c r="L28" s="239" t="s">
        <v>1413</v>
      </c>
      <c r="M28" s="239" t="s">
        <v>1414</v>
      </c>
      <c r="N28" s="239" t="s">
        <v>1415</v>
      </c>
      <c r="O28" s="239" t="s">
        <v>1416</v>
      </c>
      <c r="P28" s="239" t="s">
        <v>1417</v>
      </c>
      <c r="Q28" s="239" t="s">
        <v>1418</v>
      </c>
      <c r="R28" s="239" t="s">
        <v>1419</v>
      </c>
      <c r="S28" s="239" t="s">
        <v>1420</v>
      </c>
      <c r="U28" s="239"/>
    </row>
    <row r="29" spans="1:21">
      <c r="A29" s="239">
        <v>0</v>
      </c>
      <c r="B29" s="239">
        <v>90</v>
      </c>
      <c r="C29" s="239">
        <v>0</v>
      </c>
      <c r="D29" s="239">
        <v>0</v>
      </c>
      <c r="E29" s="239">
        <v>0</v>
      </c>
      <c r="F29" s="239">
        <v>1</v>
      </c>
      <c r="G29" s="239">
        <v>0</v>
      </c>
      <c r="H29" s="239">
        <v>0</v>
      </c>
      <c r="I29" s="239">
        <v>0</v>
      </c>
      <c r="J29" s="239"/>
      <c r="K29" s="239">
        <v>0</v>
      </c>
      <c r="L29" s="239">
        <v>90</v>
      </c>
      <c r="M29" s="239">
        <v>0</v>
      </c>
      <c r="N29" s="239">
        <v>0</v>
      </c>
      <c r="O29" s="239">
        <v>0</v>
      </c>
      <c r="P29" s="239">
        <v>1</v>
      </c>
      <c r="Q29" s="239">
        <v>0</v>
      </c>
      <c r="R29" s="239">
        <v>0</v>
      </c>
      <c r="S29" s="239">
        <v>0</v>
      </c>
      <c r="U29" s="239"/>
    </row>
    <row r="30" spans="1:21">
      <c r="A30" s="239">
        <v>9</v>
      </c>
      <c r="B30" s="239">
        <v>90</v>
      </c>
      <c r="C30" s="239">
        <v>2</v>
      </c>
      <c r="D30" s="239">
        <v>0</v>
      </c>
      <c r="E30" s="239">
        <v>2.2200000000000001E-2</v>
      </c>
      <c r="F30" s="239">
        <v>0.97799999999999998</v>
      </c>
      <c r="G30" s="239">
        <v>0</v>
      </c>
      <c r="H30" s="239">
        <v>1.6E-2</v>
      </c>
      <c r="I30" s="239">
        <v>0.2</v>
      </c>
      <c r="J30" s="239"/>
      <c r="K30" s="239">
        <v>9</v>
      </c>
      <c r="L30" s="239">
        <v>90</v>
      </c>
      <c r="M30" s="239">
        <v>0</v>
      </c>
      <c r="N30" s="239">
        <v>0</v>
      </c>
      <c r="O30" s="239">
        <v>0</v>
      </c>
      <c r="P30" s="239">
        <v>1</v>
      </c>
      <c r="Q30" s="239">
        <v>0</v>
      </c>
      <c r="R30" s="239">
        <v>0</v>
      </c>
      <c r="S30" s="239">
        <v>0</v>
      </c>
      <c r="U30" s="239"/>
    </row>
    <row r="31" spans="1:21">
      <c r="A31" s="239">
        <v>11</v>
      </c>
      <c r="B31" s="239">
        <v>88</v>
      </c>
      <c r="C31" s="239">
        <v>0</v>
      </c>
      <c r="D31" s="239">
        <v>0</v>
      </c>
      <c r="E31" s="239">
        <v>2.2200000000000001E-2</v>
      </c>
      <c r="F31" s="239">
        <v>0.97799999999999998</v>
      </c>
      <c r="G31" s="239">
        <v>0</v>
      </c>
      <c r="H31" s="239">
        <v>1.6E-2</v>
      </c>
      <c r="I31" s="239">
        <v>0.2</v>
      </c>
      <c r="J31" s="239"/>
      <c r="K31" s="239">
        <v>13</v>
      </c>
      <c r="L31" s="239">
        <v>90</v>
      </c>
      <c r="M31" s="239">
        <v>0</v>
      </c>
      <c r="N31" s="239">
        <v>0</v>
      </c>
      <c r="O31" s="239">
        <v>0</v>
      </c>
      <c r="P31" s="239">
        <v>1</v>
      </c>
      <c r="Q31" s="239">
        <v>0</v>
      </c>
      <c r="R31" s="239">
        <v>0</v>
      </c>
      <c r="S31" s="239">
        <v>0</v>
      </c>
      <c r="U31" s="239"/>
    </row>
    <row r="32" spans="1:21">
      <c r="A32" s="239">
        <v>13</v>
      </c>
      <c r="B32" s="239">
        <v>88</v>
      </c>
      <c r="C32" s="239">
        <v>2</v>
      </c>
      <c r="D32" s="239">
        <v>0</v>
      </c>
      <c r="E32" s="239">
        <v>4.4400000000000002E-2</v>
      </c>
      <c r="F32" s="239">
        <v>0.95599999999999996</v>
      </c>
      <c r="G32" s="239">
        <v>0</v>
      </c>
      <c r="H32" s="239">
        <v>2.1999999999999999E-2</v>
      </c>
      <c r="I32" s="239">
        <v>0.48899999999999999</v>
      </c>
      <c r="J32" s="239"/>
      <c r="K32" s="239">
        <v>16</v>
      </c>
      <c r="L32" s="239">
        <v>90</v>
      </c>
      <c r="M32" s="239">
        <v>1</v>
      </c>
      <c r="N32" s="239">
        <v>0</v>
      </c>
      <c r="O32" s="239">
        <v>1.11E-2</v>
      </c>
      <c r="P32" s="239">
        <v>0.98899999999999999</v>
      </c>
      <c r="Q32" s="239">
        <v>0</v>
      </c>
      <c r="R32" s="239">
        <v>1.0999999999999999E-2</v>
      </c>
      <c r="S32" s="239">
        <v>0.17799999999999999</v>
      </c>
      <c r="U32" s="239"/>
    </row>
    <row r="33" spans="1:21">
      <c r="A33" s="239">
        <v>15</v>
      </c>
      <c r="B33" s="239">
        <v>86</v>
      </c>
      <c r="C33" s="239">
        <v>0</v>
      </c>
      <c r="D33" s="239">
        <v>0</v>
      </c>
      <c r="E33" s="239">
        <v>4.4400000000000002E-2</v>
      </c>
      <c r="F33" s="239">
        <v>0.95599999999999996</v>
      </c>
      <c r="G33" s="239">
        <v>0</v>
      </c>
      <c r="H33" s="239">
        <v>2.1999999999999999E-2</v>
      </c>
      <c r="I33" s="239">
        <v>0.48899999999999999</v>
      </c>
      <c r="J33" s="239"/>
      <c r="K33" s="239">
        <v>18</v>
      </c>
      <c r="L33" s="239">
        <v>89</v>
      </c>
      <c r="M33" s="239">
        <v>0</v>
      </c>
      <c r="N33" s="239">
        <v>0</v>
      </c>
      <c r="O33" s="239">
        <v>1.11E-2</v>
      </c>
      <c r="P33" s="239">
        <v>0.98899999999999999</v>
      </c>
      <c r="Q33" s="239">
        <v>0</v>
      </c>
      <c r="R33" s="239">
        <v>1.0999999999999999E-2</v>
      </c>
      <c r="S33" s="239">
        <v>0.17799999999999999</v>
      </c>
      <c r="U33" s="239"/>
    </row>
    <row r="34" spans="1:21">
      <c r="A34" s="239">
        <v>17</v>
      </c>
      <c r="B34" s="239">
        <v>86</v>
      </c>
      <c r="C34" s="239">
        <v>0</v>
      </c>
      <c r="D34" s="239">
        <v>0</v>
      </c>
      <c r="E34" s="239">
        <v>4.4400000000000002E-2</v>
      </c>
      <c r="F34" s="239">
        <v>0.95599999999999996</v>
      </c>
      <c r="G34" s="239">
        <v>0</v>
      </c>
      <c r="H34" s="239">
        <v>2.1999999999999999E-2</v>
      </c>
      <c r="I34" s="239">
        <v>0.48899999999999999</v>
      </c>
      <c r="J34" s="239"/>
      <c r="K34" s="239">
        <v>27</v>
      </c>
      <c r="L34" s="239">
        <v>89</v>
      </c>
      <c r="M34" s="239">
        <v>1</v>
      </c>
      <c r="N34" s="239">
        <v>1</v>
      </c>
      <c r="O34" s="239">
        <v>2.2200000000000001E-2</v>
      </c>
      <c r="P34" s="239">
        <v>0.97799999999999998</v>
      </c>
      <c r="Q34" s="239">
        <v>0</v>
      </c>
      <c r="R34" s="239">
        <v>1.6E-2</v>
      </c>
      <c r="S34" s="239">
        <v>0.47799999999999998</v>
      </c>
      <c r="U34" s="239"/>
    </row>
    <row r="35" spans="1:21">
      <c r="A35" s="239">
        <v>20</v>
      </c>
      <c r="B35" s="239">
        <v>86</v>
      </c>
      <c r="C35" s="239">
        <v>0</v>
      </c>
      <c r="D35" s="239">
        <v>0</v>
      </c>
      <c r="E35" s="239">
        <v>4.4400000000000002E-2</v>
      </c>
      <c r="F35" s="239">
        <v>0.95599999999999996</v>
      </c>
      <c r="G35" s="239">
        <v>0</v>
      </c>
      <c r="H35" s="239">
        <v>2.1999999999999999E-2</v>
      </c>
      <c r="I35" s="239">
        <v>0.48899999999999999</v>
      </c>
      <c r="J35" s="239"/>
      <c r="K35" s="239">
        <v>33</v>
      </c>
      <c r="L35" s="239">
        <v>87</v>
      </c>
      <c r="M35" s="239">
        <v>0</v>
      </c>
      <c r="N35" s="239">
        <v>0</v>
      </c>
      <c r="O35" s="239">
        <v>2.2200000000000001E-2</v>
      </c>
      <c r="P35" s="239">
        <v>0.97799999999999998</v>
      </c>
      <c r="Q35" s="239">
        <v>0</v>
      </c>
      <c r="R35" s="239">
        <v>1.6E-2</v>
      </c>
      <c r="S35" s="239">
        <v>0.47799999999999998</v>
      </c>
      <c r="U35" s="239"/>
    </row>
    <row r="36" spans="1:21">
      <c r="A36" s="239">
        <v>24</v>
      </c>
      <c r="B36" s="239">
        <v>86</v>
      </c>
      <c r="C36" s="239">
        <v>2</v>
      </c>
      <c r="D36" s="239">
        <v>0</v>
      </c>
      <c r="E36" s="239">
        <v>6.6699999999999995E-2</v>
      </c>
      <c r="F36" s="239">
        <v>0.93300000000000005</v>
      </c>
      <c r="G36" s="239">
        <v>1E-3</v>
      </c>
      <c r="H36" s="239">
        <v>2.5999999999999999E-2</v>
      </c>
      <c r="I36" s="239">
        <v>1.022</v>
      </c>
      <c r="J36" s="239"/>
      <c r="K36" s="239">
        <v>38</v>
      </c>
      <c r="L36" s="239">
        <v>87</v>
      </c>
      <c r="M36" s="239">
        <v>2</v>
      </c>
      <c r="N36" s="239">
        <v>1</v>
      </c>
      <c r="O36" s="239">
        <v>4.4699999999999997E-2</v>
      </c>
      <c r="P36" s="239">
        <v>0.95499999999999996</v>
      </c>
      <c r="Q36" s="239">
        <v>0</v>
      </c>
      <c r="R36" s="239">
        <v>2.1999999999999999E-2</v>
      </c>
      <c r="S36" s="239">
        <v>1.3320000000000001</v>
      </c>
      <c r="U36" s="239"/>
    </row>
    <row r="37" spans="1:21">
      <c r="A37" s="239">
        <v>29</v>
      </c>
      <c r="B37" s="239">
        <v>84</v>
      </c>
      <c r="C37" s="239">
        <v>3</v>
      </c>
      <c r="D37" s="239">
        <v>0</v>
      </c>
      <c r="E37" s="239">
        <v>0.1</v>
      </c>
      <c r="F37" s="239">
        <v>0.9</v>
      </c>
      <c r="G37" s="239">
        <v>1E-3</v>
      </c>
      <c r="H37" s="239">
        <v>3.2000000000000001E-2</v>
      </c>
      <c r="I37" s="239">
        <v>1.9890000000000001</v>
      </c>
      <c r="J37" s="239"/>
      <c r="K37" s="239">
        <v>54</v>
      </c>
      <c r="L37" s="239">
        <v>84</v>
      </c>
      <c r="M37" s="239">
        <v>16</v>
      </c>
      <c r="N37" s="239">
        <v>0</v>
      </c>
      <c r="O37" s="239">
        <v>0.22670000000000001</v>
      </c>
      <c r="P37" s="239">
        <v>0.77300000000000002</v>
      </c>
      <c r="Q37" s="239">
        <v>2E-3</v>
      </c>
      <c r="R37" s="239">
        <v>4.4999999999999998E-2</v>
      </c>
      <c r="S37" s="239">
        <v>11.157999999999999</v>
      </c>
      <c r="U37" s="239"/>
    </row>
    <row r="38" spans="1:21">
      <c r="A38" s="239">
        <v>34</v>
      </c>
      <c r="B38" s="239">
        <v>81</v>
      </c>
      <c r="C38" s="239">
        <v>2</v>
      </c>
      <c r="D38" s="239">
        <v>0</v>
      </c>
      <c r="E38" s="239">
        <v>0.1222</v>
      </c>
      <c r="F38" s="239">
        <v>0.878</v>
      </c>
      <c r="G38" s="239">
        <v>1E-3</v>
      </c>
      <c r="H38" s="239">
        <v>3.5000000000000003E-2</v>
      </c>
      <c r="I38" s="239">
        <v>2.7440000000000002</v>
      </c>
      <c r="J38" s="239"/>
      <c r="K38" s="239">
        <v>101</v>
      </c>
      <c r="L38" s="239">
        <v>68</v>
      </c>
      <c r="M38" s="239">
        <v>24</v>
      </c>
      <c r="N38" s="239">
        <v>5</v>
      </c>
      <c r="O38" s="239">
        <v>0.49959999999999999</v>
      </c>
      <c r="P38" s="239">
        <v>0.5</v>
      </c>
      <c r="Q38" s="239">
        <v>3.0000000000000001E-3</v>
      </c>
      <c r="R38" s="239">
        <v>5.2999999999999999E-2</v>
      </c>
      <c r="S38" s="239">
        <v>38.725000000000001</v>
      </c>
      <c r="U38" s="239"/>
    </row>
    <row r="39" spans="1:21">
      <c r="A39" s="239">
        <v>39</v>
      </c>
      <c r="B39" s="239">
        <v>79</v>
      </c>
      <c r="C39" s="239">
        <v>3</v>
      </c>
      <c r="D39" s="239">
        <v>0</v>
      </c>
      <c r="E39" s="239">
        <v>0.15559999999999999</v>
      </c>
      <c r="F39" s="239">
        <v>0.84399999999999997</v>
      </c>
      <c r="G39" s="239">
        <v>1E-3</v>
      </c>
      <c r="H39" s="239">
        <v>3.7999999999999999E-2</v>
      </c>
      <c r="I39" s="239">
        <v>4.0439999999999996</v>
      </c>
      <c r="J39" s="239"/>
      <c r="K39" s="239">
        <v>129</v>
      </c>
      <c r="L39" s="239">
        <v>39</v>
      </c>
      <c r="M39" s="239">
        <v>17</v>
      </c>
      <c r="N39" s="239">
        <v>4</v>
      </c>
      <c r="O39" s="239">
        <v>0.7177</v>
      </c>
      <c r="P39" s="239">
        <v>0.28199999999999997</v>
      </c>
      <c r="Q39" s="239">
        <v>2E-3</v>
      </c>
      <c r="R39" s="239">
        <v>0.05</v>
      </c>
      <c r="S39" s="239">
        <v>66.863</v>
      </c>
      <c r="U39" s="239"/>
    </row>
    <row r="40" spans="1:21">
      <c r="A40" s="239">
        <v>54</v>
      </c>
      <c r="B40" s="239">
        <v>76</v>
      </c>
      <c r="C40" s="239">
        <v>7</v>
      </c>
      <c r="D40" s="239">
        <v>0</v>
      </c>
      <c r="E40" s="239">
        <v>0.23330000000000001</v>
      </c>
      <c r="F40" s="239">
        <v>0.76700000000000002</v>
      </c>
      <c r="G40" s="239">
        <v>2E-3</v>
      </c>
      <c r="H40" s="239">
        <v>4.4999999999999998E-2</v>
      </c>
      <c r="I40" s="239">
        <v>8.2439999999999998</v>
      </c>
      <c r="J40" s="239"/>
      <c r="K40" s="239">
        <v>179</v>
      </c>
      <c r="L40" s="239">
        <v>18</v>
      </c>
      <c r="M40" s="239">
        <v>18</v>
      </c>
      <c r="N40" s="239">
        <v>0</v>
      </c>
      <c r="O40" s="239">
        <v>1</v>
      </c>
      <c r="P40" s="239">
        <v>0</v>
      </c>
      <c r="Q40" s="239">
        <v>0</v>
      </c>
      <c r="R40" s="239">
        <v>0</v>
      </c>
      <c r="S40" s="239">
        <v>117.39</v>
      </c>
      <c r="U40" s="239"/>
    </row>
    <row r="41" spans="1:21">
      <c r="A41" s="239">
        <v>60</v>
      </c>
      <c r="B41" s="239">
        <v>69</v>
      </c>
      <c r="C41" s="239">
        <v>5</v>
      </c>
      <c r="D41" s="239">
        <v>0</v>
      </c>
      <c r="E41" s="239">
        <v>0.28889999999999999</v>
      </c>
      <c r="F41" s="239">
        <v>0.71099999999999997</v>
      </c>
      <c r="G41" s="239">
        <v>2E-3</v>
      </c>
      <c r="H41" s="239">
        <v>4.8000000000000001E-2</v>
      </c>
      <c r="I41" s="239">
        <v>11.577999999999999</v>
      </c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U41" s="239"/>
    </row>
    <row r="42" spans="1:21">
      <c r="A42" s="239">
        <v>65</v>
      </c>
      <c r="B42" s="239">
        <v>64</v>
      </c>
      <c r="C42" s="239">
        <v>5</v>
      </c>
      <c r="D42" s="239">
        <v>0</v>
      </c>
      <c r="E42" s="239">
        <v>0.34439999999999998</v>
      </c>
      <c r="F42" s="239">
        <v>0.65600000000000003</v>
      </c>
      <c r="G42" s="239">
        <v>3.0000000000000001E-3</v>
      </c>
      <c r="H42" s="239">
        <v>0.05</v>
      </c>
      <c r="I42" s="239">
        <v>15.189</v>
      </c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U42" s="239"/>
    </row>
    <row r="43" spans="1:21">
      <c r="A43" s="239">
        <v>77</v>
      </c>
      <c r="B43" s="239">
        <v>59</v>
      </c>
      <c r="C43" s="239">
        <v>6</v>
      </c>
      <c r="D43" s="239">
        <v>0</v>
      </c>
      <c r="E43" s="239">
        <v>0.41110000000000002</v>
      </c>
      <c r="F43" s="239">
        <v>0.58899999999999997</v>
      </c>
      <c r="G43" s="239">
        <v>3.0000000000000001E-3</v>
      </c>
      <c r="H43" s="239">
        <v>5.1999999999999998E-2</v>
      </c>
      <c r="I43" s="239">
        <v>20.321999999999999</v>
      </c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U43" s="239"/>
    </row>
    <row r="44" spans="1:21">
      <c r="A44" s="239">
        <v>105</v>
      </c>
      <c r="B44" s="239">
        <v>53</v>
      </c>
      <c r="C44" s="239">
        <v>17</v>
      </c>
      <c r="D44" s="239">
        <v>1</v>
      </c>
      <c r="E44" s="239">
        <v>0.6</v>
      </c>
      <c r="F44" s="239">
        <v>0.4</v>
      </c>
      <c r="G44" s="239">
        <v>3.0000000000000001E-3</v>
      </c>
      <c r="H44" s="239">
        <v>5.1999999999999998E-2</v>
      </c>
      <c r="I44" s="239">
        <v>40.155999999999999</v>
      </c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U44" s="239"/>
    </row>
    <row r="45" spans="1:21">
      <c r="A45" s="239">
        <v>111</v>
      </c>
      <c r="B45" s="239">
        <v>35</v>
      </c>
      <c r="C45" s="239">
        <v>16</v>
      </c>
      <c r="D45" s="239">
        <v>7</v>
      </c>
      <c r="E45" s="239">
        <v>0.78290000000000004</v>
      </c>
      <c r="F45" s="239">
        <v>0.217</v>
      </c>
      <c r="G45" s="239">
        <v>2E-3</v>
      </c>
      <c r="H45" s="239">
        <v>4.3999999999999997E-2</v>
      </c>
      <c r="I45" s="239">
        <v>60.453000000000003</v>
      </c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U45" s="239"/>
    </row>
    <row r="46" spans="1:21">
      <c r="A46" s="239">
        <v>126</v>
      </c>
      <c r="B46" s="239">
        <v>12</v>
      </c>
      <c r="C46" s="239">
        <v>5</v>
      </c>
      <c r="D46" s="239">
        <v>0</v>
      </c>
      <c r="E46" s="239">
        <v>0.87329999999999997</v>
      </c>
      <c r="F46" s="239">
        <v>0.127</v>
      </c>
      <c r="G46" s="239">
        <v>2E-3</v>
      </c>
      <c r="H46" s="239">
        <v>0.04</v>
      </c>
      <c r="I46" s="239">
        <v>71.852999999999994</v>
      </c>
      <c r="J46" s="239"/>
      <c r="K46" s="239"/>
      <c r="L46" s="239"/>
      <c r="M46" s="239"/>
      <c r="N46" s="239"/>
      <c r="O46" s="239"/>
      <c r="P46" s="239"/>
      <c r="Q46" s="239"/>
      <c r="R46" s="239"/>
      <c r="S46" s="239"/>
      <c r="U46" s="239"/>
    </row>
    <row r="47" spans="1:21">
      <c r="A47" s="239">
        <v>134</v>
      </c>
      <c r="B47" s="239">
        <v>7</v>
      </c>
      <c r="C47" s="239">
        <v>2</v>
      </c>
      <c r="D47" s="239">
        <v>0</v>
      </c>
      <c r="E47" s="239">
        <v>0.90949999999999998</v>
      </c>
      <c r="F47" s="239">
        <v>0.09</v>
      </c>
      <c r="G47" s="239">
        <v>1E-3</v>
      </c>
      <c r="H47" s="239">
        <v>3.5999999999999997E-2</v>
      </c>
      <c r="I47" s="239">
        <v>76.701999999999998</v>
      </c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U47" s="239"/>
    </row>
    <row r="48" spans="1:21">
      <c r="A48" s="239">
        <v>149</v>
      </c>
      <c r="B48" s="239">
        <v>5</v>
      </c>
      <c r="C48" s="239">
        <v>0</v>
      </c>
      <c r="D48" s="239">
        <v>0</v>
      </c>
      <c r="E48" s="239">
        <v>0.90949999999999998</v>
      </c>
      <c r="F48" s="239">
        <v>0.09</v>
      </c>
      <c r="G48" s="239">
        <v>1E-3</v>
      </c>
      <c r="H48" s="239">
        <v>3.5999999999999997E-2</v>
      </c>
      <c r="I48" s="239">
        <v>76.701999999999998</v>
      </c>
      <c r="J48" s="239"/>
      <c r="K48" s="239"/>
      <c r="L48" s="239"/>
      <c r="M48" s="239"/>
      <c r="N48" s="239"/>
      <c r="O48" s="239"/>
      <c r="P48" s="239"/>
      <c r="Q48" s="239"/>
      <c r="R48" s="239"/>
      <c r="S48" s="239"/>
      <c r="U48" s="239"/>
    </row>
    <row r="49" spans="1:21">
      <c r="A49" s="239">
        <v>157</v>
      </c>
      <c r="B49" s="239">
        <v>5</v>
      </c>
      <c r="C49" s="239">
        <v>2</v>
      </c>
      <c r="D49" s="239">
        <v>0</v>
      </c>
      <c r="E49" s="239">
        <v>0.94569999999999999</v>
      </c>
      <c r="F49" s="239">
        <v>5.3999999999999999E-2</v>
      </c>
      <c r="G49" s="239">
        <v>1E-3</v>
      </c>
      <c r="H49" s="239">
        <v>2.9000000000000001E-2</v>
      </c>
      <c r="I49" s="239">
        <v>82.384</v>
      </c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U49" s="239"/>
    </row>
    <row r="50" spans="1:21">
      <c r="A50" s="239">
        <v>173</v>
      </c>
      <c r="B50" s="239">
        <v>3</v>
      </c>
      <c r="C50" s="239">
        <v>0</v>
      </c>
      <c r="D50" s="239">
        <v>0</v>
      </c>
      <c r="E50" s="239">
        <v>0.94569999999999999</v>
      </c>
      <c r="F50" s="239">
        <v>5.3999999999999999E-2</v>
      </c>
      <c r="G50" s="239">
        <v>1E-3</v>
      </c>
      <c r="H50" s="239">
        <v>2.9000000000000001E-2</v>
      </c>
      <c r="I50" s="239">
        <v>82.384</v>
      </c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U50" s="239"/>
    </row>
    <row r="51" spans="1:21">
      <c r="A51" s="239">
        <v>181</v>
      </c>
      <c r="B51" s="239">
        <v>3</v>
      </c>
      <c r="C51" s="239">
        <v>2</v>
      </c>
      <c r="D51" s="239">
        <v>0</v>
      </c>
      <c r="E51" s="239">
        <v>0.9819</v>
      </c>
      <c r="F51" s="239">
        <v>1.7999999999999999E-2</v>
      </c>
      <c r="G51" s="239">
        <v>0</v>
      </c>
      <c r="H51" s="239">
        <v>1.7999999999999999E-2</v>
      </c>
      <c r="I51" s="239">
        <v>88.935000000000002</v>
      </c>
      <c r="J51" s="239"/>
      <c r="K51" s="239"/>
      <c r="L51" s="239"/>
      <c r="M51" s="239"/>
      <c r="N51" s="239"/>
      <c r="O51" s="239"/>
      <c r="P51" s="239"/>
      <c r="Q51" s="239"/>
      <c r="R51" s="239"/>
      <c r="S51" s="239"/>
      <c r="U51" s="239"/>
    </row>
    <row r="52" spans="1:21">
      <c r="A52" s="239">
        <v>193</v>
      </c>
      <c r="B52" s="239">
        <v>1</v>
      </c>
      <c r="C52" s="239">
        <v>1</v>
      </c>
      <c r="D52" s="239">
        <v>0</v>
      </c>
      <c r="E52" s="239">
        <v>1</v>
      </c>
      <c r="F52" s="239">
        <v>0</v>
      </c>
      <c r="G52" s="239">
        <v>0</v>
      </c>
      <c r="H52" s="239">
        <v>0</v>
      </c>
      <c r="I52" s="239">
        <v>92.427000000000007</v>
      </c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U52" s="239"/>
    </row>
    <row r="53" spans="1:21">
      <c r="A53" s="239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U53" s="239"/>
    </row>
    <row r="54" spans="1:21">
      <c r="A54" s="239" t="s">
        <v>1437</v>
      </c>
      <c r="B54" s="239"/>
      <c r="C54" s="239"/>
      <c r="D54" s="239"/>
      <c r="E54" s="239"/>
      <c r="F54" s="239"/>
      <c r="G54" s="239"/>
      <c r="H54" s="239"/>
      <c r="I54" s="239"/>
      <c r="J54" s="239"/>
      <c r="K54" s="239" t="s">
        <v>1440</v>
      </c>
      <c r="L54" s="239"/>
      <c r="M54" s="239"/>
      <c r="N54" s="239"/>
      <c r="O54" s="239"/>
      <c r="P54" s="239"/>
      <c r="Q54" s="239"/>
      <c r="R54" s="239"/>
      <c r="S54" s="239"/>
      <c r="U54" s="239"/>
    </row>
    <row r="55" spans="1:21">
      <c r="A55" s="239" t="s">
        <v>1412</v>
      </c>
      <c r="B55" s="239" t="s">
        <v>1413</v>
      </c>
      <c r="C55" s="239" t="s">
        <v>1414</v>
      </c>
      <c r="D55" s="239" t="s">
        <v>1415</v>
      </c>
      <c r="E55" s="239" t="s">
        <v>1416</v>
      </c>
      <c r="F55" s="239" t="s">
        <v>1417</v>
      </c>
      <c r="G55" s="239" t="s">
        <v>1418</v>
      </c>
      <c r="H55" s="239" t="s">
        <v>1419</v>
      </c>
      <c r="I55" s="239" t="s">
        <v>1420</v>
      </c>
      <c r="J55" s="239"/>
      <c r="K55" s="239" t="s">
        <v>1412</v>
      </c>
      <c r="L55" s="239" t="s">
        <v>1413</v>
      </c>
      <c r="M55" s="239" t="s">
        <v>1414</v>
      </c>
      <c r="N55" s="239" t="s">
        <v>1415</v>
      </c>
      <c r="O55" s="239" t="s">
        <v>1416</v>
      </c>
      <c r="P55" s="239" t="s">
        <v>1417</v>
      </c>
      <c r="Q55" s="239" t="s">
        <v>1418</v>
      </c>
      <c r="R55" s="239" t="s">
        <v>1419</v>
      </c>
      <c r="S55" s="239" t="s">
        <v>1420</v>
      </c>
      <c r="U55" s="239"/>
    </row>
    <row r="56" spans="1:21">
      <c r="A56" s="239">
        <v>0</v>
      </c>
      <c r="B56" s="239">
        <v>90</v>
      </c>
      <c r="C56" s="239">
        <v>0</v>
      </c>
      <c r="D56" s="239">
        <v>0</v>
      </c>
      <c r="E56" s="239">
        <v>0</v>
      </c>
      <c r="F56" s="239">
        <v>1</v>
      </c>
      <c r="G56" s="239">
        <v>0</v>
      </c>
      <c r="H56" s="239">
        <v>0</v>
      </c>
      <c r="I56" s="239">
        <v>0</v>
      </c>
      <c r="J56" s="239"/>
      <c r="K56" s="239">
        <v>0</v>
      </c>
      <c r="L56" s="239">
        <v>90</v>
      </c>
      <c r="M56" s="239">
        <v>0</v>
      </c>
      <c r="N56" s="239">
        <v>0</v>
      </c>
      <c r="O56" s="239">
        <v>0</v>
      </c>
      <c r="P56" s="239">
        <v>1</v>
      </c>
      <c r="Q56" s="239">
        <v>0</v>
      </c>
      <c r="R56" s="239">
        <v>0</v>
      </c>
      <c r="S56" s="239">
        <v>0</v>
      </c>
      <c r="U56" s="239"/>
    </row>
    <row r="57" spans="1:21">
      <c r="A57" s="239">
        <v>9</v>
      </c>
      <c r="B57" s="239">
        <v>90</v>
      </c>
      <c r="C57" s="239">
        <v>13</v>
      </c>
      <c r="D57" s="239">
        <v>0</v>
      </c>
      <c r="E57" s="239">
        <v>0.1444</v>
      </c>
      <c r="F57" s="239">
        <v>0.85599999999999998</v>
      </c>
      <c r="G57" s="239">
        <v>1E-3</v>
      </c>
      <c r="H57" s="239">
        <v>3.6999999999999998E-2</v>
      </c>
      <c r="I57" s="239">
        <v>1.3</v>
      </c>
      <c r="J57" s="239"/>
      <c r="K57" s="239">
        <v>9</v>
      </c>
      <c r="L57" s="239">
        <v>90</v>
      </c>
      <c r="M57" s="239">
        <v>29</v>
      </c>
      <c r="N57" s="239">
        <v>0</v>
      </c>
      <c r="O57" s="239">
        <v>0.32219999999999999</v>
      </c>
      <c r="P57" s="239">
        <v>0.67800000000000005</v>
      </c>
      <c r="Q57" s="239">
        <v>2E-3</v>
      </c>
      <c r="R57" s="239">
        <v>4.9000000000000002E-2</v>
      </c>
      <c r="S57" s="239">
        <v>2.9</v>
      </c>
      <c r="U57" s="239"/>
    </row>
    <row r="58" spans="1:21">
      <c r="A58" s="239">
        <v>11</v>
      </c>
      <c r="B58" s="239">
        <v>77</v>
      </c>
      <c r="C58" s="239">
        <v>8</v>
      </c>
      <c r="D58" s="239">
        <v>2</v>
      </c>
      <c r="E58" s="239">
        <v>0.23330000000000001</v>
      </c>
      <c r="F58" s="239">
        <v>0.76700000000000002</v>
      </c>
      <c r="G58" s="239">
        <v>2E-3</v>
      </c>
      <c r="H58" s="239">
        <v>4.4999999999999998E-2</v>
      </c>
      <c r="I58" s="239">
        <v>2.278</v>
      </c>
      <c r="J58" s="239"/>
      <c r="K58" s="239">
        <v>13</v>
      </c>
      <c r="L58" s="239">
        <v>61</v>
      </c>
      <c r="M58" s="239">
        <v>33</v>
      </c>
      <c r="N58" s="239">
        <v>0</v>
      </c>
      <c r="O58" s="239">
        <v>0.68889999999999996</v>
      </c>
      <c r="P58" s="239">
        <v>0.311</v>
      </c>
      <c r="Q58" s="239">
        <v>2E-3</v>
      </c>
      <c r="R58" s="239">
        <v>4.9000000000000002E-2</v>
      </c>
      <c r="S58" s="239">
        <v>7.6669999999999998</v>
      </c>
      <c r="U58" s="239"/>
    </row>
    <row r="59" spans="1:21">
      <c r="A59" s="239">
        <v>13</v>
      </c>
      <c r="B59" s="239">
        <v>67</v>
      </c>
      <c r="C59" s="239">
        <v>15</v>
      </c>
      <c r="D59" s="239">
        <v>1</v>
      </c>
      <c r="E59" s="239">
        <v>0.40500000000000003</v>
      </c>
      <c r="F59" s="239">
        <v>0.59499999999999997</v>
      </c>
      <c r="G59" s="239">
        <v>3.0000000000000001E-3</v>
      </c>
      <c r="H59" s="239">
        <v>5.1999999999999998E-2</v>
      </c>
      <c r="I59" s="239">
        <v>4.5090000000000003</v>
      </c>
      <c r="J59" s="239"/>
      <c r="K59" s="239">
        <v>16</v>
      </c>
      <c r="L59" s="239">
        <v>28</v>
      </c>
      <c r="M59" s="239">
        <v>11</v>
      </c>
      <c r="N59" s="239">
        <v>0</v>
      </c>
      <c r="O59" s="239">
        <v>0.81110000000000004</v>
      </c>
      <c r="P59" s="239">
        <v>0.189</v>
      </c>
      <c r="Q59" s="239">
        <v>2E-3</v>
      </c>
      <c r="R59" s="239">
        <v>4.1000000000000002E-2</v>
      </c>
      <c r="S59" s="239">
        <v>9.6219999999999999</v>
      </c>
      <c r="U59" s="239"/>
    </row>
    <row r="60" spans="1:21">
      <c r="A60" s="239">
        <v>15</v>
      </c>
      <c r="B60" s="239">
        <v>51</v>
      </c>
      <c r="C60" s="239">
        <v>9</v>
      </c>
      <c r="D60" s="239">
        <v>0</v>
      </c>
      <c r="E60" s="239">
        <v>0.51</v>
      </c>
      <c r="F60" s="239">
        <v>0.49</v>
      </c>
      <c r="G60" s="239">
        <v>3.0000000000000001E-3</v>
      </c>
      <c r="H60" s="239">
        <v>5.2999999999999999E-2</v>
      </c>
      <c r="I60" s="239">
        <v>6.0839999999999996</v>
      </c>
      <c r="J60" s="239"/>
      <c r="K60" s="239">
        <v>18</v>
      </c>
      <c r="L60" s="239">
        <v>17</v>
      </c>
      <c r="M60" s="239">
        <v>3</v>
      </c>
      <c r="N60" s="239">
        <v>0</v>
      </c>
      <c r="O60" s="239">
        <v>0.84440000000000004</v>
      </c>
      <c r="P60" s="239">
        <v>0.156</v>
      </c>
      <c r="Q60" s="239">
        <v>1E-3</v>
      </c>
      <c r="R60" s="239">
        <v>3.7999999999999999E-2</v>
      </c>
      <c r="S60" s="239">
        <v>10.222</v>
      </c>
      <c r="U60" s="239"/>
    </row>
    <row r="61" spans="1:21">
      <c r="A61" s="239">
        <v>17</v>
      </c>
      <c r="B61" s="239">
        <v>42</v>
      </c>
      <c r="C61" s="239">
        <v>20</v>
      </c>
      <c r="D61" s="239">
        <v>1</v>
      </c>
      <c r="E61" s="239">
        <v>0.74329999999999996</v>
      </c>
      <c r="F61" s="239">
        <v>0.25700000000000001</v>
      </c>
      <c r="G61" s="239">
        <v>2E-3</v>
      </c>
      <c r="H61" s="239">
        <v>4.7E-2</v>
      </c>
      <c r="I61" s="239">
        <v>10.051</v>
      </c>
      <c r="J61" s="239"/>
      <c r="K61" s="239">
        <v>27</v>
      </c>
      <c r="L61" s="239">
        <v>14</v>
      </c>
      <c r="M61" s="239">
        <v>4</v>
      </c>
      <c r="N61" s="239">
        <v>0</v>
      </c>
      <c r="O61" s="239">
        <v>0.88890000000000002</v>
      </c>
      <c r="P61" s="239">
        <v>0.111</v>
      </c>
      <c r="Q61" s="239">
        <v>1E-3</v>
      </c>
      <c r="R61" s="239">
        <v>3.3000000000000002E-2</v>
      </c>
      <c r="S61" s="239">
        <v>11.422000000000001</v>
      </c>
      <c r="U61" s="239"/>
    </row>
    <row r="62" spans="1:21">
      <c r="A62" s="239">
        <v>20</v>
      </c>
      <c r="B62" s="239">
        <v>21</v>
      </c>
      <c r="C62" s="239">
        <v>4</v>
      </c>
      <c r="D62" s="239">
        <v>0</v>
      </c>
      <c r="E62" s="239">
        <v>0.79220000000000002</v>
      </c>
      <c r="F62" s="239">
        <v>0.20799999999999999</v>
      </c>
      <c r="G62" s="239">
        <v>2E-3</v>
      </c>
      <c r="H62" s="239">
        <v>4.3999999999999997E-2</v>
      </c>
      <c r="I62" s="239">
        <v>11.029</v>
      </c>
      <c r="J62" s="239"/>
      <c r="K62" s="239">
        <v>33</v>
      </c>
      <c r="L62" s="239">
        <v>10</v>
      </c>
      <c r="M62" s="239">
        <v>6</v>
      </c>
      <c r="N62" s="239">
        <v>0</v>
      </c>
      <c r="O62" s="239">
        <v>0.9556</v>
      </c>
      <c r="P62" s="239">
        <v>4.3999999999999997E-2</v>
      </c>
      <c r="Q62" s="239">
        <v>0</v>
      </c>
      <c r="R62" s="239">
        <v>2.1999999999999999E-2</v>
      </c>
      <c r="S62" s="239">
        <v>13.622</v>
      </c>
      <c r="U62" s="239"/>
    </row>
    <row r="63" spans="1:21">
      <c r="A63" s="239">
        <v>24</v>
      </c>
      <c r="B63" s="239">
        <v>17</v>
      </c>
      <c r="C63" s="239">
        <v>6</v>
      </c>
      <c r="D63" s="239">
        <v>0</v>
      </c>
      <c r="E63" s="239">
        <v>0.86550000000000005</v>
      </c>
      <c r="F63" s="239">
        <v>0.13400000000000001</v>
      </c>
      <c r="G63" s="239">
        <v>1E-3</v>
      </c>
      <c r="H63" s="239">
        <v>3.6999999999999998E-2</v>
      </c>
      <c r="I63" s="239">
        <v>12.789</v>
      </c>
      <c r="J63" s="239"/>
      <c r="K63" s="239">
        <v>38</v>
      </c>
      <c r="L63" s="239">
        <v>4</v>
      </c>
      <c r="M63" s="239">
        <v>4</v>
      </c>
      <c r="N63" s="239">
        <v>0</v>
      </c>
      <c r="O63" s="239">
        <v>1</v>
      </c>
      <c r="P63" s="239">
        <v>0</v>
      </c>
      <c r="Q63" s="239">
        <v>0</v>
      </c>
      <c r="R63" s="239">
        <v>0</v>
      </c>
      <c r="S63" s="239">
        <v>15.311</v>
      </c>
      <c r="U63" s="239"/>
    </row>
    <row r="64" spans="1:21">
      <c r="A64" s="239">
        <v>29</v>
      </c>
      <c r="B64" s="239">
        <v>11</v>
      </c>
      <c r="C64" s="239">
        <v>8</v>
      </c>
      <c r="D64" s="239">
        <v>0</v>
      </c>
      <c r="E64" s="239">
        <v>0.96330000000000005</v>
      </c>
      <c r="F64" s="239">
        <v>3.6999999999999998E-2</v>
      </c>
      <c r="G64" s="239">
        <v>0</v>
      </c>
      <c r="H64" s="239">
        <v>2.1000000000000001E-2</v>
      </c>
      <c r="I64" s="239">
        <v>15.625</v>
      </c>
      <c r="J64" s="239"/>
      <c r="K64" s="239"/>
      <c r="L64" s="239"/>
      <c r="M64" s="239"/>
      <c r="N64" s="239"/>
      <c r="O64" s="239"/>
      <c r="P64" s="239"/>
      <c r="Q64" s="239"/>
      <c r="R64" s="239"/>
      <c r="S64" s="239"/>
      <c r="U64" s="239"/>
    </row>
    <row r="65" spans="1:21">
      <c r="A65" s="239">
        <v>34</v>
      </c>
      <c r="B65" s="239">
        <v>3</v>
      </c>
      <c r="C65" s="239">
        <v>3</v>
      </c>
      <c r="D65" s="239">
        <v>0</v>
      </c>
      <c r="E65" s="239">
        <v>1</v>
      </c>
      <c r="F65" s="239">
        <v>0</v>
      </c>
      <c r="G65" s="239">
        <v>0</v>
      </c>
      <c r="H65" s="239">
        <v>0</v>
      </c>
      <c r="I65" s="239">
        <v>16.870999999999999</v>
      </c>
      <c r="J65" s="239"/>
      <c r="K65" s="239"/>
      <c r="L65" s="239"/>
      <c r="M65" s="239"/>
      <c r="N65" s="239"/>
      <c r="O65" s="239"/>
      <c r="P65" s="239"/>
      <c r="Q65" s="239"/>
      <c r="R65" s="239"/>
      <c r="S65" s="239"/>
      <c r="U65" s="239"/>
    </row>
    <row r="66" spans="1:21">
      <c r="A66" s="239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39"/>
      <c r="O66" s="239"/>
      <c r="P66" s="239"/>
      <c r="Q66" s="239"/>
      <c r="R66" s="239"/>
      <c r="S66" s="239"/>
      <c r="U66" s="239"/>
    </row>
    <row r="67" spans="1:21">
      <c r="A67" s="239" t="s">
        <v>1442</v>
      </c>
      <c r="B67" s="239"/>
      <c r="C67" s="239"/>
      <c r="D67" s="239"/>
      <c r="E67" s="239"/>
      <c r="F67" s="239"/>
      <c r="G67" s="239"/>
      <c r="H67" s="239"/>
      <c r="I67" s="239"/>
      <c r="J67" s="239"/>
      <c r="K67" s="239" t="s">
        <v>1441</v>
      </c>
      <c r="L67" s="239"/>
      <c r="M67" s="239"/>
      <c r="N67" s="239"/>
      <c r="O67" s="239"/>
      <c r="P67" s="239"/>
      <c r="Q67" s="239"/>
      <c r="R67" s="239"/>
      <c r="S67" s="239"/>
      <c r="U67" s="239"/>
    </row>
    <row r="68" spans="1:21">
      <c r="A68" s="239" t="s">
        <v>1412</v>
      </c>
      <c r="B68" s="239" t="s">
        <v>1413</v>
      </c>
      <c r="C68" s="239" t="s">
        <v>1414</v>
      </c>
      <c r="D68" s="239" t="s">
        <v>1415</v>
      </c>
      <c r="E68" s="239" t="s">
        <v>1416</v>
      </c>
      <c r="F68" s="239" t="s">
        <v>1417</v>
      </c>
      <c r="G68" s="239" t="s">
        <v>1418</v>
      </c>
      <c r="H68" s="239" t="s">
        <v>1419</v>
      </c>
      <c r="I68" s="239" t="s">
        <v>1420</v>
      </c>
      <c r="J68" s="239"/>
      <c r="K68" s="239" t="s">
        <v>1412</v>
      </c>
      <c r="L68" s="239" t="s">
        <v>1413</v>
      </c>
      <c r="M68" s="239" t="s">
        <v>1414</v>
      </c>
      <c r="N68" s="239" t="s">
        <v>1415</v>
      </c>
      <c r="O68" s="239" t="s">
        <v>1416</v>
      </c>
      <c r="P68" s="239" t="s">
        <v>1417</v>
      </c>
      <c r="Q68" s="239" t="s">
        <v>1418</v>
      </c>
      <c r="R68" s="239" t="s">
        <v>1419</v>
      </c>
      <c r="S68" s="239" t="s">
        <v>1420</v>
      </c>
      <c r="U68" s="239"/>
    </row>
    <row r="69" spans="1:21">
      <c r="A69" s="239">
        <v>0</v>
      </c>
      <c r="B69" s="239">
        <v>90</v>
      </c>
      <c r="C69" s="239">
        <v>0</v>
      </c>
      <c r="D69" s="239">
        <v>0</v>
      </c>
      <c r="E69" s="239">
        <v>0</v>
      </c>
      <c r="F69" s="239">
        <v>1</v>
      </c>
      <c r="G69" s="239">
        <v>0</v>
      </c>
      <c r="H69" s="239">
        <v>0</v>
      </c>
      <c r="I69" s="239">
        <v>0</v>
      </c>
      <c r="J69" s="239"/>
      <c r="K69" s="239">
        <v>0</v>
      </c>
      <c r="L69" s="239">
        <v>90</v>
      </c>
      <c r="M69" s="239">
        <v>0</v>
      </c>
      <c r="N69" s="239">
        <v>0</v>
      </c>
      <c r="O69" s="239">
        <v>0</v>
      </c>
      <c r="P69" s="239">
        <v>1</v>
      </c>
      <c r="Q69" s="239">
        <v>0</v>
      </c>
      <c r="R69" s="239">
        <v>0</v>
      </c>
      <c r="S69" s="239">
        <v>0</v>
      </c>
      <c r="U69" s="239"/>
    </row>
    <row r="70" spans="1:21">
      <c r="A70" s="239">
        <v>9</v>
      </c>
      <c r="B70" s="239">
        <v>90</v>
      </c>
      <c r="C70" s="239">
        <v>17</v>
      </c>
      <c r="D70" s="239">
        <v>0</v>
      </c>
      <c r="E70" s="239">
        <v>0.18890000000000001</v>
      </c>
      <c r="F70" s="239">
        <v>0.81100000000000005</v>
      </c>
      <c r="G70" s="239">
        <v>2E-3</v>
      </c>
      <c r="H70" s="239">
        <v>4.1000000000000002E-2</v>
      </c>
      <c r="I70" s="239">
        <v>1.7</v>
      </c>
      <c r="J70" s="239"/>
      <c r="K70" s="239">
        <v>9</v>
      </c>
      <c r="L70" s="239">
        <v>90</v>
      </c>
      <c r="M70" s="239">
        <v>36</v>
      </c>
      <c r="N70" s="239">
        <v>0</v>
      </c>
      <c r="O70" s="239">
        <v>0.4</v>
      </c>
      <c r="P70" s="239">
        <v>0.6</v>
      </c>
      <c r="Q70" s="239">
        <v>3.0000000000000001E-3</v>
      </c>
      <c r="R70" s="239">
        <v>5.1999999999999998E-2</v>
      </c>
      <c r="S70" s="239">
        <v>3.6</v>
      </c>
      <c r="U70" s="239"/>
    </row>
    <row r="71" spans="1:21">
      <c r="A71" s="239">
        <v>11</v>
      </c>
      <c r="B71" s="239">
        <v>73</v>
      </c>
      <c r="C71" s="239">
        <v>7</v>
      </c>
      <c r="D71" s="239">
        <v>2</v>
      </c>
      <c r="E71" s="239">
        <v>0.26669999999999999</v>
      </c>
      <c r="F71" s="239">
        <v>0.73299999999999998</v>
      </c>
      <c r="G71" s="239">
        <v>2E-3</v>
      </c>
      <c r="H71" s="239">
        <v>4.7E-2</v>
      </c>
      <c r="I71" s="239">
        <v>2.556</v>
      </c>
      <c r="J71" s="239"/>
      <c r="K71" s="239">
        <v>13</v>
      </c>
      <c r="L71" s="239">
        <v>54</v>
      </c>
      <c r="M71" s="239">
        <v>26</v>
      </c>
      <c r="N71" s="239">
        <v>0</v>
      </c>
      <c r="O71" s="239">
        <v>0.68889999999999996</v>
      </c>
      <c r="P71" s="239">
        <v>0.311</v>
      </c>
      <c r="Q71" s="239">
        <v>2E-3</v>
      </c>
      <c r="R71" s="239">
        <v>4.9000000000000002E-2</v>
      </c>
      <c r="S71" s="239">
        <v>7.3559999999999999</v>
      </c>
      <c r="U71" s="239"/>
    </row>
    <row r="72" spans="1:21">
      <c r="A72" s="239">
        <v>13</v>
      </c>
      <c r="B72" s="239">
        <v>64</v>
      </c>
      <c r="C72" s="239">
        <v>9</v>
      </c>
      <c r="D72" s="239">
        <v>0</v>
      </c>
      <c r="E72" s="239">
        <v>0.36980000000000002</v>
      </c>
      <c r="F72" s="239">
        <v>0.63</v>
      </c>
      <c r="G72" s="239">
        <v>3.0000000000000001E-3</v>
      </c>
      <c r="H72" s="239">
        <v>5.0999999999999997E-2</v>
      </c>
      <c r="I72" s="239">
        <v>3.8959999999999999</v>
      </c>
      <c r="J72" s="239"/>
      <c r="K72" s="239">
        <v>16</v>
      </c>
      <c r="L72" s="239">
        <v>28</v>
      </c>
      <c r="M72" s="239">
        <v>18</v>
      </c>
      <c r="N72" s="239">
        <v>0</v>
      </c>
      <c r="O72" s="239">
        <v>0.88890000000000002</v>
      </c>
      <c r="P72" s="239">
        <v>0.111</v>
      </c>
      <c r="Q72" s="239">
        <v>1E-3</v>
      </c>
      <c r="R72" s="239">
        <v>3.3000000000000002E-2</v>
      </c>
      <c r="S72" s="239">
        <v>10.555999999999999</v>
      </c>
      <c r="U72" s="239"/>
    </row>
    <row r="73" spans="1:21">
      <c r="A73" s="239">
        <v>15</v>
      </c>
      <c r="B73" s="239">
        <v>55</v>
      </c>
      <c r="C73" s="239">
        <v>18</v>
      </c>
      <c r="D73" s="239">
        <v>1</v>
      </c>
      <c r="E73" s="239">
        <v>0.57599999999999996</v>
      </c>
      <c r="F73" s="239">
        <v>0.42399999999999999</v>
      </c>
      <c r="G73" s="239">
        <v>3.0000000000000001E-3</v>
      </c>
      <c r="H73" s="239">
        <v>5.2999999999999999E-2</v>
      </c>
      <c r="I73" s="239">
        <v>6.99</v>
      </c>
      <c r="J73" s="239"/>
      <c r="K73" s="239">
        <v>18</v>
      </c>
      <c r="L73" s="239">
        <v>10</v>
      </c>
      <c r="M73" s="239">
        <v>10</v>
      </c>
      <c r="N73" s="239">
        <v>0</v>
      </c>
      <c r="O73" s="239">
        <v>1</v>
      </c>
      <c r="P73" s="239">
        <v>0</v>
      </c>
      <c r="Q73" s="239">
        <v>0</v>
      </c>
      <c r="R73" s="239">
        <v>0</v>
      </c>
      <c r="S73" s="239">
        <v>12.555999999999999</v>
      </c>
      <c r="U73" s="239"/>
    </row>
    <row r="74" spans="1:21">
      <c r="A74" s="239">
        <v>17</v>
      </c>
      <c r="B74" s="239">
        <v>36</v>
      </c>
      <c r="C74" s="239">
        <v>21</v>
      </c>
      <c r="D74" s="239">
        <v>2</v>
      </c>
      <c r="E74" s="239">
        <v>0.82340000000000002</v>
      </c>
      <c r="F74" s="239">
        <v>0.17699999999999999</v>
      </c>
      <c r="G74" s="239">
        <v>2E-3</v>
      </c>
      <c r="H74" s="239">
        <v>4.1000000000000002E-2</v>
      </c>
      <c r="I74" s="239">
        <v>11.194000000000001</v>
      </c>
      <c r="J74" s="239"/>
      <c r="K74" s="239"/>
      <c r="L74" s="239"/>
      <c r="M74" s="239"/>
      <c r="N74" s="239"/>
      <c r="O74" s="239"/>
      <c r="P74" s="239"/>
      <c r="Q74" s="239"/>
      <c r="R74" s="239"/>
      <c r="S74" s="239"/>
      <c r="U74" s="239"/>
    </row>
    <row r="75" spans="1:21">
      <c r="A75" s="239">
        <v>20</v>
      </c>
      <c r="B75" s="239">
        <v>13</v>
      </c>
      <c r="C75" s="239">
        <v>8</v>
      </c>
      <c r="D75" s="239">
        <v>1</v>
      </c>
      <c r="E75" s="239">
        <v>0.93210000000000004</v>
      </c>
      <c r="F75" s="239">
        <v>6.8000000000000005E-2</v>
      </c>
      <c r="G75" s="239">
        <v>1E-3</v>
      </c>
      <c r="H75" s="239">
        <v>2.9000000000000001E-2</v>
      </c>
      <c r="I75" s="239">
        <v>13.368</v>
      </c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U75" s="239"/>
    </row>
    <row r="76" spans="1:21">
      <c r="A76" s="239">
        <v>24</v>
      </c>
      <c r="B76" s="239">
        <v>4</v>
      </c>
      <c r="C76" s="239">
        <v>3</v>
      </c>
      <c r="D76" s="239">
        <v>0</v>
      </c>
      <c r="E76" s="239">
        <v>0.98299999999999998</v>
      </c>
      <c r="F76" s="239">
        <v>1.7000000000000001E-2</v>
      </c>
      <c r="G76" s="239">
        <v>0</v>
      </c>
      <c r="H76" s="239">
        <v>1.6E-2</v>
      </c>
      <c r="I76" s="239">
        <v>14.590999999999999</v>
      </c>
      <c r="J76" s="239"/>
      <c r="K76" s="239"/>
      <c r="L76" s="239"/>
      <c r="M76" s="239"/>
      <c r="N76" s="239"/>
      <c r="O76" s="239"/>
      <c r="P76" s="239"/>
      <c r="Q76" s="239"/>
      <c r="R76" s="239"/>
      <c r="S76" s="239"/>
      <c r="U76" s="239"/>
    </row>
    <row r="77" spans="1:21">
      <c r="A77" s="239">
        <v>29</v>
      </c>
      <c r="B77" s="239">
        <v>1</v>
      </c>
      <c r="C77" s="239">
        <v>1</v>
      </c>
      <c r="D77" s="239">
        <v>0</v>
      </c>
      <c r="E77" s="239">
        <v>1</v>
      </c>
      <c r="F77" s="239">
        <v>0</v>
      </c>
      <c r="G77" s="239">
        <v>0</v>
      </c>
      <c r="H77" s="239">
        <v>0</v>
      </c>
      <c r="I77" s="239">
        <v>15.084</v>
      </c>
      <c r="J77" s="239"/>
      <c r="K77" s="239"/>
      <c r="L77" s="239"/>
      <c r="M77" s="239"/>
      <c r="N77" s="239"/>
      <c r="O77" s="239"/>
      <c r="P77" s="239"/>
      <c r="Q77" s="239"/>
      <c r="R77" s="239"/>
      <c r="S77" s="239"/>
      <c r="U77" s="239"/>
    </row>
    <row r="78" spans="1:21">
      <c r="A78" s="239"/>
      <c r="B78" s="239"/>
      <c r="C78" s="239"/>
      <c r="D78" s="239"/>
      <c r="E78" s="239"/>
      <c r="F78" s="239"/>
      <c r="G78" s="239"/>
      <c r="H78" s="239"/>
      <c r="I78" s="239"/>
      <c r="J78" s="239"/>
      <c r="K78" s="239"/>
      <c r="L78" s="239"/>
      <c r="M78" s="239"/>
      <c r="N78" s="239"/>
      <c r="O78" s="239"/>
      <c r="P78" s="239"/>
      <c r="Q78" s="239"/>
      <c r="R78" s="239"/>
      <c r="S78" s="239"/>
      <c r="U78" s="239"/>
    </row>
    <row r="79" spans="1:21">
      <c r="A79" s="239" t="s">
        <v>1444</v>
      </c>
      <c r="B79" s="239"/>
      <c r="C79" s="239"/>
      <c r="D79" s="239"/>
      <c r="E79" s="239"/>
      <c r="F79" s="239"/>
      <c r="G79" s="239"/>
      <c r="H79" s="239"/>
      <c r="I79" s="239"/>
      <c r="J79" s="239"/>
      <c r="K79" s="239" t="s">
        <v>1443</v>
      </c>
      <c r="L79" s="239"/>
      <c r="M79" s="239"/>
      <c r="N79" s="239"/>
      <c r="O79" s="239"/>
      <c r="P79" s="239"/>
      <c r="Q79" s="239"/>
      <c r="R79" s="239"/>
      <c r="S79" s="239"/>
      <c r="U79" s="239"/>
    </row>
    <row r="80" spans="1:21">
      <c r="A80" s="239" t="s">
        <v>1412</v>
      </c>
      <c r="B80" s="239" t="s">
        <v>1413</v>
      </c>
      <c r="C80" s="239" t="s">
        <v>1414</v>
      </c>
      <c r="D80" s="239" t="s">
        <v>1415</v>
      </c>
      <c r="E80" s="239" t="s">
        <v>1416</v>
      </c>
      <c r="F80" s="239" t="s">
        <v>1417</v>
      </c>
      <c r="G80" s="239" t="s">
        <v>1418</v>
      </c>
      <c r="H80" s="239" t="s">
        <v>1419</v>
      </c>
      <c r="I80" s="239" t="s">
        <v>1420</v>
      </c>
      <c r="J80" s="239"/>
      <c r="K80" s="239" t="s">
        <v>1412</v>
      </c>
      <c r="L80" s="239" t="s">
        <v>1413</v>
      </c>
      <c r="M80" s="239" t="s">
        <v>1414</v>
      </c>
      <c r="N80" s="239" t="s">
        <v>1415</v>
      </c>
      <c r="O80" s="239" t="s">
        <v>1416</v>
      </c>
      <c r="P80" s="239" t="s">
        <v>1417</v>
      </c>
      <c r="Q80" s="239" t="s">
        <v>1418</v>
      </c>
      <c r="R80" s="239" t="s">
        <v>1419</v>
      </c>
      <c r="S80" s="239" t="s">
        <v>1420</v>
      </c>
      <c r="U80" s="239"/>
    </row>
    <row r="81" spans="1:21">
      <c r="A81" s="239">
        <v>0</v>
      </c>
      <c r="B81" s="239">
        <v>90</v>
      </c>
      <c r="C81" s="239">
        <v>0</v>
      </c>
      <c r="D81" s="239">
        <v>0</v>
      </c>
      <c r="E81" s="239">
        <v>0</v>
      </c>
      <c r="F81" s="239">
        <v>1</v>
      </c>
      <c r="G81" s="239">
        <v>0</v>
      </c>
      <c r="H81" s="239">
        <v>0</v>
      </c>
      <c r="I81" s="239">
        <v>0</v>
      </c>
      <c r="J81" s="239"/>
      <c r="K81" s="239">
        <v>0</v>
      </c>
      <c r="L81" s="239">
        <v>90</v>
      </c>
      <c r="M81" s="239">
        <v>0</v>
      </c>
      <c r="N81" s="239">
        <v>0</v>
      </c>
      <c r="O81" s="239">
        <v>0</v>
      </c>
      <c r="P81" s="239">
        <v>1</v>
      </c>
      <c r="Q81" s="239">
        <v>0</v>
      </c>
      <c r="R81" s="239">
        <v>0</v>
      </c>
      <c r="S81" s="239">
        <v>0</v>
      </c>
      <c r="U81" s="239"/>
    </row>
    <row r="82" spans="1:21">
      <c r="A82" s="239">
        <v>9</v>
      </c>
      <c r="B82" s="239">
        <v>90</v>
      </c>
      <c r="C82" s="239">
        <v>1</v>
      </c>
      <c r="D82" s="239">
        <v>0</v>
      </c>
      <c r="E82" s="239">
        <v>1.11E-2</v>
      </c>
      <c r="F82" s="239">
        <v>0.98899999999999999</v>
      </c>
      <c r="G82" s="239">
        <v>0</v>
      </c>
      <c r="H82" s="239">
        <v>1.0999999999999999E-2</v>
      </c>
      <c r="I82" s="239">
        <v>0.1</v>
      </c>
      <c r="J82" s="239"/>
      <c r="K82" s="239">
        <v>9</v>
      </c>
      <c r="L82" s="239">
        <v>90</v>
      </c>
      <c r="M82" s="239">
        <v>11</v>
      </c>
      <c r="N82" s="239">
        <v>0</v>
      </c>
      <c r="O82" s="239">
        <v>0.1222</v>
      </c>
      <c r="P82" s="239">
        <v>0.878</v>
      </c>
      <c r="Q82" s="239">
        <v>1E-3</v>
      </c>
      <c r="R82" s="239">
        <v>3.5000000000000003E-2</v>
      </c>
      <c r="S82" s="239">
        <v>1.1000000000000001</v>
      </c>
      <c r="U82" s="239"/>
    </row>
    <row r="83" spans="1:21">
      <c r="A83" s="239">
        <v>11</v>
      </c>
      <c r="B83" s="239">
        <v>89</v>
      </c>
      <c r="C83" s="239">
        <v>0</v>
      </c>
      <c r="D83" s="239">
        <v>0</v>
      </c>
      <c r="E83" s="239">
        <v>1.11E-2</v>
      </c>
      <c r="F83" s="239">
        <v>0.98899999999999999</v>
      </c>
      <c r="G83" s="239">
        <v>0</v>
      </c>
      <c r="H83" s="239">
        <v>1.0999999999999999E-2</v>
      </c>
      <c r="I83" s="239">
        <v>0.1</v>
      </c>
      <c r="J83" s="239"/>
      <c r="K83" s="239">
        <v>13</v>
      </c>
      <c r="L83" s="239">
        <v>79</v>
      </c>
      <c r="M83" s="239">
        <v>0</v>
      </c>
      <c r="N83" s="239">
        <v>2</v>
      </c>
      <c r="O83" s="239">
        <v>0.1222</v>
      </c>
      <c r="P83" s="239">
        <v>0.878</v>
      </c>
      <c r="Q83" s="239">
        <v>1E-3</v>
      </c>
      <c r="R83" s="239">
        <v>3.5000000000000003E-2</v>
      </c>
      <c r="S83" s="239">
        <v>1.1000000000000001</v>
      </c>
      <c r="U83" s="239"/>
    </row>
    <row r="84" spans="1:21">
      <c r="A84" s="239">
        <v>13</v>
      </c>
      <c r="B84" s="239">
        <v>89</v>
      </c>
      <c r="C84" s="239">
        <v>1</v>
      </c>
      <c r="D84" s="239">
        <v>0</v>
      </c>
      <c r="E84" s="239">
        <v>2.2200000000000001E-2</v>
      </c>
      <c r="F84" s="239">
        <v>0.97799999999999998</v>
      </c>
      <c r="G84" s="239">
        <v>0</v>
      </c>
      <c r="H84" s="239">
        <v>1.6E-2</v>
      </c>
      <c r="I84" s="239">
        <v>0.24399999999999999</v>
      </c>
      <c r="J84" s="239"/>
      <c r="K84" s="239">
        <v>16</v>
      </c>
      <c r="L84" s="239">
        <v>77</v>
      </c>
      <c r="M84" s="239">
        <v>0</v>
      </c>
      <c r="N84" s="239">
        <v>0</v>
      </c>
      <c r="O84" s="239">
        <v>0.1222</v>
      </c>
      <c r="P84" s="239">
        <v>0.878</v>
      </c>
      <c r="Q84" s="239">
        <v>1E-3</v>
      </c>
      <c r="R84" s="239">
        <v>3.5000000000000003E-2</v>
      </c>
      <c r="S84" s="239">
        <v>1.1000000000000001</v>
      </c>
      <c r="U84" s="239"/>
    </row>
    <row r="85" spans="1:21">
      <c r="A85" s="239">
        <v>15</v>
      </c>
      <c r="B85" s="239">
        <v>88</v>
      </c>
      <c r="C85" s="239">
        <v>0</v>
      </c>
      <c r="D85" s="239">
        <v>0</v>
      </c>
      <c r="E85" s="239">
        <v>2.2200000000000001E-2</v>
      </c>
      <c r="F85" s="239">
        <v>0.97799999999999998</v>
      </c>
      <c r="G85" s="239">
        <v>0</v>
      </c>
      <c r="H85" s="239">
        <v>1.6E-2</v>
      </c>
      <c r="I85" s="239">
        <v>0.24399999999999999</v>
      </c>
      <c r="J85" s="239"/>
      <c r="K85" s="239">
        <v>18</v>
      </c>
      <c r="L85" s="239">
        <v>77</v>
      </c>
      <c r="M85" s="239">
        <v>1</v>
      </c>
      <c r="N85" s="239">
        <v>0</v>
      </c>
      <c r="O85" s="239">
        <v>0.1336</v>
      </c>
      <c r="P85" s="239">
        <v>0.86599999999999999</v>
      </c>
      <c r="Q85" s="239">
        <v>1E-3</v>
      </c>
      <c r="R85" s="239">
        <v>3.5999999999999997E-2</v>
      </c>
      <c r="S85" s="239">
        <v>1.3049999999999999</v>
      </c>
      <c r="U85" s="239"/>
    </row>
    <row r="86" spans="1:21">
      <c r="A86" s="239">
        <v>17</v>
      </c>
      <c r="B86" s="239">
        <v>88</v>
      </c>
      <c r="C86" s="239">
        <v>0</v>
      </c>
      <c r="D86" s="239">
        <v>0</v>
      </c>
      <c r="E86" s="239">
        <v>2.2200000000000001E-2</v>
      </c>
      <c r="F86" s="239">
        <v>0.97799999999999998</v>
      </c>
      <c r="G86" s="239">
        <v>0</v>
      </c>
      <c r="H86" s="239">
        <v>1.6E-2</v>
      </c>
      <c r="I86" s="239">
        <v>0.24399999999999999</v>
      </c>
      <c r="J86" s="239"/>
      <c r="K86" s="239">
        <v>27</v>
      </c>
      <c r="L86" s="239">
        <v>76</v>
      </c>
      <c r="M86" s="239">
        <v>0</v>
      </c>
      <c r="N86" s="239">
        <v>0</v>
      </c>
      <c r="O86" s="239">
        <v>0.1336</v>
      </c>
      <c r="P86" s="239">
        <v>0.86599999999999999</v>
      </c>
      <c r="Q86" s="239">
        <v>1E-3</v>
      </c>
      <c r="R86" s="239">
        <v>3.5999999999999997E-2</v>
      </c>
      <c r="S86" s="239">
        <v>1.3049999999999999</v>
      </c>
      <c r="U86" s="239"/>
    </row>
    <row r="87" spans="1:21">
      <c r="A87" s="239">
        <v>20</v>
      </c>
      <c r="B87" s="239">
        <v>88</v>
      </c>
      <c r="C87" s="239">
        <v>1</v>
      </c>
      <c r="D87" s="239">
        <v>0</v>
      </c>
      <c r="E87" s="239">
        <v>3.3300000000000003E-2</v>
      </c>
      <c r="F87" s="239">
        <v>0.96699999999999997</v>
      </c>
      <c r="G87" s="239">
        <v>0</v>
      </c>
      <c r="H87" s="239">
        <v>1.9E-2</v>
      </c>
      <c r="I87" s="239">
        <v>0.46700000000000003</v>
      </c>
      <c r="J87" s="239"/>
      <c r="K87" s="239">
        <v>33</v>
      </c>
      <c r="L87" s="239">
        <v>76</v>
      </c>
      <c r="M87" s="239">
        <v>0</v>
      </c>
      <c r="N87" s="239">
        <v>0</v>
      </c>
      <c r="O87" s="239">
        <v>0.1336</v>
      </c>
      <c r="P87" s="239">
        <v>0.86599999999999999</v>
      </c>
      <c r="Q87" s="239">
        <v>1E-3</v>
      </c>
      <c r="R87" s="239">
        <v>3.5999999999999997E-2</v>
      </c>
      <c r="S87" s="239">
        <v>1.3049999999999999</v>
      </c>
      <c r="U87" s="239"/>
    </row>
    <row r="88" spans="1:21">
      <c r="A88" s="239">
        <v>24</v>
      </c>
      <c r="B88" s="239">
        <v>87</v>
      </c>
      <c r="C88" s="239">
        <v>1</v>
      </c>
      <c r="D88" s="239">
        <v>0</v>
      </c>
      <c r="E88" s="239">
        <v>4.4400000000000002E-2</v>
      </c>
      <c r="F88" s="239">
        <v>0.95599999999999996</v>
      </c>
      <c r="G88" s="239">
        <v>0</v>
      </c>
      <c r="H88" s="239">
        <v>2.1999999999999999E-2</v>
      </c>
      <c r="I88" s="239">
        <v>0.73299999999999998</v>
      </c>
      <c r="J88" s="239"/>
      <c r="K88" s="239">
        <v>38</v>
      </c>
      <c r="L88" s="239">
        <v>76</v>
      </c>
      <c r="M88" s="239">
        <v>1</v>
      </c>
      <c r="N88" s="239">
        <v>0</v>
      </c>
      <c r="O88" s="239">
        <v>0.14499999999999999</v>
      </c>
      <c r="P88" s="239">
        <v>0.85499999999999998</v>
      </c>
      <c r="Q88" s="239">
        <v>1E-3</v>
      </c>
      <c r="R88" s="239">
        <v>3.6999999999999998E-2</v>
      </c>
      <c r="S88" s="239">
        <v>1.738</v>
      </c>
      <c r="U88" s="239"/>
    </row>
    <row r="89" spans="1:21">
      <c r="A89" s="239">
        <v>29</v>
      </c>
      <c r="B89" s="239">
        <v>86</v>
      </c>
      <c r="C89" s="239">
        <v>2</v>
      </c>
      <c r="D89" s="239">
        <v>0</v>
      </c>
      <c r="E89" s="239">
        <v>6.6699999999999995E-2</v>
      </c>
      <c r="F89" s="239">
        <v>0.93300000000000005</v>
      </c>
      <c r="G89" s="239">
        <v>1E-3</v>
      </c>
      <c r="H89" s="239">
        <v>2.5999999999999999E-2</v>
      </c>
      <c r="I89" s="239">
        <v>1.3779999999999999</v>
      </c>
      <c r="J89" s="239"/>
      <c r="K89" s="239">
        <v>54</v>
      </c>
      <c r="L89" s="239">
        <v>75</v>
      </c>
      <c r="M89" s="239">
        <v>36</v>
      </c>
      <c r="N89" s="239">
        <v>0</v>
      </c>
      <c r="O89" s="239">
        <v>0.5554</v>
      </c>
      <c r="P89" s="239">
        <v>0.44500000000000001</v>
      </c>
      <c r="Q89" s="239">
        <v>3.0000000000000001E-3</v>
      </c>
      <c r="R89" s="239">
        <v>5.2999999999999999E-2</v>
      </c>
      <c r="S89" s="239">
        <v>23.899000000000001</v>
      </c>
      <c r="U89" s="239"/>
    </row>
    <row r="90" spans="1:21">
      <c r="A90" s="239">
        <v>34</v>
      </c>
      <c r="B90" s="239">
        <v>84</v>
      </c>
      <c r="C90" s="239">
        <v>0</v>
      </c>
      <c r="D90" s="239">
        <v>0</v>
      </c>
      <c r="E90" s="239">
        <v>6.6699999999999995E-2</v>
      </c>
      <c r="F90" s="239">
        <v>0.93300000000000005</v>
      </c>
      <c r="G90" s="239">
        <v>1E-3</v>
      </c>
      <c r="H90" s="239">
        <v>2.5999999999999999E-2</v>
      </c>
      <c r="I90" s="239">
        <v>1.3779999999999999</v>
      </c>
      <c r="J90" s="239"/>
      <c r="K90" s="239">
        <v>101</v>
      </c>
      <c r="L90" s="239">
        <v>39</v>
      </c>
      <c r="M90" s="239">
        <v>38</v>
      </c>
      <c r="N90" s="239">
        <v>0</v>
      </c>
      <c r="O90" s="239">
        <v>0.98860000000000003</v>
      </c>
      <c r="P90" s="239">
        <v>1.0999999999999999E-2</v>
      </c>
      <c r="Q90" s="239">
        <v>0</v>
      </c>
      <c r="R90" s="239">
        <v>1.0999999999999999E-2</v>
      </c>
      <c r="S90" s="239">
        <v>67.652000000000001</v>
      </c>
      <c r="U90" s="239"/>
    </row>
    <row r="91" spans="1:21">
      <c r="A91" s="239">
        <v>39</v>
      </c>
      <c r="B91" s="239">
        <v>84</v>
      </c>
      <c r="C91" s="239">
        <v>0</v>
      </c>
      <c r="D91" s="239">
        <v>0</v>
      </c>
      <c r="E91" s="239">
        <v>6.6699999999999995E-2</v>
      </c>
      <c r="F91" s="239">
        <v>0.93300000000000005</v>
      </c>
      <c r="G91" s="239">
        <v>1E-3</v>
      </c>
      <c r="H91" s="239">
        <v>2.5999999999999999E-2</v>
      </c>
      <c r="I91" s="239">
        <v>1.3779999999999999</v>
      </c>
      <c r="J91" s="239"/>
      <c r="K91" s="239">
        <v>129</v>
      </c>
      <c r="L91" s="239">
        <v>1</v>
      </c>
      <c r="M91" s="239">
        <v>1</v>
      </c>
      <c r="N91" s="239">
        <v>0</v>
      </c>
      <c r="O91" s="239">
        <v>1</v>
      </c>
      <c r="P91" s="239">
        <v>0</v>
      </c>
      <c r="Q91" s="239">
        <v>0</v>
      </c>
      <c r="R91" s="239">
        <v>0</v>
      </c>
      <c r="S91" s="239">
        <v>69.122</v>
      </c>
      <c r="U91" s="239"/>
    </row>
    <row r="92" spans="1:21">
      <c r="A92" s="239">
        <v>54</v>
      </c>
      <c r="B92" s="239">
        <v>84</v>
      </c>
      <c r="C92" s="239">
        <v>31</v>
      </c>
      <c r="D92" s="239">
        <v>0</v>
      </c>
      <c r="E92" s="239">
        <v>0.41110000000000002</v>
      </c>
      <c r="F92" s="239">
        <v>0.58899999999999997</v>
      </c>
      <c r="G92" s="239">
        <v>3.0000000000000001E-3</v>
      </c>
      <c r="H92" s="239">
        <v>5.1999999999999998E-2</v>
      </c>
      <c r="I92" s="239">
        <v>19.978000000000002</v>
      </c>
      <c r="J92" s="239"/>
      <c r="K92" s="239"/>
      <c r="L92" s="239"/>
      <c r="M92" s="239"/>
      <c r="N92" s="239"/>
      <c r="O92" s="239"/>
      <c r="P92" s="239"/>
      <c r="Q92" s="239"/>
      <c r="R92" s="239"/>
      <c r="S92" s="239"/>
      <c r="U92" s="239"/>
    </row>
    <row r="93" spans="1:21">
      <c r="A93" s="239">
        <v>60</v>
      </c>
      <c r="B93" s="239">
        <v>53</v>
      </c>
      <c r="C93" s="239">
        <v>19</v>
      </c>
      <c r="D93" s="239">
        <v>0</v>
      </c>
      <c r="E93" s="239">
        <v>0.62219999999999998</v>
      </c>
      <c r="F93" s="239">
        <v>0.378</v>
      </c>
      <c r="G93" s="239">
        <v>3.0000000000000001E-3</v>
      </c>
      <c r="H93" s="239">
        <v>5.0999999999999997E-2</v>
      </c>
      <c r="I93" s="239">
        <v>32.643999999999998</v>
      </c>
      <c r="J93" s="239"/>
      <c r="K93" s="239"/>
      <c r="L93" s="239"/>
      <c r="M93" s="239"/>
      <c r="N93" s="239"/>
      <c r="O93" s="239"/>
      <c r="P93" s="239"/>
      <c r="Q93" s="239"/>
      <c r="R93" s="239"/>
      <c r="S93" s="239"/>
      <c r="U93" s="239"/>
    </row>
    <row r="94" spans="1:21">
      <c r="A94" s="239">
        <v>65</v>
      </c>
      <c r="B94" s="239">
        <v>34</v>
      </c>
      <c r="C94" s="239">
        <v>28</v>
      </c>
      <c r="D94" s="239">
        <v>0</v>
      </c>
      <c r="E94" s="239">
        <v>0.93330000000000002</v>
      </c>
      <c r="F94" s="239">
        <v>6.7000000000000004E-2</v>
      </c>
      <c r="G94" s="239">
        <v>1E-3</v>
      </c>
      <c r="H94" s="239">
        <v>2.5999999999999999E-2</v>
      </c>
      <c r="I94" s="239">
        <v>52.866999999999997</v>
      </c>
      <c r="J94" s="239"/>
      <c r="K94" s="239"/>
      <c r="L94" s="239"/>
      <c r="M94" s="239"/>
      <c r="N94" s="239"/>
      <c r="O94" s="239"/>
      <c r="P94" s="239"/>
      <c r="Q94" s="239"/>
      <c r="R94" s="239"/>
      <c r="S94" s="239"/>
      <c r="U94" s="239"/>
    </row>
    <row r="95" spans="1:21">
      <c r="A95" s="239">
        <v>77</v>
      </c>
      <c r="B95" s="239">
        <v>6</v>
      </c>
      <c r="C95" s="239">
        <v>4</v>
      </c>
      <c r="D95" s="239">
        <v>0</v>
      </c>
      <c r="E95" s="239">
        <v>0.9778</v>
      </c>
      <c r="F95" s="239">
        <v>2.1999999999999999E-2</v>
      </c>
      <c r="G95" s="239">
        <v>0</v>
      </c>
      <c r="H95" s="239">
        <v>1.6E-2</v>
      </c>
      <c r="I95" s="239">
        <v>56.289000000000001</v>
      </c>
      <c r="J95" s="239"/>
      <c r="K95" s="239"/>
      <c r="L95" s="239"/>
      <c r="M95" s="239"/>
      <c r="N95" s="239"/>
      <c r="O95" s="239"/>
      <c r="P95" s="239"/>
      <c r="Q95" s="239"/>
      <c r="R95" s="239"/>
      <c r="S95" s="239"/>
      <c r="U95" s="239"/>
    </row>
    <row r="96" spans="1:21">
      <c r="A96" s="239">
        <v>105</v>
      </c>
      <c r="B96" s="239">
        <v>2</v>
      </c>
      <c r="C96" s="239">
        <v>2</v>
      </c>
      <c r="D96" s="239">
        <v>0</v>
      </c>
      <c r="E96" s="239">
        <v>1</v>
      </c>
      <c r="F96" s="239">
        <v>0</v>
      </c>
      <c r="G96" s="239">
        <v>0</v>
      </c>
      <c r="H96" s="239">
        <v>0</v>
      </c>
      <c r="I96" s="239">
        <v>58.622</v>
      </c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U96" s="239"/>
    </row>
    <row r="97" spans="1:21">
      <c r="A97" s="239"/>
      <c r="B97" s="239"/>
      <c r="C97" s="239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39"/>
      <c r="O97" s="239"/>
      <c r="P97" s="239"/>
      <c r="Q97" s="239"/>
      <c r="R97" s="239"/>
      <c r="S97" s="239"/>
      <c r="U97" s="239"/>
    </row>
    <row r="98" spans="1:21">
      <c r="A98" s="239" t="s">
        <v>1404</v>
      </c>
      <c r="B98" s="239"/>
      <c r="C98" s="239"/>
      <c r="D98" s="239"/>
      <c r="E98" s="239"/>
      <c r="F98" s="239"/>
      <c r="G98" s="239"/>
      <c r="H98" s="239"/>
      <c r="I98" s="239"/>
      <c r="J98" s="239"/>
      <c r="K98" s="239" t="s">
        <v>1404</v>
      </c>
      <c r="L98" s="239"/>
      <c r="M98" s="239"/>
      <c r="N98" s="239"/>
      <c r="O98" s="239"/>
      <c r="P98" s="239"/>
      <c r="Q98" s="239"/>
      <c r="R98" s="239"/>
      <c r="S98" s="239"/>
      <c r="U98" s="239"/>
    </row>
    <row r="99" spans="1:21">
      <c r="A99" s="239" t="s">
        <v>1412</v>
      </c>
      <c r="B99" s="239" t="s">
        <v>1413</v>
      </c>
      <c r="C99" s="239" t="s">
        <v>1414</v>
      </c>
      <c r="D99" s="239" t="s">
        <v>1415</v>
      </c>
      <c r="E99" s="239" t="s">
        <v>1416</v>
      </c>
      <c r="F99" s="239" t="s">
        <v>1417</v>
      </c>
      <c r="G99" s="239" t="s">
        <v>1418</v>
      </c>
      <c r="H99" s="239" t="s">
        <v>1419</v>
      </c>
      <c r="I99" s="239" t="s">
        <v>1420</v>
      </c>
      <c r="J99" s="239"/>
      <c r="K99" s="239" t="s">
        <v>1412</v>
      </c>
      <c r="L99" s="239" t="s">
        <v>1413</v>
      </c>
      <c r="M99" s="239" t="s">
        <v>1414</v>
      </c>
      <c r="N99" s="239" t="s">
        <v>1415</v>
      </c>
      <c r="O99" s="239" t="s">
        <v>1416</v>
      </c>
      <c r="P99" s="239" t="s">
        <v>1417</v>
      </c>
      <c r="Q99" s="239" t="s">
        <v>1418</v>
      </c>
      <c r="R99" s="239" t="s">
        <v>1419</v>
      </c>
      <c r="S99" s="239" t="s">
        <v>1420</v>
      </c>
      <c r="U99" s="239"/>
    </row>
    <row r="100" spans="1:21">
      <c r="A100" s="239">
        <v>0</v>
      </c>
      <c r="B100" s="239">
        <v>90</v>
      </c>
      <c r="C100" s="239">
        <v>0</v>
      </c>
      <c r="D100" s="239">
        <v>0</v>
      </c>
      <c r="E100" s="239">
        <v>0</v>
      </c>
      <c r="F100" s="239">
        <v>1</v>
      </c>
      <c r="G100" s="239">
        <v>0</v>
      </c>
      <c r="H100" s="239">
        <v>0</v>
      </c>
      <c r="I100" s="239">
        <v>0</v>
      </c>
      <c r="J100" s="239"/>
      <c r="K100" s="239">
        <v>0</v>
      </c>
      <c r="L100" s="239">
        <v>90</v>
      </c>
      <c r="M100" s="239">
        <v>0</v>
      </c>
      <c r="N100" s="239">
        <v>0</v>
      </c>
      <c r="O100" s="239">
        <v>0</v>
      </c>
      <c r="P100" s="239">
        <v>1</v>
      </c>
      <c r="Q100" s="239">
        <v>0</v>
      </c>
      <c r="R100" s="239">
        <v>0</v>
      </c>
      <c r="S100" s="239">
        <v>0</v>
      </c>
      <c r="U100" s="239"/>
    </row>
    <row r="101" spans="1:21">
      <c r="A101" s="239">
        <v>9</v>
      </c>
      <c r="B101" s="239">
        <v>90</v>
      </c>
      <c r="C101" s="239">
        <v>19</v>
      </c>
      <c r="D101" s="239">
        <v>0</v>
      </c>
      <c r="E101" s="239">
        <v>0.21110000000000001</v>
      </c>
      <c r="F101" s="239">
        <v>0.78900000000000003</v>
      </c>
      <c r="G101" s="239">
        <v>2E-3</v>
      </c>
      <c r="H101" s="239">
        <v>4.2999999999999997E-2</v>
      </c>
      <c r="I101" s="239">
        <v>1.9</v>
      </c>
      <c r="J101" s="239"/>
      <c r="K101" s="239">
        <v>9</v>
      </c>
      <c r="L101" s="239">
        <v>90</v>
      </c>
      <c r="M101" s="239">
        <v>26</v>
      </c>
      <c r="N101" s="239">
        <v>0</v>
      </c>
      <c r="O101" s="239">
        <v>0.28889999999999999</v>
      </c>
      <c r="P101" s="239">
        <v>0.71099999999999997</v>
      </c>
      <c r="Q101" s="239">
        <v>2E-3</v>
      </c>
      <c r="R101" s="239">
        <v>4.8000000000000001E-2</v>
      </c>
      <c r="S101" s="239">
        <v>2.6</v>
      </c>
      <c r="U101" s="239"/>
    </row>
    <row r="102" spans="1:21">
      <c r="A102" s="239">
        <v>11</v>
      </c>
      <c r="B102" s="239">
        <v>71</v>
      </c>
      <c r="C102" s="239">
        <v>2</v>
      </c>
      <c r="D102" s="239">
        <v>0</v>
      </c>
      <c r="E102" s="239">
        <v>0.23330000000000001</v>
      </c>
      <c r="F102" s="239">
        <v>0.76700000000000002</v>
      </c>
      <c r="G102" s="239">
        <v>2E-3</v>
      </c>
      <c r="H102" s="239">
        <v>4.4999999999999998E-2</v>
      </c>
      <c r="I102" s="239">
        <v>2.133</v>
      </c>
      <c r="J102" s="239"/>
      <c r="K102" s="239">
        <v>13</v>
      </c>
      <c r="L102" s="239">
        <v>64</v>
      </c>
      <c r="M102" s="239">
        <v>22</v>
      </c>
      <c r="N102" s="239">
        <v>0</v>
      </c>
      <c r="O102" s="239">
        <v>0.5333</v>
      </c>
      <c r="P102" s="239">
        <v>0.46700000000000003</v>
      </c>
      <c r="Q102" s="239">
        <v>3.0000000000000001E-3</v>
      </c>
      <c r="R102" s="239">
        <v>5.2999999999999999E-2</v>
      </c>
      <c r="S102" s="239">
        <v>5.7779999999999996</v>
      </c>
      <c r="U102" s="239"/>
    </row>
    <row r="103" spans="1:21">
      <c r="A103" s="239">
        <v>13</v>
      </c>
      <c r="B103" s="239">
        <v>69</v>
      </c>
      <c r="C103" s="239">
        <v>2</v>
      </c>
      <c r="D103" s="239">
        <v>1</v>
      </c>
      <c r="E103" s="239">
        <v>0.25559999999999999</v>
      </c>
      <c r="F103" s="239">
        <v>0.74399999999999999</v>
      </c>
      <c r="G103" s="239">
        <v>2E-3</v>
      </c>
      <c r="H103" s="239">
        <v>4.5999999999999999E-2</v>
      </c>
      <c r="I103" s="239">
        <v>2.4220000000000002</v>
      </c>
      <c r="J103" s="239"/>
      <c r="K103" s="239">
        <v>16</v>
      </c>
      <c r="L103" s="239">
        <v>42</v>
      </c>
      <c r="M103" s="239">
        <v>11</v>
      </c>
      <c r="N103" s="239">
        <v>0</v>
      </c>
      <c r="O103" s="239">
        <v>0.65559999999999996</v>
      </c>
      <c r="P103" s="239">
        <v>0.34399999999999997</v>
      </c>
      <c r="Q103" s="239">
        <v>3.0000000000000001E-3</v>
      </c>
      <c r="R103" s="239">
        <v>0.05</v>
      </c>
      <c r="S103" s="239">
        <v>7.7329999999999997</v>
      </c>
      <c r="U103" s="239"/>
    </row>
    <row r="104" spans="1:21">
      <c r="A104" s="239">
        <v>15</v>
      </c>
      <c r="B104" s="239">
        <v>66</v>
      </c>
      <c r="C104" s="239">
        <v>3</v>
      </c>
      <c r="D104" s="239">
        <v>0</v>
      </c>
      <c r="E104" s="239">
        <v>0.28939999999999999</v>
      </c>
      <c r="F104" s="239">
        <v>0.71099999999999997</v>
      </c>
      <c r="G104" s="239">
        <v>2E-3</v>
      </c>
      <c r="H104" s="239">
        <v>4.8000000000000001E-2</v>
      </c>
      <c r="I104" s="239">
        <v>2.93</v>
      </c>
      <c r="J104" s="239"/>
      <c r="K104" s="239">
        <v>18</v>
      </c>
      <c r="L104" s="239">
        <v>31</v>
      </c>
      <c r="M104" s="239">
        <v>7</v>
      </c>
      <c r="N104" s="239">
        <v>0</v>
      </c>
      <c r="O104" s="239">
        <v>0.73329999999999995</v>
      </c>
      <c r="P104" s="239">
        <v>0.26700000000000002</v>
      </c>
      <c r="Q104" s="239">
        <v>2E-3</v>
      </c>
      <c r="R104" s="239">
        <v>4.7E-2</v>
      </c>
      <c r="S104" s="239">
        <v>9.1329999999999991</v>
      </c>
      <c r="U104" s="239"/>
    </row>
    <row r="105" spans="1:21">
      <c r="A105" s="239">
        <v>17</v>
      </c>
      <c r="B105" s="239">
        <v>63</v>
      </c>
      <c r="C105" s="239">
        <v>3</v>
      </c>
      <c r="D105" s="239">
        <v>0</v>
      </c>
      <c r="E105" s="239">
        <v>0.32319999999999999</v>
      </c>
      <c r="F105" s="239">
        <v>0.67700000000000005</v>
      </c>
      <c r="G105" s="239">
        <v>2E-3</v>
      </c>
      <c r="H105" s="239">
        <v>4.9000000000000002E-2</v>
      </c>
      <c r="I105" s="239">
        <v>3.5049999999999999</v>
      </c>
      <c r="J105" s="239"/>
      <c r="K105" s="239">
        <v>27</v>
      </c>
      <c r="L105" s="239">
        <v>24</v>
      </c>
      <c r="M105" s="239">
        <v>12</v>
      </c>
      <c r="N105" s="239">
        <v>0</v>
      </c>
      <c r="O105" s="239">
        <v>0.86670000000000003</v>
      </c>
      <c r="P105" s="239">
        <v>0.13300000000000001</v>
      </c>
      <c r="Q105" s="239">
        <v>1E-3</v>
      </c>
      <c r="R105" s="239">
        <v>3.5999999999999997E-2</v>
      </c>
      <c r="S105" s="239">
        <v>12.733000000000001</v>
      </c>
      <c r="U105" s="239"/>
    </row>
    <row r="106" spans="1:21">
      <c r="A106" s="239">
        <v>20</v>
      </c>
      <c r="B106" s="239">
        <v>60</v>
      </c>
      <c r="C106" s="239">
        <v>1</v>
      </c>
      <c r="D106" s="239">
        <v>0</v>
      </c>
      <c r="E106" s="239">
        <v>0.33450000000000002</v>
      </c>
      <c r="F106" s="239">
        <v>0.66500000000000004</v>
      </c>
      <c r="G106" s="239">
        <v>2E-3</v>
      </c>
      <c r="H106" s="239">
        <v>0.05</v>
      </c>
      <c r="I106" s="239">
        <v>3.7309999999999999</v>
      </c>
      <c r="J106" s="239"/>
      <c r="K106" s="239">
        <v>33</v>
      </c>
      <c r="L106" s="239">
        <v>12</v>
      </c>
      <c r="M106" s="239">
        <v>10</v>
      </c>
      <c r="N106" s="239">
        <v>0</v>
      </c>
      <c r="O106" s="239">
        <v>0.9778</v>
      </c>
      <c r="P106" s="239">
        <v>2.1999999999999999E-2</v>
      </c>
      <c r="Q106" s="239">
        <v>0</v>
      </c>
      <c r="R106" s="239">
        <v>1.6E-2</v>
      </c>
      <c r="S106" s="239">
        <v>16.399999999999999</v>
      </c>
      <c r="U106" s="239"/>
    </row>
    <row r="107" spans="1:21">
      <c r="A107" s="239">
        <v>24</v>
      </c>
      <c r="B107" s="239">
        <v>59</v>
      </c>
      <c r="C107" s="239">
        <v>16</v>
      </c>
      <c r="D107" s="239">
        <v>0</v>
      </c>
      <c r="E107" s="239">
        <v>0.51500000000000001</v>
      </c>
      <c r="F107" s="239">
        <v>0.48499999999999999</v>
      </c>
      <c r="G107" s="239">
        <v>3.0000000000000001E-3</v>
      </c>
      <c r="H107" s="239">
        <v>5.2999999999999999E-2</v>
      </c>
      <c r="I107" s="239">
        <v>8.0619999999999994</v>
      </c>
      <c r="J107" s="239"/>
      <c r="K107" s="239">
        <v>38</v>
      </c>
      <c r="L107" s="239">
        <v>2</v>
      </c>
      <c r="M107" s="239">
        <v>2</v>
      </c>
      <c r="N107" s="239">
        <v>0</v>
      </c>
      <c r="O107" s="239">
        <v>1</v>
      </c>
      <c r="P107" s="239">
        <v>0</v>
      </c>
      <c r="Q107" s="239">
        <v>0</v>
      </c>
      <c r="R107" s="239">
        <v>0</v>
      </c>
      <c r="S107" s="239">
        <v>17.244</v>
      </c>
      <c r="U107" s="239"/>
    </row>
    <row r="108" spans="1:21">
      <c r="A108" s="239">
        <v>29</v>
      </c>
      <c r="B108" s="239">
        <v>43</v>
      </c>
      <c r="C108" s="239">
        <v>21</v>
      </c>
      <c r="D108" s="239">
        <v>0</v>
      </c>
      <c r="E108" s="239">
        <v>0.75190000000000001</v>
      </c>
      <c r="F108" s="239">
        <v>0.248</v>
      </c>
      <c r="G108" s="239">
        <v>2E-3</v>
      </c>
      <c r="H108" s="239">
        <v>4.5999999999999999E-2</v>
      </c>
      <c r="I108" s="239">
        <v>14.813000000000001</v>
      </c>
      <c r="J108" s="239"/>
      <c r="K108" s="239"/>
      <c r="L108" s="239"/>
      <c r="M108" s="239"/>
      <c r="N108" s="239"/>
      <c r="O108" s="239"/>
      <c r="P108" s="239"/>
      <c r="Q108" s="239"/>
      <c r="R108" s="239"/>
      <c r="S108" s="239"/>
      <c r="U108" s="239"/>
    </row>
    <row r="109" spans="1:21">
      <c r="A109" s="239">
        <v>34</v>
      </c>
      <c r="B109" s="239">
        <v>22</v>
      </c>
      <c r="C109" s="239">
        <v>21</v>
      </c>
      <c r="D109" s="239">
        <v>0</v>
      </c>
      <c r="E109" s="239">
        <v>0.98870000000000002</v>
      </c>
      <c r="F109" s="239">
        <v>1.0999999999999999E-2</v>
      </c>
      <c r="G109" s="239">
        <v>0</v>
      </c>
      <c r="H109" s="239">
        <v>1.0999999999999999E-2</v>
      </c>
      <c r="I109" s="239">
        <v>22.866</v>
      </c>
      <c r="J109" s="239"/>
      <c r="K109" s="239"/>
      <c r="L109" s="239"/>
      <c r="M109" s="239"/>
      <c r="N109" s="239"/>
      <c r="O109" s="239"/>
      <c r="P109" s="239"/>
      <c r="Q109" s="239"/>
      <c r="R109" s="239"/>
      <c r="S109" s="239"/>
      <c r="U109" s="239"/>
    </row>
    <row r="110" spans="1:21">
      <c r="A110" s="239">
        <v>39</v>
      </c>
      <c r="B110" s="239">
        <v>1</v>
      </c>
      <c r="C110" s="239">
        <v>1</v>
      </c>
      <c r="D110" s="239">
        <v>0</v>
      </c>
      <c r="E110" s="239">
        <v>1</v>
      </c>
      <c r="F110" s="239">
        <v>0</v>
      </c>
      <c r="G110" s="239">
        <v>0</v>
      </c>
      <c r="H110" s="239">
        <v>0</v>
      </c>
      <c r="I110" s="239">
        <v>23.306000000000001</v>
      </c>
      <c r="J110" s="239"/>
      <c r="K110" s="239"/>
      <c r="L110" s="239"/>
      <c r="M110" s="239"/>
      <c r="N110" s="239"/>
      <c r="O110" s="239"/>
      <c r="P110" s="239"/>
      <c r="Q110" s="239"/>
      <c r="R110" s="239"/>
      <c r="S110" s="239"/>
      <c r="U110" s="239"/>
    </row>
    <row r="111" spans="1:21">
      <c r="A111" s="239"/>
      <c r="B111" s="239"/>
      <c r="C111" s="239"/>
      <c r="D111" s="239"/>
      <c r="E111" s="239"/>
      <c r="F111" s="239"/>
      <c r="G111" s="239"/>
      <c r="H111" s="239"/>
      <c r="I111" s="239"/>
      <c r="J111" s="239"/>
      <c r="K111" s="239"/>
      <c r="L111" s="239"/>
      <c r="M111" s="239"/>
      <c r="N111" s="239"/>
      <c r="O111" s="239"/>
      <c r="P111" s="239"/>
      <c r="Q111" s="239"/>
      <c r="R111" s="239"/>
      <c r="S111" s="239"/>
      <c r="T111" s="239"/>
      <c r="U111" s="239"/>
    </row>
    <row r="112" spans="1:21">
      <c r="A112" s="239"/>
      <c r="B112" s="239"/>
      <c r="C112" s="239"/>
      <c r="D112" s="239"/>
      <c r="E112" s="239"/>
      <c r="F112" s="239"/>
      <c r="G112" s="239"/>
      <c r="H112" s="239"/>
      <c r="I112" s="239"/>
      <c r="J112" s="239"/>
      <c r="K112" s="239"/>
      <c r="L112" s="239"/>
      <c r="M112" s="239"/>
      <c r="N112" s="239"/>
      <c r="O112" s="239"/>
      <c r="P112" s="239"/>
      <c r="Q112" s="239"/>
      <c r="R112" s="239"/>
      <c r="S112" s="239"/>
      <c r="T112" s="239"/>
      <c r="U112" s="239"/>
    </row>
  </sheetData>
  <mergeCells count="2">
    <mergeCell ref="A3:A8"/>
    <mergeCell ref="A9:A14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topLeftCell="A48" workbookViewId="0">
      <selection activeCell="A16" sqref="A16"/>
    </sheetView>
  </sheetViews>
  <sheetFormatPr defaultRowHeight="16.5"/>
  <sheetData>
    <row r="1" spans="1:11" ht="17.25" thickBot="1">
      <c r="A1" s="57" t="s">
        <v>131</v>
      </c>
    </row>
    <row r="2" spans="1:11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1" ht="39.75" thickTop="1" thickBot="1">
      <c r="A3" s="526">
        <v>1</v>
      </c>
      <c r="B3" s="149" t="s">
        <v>315</v>
      </c>
      <c r="C3" s="150" t="s">
        <v>329</v>
      </c>
      <c r="D3" s="150">
        <v>16</v>
      </c>
      <c r="E3" s="151"/>
      <c r="F3" s="152" t="s">
        <v>316</v>
      </c>
      <c r="G3" s="153"/>
      <c r="I3" s="81" t="s">
        <v>172</v>
      </c>
    </row>
    <row r="4" spans="1:11" ht="51.75" thickBot="1">
      <c r="A4" s="527"/>
      <c r="B4" s="63" t="s">
        <v>317</v>
      </c>
      <c r="C4" s="64" t="s">
        <v>330</v>
      </c>
      <c r="D4" s="64">
        <v>27</v>
      </c>
      <c r="E4" s="82">
        <v>0.83</v>
      </c>
      <c r="F4" s="3" t="s">
        <v>318</v>
      </c>
      <c r="G4" s="2" t="s">
        <v>149</v>
      </c>
    </row>
    <row r="5" spans="1:11" ht="39" thickBot="1">
      <c r="A5" s="527"/>
      <c r="B5" s="63" t="s">
        <v>319</v>
      </c>
      <c r="C5" s="64" t="s">
        <v>331</v>
      </c>
      <c r="D5" s="64">
        <v>16</v>
      </c>
      <c r="E5" s="82">
        <v>0.09</v>
      </c>
      <c r="F5" s="3" t="s">
        <v>187</v>
      </c>
      <c r="G5" s="2" t="s">
        <v>188</v>
      </c>
    </row>
    <row r="6" spans="1:11" ht="51.75" thickBot="1">
      <c r="A6" s="527"/>
      <c r="B6" s="63" t="s">
        <v>320</v>
      </c>
      <c r="C6" s="64" t="s">
        <v>332</v>
      </c>
      <c r="D6" s="64">
        <v>16</v>
      </c>
      <c r="E6" s="82">
        <v>0.01</v>
      </c>
      <c r="F6" s="3" t="s">
        <v>103</v>
      </c>
      <c r="G6" s="2">
        <v>0.54610000000000003</v>
      </c>
    </row>
    <row r="7" spans="1:11" ht="64.5" thickBot="1">
      <c r="A7" s="527"/>
      <c r="B7" s="63" t="s">
        <v>321</v>
      </c>
      <c r="C7" s="64" t="s">
        <v>333</v>
      </c>
      <c r="D7" s="64">
        <v>18</v>
      </c>
      <c r="E7" s="64" t="s">
        <v>322</v>
      </c>
      <c r="F7" s="3" t="s">
        <v>103</v>
      </c>
      <c r="G7" s="2" t="s">
        <v>263</v>
      </c>
    </row>
    <row r="8" spans="1:11" ht="77.25" thickBot="1">
      <c r="A8" s="528"/>
      <c r="B8" s="65" t="s">
        <v>323</v>
      </c>
      <c r="C8" s="66" t="s">
        <v>334</v>
      </c>
      <c r="D8" s="66">
        <v>16</v>
      </c>
      <c r="E8" s="66" t="s">
        <v>324</v>
      </c>
      <c r="F8" s="67" t="s">
        <v>293</v>
      </c>
      <c r="G8" s="83" t="s">
        <v>325</v>
      </c>
    </row>
    <row r="9" spans="1:11" ht="39" thickBot="1">
      <c r="A9" s="529">
        <v>2</v>
      </c>
      <c r="B9" s="68" t="s">
        <v>315</v>
      </c>
      <c r="C9" s="64" t="s">
        <v>335</v>
      </c>
      <c r="D9" s="64">
        <v>14</v>
      </c>
      <c r="E9" s="93"/>
      <c r="F9" s="3" t="s">
        <v>293</v>
      </c>
      <c r="G9" s="62"/>
    </row>
    <row r="10" spans="1:11" ht="51.75" thickBot="1">
      <c r="A10" s="527"/>
      <c r="B10" s="63" t="s">
        <v>317</v>
      </c>
      <c r="C10" s="64" t="s">
        <v>336</v>
      </c>
      <c r="D10" s="64">
        <v>46</v>
      </c>
      <c r="E10" s="82">
        <v>1.33</v>
      </c>
      <c r="F10" s="3" t="s">
        <v>318</v>
      </c>
      <c r="G10" s="2" t="s">
        <v>149</v>
      </c>
    </row>
    <row r="11" spans="1:11" ht="39" thickBot="1">
      <c r="A11" s="527"/>
      <c r="B11" s="63" t="s">
        <v>319</v>
      </c>
      <c r="C11" s="64" t="s">
        <v>337</v>
      </c>
      <c r="D11" s="64">
        <v>14</v>
      </c>
      <c r="E11" s="82">
        <v>0.01</v>
      </c>
      <c r="F11" s="3" t="s">
        <v>192</v>
      </c>
      <c r="G11" s="2">
        <v>0.4713</v>
      </c>
    </row>
    <row r="12" spans="1:11" ht="51.75" thickBot="1">
      <c r="A12" s="527"/>
      <c r="B12" s="63" t="s">
        <v>320</v>
      </c>
      <c r="C12" s="64" t="s">
        <v>338</v>
      </c>
      <c r="D12" s="64">
        <v>14</v>
      </c>
      <c r="E12" s="82">
        <v>-7.0000000000000007E-2</v>
      </c>
      <c r="F12" s="70" t="s">
        <v>187</v>
      </c>
      <c r="G12" s="89" t="s">
        <v>188</v>
      </c>
    </row>
    <row r="13" spans="1:11" ht="64.5" thickBot="1">
      <c r="A13" s="527"/>
      <c r="B13" s="85" t="s">
        <v>321</v>
      </c>
      <c r="C13" s="86" t="s">
        <v>339</v>
      </c>
      <c r="D13" s="87">
        <v>18</v>
      </c>
      <c r="E13" s="87" t="s">
        <v>326</v>
      </c>
      <c r="F13" s="3" t="s">
        <v>167</v>
      </c>
      <c r="G13" s="2" t="s">
        <v>263</v>
      </c>
    </row>
    <row r="14" spans="1:11" ht="77.25" thickBot="1">
      <c r="A14" s="530"/>
      <c r="B14" s="90" t="s">
        <v>323</v>
      </c>
      <c r="C14" s="91" t="s">
        <v>340</v>
      </c>
      <c r="D14" s="91">
        <v>14</v>
      </c>
      <c r="E14" s="91" t="s">
        <v>327</v>
      </c>
      <c r="F14" s="80" t="s">
        <v>124</v>
      </c>
      <c r="G14" s="92" t="s">
        <v>328</v>
      </c>
    </row>
    <row r="15" spans="1:11" ht="17.25" thickTop="1"/>
    <row r="16" spans="1:11">
      <c r="A16" s="57" t="s">
        <v>1407</v>
      </c>
      <c r="K16" s="57" t="s">
        <v>1408</v>
      </c>
    </row>
    <row r="17" spans="1:20">
      <c r="A17" s="239" t="s">
        <v>1445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 t="s">
        <v>1446</v>
      </c>
      <c r="L17" s="239"/>
      <c r="M17" s="239"/>
      <c r="N17" s="239"/>
      <c r="O17" s="239"/>
      <c r="P17" s="239"/>
      <c r="Q17" s="239"/>
      <c r="R17" s="239"/>
      <c r="S17" s="239"/>
      <c r="T17" s="239"/>
    </row>
    <row r="18" spans="1:20">
      <c r="A18" s="239" t="s">
        <v>1412</v>
      </c>
      <c r="B18" s="239" t="s">
        <v>1413</v>
      </c>
      <c r="C18" s="239" t="s">
        <v>1414</v>
      </c>
      <c r="D18" s="239" t="s">
        <v>1415</v>
      </c>
      <c r="E18" s="239" t="s">
        <v>1416</v>
      </c>
      <c r="F18" s="239" t="s">
        <v>1417</v>
      </c>
      <c r="G18" s="239" t="s">
        <v>1418</v>
      </c>
      <c r="H18" s="239" t="s">
        <v>1419</v>
      </c>
      <c r="I18" s="239" t="s">
        <v>1420</v>
      </c>
      <c r="J18" s="239"/>
      <c r="K18" s="239" t="s">
        <v>1412</v>
      </c>
      <c r="L18" s="239" t="s">
        <v>1413</v>
      </c>
      <c r="M18" s="239" t="s">
        <v>1414</v>
      </c>
      <c r="N18" s="239" t="s">
        <v>1415</v>
      </c>
      <c r="O18" s="239" t="s">
        <v>1416</v>
      </c>
      <c r="P18" s="239" t="s">
        <v>1417</v>
      </c>
      <c r="Q18" s="239" t="s">
        <v>1418</v>
      </c>
      <c r="R18" s="239" t="s">
        <v>1419</v>
      </c>
      <c r="S18" s="239" t="s">
        <v>1420</v>
      </c>
      <c r="T18" s="239"/>
    </row>
    <row r="19" spans="1:20">
      <c r="A19" s="239">
        <v>0</v>
      </c>
      <c r="B19" s="239">
        <v>90</v>
      </c>
      <c r="C19" s="239">
        <v>0</v>
      </c>
      <c r="D19" s="239">
        <v>0</v>
      </c>
      <c r="E19" s="239">
        <v>0</v>
      </c>
      <c r="F19" s="239">
        <v>1</v>
      </c>
      <c r="G19" s="239">
        <v>0</v>
      </c>
      <c r="H19" s="239">
        <v>0</v>
      </c>
      <c r="I19" s="239">
        <v>0</v>
      </c>
      <c r="J19" s="239"/>
      <c r="K19" s="239">
        <v>0</v>
      </c>
      <c r="L19" s="239">
        <v>90</v>
      </c>
      <c r="M19" s="239">
        <v>0</v>
      </c>
      <c r="N19" s="239">
        <v>0</v>
      </c>
      <c r="O19" s="239">
        <v>0</v>
      </c>
      <c r="P19" s="239">
        <v>1</v>
      </c>
      <c r="Q19" s="239">
        <v>0</v>
      </c>
      <c r="R19" s="239">
        <v>0</v>
      </c>
      <c r="S19" s="239">
        <v>0</v>
      </c>
      <c r="T19" s="239"/>
    </row>
    <row r="20" spans="1:20">
      <c r="A20" s="239">
        <v>9</v>
      </c>
      <c r="B20" s="239">
        <v>90</v>
      </c>
      <c r="C20" s="239">
        <v>13</v>
      </c>
      <c r="D20" s="239">
        <v>4</v>
      </c>
      <c r="E20" s="239">
        <v>0.1444</v>
      </c>
      <c r="F20" s="239">
        <v>0.85599999999999998</v>
      </c>
      <c r="G20" s="239">
        <v>1E-3</v>
      </c>
      <c r="H20" s="239">
        <v>3.6999999999999998E-2</v>
      </c>
      <c r="I20" s="239">
        <v>1.3</v>
      </c>
      <c r="J20" s="239"/>
      <c r="K20" s="239">
        <v>9</v>
      </c>
      <c r="L20" s="239">
        <v>90</v>
      </c>
      <c r="M20" s="239">
        <v>36</v>
      </c>
      <c r="N20" s="239">
        <v>2</v>
      </c>
      <c r="O20" s="239">
        <v>0.4</v>
      </c>
      <c r="P20" s="239">
        <v>0.6</v>
      </c>
      <c r="Q20" s="239">
        <v>3.0000000000000001E-3</v>
      </c>
      <c r="R20" s="239">
        <v>5.1999999999999998E-2</v>
      </c>
      <c r="S20" s="239">
        <v>3.6</v>
      </c>
      <c r="T20" s="239"/>
    </row>
    <row r="21" spans="1:20">
      <c r="A21" s="239">
        <v>12</v>
      </c>
      <c r="B21" s="239">
        <v>73</v>
      </c>
      <c r="C21" s="239">
        <v>13</v>
      </c>
      <c r="D21" s="239">
        <v>2</v>
      </c>
      <c r="E21" s="239">
        <v>0.29680000000000001</v>
      </c>
      <c r="F21" s="239">
        <v>0.70299999999999996</v>
      </c>
      <c r="G21" s="239">
        <v>2E-3</v>
      </c>
      <c r="H21" s="239">
        <v>4.9000000000000002E-2</v>
      </c>
      <c r="I21" s="239">
        <v>3.1280000000000001</v>
      </c>
      <c r="J21" s="239"/>
      <c r="K21" s="239">
        <v>12</v>
      </c>
      <c r="L21" s="239">
        <v>52</v>
      </c>
      <c r="M21" s="239">
        <v>28</v>
      </c>
      <c r="N21" s="239">
        <v>2</v>
      </c>
      <c r="O21" s="239">
        <v>0.72309999999999997</v>
      </c>
      <c r="P21" s="239">
        <v>0.27700000000000002</v>
      </c>
      <c r="Q21" s="239">
        <v>2E-3</v>
      </c>
      <c r="R21" s="239">
        <v>4.8000000000000001E-2</v>
      </c>
      <c r="S21" s="239">
        <v>7.4770000000000003</v>
      </c>
      <c r="T21" s="239"/>
    </row>
    <row r="22" spans="1:20">
      <c r="A22" s="239">
        <v>14</v>
      </c>
      <c r="B22" s="239">
        <v>58</v>
      </c>
      <c r="C22" s="239">
        <v>16</v>
      </c>
      <c r="D22" s="239">
        <v>1</v>
      </c>
      <c r="E22" s="239">
        <v>0.49080000000000001</v>
      </c>
      <c r="F22" s="239">
        <v>0.50900000000000001</v>
      </c>
      <c r="G22" s="239">
        <v>3.0000000000000001E-3</v>
      </c>
      <c r="H22" s="239">
        <v>5.3999999999999999E-2</v>
      </c>
      <c r="I22" s="239">
        <v>5.8440000000000003</v>
      </c>
      <c r="J22" s="239"/>
      <c r="K22" s="239">
        <v>14</v>
      </c>
      <c r="L22" s="239">
        <v>22</v>
      </c>
      <c r="M22" s="239">
        <v>19</v>
      </c>
      <c r="N22" s="239">
        <v>0</v>
      </c>
      <c r="O22" s="239">
        <v>0.96220000000000006</v>
      </c>
      <c r="P22" s="239">
        <v>3.7999999999999999E-2</v>
      </c>
      <c r="Q22" s="239">
        <v>0</v>
      </c>
      <c r="R22" s="239">
        <v>2.1000000000000001E-2</v>
      </c>
      <c r="S22" s="239">
        <v>10.824999999999999</v>
      </c>
      <c r="T22" s="239"/>
    </row>
    <row r="23" spans="1:20">
      <c r="A23" s="239">
        <v>16</v>
      </c>
      <c r="B23" s="239">
        <v>41</v>
      </c>
      <c r="C23" s="239">
        <v>17</v>
      </c>
      <c r="D23" s="239">
        <v>0</v>
      </c>
      <c r="E23" s="239">
        <v>0.70189999999999997</v>
      </c>
      <c r="F23" s="239">
        <v>0.29799999999999999</v>
      </c>
      <c r="G23" s="239">
        <v>3.0000000000000001E-3</v>
      </c>
      <c r="H23" s="239">
        <v>0.05</v>
      </c>
      <c r="I23" s="239">
        <v>9.2219999999999995</v>
      </c>
      <c r="J23" s="239"/>
      <c r="K23" s="239">
        <v>16</v>
      </c>
      <c r="L23" s="239">
        <v>3</v>
      </c>
      <c r="M23" s="239">
        <v>3</v>
      </c>
      <c r="N23" s="239">
        <v>0</v>
      </c>
      <c r="O23" s="239">
        <v>1</v>
      </c>
      <c r="P23" s="239">
        <v>0</v>
      </c>
      <c r="Q23" s="239">
        <v>0</v>
      </c>
      <c r="R23" s="239">
        <v>0</v>
      </c>
      <c r="S23" s="239">
        <v>11.429</v>
      </c>
      <c r="T23" s="239"/>
    </row>
    <row r="24" spans="1:20">
      <c r="A24" s="239">
        <v>18</v>
      </c>
      <c r="B24" s="239">
        <v>24</v>
      </c>
      <c r="C24" s="239">
        <v>19</v>
      </c>
      <c r="D24" s="239">
        <v>0</v>
      </c>
      <c r="E24" s="239">
        <v>0.93789999999999996</v>
      </c>
      <c r="F24" s="239">
        <v>6.2E-2</v>
      </c>
      <c r="G24" s="239">
        <v>1E-3</v>
      </c>
      <c r="H24" s="239">
        <v>2.7E-2</v>
      </c>
      <c r="I24" s="239">
        <v>13.47</v>
      </c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</row>
    <row r="25" spans="1:20">
      <c r="A25" s="239">
        <v>20</v>
      </c>
      <c r="B25" s="239">
        <v>5</v>
      </c>
      <c r="C25" s="239">
        <v>5</v>
      </c>
      <c r="D25" s="239">
        <v>0</v>
      </c>
      <c r="E25" s="239">
        <v>1</v>
      </c>
      <c r="F25" s="239">
        <v>0</v>
      </c>
      <c r="G25" s="239">
        <v>0</v>
      </c>
      <c r="H25" s="239">
        <v>0</v>
      </c>
      <c r="I25" s="239">
        <v>14.712</v>
      </c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</row>
    <row r="26" spans="1:20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T26" s="239"/>
    </row>
    <row r="27" spans="1:20">
      <c r="A27" s="239" t="s">
        <v>1426</v>
      </c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</row>
    <row r="28" spans="1:20">
      <c r="A28" s="239" t="s">
        <v>1412</v>
      </c>
      <c r="B28" s="239" t="s">
        <v>1413</v>
      </c>
      <c r="C28" s="239" t="s">
        <v>1414</v>
      </c>
      <c r="D28" s="239" t="s">
        <v>1415</v>
      </c>
      <c r="E28" s="239" t="s">
        <v>1416</v>
      </c>
      <c r="F28" s="239" t="s">
        <v>1417</v>
      </c>
      <c r="G28" s="239" t="s">
        <v>1418</v>
      </c>
      <c r="H28" s="239" t="s">
        <v>1419</v>
      </c>
      <c r="I28" s="239" t="s">
        <v>1420</v>
      </c>
      <c r="J28" s="239"/>
      <c r="K28" s="239" t="s">
        <v>1426</v>
      </c>
      <c r="L28" s="239"/>
      <c r="M28" s="239"/>
      <c r="N28" s="239"/>
      <c r="O28" s="239"/>
      <c r="P28" s="239"/>
      <c r="Q28" s="239"/>
      <c r="R28" s="239"/>
      <c r="S28" s="239"/>
      <c r="T28" s="239"/>
    </row>
    <row r="29" spans="1:20">
      <c r="A29" s="239">
        <v>0</v>
      </c>
      <c r="B29" s="239">
        <v>90</v>
      </c>
      <c r="C29" s="239">
        <v>0</v>
      </c>
      <c r="D29" s="239">
        <v>0</v>
      </c>
      <c r="E29" s="239">
        <v>0</v>
      </c>
      <c r="F29" s="239">
        <v>1</v>
      </c>
      <c r="G29" s="239">
        <v>0</v>
      </c>
      <c r="H29" s="239">
        <v>0</v>
      </c>
      <c r="I29" s="239">
        <v>0</v>
      </c>
      <c r="J29" s="239"/>
      <c r="K29" s="239" t="s">
        <v>1424</v>
      </c>
      <c r="L29" s="239" t="s">
        <v>1413</v>
      </c>
      <c r="M29" s="239" t="s">
        <v>1414</v>
      </c>
      <c r="N29" s="239" t="s">
        <v>1415</v>
      </c>
      <c r="O29" s="239" t="s">
        <v>1416</v>
      </c>
      <c r="P29" s="239" t="s">
        <v>1417</v>
      </c>
      <c r="Q29" s="239" t="s">
        <v>1418</v>
      </c>
      <c r="R29" s="239" t="s">
        <v>1419</v>
      </c>
      <c r="S29" s="239" t="s">
        <v>1420</v>
      </c>
      <c r="T29" s="239"/>
    </row>
    <row r="30" spans="1:20">
      <c r="A30" s="239">
        <v>9</v>
      </c>
      <c r="B30" s="239">
        <v>90</v>
      </c>
      <c r="C30" s="239">
        <v>6</v>
      </c>
      <c r="D30" s="239">
        <v>1</v>
      </c>
      <c r="E30" s="239">
        <v>6.6699999999999995E-2</v>
      </c>
      <c r="F30" s="239">
        <v>0.93300000000000005</v>
      </c>
      <c r="G30" s="239">
        <v>1E-3</v>
      </c>
      <c r="H30" s="239">
        <v>2.5999999999999999E-2</v>
      </c>
      <c r="I30" s="239">
        <v>0.6</v>
      </c>
      <c r="J30" s="239"/>
      <c r="K30" s="239">
        <v>0</v>
      </c>
      <c r="L30" s="239">
        <v>90</v>
      </c>
      <c r="M30" s="239">
        <v>0</v>
      </c>
      <c r="N30" s="239">
        <v>0</v>
      </c>
      <c r="O30" s="239">
        <v>0</v>
      </c>
      <c r="P30" s="239">
        <v>1</v>
      </c>
      <c r="Q30" s="239">
        <v>0</v>
      </c>
      <c r="R30" s="239">
        <v>0</v>
      </c>
      <c r="S30" s="239">
        <v>0</v>
      </c>
      <c r="T30" s="239"/>
    </row>
    <row r="31" spans="1:20">
      <c r="A31" s="239">
        <v>12</v>
      </c>
      <c r="B31" s="239">
        <v>83</v>
      </c>
      <c r="C31" s="239">
        <v>1</v>
      </c>
      <c r="D31" s="239">
        <v>2</v>
      </c>
      <c r="E31" s="239">
        <v>7.7899999999999997E-2</v>
      </c>
      <c r="F31" s="239">
        <v>0.92200000000000004</v>
      </c>
      <c r="G31" s="239">
        <v>1E-3</v>
      </c>
      <c r="H31" s="239">
        <v>2.8000000000000001E-2</v>
      </c>
      <c r="I31" s="239">
        <v>0.73499999999999999</v>
      </c>
      <c r="J31" s="239"/>
      <c r="K31" s="239">
        <v>9</v>
      </c>
      <c r="L31" s="239">
        <v>90</v>
      </c>
      <c r="M31" s="239">
        <v>7</v>
      </c>
      <c r="N31" s="239">
        <v>4</v>
      </c>
      <c r="O31" s="239">
        <v>7.7799999999999994E-2</v>
      </c>
      <c r="P31" s="239">
        <v>0.92200000000000004</v>
      </c>
      <c r="Q31" s="239">
        <v>1E-3</v>
      </c>
      <c r="R31" s="239">
        <v>2.8000000000000001E-2</v>
      </c>
      <c r="S31" s="239">
        <v>0.7</v>
      </c>
      <c r="T31" s="239"/>
    </row>
    <row r="32" spans="1:20">
      <c r="A32" s="239">
        <v>14</v>
      </c>
      <c r="B32" s="239">
        <v>80</v>
      </c>
      <c r="C32" s="239">
        <v>5</v>
      </c>
      <c r="D32" s="239">
        <v>14</v>
      </c>
      <c r="E32" s="239">
        <v>0.13550000000000001</v>
      </c>
      <c r="F32" s="239">
        <v>0.86399999999999999</v>
      </c>
      <c r="G32" s="239">
        <v>1E-3</v>
      </c>
      <c r="H32" s="239">
        <v>3.5999999999999997E-2</v>
      </c>
      <c r="I32" s="239">
        <v>1.542</v>
      </c>
      <c r="J32" s="239"/>
      <c r="K32" s="239">
        <v>12</v>
      </c>
      <c r="L32" s="239">
        <v>79</v>
      </c>
      <c r="M32" s="239">
        <v>9</v>
      </c>
      <c r="N32" s="239">
        <v>13</v>
      </c>
      <c r="O32" s="239">
        <v>0.18279999999999999</v>
      </c>
      <c r="P32" s="239">
        <v>0.81699999999999995</v>
      </c>
      <c r="Q32" s="239">
        <v>2E-3</v>
      </c>
      <c r="R32" s="239">
        <v>4.1000000000000002E-2</v>
      </c>
      <c r="S32" s="239">
        <v>1.9610000000000001</v>
      </c>
      <c r="T32" s="239"/>
    </row>
    <row r="33" spans="1:20">
      <c r="A33" s="239">
        <v>16</v>
      </c>
      <c r="B33" s="239">
        <v>61</v>
      </c>
      <c r="C33" s="239">
        <v>5</v>
      </c>
      <c r="D33" s="239">
        <v>2</v>
      </c>
      <c r="E33" s="239">
        <v>0.2064</v>
      </c>
      <c r="F33" s="239">
        <v>0.79400000000000004</v>
      </c>
      <c r="G33" s="239">
        <v>2E-3</v>
      </c>
      <c r="H33" s="239">
        <v>4.4999999999999998E-2</v>
      </c>
      <c r="I33" s="239">
        <v>2.6749999999999998</v>
      </c>
      <c r="J33" s="239"/>
      <c r="K33" s="239">
        <v>14</v>
      </c>
      <c r="L33" s="239">
        <v>57</v>
      </c>
      <c r="M33" s="239">
        <v>11</v>
      </c>
      <c r="N33" s="239">
        <v>2</v>
      </c>
      <c r="O33" s="239">
        <v>0.34050000000000002</v>
      </c>
      <c r="P33" s="239">
        <v>0.65900000000000003</v>
      </c>
      <c r="Q33" s="239">
        <v>3.0000000000000001E-3</v>
      </c>
      <c r="R33" s="239">
        <v>5.3999999999999999E-2</v>
      </c>
      <c r="S33" s="239">
        <v>4.1689999999999996</v>
      </c>
      <c r="T33" s="239"/>
    </row>
    <row r="34" spans="1:20">
      <c r="A34" s="239">
        <v>18</v>
      </c>
      <c r="B34" s="239">
        <v>54</v>
      </c>
      <c r="C34" s="239">
        <v>8</v>
      </c>
      <c r="D34" s="239">
        <v>0</v>
      </c>
      <c r="E34" s="239">
        <v>0.32400000000000001</v>
      </c>
      <c r="F34" s="239">
        <v>0.67600000000000005</v>
      </c>
      <c r="G34" s="239">
        <v>3.0000000000000001E-3</v>
      </c>
      <c r="H34" s="239">
        <v>5.3999999999999999E-2</v>
      </c>
      <c r="I34" s="239">
        <v>4.7919999999999998</v>
      </c>
      <c r="J34" s="239"/>
      <c r="K34" s="239">
        <v>16</v>
      </c>
      <c r="L34" s="239">
        <v>44</v>
      </c>
      <c r="M34" s="239">
        <v>4</v>
      </c>
      <c r="N34" s="239">
        <v>0</v>
      </c>
      <c r="O34" s="239">
        <v>0.40050000000000002</v>
      </c>
      <c r="P34" s="239">
        <v>0.6</v>
      </c>
      <c r="Q34" s="239">
        <v>3.0000000000000001E-3</v>
      </c>
      <c r="R34" s="239">
        <v>5.7000000000000002E-2</v>
      </c>
      <c r="S34" s="239">
        <v>5.1280000000000001</v>
      </c>
      <c r="T34" s="239"/>
    </row>
    <row r="35" spans="1:20">
      <c r="A35" s="239">
        <v>20</v>
      </c>
      <c r="B35" s="239">
        <v>46</v>
      </c>
      <c r="C35" s="239">
        <v>4</v>
      </c>
      <c r="D35" s="239">
        <v>0</v>
      </c>
      <c r="E35" s="239">
        <v>0.38279999999999997</v>
      </c>
      <c r="F35" s="239">
        <v>0.61699999999999999</v>
      </c>
      <c r="G35" s="239">
        <v>3.0000000000000001E-3</v>
      </c>
      <c r="H35" s="239">
        <v>5.7000000000000002E-2</v>
      </c>
      <c r="I35" s="239">
        <v>5.9669999999999996</v>
      </c>
      <c r="J35" s="239"/>
      <c r="K35" s="239">
        <v>18</v>
      </c>
      <c r="L35" s="239">
        <v>40</v>
      </c>
      <c r="M35" s="239">
        <v>6</v>
      </c>
      <c r="N35" s="239">
        <v>0</v>
      </c>
      <c r="O35" s="239">
        <v>0.4904</v>
      </c>
      <c r="P35" s="239">
        <v>0.51</v>
      </c>
      <c r="Q35" s="239">
        <v>3.0000000000000001E-3</v>
      </c>
      <c r="R35" s="239">
        <v>5.8999999999999997E-2</v>
      </c>
      <c r="S35" s="239">
        <v>6.7460000000000004</v>
      </c>
      <c r="T35" s="239"/>
    </row>
    <row r="36" spans="1:20">
      <c r="A36" s="239">
        <v>22</v>
      </c>
      <c r="B36" s="239">
        <v>42</v>
      </c>
      <c r="C36" s="239">
        <v>6</v>
      </c>
      <c r="D36" s="239">
        <v>0</v>
      </c>
      <c r="E36" s="239">
        <v>0.47089999999999999</v>
      </c>
      <c r="F36" s="239">
        <v>0.52900000000000003</v>
      </c>
      <c r="G36" s="239">
        <v>3.0000000000000001E-3</v>
      </c>
      <c r="H36" s="239">
        <v>5.8999999999999997E-2</v>
      </c>
      <c r="I36" s="239">
        <v>7.907</v>
      </c>
      <c r="J36" s="239"/>
      <c r="K36" s="239">
        <v>36</v>
      </c>
      <c r="L36" s="239">
        <v>34</v>
      </c>
      <c r="M36" s="239">
        <v>24</v>
      </c>
      <c r="N36" s="239">
        <v>0</v>
      </c>
      <c r="O36" s="239">
        <v>0.85009999999999997</v>
      </c>
      <c r="P36" s="239">
        <v>0.15</v>
      </c>
      <c r="Q36" s="239">
        <v>2E-3</v>
      </c>
      <c r="R36" s="239">
        <v>4.2999999999999997E-2</v>
      </c>
      <c r="S36" s="239">
        <v>19.696000000000002</v>
      </c>
      <c r="T36" s="239"/>
    </row>
    <row r="37" spans="1:20">
      <c r="A37" s="239">
        <v>27</v>
      </c>
      <c r="B37" s="239">
        <v>36</v>
      </c>
      <c r="C37" s="239">
        <v>7</v>
      </c>
      <c r="D37" s="239">
        <v>0</v>
      </c>
      <c r="E37" s="239">
        <v>0.57379999999999998</v>
      </c>
      <c r="F37" s="239">
        <v>0.42599999999999999</v>
      </c>
      <c r="G37" s="239">
        <v>3.0000000000000001E-3</v>
      </c>
      <c r="H37" s="239">
        <v>5.8999999999999997E-2</v>
      </c>
      <c r="I37" s="239">
        <v>10.685</v>
      </c>
      <c r="J37" s="239"/>
      <c r="K37" s="239">
        <v>46</v>
      </c>
      <c r="L37" s="239">
        <v>10</v>
      </c>
      <c r="M37" s="239">
        <v>10</v>
      </c>
      <c r="N37" s="239">
        <v>0</v>
      </c>
      <c r="O37" s="239">
        <v>1</v>
      </c>
      <c r="P37" s="239">
        <v>0</v>
      </c>
      <c r="Q37" s="239">
        <v>0</v>
      </c>
      <c r="R37" s="239">
        <v>0</v>
      </c>
      <c r="S37" s="239">
        <v>26.59</v>
      </c>
      <c r="T37" s="239"/>
    </row>
    <row r="38" spans="1:20">
      <c r="A38" s="239">
        <v>37</v>
      </c>
      <c r="B38" s="239">
        <v>29</v>
      </c>
      <c r="C38" s="239">
        <v>20</v>
      </c>
      <c r="D38" s="239">
        <v>0</v>
      </c>
      <c r="E38" s="239">
        <v>0.86770000000000003</v>
      </c>
      <c r="F38" s="239">
        <v>0.13200000000000001</v>
      </c>
      <c r="G38" s="239">
        <v>2E-3</v>
      </c>
      <c r="H38" s="239">
        <v>4.1000000000000002E-2</v>
      </c>
      <c r="I38" s="239">
        <v>21.56</v>
      </c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</row>
    <row r="39" spans="1:20">
      <c r="A39" s="239">
        <v>39</v>
      </c>
      <c r="B39" s="239">
        <v>9</v>
      </c>
      <c r="C39" s="239">
        <v>5</v>
      </c>
      <c r="D39" s="239">
        <v>0</v>
      </c>
      <c r="E39" s="239">
        <v>0.94120000000000004</v>
      </c>
      <c r="F39" s="239">
        <v>5.8999999999999997E-2</v>
      </c>
      <c r="G39" s="239">
        <v>1E-3</v>
      </c>
      <c r="H39" s="239">
        <v>2.8000000000000001E-2</v>
      </c>
      <c r="I39" s="239">
        <v>24.425999999999998</v>
      </c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</row>
    <row r="40" spans="1:20">
      <c r="A40" s="239">
        <v>43</v>
      </c>
      <c r="B40" s="239">
        <v>4</v>
      </c>
      <c r="C40" s="239">
        <v>4</v>
      </c>
      <c r="D40" s="239">
        <v>0</v>
      </c>
      <c r="E40" s="239">
        <v>1</v>
      </c>
      <c r="F40" s="239">
        <v>0</v>
      </c>
      <c r="G40" s="239">
        <v>0</v>
      </c>
      <c r="H40" s="239">
        <v>0</v>
      </c>
      <c r="I40" s="239">
        <v>26.954000000000001</v>
      </c>
      <c r="J40" s="239"/>
      <c r="K40" s="239"/>
      <c r="L40" s="239"/>
      <c r="M40" s="239"/>
      <c r="N40" s="239"/>
      <c r="O40" s="239"/>
      <c r="P40" s="239"/>
      <c r="Q40" s="239"/>
      <c r="R40" s="239"/>
      <c r="S40" s="239"/>
      <c r="T40" s="239"/>
    </row>
    <row r="41" spans="1:20">
      <c r="A41" s="239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</row>
    <row r="42" spans="1:20">
      <c r="A42" s="239" t="s">
        <v>1448</v>
      </c>
      <c r="B42" s="239"/>
      <c r="C42" s="239"/>
      <c r="D42" s="239"/>
      <c r="E42" s="239"/>
      <c r="F42" s="239"/>
      <c r="G42" s="239"/>
      <c r="H42" s="239"/>
      <c r="I42" s="239"/>
      <c r="J42" s="239"/>
      <c r="K42" s="239" t="s">
        <v>1447</v>
      </c>
      <c r="L42" s="239"/>
      <c r="M42" s="239"/>
      <c r="N42" s="239"/>
      <c r="O42" s="239"/>
      <c r="P42" s="239"/>
      <c r="Q42" s="239"/>
      <c r="R42" s="239"/>
      <c r="S42" s="239"/>
      <c r="T42" s="239"/>
    </row>
    <row r="43" spans="1:20">
      <c r="A43" s="239" t="s">
        <v>1412</v>
      </c>
      <c r="B43" s="239" t="s">
        <v>1413</v>
      </c>
      <c r="C43" s="239" t="s">
        <v>1414</v>
      </c>
      <c r="D43" s="239" t="s">
        <v>1415</v>
      </c>
      <c r="E43" s="239" t="s">
        <v>1416</v>
      </c>
      <c r="F43" s="239" t="s">
        <v>1417</v>
      </c>
      <c r="G43" s="239" t="s">
        <v>1418</v>
      </c>
      <c r="H43" s="239" t="s">
        <v>1419</v>
      </c>
      <c r="I43" s="239" t="s">
        <v>1420</v>
      </c>
      <c r="J43" s="239"/>
      <c r="K43" s="239" t="s">
        <v>1424</v>
      </c>
      <c r="L43" s="239" t="s">
        <v>1413</v>
      </c>
      <c r="M43" s="239" t="s">
        <v>1414</v>
      </c>
      <c r="N43" s="239" t="s">
        <v>1415</v>
      </c>
      <c r="O43" s="239" t="s">
        <v>1416</v>
      </c>
      <c r="P43" s="239" t="s">
        <v>1417</v>
      </c>
      <c r="Q43" s="239" t="s">
        <v>1418</v>
      </c>
      <c r="R43" s="239" t="s">
        <v>1419</v>
      </c>
      <c r="S43" s="239" t="s">
        <v>1420</v>
      </c>
      <c r="T43" s="239"/>
    </row>
    <row r="44" spans="1:20">
      <c r="A44" s="239">
        <v>0</v>
      </c>
      <c r="B44" s="239">
        <v>90</v>
      </c>
      <c r="C44" s="239">
        <v>0</v>
      </c>
      <c r="D44" s="239">
        <v>0</v>
      </c>
      <c r="E44" s="239">
        <v>0</v>
      </c>
      <c r="F44" s="239">
        <v>1</v>
      </c>
      <c r="G44" s="239">
        <v>0</v>
      </c>
      <c r="H44" s="239">
        <v>0</v>
      </c>
      <c r="I44" s="239">
        <v>0</v>
      </c>
      <c r="J44" s="239"/>
      <c r="K44" s="239">
        <v>0</v>
      </c>
      <c r="L44" s="239">
        <v>90</v>
      </c>
      <c r="M44" s="239">
        <v>0</v>
      </c>
      <c r="N44" s="239">
        <v>0</v>
      </c>
      <c r="O44" s="239">
        <v>0</v>
      </c>
      <c r="P44" s="239">
        <v>1</v>
      </c>
      <c r="Q44" s="239">
        <v>0</v>
      </c>
      <c r="R44" s="239">
        <v>0</v>
      </c>
      <c r="S44" s="239">
        <v>0</v>
      </c>
      <c r="T44" s="239"/>
    </row>
    <row r="45" spans="1:20">
      <c r="A45" s="239">
        <v>9</v>
      </c>
      <c r="B45" s="239">
        <v>90</v>
      </c>
      <c r="C45" s="239">
        <v>11</v>
      </c>
      <c r="D45" s="239">
        <v>3</v>
      </c>
      <c r="E45" s="239">
        <v>0.1222</v>
      </c>
      <c r="F45" s="239">
        <v>0.878</v>
      </c>
      <c r="G45" s="239">
        <v>1E-3</v>
      </c>
      <c r="H45" s="239">
        <v>3.5000000000000003E-2</v>
      </c>
      <c r="I45" s="239">
        <v>1.1000000000000001</v>
      </c>
      <c r="J45" s="239"/>
      <c r="K45" s="239">
        <v>9</v>
      </c>
      <c r="L45" s="239">
        <v>90</v>
      </c>
      <c r="M45" s="239">
        <v>39</v>
      </c>
      <c r="N45" s="239">
        <v>5</v>
      </c>
      <c r="O45" s="239">
        <v>0.43330000000000002</v>
      </c>
      <c r="P45" s="239">
        <v>0.56699999999999995</v>
      </c>
      <c r="Q45" s="239">
        <v>3.0000000000000001E-3</v>
      </c>
      <c r="R45" s="239">
        <v>5.1999999999999998E-2</v>
      </c>
      <c r="S45" s="239">
        <v>3.9</v>
      </c>
      <c r="T45" s="239"/>
    </row>
    <row r="46" spans="1:20">
      <c r="A46" s="239">
        <v>12</v>
      </c>
      <c r="B46" s="239">
        <v>76</v>
      </c>
      <c r="C46" s="239">
        <v>7</v>
      </c>
      <c r="D46" s="239">
        <v>5</v>
      </c>
      <c r="E46" s="239">
        <v>0.2031</v>
      </c>
      <c r="F46" s="239">
        <v>0.79700000000000004</v>
      </c>
      <c r="G46" s="239">
        <v>2E-3</v>
      </c>
      <c r="H46" s="239">
        <v>4.2999999999999997E-2</v>
      </c>
      <c r="I46" s="239">
        <v>2.0699999999999998</v>
      </c>
      <c r="J46" s="239"/>
      <c r="K46" s="239">
        <v>12</v>
      </c>
      <c r="L46" s="239">
        <v>46</v>
      </c>
      <c r="M46" s="239">
        <v>21</v>
      </c>
      <c r="N46" s="239">
        <v>0</v>
      </c>
      <c r="O46" s="239">
        <v>0.69199999999999995</v>
      </c>
      <c r="P46" s="239">
        <v>0.308</v>
      </c>
      <c r="Q46" s="239">
        <v>3.0000000000000001E-3</v>
      </c>
      <c r="R46" s="239">
        <v>0.05</v>
      </c>
      <c r="S46" s="239">
        <v>7.0039999999999996</v>
      </c>
      <c r="T46" s="239"/>
    </row>
    <row r="47" spans="1:20">
      <c r="A47" s="239">
        <v>14</v>
      </c>
      <c r="B47" s="239">
        <v>64</v>
      </c>
      <c r="C47" s="239">
        <v>8</v>
      </c>
      <c r="D47" s="239">
        <v>0</v>
      </c>
      <c r="E47" s="239">
        <v>0.30270000000000002</v>
      </c>
      <c r="F47" s="239">
        <v>0.69699999999999995</v>
      </c>
      <c r="G47" s="239">
        <v>2E-3</v>
      </c>
      <c r="H47" s="239">
        <v>0.05</v>
      </c>
      <c r="I47" s="239">
        <v>3.4649999999999999</v>
      </c>
      <c r="J47" s="239"/>
      <c r="K47" s="239">
        <v>14</v>
      </c>
      <c r="L47" s="239">
        <v>25</v>
      </c>
      <c r="M47" s="239">
        <v>17</v>
      </c>
      <c r="N47" s="239">
        <v>0</v>
      </c>
      <c r="O47" s="239">
        <v>0.90139999999999998</v>
      </c>
      <c r="P47" s="239">
        <v>9.9000000000000005E-2</v>
      </c>
      <c r="Q47" s="239">
        <v>1E-3</v>
      </c>
      <c r="R47" s="239">
        <v>3.3000000000000002E-2</v>
      </c>
      <c r="S47" s="239">
        <v>9.9359999999999999</v>
      </c>
      <c r="T47" s="239"/>
    </row>
    <row r="48" spans="1:20">
      <c r="A48" s="239">
        <v>16</v>
      </c>
      <c r="B48" s="239">
        <v>56</v>
      </c>
      <c r="C48" s="239">
        <v>18</v>
      </c>
      <c r="D48" s="239">
        <v>0</v>
      </c>
      <c r="E48" s="239">
        <v>0.52680000000000005</v>
      </c>
      <c r="F48" s="239">
        <v>0.47299999999999998</v>
      </c>
      <c r="G48" s="239">
        <v>3.0000000000000001E-3</v>
      </c>
      <c r="H48" s="239">
        <v>5.5E-2</v>
      </c>
      <c r="I48" s="239">
        <v>7.0510000000000002</v>
      </c>
      <c r="J48" s="239"/>
      <c r="K48" s="239">
        <v>16</v>
      </c>
      <c r="L48" s="239">
        <v>8</v>
      </c>
      <c r="M48" s="239">
        <v>6</v>
      </c>
      <c r="N48" s="239">
        <v>0</v>
      </c>
      <c r="O48" s="239">
        <v>0.97540000000000004</v>
      </c>
      <c r="P48" s="239">
        <v>2.5000000000000001E-2</v>
      </c>
      <c r="Q48" s="239">
        <v>0</v>
      </c>
      <c r="R48" s="239">
        <v>1.7000000000000001E-2</v>
      </c>
      <c r="S48" s="239">
        <v>11.119</v>
      </c>
      <c r="T48" s="239"/>
    </row>
    <row r="49" spans="1:20">
      <c r="A49" s="239">
        <v>18</v>
      </c>
      <c r="B49" s="239">
        <v>38</v>
      </c>
      <c r="C49" s="239">
        <v>21</v>
      </c>
      <c r="D49" s="239">
        <v>0</v>
      </c>
      <c r="E49" s="239">
        <v>0.7883</v>
      </c>
      <c r="F49" s="239">
        <v>0.21199999999999999</v>
      </c>
      <c r="G49" s="239">
        <v>2E-3</v>
      </c>
      <c r="H49" s="239">
        <v>4.4999999999999998E-2</v>
      </c>
      <c r="I49" s="239">
        <v>11.757999999999999</v>
      </c>
      <c r="J49" s="239"/>
      <c r="K49" s="239">
        <v>18</v>
      </c>
      <c r="L49" s="239">
        <v>2</v>
      </c>
      <c r="M49" s="239">
        <v>2</v>
      </c>
      <c r="N49" s="239">
        <v>0</v>
      </c>
      <c r="O49" s="239">
        <v>1</v>
      </c>
      <c r="P49" s="239">
        <v>0</v>
      </c>
      <c r="Q49" s="239">
        <v>0</v>
      </c>
      <c r="R49" s="239">
        <v>0</v>
      </c>
      <c r="S49" s="239">
        <v>11.561999999999999</v>
      </c>
      <c r="T49" s="239"/>
    </row>
    <row r="50" spans="1:20">
      <c r="A50" s="239">
        <v>20</v>
      </c>
      <c r="B50" s="239">
        <v>17</v>
      </c>
      <c r="C50" s="239">
        <v>15</v>
      </c>
      <c r="D50" s="239">
        <v>0</v>
      </c>
      <c r="E50" s="239">
        <v>0.97509999999999997</v>
      </c>
      <c r="F50" s="239">
        <v>2.5000000000000001E-2</v>
      </c>
      <c r="G50" s="239">
        <v>0</v>
      </c>
      <c r="H50" s="239">
        <v>1.7000000000000001E-2</v>
      </c>
      <c r="I50" s="239">
        <v>15.493</v>
      </c>
      <c r="J50" s="239"/>
      <c r="K50" s="239"/>
      <c r="L50" s="239"/>
      <c r="M50" s="239"/>
      <c r="N50" s="239"/>
      <c r="O50" s="239"/>
      <c r="P50" s="239"/>
      <c r="Q50" s="239"/>
      <c r="R50" s="239"/>
      <c r="S50" s="239"/>
      <c r="T50" s="239"/>
    </row>
    <row r="51" spans="1:20">
      <c r="A51" s="239">
        <v>22</v>
      </c>
      <c r="B51" s="239">
        <v>2</v>
      </c>
      <c r="C51" s="239">
        <v>2</v>
      </c>
      <c r="D51" s="239">
        <v>0</v>
      </c>
      <c r="E51" s="239">
        <v>1</v>
      </c>
      <c r="F51" s="239">
        <v>0</v>
      </c>
      <c r="G51" s="239">
        <v>0</v>
      </c>
      <c r="H51" s="239">
        <v>0</v>
      </c>
      <c r="I51" s="239">
        <v>16.041</v>
      </c>
      <c r="J51" s="239"/>
      <c r="K51" s="239"/>
      <c r="L51" s="239"/>
      <c r="M51" s="239"/>
      <c r="N51" s="239"/>
      <c r="O51" s="239"/>
      <c r="P51" s="239"/>
      <c r="Q51" s="239"/>
      <c r="R51" s="239"/>
      <c r="S51" s="239"/>
      <c r="T51" s="239"/>
    </row>
    <row r="52" spans="1:20">
      <c r="A52" s="239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</row>
    <row r="53" spans="1:20">
      <c r="A53" s="239" t="s">
        <v>1449</v>
      </c>
      <c r="B53" s="239"/>
      <c r="C53" s="239"/>
      <c r="D53" s="239"/>
      <c r="E53" s="239"/>
      <c r="F53" s="239"/>
      <c r="G53" s="239"/>
      <c r="H53" s="239"/>
      <c r="I53" s="239"/>
      <c r="J53" s="239"/>
      <c r="K53" s="239" t="s">
        <v>1449</v>
      </c>
      <c r="L53" s="239"/>
      <c r="M53" s="239"/>
      <c r="N53" s="239"/>
      <c r="O53" s="239"/>
      <c r="P53" s="239"/>
      <c r="Q53" s="239"/>
      <c r="R53" s="239"/>
      <c r="S53" s="239"/>
      <c r="T53" s="239"/>
    </row>
    <row r="54" spans="1:20">
      <c r="A54" s="239" t="s">
        <v>1412</v>
      </c>
      <c r="B54" s="239" t="s">
        <v>1413</v>
      </c>
      <c r="C54" s="239" t="s">
        <v>1414</v>
      </c>
      <c r="D54" s="239" t="s">
        <v>1415</v>
      </c>
      <c r="E54" s="239" t="s">
        <v>1416</v>
      </c>
      <c r="F54" s="239" t="s">
        <v>1417</v>
      </c>
      <c r="G54" s="239" t="s">
        <v>1418</v>
      </c>
      <c r="H54" s="239" t="s">
        <v>1419</v>
      </c>
      <c r="I54" s="239" t="s">
        <v>1420</v>
      </c>
      <c r="J54" s="239"/>
      <c r="K54" s="239" t="s">
        <v>1412</v>
      </c>
      <c r="L54" s="239" t="s">
        <v>1413</v>
      </c>
      <c r="M54" s="239" t="s">
        <v>1414</v>
      </c>
      <c r="N54" s="239" t="s">
        <v>1415</v>
      </c>
      <c r="O54" s="239" t="s">
        <v>1416</v>
      </c>
      <c r="P54" s="239" t="s">
        <v>1417</v>
      </c>
      <c r="Q54" s="239" t="s">
        <v>1418</v>
      </c>
      <c r="R54" s="239" t="s">
        <v>1419</v>
      </c>
      <c r="S54" s="239" t="s">
        <v>1420</v>
      </c>
      <c r="T54" s="239"/>
    </row>
    <row r="55" spans="1:20">
      <c r="A55" s="239">
        <v>0</v>
      </c>
      <c r="B55" s="239">
        <v>90</v>
      </c>
      <c r="C55" s="239">
        <v>0</v>
      </c>
      <c r="D55" s="239">
        <v>0</v>
      </c>
      <c r="E55" s="239">
        <v>0</v>
      </c>
      <c r="F55" s="239">
        <v>1</v>
      </c>
      <c r="G55" s="239">
        <v>0</v>
      </c>
      <c r="H55" s="239">
        <v>0</v>
      </c>
      <c r="I55" s="239">
        <v>0</v>
      </c>
      <c r="J55" s="239"/>
      <c r="K55" s="239">
        <v>0</v>
      </c>
      <c r="L55" s="239">
        <v>90</v>
      </c>
      <c r="M55" s="239">
        <v>0</v>
      </c>
      <c r="N55" s="239">
        <v>0</v>
      </c>
      <c r="O55" s="239">
        <v>0</v>
      </c>
      <c r="P55" s="239">
        <v>1</v>
      </c>
      <c r="Q55" s="239">
        <v>0</v>
      </c>
      <c r="R55" s="239">
        <v>0</v>
      </c>
      <c r="S55" s="239">
        <v>0</v>
      </c>
      <c r="T55" s="239"/>
    </row>
    <row r="56" spans="1:20">
      <c r="A56" s="239">
        <v>9</v>
      </c>
      <c r="B56" s="239">
        <v>90</v>
      </c>
      <c r="C56" s="239">
        <v>15</v>
      </c>
      <c r="D56" s="239">
        <v>7</v>
      </c>
      <c r="E56" s="239">
        <v>0.16669999999999999</v>
      </c>
      <c r="F56" s="239">
        <v>0.83299999999999996</v>
      </c>
      <c r="G56" s="239">
        <v>2E-3</v>
      </c>
      <c r="H56" s="239">
        <v>3.9E-2</v>
      </c>
      <c r="I56" s="239">
        <v>1.5</v>
      </c>
      <c r="J56" s="239"/>
      <c r="K56" s="239">
        <v>9</v>
      </c>
      <c r="L56" s="239">
        <v>90</v>
      </c>
      <c r="M56" s="239">
        <v>46</v>
      </c>
      <c r="N56" s="239">
        <v>7</v>
      </c>
      <c r="O56" s="239">
        <v>0.5111</v>
      </c>
      <c r="P56" s="239">
        <v>0.48899999999999999</v>
      </c>
      <c r="Q56" s="239">
        <v>3.0000000000000001E-3</v>
      </c>
      <c r="R56" s="239">
        <v>5.2999999999999999E-2</v>
      </c>
      <c r="S56" s="239">
        <v>4.5999999999999996</v>
      </c>
      <c r="T56" s="239"/>
    </row>
    <row r="57" spans="1:20">
      <c r="A57" s="239">
        <v>12</v>
      </c>
      <c r="B57" s="239">
        <v>68</v>
      </c>
      <c r="C57" s="239">
        <v>10</v>
      </c>
      <c r="D57" s="239">
        <v>1</v>
      </c>
      <c r="E57" s="239">
        <v>0.28920000000000001</v>
      </c>
      <c r="F57" s="239">
        <v>0.71099999999999997</v>
      </c>
      <c r="G57" s="239">
        <v>2E-3</v>
      </c>
      <c r="H57" s="239">
        <v>4.9000000000000002E-2</v>
      </c>
      <c r="I57" s="239">
        <v>2.9710000000000001</v>
      </c>
      <c r="J57" s="239"/>
      <c r="K57" s="239">
        <v>12</v>
      </c>
      <c r="L57" s="239">
        <v>37</v>
      </c>
      <c r="M57" s="239">
        <v>31</v>
      </c>
      <c r="N57" s="239">
        <v>1</v>
      </c>
      <c r="O57" s="239">
        <v>0.92069999999999996</v>
      </c>
      <c r="P57" s="239">
        <v>7.9000000000000001E-2</v>
      </c>
      <c r="Q57" s="239">
        <v>1E-3</v>
      </c>
      <c r="R57" s="239">
        <v>3.1E-2</v>
      </c>
      <c r="S57" s="239">
        <v>9.5150000000000006</v>
      </c>
      <c r="T57" s="239"/>
    </row>
    <row r="58" spans="1:20">
      <c r="A58" s="239">
        <v>14</v>
      </c>
      <c r="B58" s="239">
        <v>57</v>
      </c>
      <c r="C58" s="239">
        <v>13</v>
      </c>
      <c r="D58" s="239">
        <v>1</v>
      </c>
      <c r="E58" s="239">
        <v>0.45129999999999998</v>
      </c>
      <c r="F58" s="239">
        <v>0.54900000000000004</v>
      </c>
      <c r="G58" s="239">
        <v>3.0000000000000001E-3</v>
      </c>
      <c r="H58" s="239">
        <v>5.5E-2</v>
      </c>
      <c r="I58" s="239">
        <v>5.24</v>
      </c>
      <c r="J58" s="239"/>
      <c r="K58" s="239">
        <v>14</v>
      </c>
      <c r="L58" s="239">
        <v>5</v>
      </c>
      <c r="M58" s="239">
        <v>4</v>
      </c>
      <c r="N58" s="239">
        <v>0</v>
      </c>
      <c r="O58" s="239">
        <v>0.98409999999999997</v>
      </c>
      <c r="P58" s="239">
        <v>1.6E-2</v>
      </c>
      <c r="Q58" s="239">
        <v>0</v>
      </c>
      <c r="R58" s="239">
        <v>1.4999999999999999E-2</v>
      </c>
      <c r="S58" s="239">
        <v>10.403</v>
      </c>
      <c r="T58" s="239"/>
    </row>
    <row r="59" spans="1:20">
      <c r="A59" s="239">
        <v>16</v>
      </c>
      <c r="B59" s="239">
        <v>43</v>
      </c>
      <c r="C59" s="239">
        <v>15</v>
      </c>
      <c r="D59" s="239">
        <v>0</v>
      </c>
      <c r="E59" s="239">
        <v>0.64270000000000005</v>
      </c>
      <c r="F59" s="239">
        <v>0.35699999999999998</v>
      </c>
      <c r="G59" s="239">
        <v>3.0000000000000001E-3</v>
      </c>
      <c r="H59" s="239">
        <v>5.2999999999999999E-2</v>
      </c>
      <c r="I59" s="239">
        <v>8.3019999999999996</v>
      </c>
      <c r="J59" s="239"/>
      <c r="K59" s="239">
        <v>16</v>
      </c>
      <c r="L59" s="239">
        <v>1</v>
      </c>
      <c r="M59" s="239">
        <v>1</v>
      </c>
      <c r="N59" s="239">
        <v>0</v>
      </c>
      <c r="O59" s="239">
        <v>1</v>
      </c>
      <c r="P59" s="239">
        <v>0</v>
      </c>
      <c r="Q59" s="239">
        <v>0</v>
      </c>
      <c r="R59" s="239">
        <v>0</v>
      </c>
      <c r="S59" s="239">
        <v>10.657</v>
      </c>
      <c r="T59" s="239"/>
    </row>
    <row r="60" spans="1:20">
      <c r="A60" s="239">
        <v>18</v>
      </c>
      <c r="B60" s="239">
        <v>28</v>
      </c>
      <c r="C60" s="239">
        <v>22</v>
      </c>
      <c r="D60" s="239">
        <v>0</v>
      </c>
      <c r="E60" s="239">
        <v>0.9234</v>
      </c>
      <c r="F60" s="239">
        <v>7.6999999999999999E-2</v>
      </c>
      <c r="G60" s="239">
        <v>1E-3</v>
      </c>
      <c r="H60" s="239">
        <v>0.03</v>
      </c>
      <c r="I60" s="239">
        <v>13.355</v>
      </c>
      <c r="J60" s="239"/>
      <c r="K60" s="239"/>
      <c r="L60" s="239"/>
      <c r="M60" s="239"/>
      <c r="N60" s="239"/>
      <c r="O60" s="239"/>
      <c r="P60" s="239"/>
      <c r="Q60" s="239"/>
      <c r="R60" s="239"/>
      <c r="S60" s="239"/>
      <c r="T60" s="239"/>
    </row>
    <row r="61" spans="1:20">
      <c r="A61" s="239">
        <v>20</v>
      </c>
      <c r="B61" s="239">
        <v>6</v>
      </c>
      <c r="C61" s="239">
        <v>6</v>
      </c>
      <c r="D61" s="239">
        <v>0</v>
      </c>
      <c r="E61" s="239">
        <v>1</v>
      </c>
      <c r="F61" s="239">
        <v>0</v>
      </c>
      <c r="G61" s="239">
        <v>0</v>
      </c>
      <c r="H61" s="239">
        <v>0</v>
      </c>
      <c r="I61" s="239">
        <v>14.887</v>
      </c>
      <c r="J61" s="239"/>
      <c r="K61" s="239"/>
      <c r="L61" s="239"/>
      <c r="M61" s="239"/>
      <c r="N61" s="239"/>
      <c r="O61" s="239"/>
      <c r="P61" s="239"/>
      <c r="Q61" s="239"/>
      <c r="R61" s="239"/>
      <c r="S61" s="239"/>
      <c r="T61" s="239"/>
    </row>
    <row r="62" spans="1:20">
      <c r="A62" s="239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39"/>
      <c r="P62" s="239"/>
      <c r="Q62" s="239"/>
      <c r="R62" s="239"/>
      <c r="S62" s="239"/>
      <c r="T62" s="239"/>
    </row>
    <row r="63" spans="1:20">
      <c r="A63" s="239" t="s">
        <v>1450</v>
      </c>
      <c r="B63" s="239"/>
      <c r="C63" s="239"/>
      <c r="D63" s="239"/>
      <c r="E63" s="239"/>
      <c r="F63" s="239"/>
      <c r="G63" s="239"/>
      <c r="H63" s="239"/>
      <c r="I63" s="239"/>
      <c r="J63" s="239"/>
      <c r="K63" s="239" t="s">
        <v>1443</v>
      </c>
      <c r="L63" s="239"/>
      <c r="M63" s="239"/>
      <c r="N63" s="239"/>
      <c r="O63" s="239"/>
      <c r="P63" s="239"/>
      <c r="Q63" s="239"/>
      <c r="R63" s="239"/>
      <c r="S63" s="239"/>
      <c r="T63" s="239"/>
    </row>
    <row r="64" spans="1:20">
      <c r="A64" s="239" t="s">
        <v>1412</v>
      </c>
      <c r="B64" s="239" t="s">
        <v>1413</v>
      </c>
      <c r="C64" s="239" t="s">
        <v>1414</v>
      </c>
      <c r="D64" s="239" t="s">
        <v>1415</v>
      </c>
      <c r="E64" s="239" t="s">
        <v>1416</v>
      </c>
      <c r="F64" s="239" t="s">
        <v>1417</v>
      </c>
      <c r="G64" s="239" t="s">
        <v>1418</v>
      </c>
      <c r="H64" s="239" t="s">
        <v>1419</v>
      </c>
      <c r="I64" s="239" t="s">
        <v>1420</v>
      </c>
      <c r="J64" s="239"/>
      <c r="K64" s="239" t="s">
        <v>1424</v>
      </c>
      <c r="L64" s="239" t="s">
        <v>1413</v>
      </c>
      <c r="M64" s="239" t="s">
        <v>1414</v>
      </c>
      <c r="N64" s="239" t="s">
        <v>1415</v>
      </c>
      <c r="O64" s="239" t="s">
        <v>1416</v>
      </c>
      <c r="P64" s="239" t="s">
        <v>1417</v>
      </c>
      <c r="Q64" s="239" t="s">
        <v>1418</v>
      </c>
      <c r="R64" s="239" t="s">
        <v>1419</v>
      </c>
      <c r="S64" s="239" t="s">
        <v>1420</v>
      </c>
      <c r="T64" s="239"/>
    </row>
    <row r="65" spans="1:20">
      <c r="A65" s="239">
        <v>0</v>
      </c>
      <c r="B65" s="239">
        <v>90</v>
      </c>
      <c r="C65" s="239">
        <v>0</v>
      </c>
      <c r="D65" s="239">
        <v>0</v>
      </c>
      <c r="E65" s="239">
        <v>0</v>
      </c>
      <c r="F65" s="239">
        <v>1</v>
      </c>
      <c r="G65" s="239">
        <v>0</v>
      </c>
      <c r="H65" s="239">
        <v>0</v>
      </c>
      <c r="I65" s="239">
        <v>0</v>
      </c>
      <c r="J65" s="239"/>
      <c r="K65" s="239">
        <v>0</v>
      </c>
      <c r="L65" s="239">
        <v>90</v>
      </c>
      <c r="M65" s="239">
        <v>0</v>
      </c>
      <c r="N65" s="239">
        <v>0</v>
      </c>
      <c r="O65" s="239">
        <v>0</v>
      </c>
      <c r="P65" s="239">
        <v>1</v>
      </c>
      <c r="Q65" s="239">
        <v>0</v>
      </c>
      <c r="R65" s="239">
        <v>0</v>
      </c>
      <c r="S65" s="239">
        <v>0</v>
      </c>
      <c r="T65" s="239"/>
    </row>
    <row r="66" spans="1:20">
      <c r="A66" s="239">
        <v>9</v>
      </c>
      <c r="B66" s="239">
        <v>90</v>
      </c>
      <c r="C66" s="239">
        <v>6</v>
      </c>
      <c r="D66" s="239">
        <v>3</v>
      </c>
      <c r="E66" s="239">
        <v>6.6699999999999995E-2</v>
      </c>
      <c r="F66" s="239">
        <v>0.93300000000000005</v>
      </c>
      <c r="G66" s="239">
        <v>1E-3</v>
      </c>
      <c r="H66" s="239">
        <v>2.5999999999999999E-2</v>
      </c>
      <c r="I66" s="239">
        <v>0.6</v>
      </c>
      <c r="J66" s="239"/>
      <c r="K66" s="239">
        <v>9</v>
      </c>
      <c r="L66" s="239">
        <v>90</v>
      </c>
      <c r="M66" s="239">
        <v>15</v>
      </c>
      <c r="N66" s="239">
        <v>7</v>
      </c>
      <c r="O66" s="239">
        <v>0.16669999999999999</v>
      </c>
      <c r="P66" s="239">
        <v>0.83299999999999996</v>
      </c>
      <c r="Q66" s="239">
        <v>2E-3</v>
      </c>
      <c r="R66" s="239">
        <v>3.9E-2</v>
      </c>
      <c r="S66" s="239">
        <v>1.5</v>
      </c>
      <c r="T66" s="239"/>
    </row>
    <row r="67" spans="1:20">
      <c r="A67" s="239">
        <v>12</v>
      </c>
      <c r="B67" s="239">
        <v>81</v>
      </c>
      <c r="C67" s="239">
        <v>6</v>
      </c>
      <c r="D67" s="239">
        <v>4</v>
      </c>
      <c r="E67" s="239">
        <v>0.1358</v>
      </c>
      <c r="F67" s="239">
        <v>0.86399999999999999</v>
      </c>
      <c r="G67" s="239">
        <v>1E-3</v>
      </c>
      <c r="H67" s="239">
        <v>3.5999999999999997E-2</v>
      </c>
      <c r="I67" s="239">
        <v>1.43</v>
      </c>
      <c r="J67" s="239"/>
      <c r="K67" s="239">
        <v>12</v>
      </c>
      <c r="L67" s="239">
        <v>68</v>
      </c>
      <c r="M67" s="239">
        <v>10</v>
      </c>
      <c r="N67" s="239">
        <v>6</v>
      </c>
      <c r="O67" s="239">
        <v>0.28920000000000001</v>
      </c>
      <c r="P67" s="239">
        <v>0.71099999999999997</v>
      </c>
      <c r="Q67" s="239">
        <v>2E-3</v>
      </c>
      <c r="R67" s="239">
        <v>4.9000000000000002E-2</v>
      </c>
      <c r="S67" s="239">
        <v>2.9710000000000001</v>
      </c>
      <c r="T67" s="239"/>
    </row>
    <row r="68" spans="1:20">
      <c r="A68" s="239">
        <v>14</v>
      </c>
      <c r="B68" s="239">
        <v>71</v>
      </c>
      <c r="C68" s="239">
        <v>3</v>
      </c>
      <c r="D68" s="239">
        <v>2</v>
      </c>
      <c r="E68" s="239">
        <v>0.17230000000000001</v>
      </c>
      <c r="F68" s="239">
        <v>0.82799999999999996</v>
      </c>
      <c r="G68" s="239">
        <v>2E-3</v>
      </c>
      <c r="H68" s="239">
        <v>4.1000000000000002E-2</v>
      </c>
      <c r="I68" s="239">
        <v>1.9410000000000001</v>
      </c>
      <c r="J68" s="239"/>
      <c r="K68" s="239">
        <v>14</v>
      </c>
      <c r="L68" s="239">
        <v>52</v>
      </c>
      <c r="M68" s="239">
        <v>24</v>
      </c>
      <c r="N68" s="239">
        <v>0</v>
      </c>
      <c r="O68" s="239">
        <v>0.61729999999999996</v>
      </c>
      <c r="P68" s="239">
        <v>0.38300000000000001</v>
      </c>
      <c r="Q68" s="239">
        <v>3.0000000000000001E-3</v>
      </c>
      <c r="R68" s="239">
        <v>5.6000000000000001E-2</v>
      </c>
      <c r="S68" s="239">
        <v>7.5629999999999997</v>
      </c>
      <c r="T68" s="239"/>
    </row>
    <row r="69" spans="1:20">
      <c r="A69" s="239">
        <v>16</v>
      </c>
      <c r="B69" s="239">
        <v>66</v>
      </c>
      <c r="C69" s="239">
        <v>11</v>
      </c>
      <c r="D69" s="239">
        <v>0</v>
      </c>
      <c r="E69" s="239">
        <v>0.31030000000000002</v>
      </c>
      <c r="F69" s="239">
        <v>0.69</v>
      </c>
      <c r="G69" s="239">
        <v>3.0000000000000001E-3</v>
      </c>
      <c r="H69" s="239">
        <v>5.0999999999999997E-2</v>
      </c>
      <c r="I69" s="239">
        <v>4.1479999999999997</v>
      </c>
      <c r="J69" s="239"/>
      <c r="K69" s="239">
        <v>16</v>
      </c>
      <c r="L69" s="239">
        <v>28</v>
      </c>
      <c r="M69" s="239">
        <v>8</v>
      </c>
      <c r="N69" s="239">
        <v>0</v>
      </c>
      <c r="O69" s="239">
        <v>0.72660000000000002</v>
      </c>
      <c r="P69" s="239">
        <v>0.27300000000000002</v>
      </c>
      <c r="Q69" s="239">
        <v>3.0000000000000001E-3</v>
      </c>
      <c r="R69" s="239">
        <v>5.1999999999999998E-2</v>
      </c>
      <c r="S69" s="239">
        <v>9.3130000000000006</v>
      </c>
      <c r="T69" s="239"/>
    </row>
    <row r="70" spans="1:20">
      <c r="A70" s="239">
        <v>18</v>
      </c>
      <c r="B70" s="239">
        <v>55</v>
      </c>
      <c r="C70" s="239">
        <v>17</v>
      </c>
      <c r="D70" s="239">
        <v>0</v>
      </c>
      <c r="E70" s="239">
        <v>0.52349999999999997</v>
      </c>
      <c r="F70" s="239">
        <v>0.47699999999999998</v>
      </c>
      <c r="G70" s="239">
        <v>3.0000000000000001E-3</v>
      </c>
      <c r="H70" s="239">
        <v>5.6000000000000001E-2</v>
      </c>
      <c r="I70" s="239">
        <v>7.9850000000000003</v>
      </c>
      <c r="J70" s="239"/>
      <c r="K70" s="239">
        <v>18</v>
      </c>
      <c r="L70" s="239">
        <v>20</v>
      </c>
      <c r="M70" s="239">
        <v>6</v>
      </c>
      <c r="N70" s="239">
        <v>0</v>
      </c>
      <c r="O70" s="239">
        <v>0.80859999999999999</v>
      </c>
      <c r="P70" s="239">
        <v>0.191</v>
      </c>
      <c r="Q70" s="239">
        <v>2E-3</v>
      </c>
      <c r="R70" s="239">
        <v>4.5999999999999999E-2</v>
      </c>
      <c r="S70" s="239">
        <v>10.789</v>
      </c>
      <c r="T70" s="239"/>
    </row>
    <row r="71" spans="1:20">
      <c r="A71" s="239">
        <v>20</v>
      </c>
      <c r="B71" s="239">
        <v>38</v>
      </c>
      <c r="C71" s="239">
        <v>15</v>
      </c>
      <c r="D71" s="239">
        <v>0</v>
      </c>
      <c r="E71" s="239">
        <v>0.71160000000000001</v>
      </c>
      <c r="F71" s="239">
        <v>0.28799999999999998</v>
      </c>
      <c r="G71" s="239">
        <v>3.0000000000000001E-3</v>
      </c>
      <c r="H71" s="239">
        <v>5.0999999999999997E-2</v>
      </c>
      <c r="I71" s="239">
        <v>11.747999999999999</v>
      </c>
      <c r="J71" s="239"/>
      <c r="K71" s="239">
        <v>36</v>
      </c>
      <c r="L71" s="239">
        <v>14</v>
      </c>
      <c r="M71" s="239">
        <v>13</v>
      </c>
      <c r="N71" s="239">
        <v>0</v>
      </c>
      <c r="O71" s="239">
        <v>0.98629999999999995</v>
      </c>
      <c r="P71" s="239">
        <v>1.4E-2</v>
      </c>
      <c r="Q71" s="239">
        <v>0</v>
      </c>
      <c r="R71" s="239">
        <v>1.4E-2</v>
      </c>
      <c r="S71" s="239">
        <v>17.186</v>
      </c>
      <c r="T71" s="239"/>
    </row>
    <row r="72" spans="1:20">
      <c r="A72" s="239">
        <v>22</v>
      </c>
      <c r="B72" s="239">
        <v>23</v>
      </c>
      <c r="C72" s="239">
        <v>14</v>
      </c>
      <c r="D72" s="239">
        <v>0</v>
      </c>
      <c r="E72" s="239">
        <v>0.8871</v>
      </c>
      <c r="F72" s="239">
        <v>0.113</v>
      </c>
      <c r="G72" s="239">
        <v>1E-3</v>
      </c>
      <c r="H72" s="239">
        <v>3.5000000000000003E-2</v>
      </c>
      <c r="I72" s="239">
        <v>15.61</v>
      </c>
      <c r="J72" s="239"/>
      <c r="K72" s="239">
        <v>46</v>
      </c>
      <c r="L72" s="239">
        <v>1</v>
      </c>
      <c r="M72" s="239">
        <v>1</v>
      </c>
      <c r="N72" s="239">
        <v>0</v>
      </c>
      <c r="O72" s="239">
        <v>1</v>
      </c>
      <c r="P72" s="239">
        <v>0</v>
      </c>
      <c r="Q72" s="239">
        <v>0</v>
      </c>
      <c r="R72" s="239">
        <v>0</v>
      </c>
      <c r="S72" s="239">
        <v>17.815000000000001</v>
      </c>
      <c r="T72" s="239"/>
    </row>
    <row r="73" spans="1:20">
      <c r="A73" s="239">
        <v>27</v>
      </c>
      <c r="B73" s="239">
        <v>9</v>
      </c>
      <c r="C73" s="239">
        <v>5</v>
      </c>
      <c r="D73" s="239">
        <v>0</v>
      </c>
      <c r="E73" s="239">
        <v>0.94979999999999998</v>
      </c>
      <c r="F73" s="239">
        <v>0.05</v>
      </c>
      <c r="G73" s="239">
        <v>1E-3</v>
      </c>
      <c r="H73" s="239">
        <v>2.4E-2</v>
      </c>
      <c r="I73" s="239">
        <v>17.303000000000001</v>
      </c>
      <c r="J73" s="239"/>
      <c r="K73" s="239"/>
      <c r="L73" s="239"/>
      <c r="M73" s="239"/>
      <c r="N73" s="239"/>
      <c r="O73" s="239"/>
      <c r="P73" s="239"/>
      <c r="Q73" s="239"/>
      <c r="R73" s="239"/>
      <c r="S73" s="239"/>
      <c r="T73" s="239"/>
    </row>
    <row r="74" spans="1:20">
      <c r="A74" s="239">
        <v>37</v>
      </c>
      <c r="B74" s="239">
        <v>4</v>
      </c>
      <c r="C74" s="239">
        <v>3</v>
      </c>
      <c r="D74" s="239">
        <v>0</v>
      </c>
      <c r="E74" s="239">
        <v>0.98750000000000004</v>
      </c>
      <c r="F74" s="239">
        <v>1.2999999999999999E-2</v>
      </c>
      <c r="G74" s="239">
        <v>0</v>
      </c>
      <c r="H74" s="239">
        <v>1.2E-2</v>
      </c>
      <c r="I74" s="239">
        <v>18.695</v>
      </c>
      <c r="J74" s="239"/>
      <c r="K74" s="239"/>
      <c r="L74" s="239"/>
      <c r="M74" s="239"/>
      <c r="N74" s="239"/>
      <c r="O74" s="239"/>
      <c r="P74" s="239"/>
      <c r="Q74" s="239"/>
      <c r="R74" s="239"/>
      <c r="S74" s="239"/>
      <c r="T74" s="239"/>
    </row>
    <row r="75" spans="1:20">
      <c r="A75" s="239">
        <v>39</v>
      </c>
      <c r="B75" s="239">
        <v>1</v>
      </c>
      <c r="C75" s="239">
        <v>1</v>
      </c>
      <c r="D75" s="239">
        <v>0</v>
      </c>
      <c r="E75" s="239">
        <v>1</v>
      </c>
      <c r="F75" s="239">
        <v>0</v>
      </c>
      <c r="G75" s="239">
        <v>0</v>
      </c>
      <c r="H75" s="239">
        <v>0</v>
      </c>
      <c r="I75" s="239">
        <v>19.184000000000001</v>
      </c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39"/>
    </row>
    <row r="76" spans="1:20">
      <c r="A76" s="239"/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  <c r="O76" s="239"/>
      <c r="P76" s="239"/>
      <c r="Q76" s="239"/>
      <c r="R76" s="239"/>
      <c r="S76" s="239"/>
      <c r="T76" s="239"/>
    </row>
    <row r="77" spans="1:20">
      <c r="A77" s="239" t="s">
        <v>1404</v>
      </c>
      <c r="B77" s="239"/>
      <c r="C77" s="239"/>
      <c r="D77" s="239"/>
      <c r="E77" s="239"/>
      <c r="F77" s="239"/>
      <c r="G77" s="239"/>
      <c r="H77" s="239"/>
      <c r="I77" s="239"/>
      <c r="J77" s="239"/>
      <c r="K77" s="239" t="s">
        <v>1404</v>
      </c>
      <c r="L77" s="239"/>
      <c r="M77" s="239"/>
      <c r="N77" s="239"/>
      <c r="O77" s="239"/>
      <c r="P77" s="239"/>
      <c r="Q77" s="239"/>
      <c r="R77" s="239"/>
      <c r="S77" s="239"/>
      <c r="T77" s="239"/>
    </row>
    <row r="78" spans="1:20">
      <c r="A78" s="239" t="s">
        <v>1412</v>
      </c>
      <c r="B78" s="239" t="s">
        <v>1413</v>
      </c>
      <c r="C78" s="239" t="s">
        <v>1414</v>
      </c>
      <c r="D78" s="239" t="s">
        <v>1415</v>
      </c>
      <c r="E78" s="239" t="s">
        <v>1416</v>
      </c>
      <c r="F78" s="239" t="s">
        <v>1417</v>
      </c>
      <c r="G78" s="239" t="s">
        <v>1418</v>
      </c>
      <c r="H78" s="239" t="s">
        <v>1419</v>
      </c>
      <c r="I78" s="239" t="s">
        <v>1420</v>
      </c>
      <c r="J78" s="239"/>
      <c r="K78" s="239" t="s">
        <v>1424</v>
      </c>
      <c r="L78" s="239" t="s">
        <v>1413</v>
      </c>
      <c r="M78" s="239" t="s">
        <v>1414</v>
      </c>
      <c r="N78" s="239" t="s">
        <v>1415</v>
      </c>
      <c r="O78" s="239" t="s">
        <v>1416</v>
      </c>
      <c r="P78" s="239" t="s">
        <v>1417</v>
      </c>
      <c r="Q78" s="239" t="s">
        <v>1418</v>
      </c>
      <c r="R78" s="239" t="s">
        <v>1419</v>
      </c>
      <c r="S78" s="239" t="s">
        <v>1420</v>
      </c>
      <c r="T78" s="239"/>
    </row>
    <row r="79" spans="1:20">
      <c r="A79" s="239">
        <v>0</v>
      </c>
      <c r="B79" s="239">
        <v>90</v>
      </c>
      <c r="C79" s="239">
        <v>0</v>
      </c>
      <c r="D79" s="239">
        <v>0</v>
      </c>
      <c r="E79" s="239">
        <v>0</v>
      </c>
      <c r="F79" s="239">
        <v>1</v>
      </c>
      <c r="G79" s="239">
        <v>0</v>
      </c>
      <c r="H79" s="239">
        <v>0</v>
      </c>
      <c r="I79" s="239">
        <v>0</v>
      </c>
      <c r="J79" s="239"/>
      <c r="K79" s="239">
        <v>0</v>
      </c>
      <c r="L79" s="239">
        <v>90</v>
      </c>
      <c r="M79" s="239">
        <v>0</v>
      </c>
      <c r="N79" s="239">
        <v>0</v>
      </c>
      <c r="O79" s="239">
        <v>0</v>
      </c>
      <c r="P79" s="239">
        <v>1</v>
      </c>
      <c r="Q79" s="239">
        <v>0</v>
      </c>
      <c r="R79" s="239">
        <v>0</v>
      </c>
      <c r="S79" s="239">
        <v>0</v>
      </c>
      <c r="T79" s="239"/>
    </row>
    <row r="80" spans="1:20">
      <c r="A80" s="239">
        <v>9</v>
      </c>
      <c r="B80" s="239">
        <v>90</v>
      </c>
      <c r="C80" s="239">
        <v>13</v>
      </c>
      <c r="D80" s="239">
        <v>3</v>
      </c>
      <c r="E80" s="239">
        <v>0.1444</v>
      </c>
      <c r="F80" s="239">
        <v>0.85599999999999998</v>
      </c>
      <c r="G80" s="239">
        <v>1E-3</v>
      </c>
      <c r="H80" s="239">
        <v>3.6999999999999998E-2</v>
      </c>
      <c r="I80" s="239">
        <v>1.3</v>
      </c>
      <c r="J80" s="239"/>
      <c r="K80" s="239">
        <v>9</v>
      </c>
      <c r="L80" s="239">
        <v>90</v>
      </c>
      <c r="M80" s="239">
        <v>31</v>
      </c>
      <c r="N80" s="239">
        <v>1</v>
      </c>
      <c r="O80" s="239">
        <v>0.34439999999999998</v>
      </c>
      <c r="P80" s="239">
        <v>0.65600000000000003</v>
      </c>
      <c r="Q80" s="239">
        <v>3.0000000000000001E-3</v>
      </c>
      <c r="R80" s="239">
        <v>0.05</v>
      </c>
      <c r="S80" s="239">
        <v>3.1</v>
      </c>
      <c r="T80" s="239"/>
    </row>
    <row r="81" spans="1:20">
      <c r="A81" s="239">
        <v>12</v>
      </c>
      <c r="B81" s="239">
        <v>74</v>
      </c>
      <c r="C81" s="239">
        <v>16</v>
      </c>
      <c r="D81" s="239">
        <v>1</v>
      </c>
      <c r="E81" s="239">
        <v>0.32940000000000003</v>
      </c>
      <c r="F81" s="239">
        <v>0.67100000000000004</v>
      </c>
      <c r="G81" s="239">
        <v>3.0000000000000001E-3</v>
      </c>
      <c r="H81" s="239">
        <v>0.05</v>
      </c>
      <c r="I81" s="239">
        <v>3.52</v>
      </c>
      <c r="J81" s="239"/>
      <c r="K81" s="239">
        <v>12</v>
      </c>
      <c r="L81" s="239">
        <v>58</v>
      </c>
      <c r="M81" s="239">
        <v>23</v>
      </c>
      <c r="N81" s="239">
        <v>0</v>
      </c>
      <c r="O81" s="239">
        <v>0.60440000000000005</v>
      </c>
      <c r="P81" s="239">
        <v>0.39600000000000002</v>
      </c>
      <c r="Q81" s="239">
        <v>3.0000000000000001E-3</v>
      </c>
      <c r="R81" s="239">
        <v>5.1999999999999998E-2</v>
      </c>
      <c r="S81" s="239">
        <v>6.22</v>
      </c>
      <c r="T81" s="239"/>
    </row>
    <row r="82" spans="1:20">
      <c r="A82" s="239">
        <v>14</v>
      </c>
      <c r="B82" s="239">
        <v>57</v>
      </c>
      <c r="C82" s="239">
        <v>11</v>
      </c>
      <c r="D82" s="239">
        <v>0</v>
      </c>
      <c r="E82" s="239">
        <v>0.45879999999999999</v>
      </c>
      <c r="F82" s="239">
        <v>0.54100000000000004</v>
      </c>
      <c r="G82" s="239">
        <v>3.0000000000000001E-3</v>
      </c>
      <c r="H82" s="239">
        <v>5.3999999999999999E-2</v>
      </c>
      <c r="I82" s="239">
        <v>5.3319999999999999</v>
      </c>
      <c r="J82" s="239"/>
      <c r="K82" s="239">
        <v>14</v>
      </c>
      <c r="L82" s="239">
        <v>35</v>
      </c>
      <c r="M82" s="239">
        <v>28</v>
      </c>
      <c r="N82" s="239">
        <v>0</v>
      </c>
      <c r="O82" s="239">
        <v>0.92090000000000005</v>
      </c>
      <c r="P82" s="239">
        <v>7.9000000000000001E-2</v>
      </c>
      <c r="Q82" s="239">
        <v>1E-3</v>
      </c>
      <c r="R82" s="239">
        <v>2.9000000000000001E-2</v>
      </c>
      <c r="S82" s="239">
        <v>10.65</v>
      </c>
      <c r="T82" s="239"/>
    </row>
    <row r="83" spans="1:20">
      <c r="A83" s="239">
        <v>16</v>
      </c>
      <c r="B83" s="239">
        <v>46</v>
      </c>
      <c r="C83" s="239">
        <v>14</v>
      </c>
      <c r="D83" s="239">
        <v>0</v>
      </c>
      <c r="E83" s="239">
        <v>0.62350000000000005</v>
      </c>
      <c r="F83" s="239">
        <v>0.376</v>
      </c>
      <c r="G83" s="239">
        <v>3.0000000000000001E-3</v>
      </c>
      <c r="H83" s="239">
        <v>5.1999999999999998E-2</v>
      </c>
      <c r="I83" s="239">
        <v>7.9669999999999996</v>
      </c>
      <c r="J83" s="239"/>
      <c r="K83" s="239">
        <v>16</v>
      </c>
      <c r="L83" s="239">
        <v>7</v>
      </c>
      <c r="M83" s="239">
        <v>6</v>
      </c>
      <c r="N83" s="239">
        <v>0</v>
      </c>
      <c r="O83" s="239">
        <v>0.98870000000000002</v>
      </c>
      <c r="P83" s="239">
        <v>1.0999999999999999E-2</v>
      </c>
      <c r="Q83" s="239">
        <v>0</v>
      </c>
      <c r="R83" s="239">
        <v>1.0999999999999999E-2</v>
      </c>
      <c r="S83" s="239">
        <v>11.734999999999999</v>
      </c>
      <c r="T83" s="239"/>
    </row>
    <row r="84" spans="1:20">
      <c r="A84" s="239">
        <v>18</v>
      </c>
      <c r="B84" s="239">
        <v>32</v>
      </c>
      <c r="C84" s="239">
        <v>22</v>
      </c>
      <c r="D84" s="239">
        <v>0</v>
      </c>
      <c r="E84" s="239">
        <v>0.88239999999999996</v>
      </c>
      <c r="F84" s="239">
        <v>0.11799999999999999</v>
      </c>
      <c r="G84" s="239">
        <v>1E-3</v>
      </c>
      <c r="H84" s="239">
        <v>3.5000000000000003E-2</v>
      </c>
      <c r="I84" s="239">
        <v>12.625</v>
      </c>
      <c r="J84" s="239"/>
      <c r="K84" s="239">
        <v>18</v>
      </c>
      <c r="L84" s="239">
        <v>1</v>
      </c>
      <c r="M84" s="239">
        <v>1</v>
      </c>
      <c r="N84" s="239">
        <v>0</v>
      </c>
      <c r="O84" s="239">
        <v>1</v>
      </c>
      <c r="P84" s="239">
        <v>0</v>
      </c>
      <c r="Q84" s="239">
        <v>0</v>
      </c>
      <c r="R84" s="239">
        <v>0</v>
      </c>
      <c r="S84" s="239">
        <v>11.939</v>
      </c>
      <c r="T84" s="239"/>
    </row>
    <row r="85" spans="1:20">
      <c r="A85" s="239">
        <v>20</v>
      </c>
      <c r="B85" s="239">
        <v>10</v>
      </c>
      <c r="C85" s="239">
        <v>9</v>
      </c>
      <c r="D85" s="239">
        <v>0</v>
      </c>
      <c r="E85" s="239">
        <v>0.98819999999999997</v>
      </c>
      <c r="F85" s="239">
        <v>1.2E-2</v>
      </c>
      <c r="G85" s="239">
        <v>0</v>
      </c>
      <c r="H85" s="239">
        <v>1.2E-2</v>
      </c>
      <c r="I85" s="239">
        <v>14.743</v>
      </c>
      <c r="J85" s="239"/>
      <c r="K85" s="239"/>
      <c r="L85" s="239"/>
      <c r="M85" s="239"/>
      <c r="N85" s="239"/>
      <c r="O85" s="239"/>
      <c r="P85" s="239"/>
      <c r="Q85" s="239"/>
      <c r="R85" s="239"/>
      <c r="S85" s="239"/>
      <c r="T85" s="239"/>
    </row>
    <row r="86" spans="1:20">
      <c r="A86" s="239">
        <v>22</v>
      </c>
      <c r="B86" s="239">
        <v>1</v>
      </c>
      <c r="C86" s="239">
        <v>1</v>
      </c>
      <c r="D86" s="239">
        <v>0</v>
      </c>
      <c r="E86" s="239">
        <v>1</v>
      </c>
      <c r="F86" s="239">
        <v>0</v>
      </c>
      <c r="G86" s="239">
        <v>0</v>
      </c>
      <c r="H86" s="239">
        <v>0</v>
      </c>
      <c r="I86" s="239">
        <v>15.002000000000001</v>
      </c>
      <c r="J86" s="239"/>
      <c r="K86" s="239"/>
      <c r="L86" s="239"/>
      <c r="M86" s="239"/>
      <c r="N86" s="239"/>
      <c r="O86" s="239"/>
      <c r="P86" s="239"/>
      <c r="Q86" s="239"/>
      <c r="R86" s="239"/>
      <c r="S86" s="239"/>
      <c r="T86" s="239"/>
    </row>
    <row r="87" spans="1:20">
      <c r="A87" s="239"/>
      <c r="B87" s="239"/>
      <c r="C87" s="239"/>
      <c r="D87" s="239"/>
      <c r="E87" s="239"/>
      <c r="F87" s="239"/>
      <c r="G87" s="239"/>
      <c r="H87" s="239"/>
      <c r="I87" s="239"/>
      <c r="J87" s="239"/>
      <c r="K87" s="239"/>
      <c r="L87" s="239"/>
      <c r="M87" s="239"/>
      <c r="N87" s="239"/>
      <c r="O87" s="239"/>
      <c r="P87" s="239"/>
      <c r="Q87" s="239"/>
      <c r="R87" s="239"/>
      <c r="S87" s="239"/>
      <c r="T87" s="239"/>
    </row>
    <row r="88" spans="1:20">
      <c r="A88" s="239"/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39"/>
      <c r="P88" s="239"/>
      <c r="Q88" s="239"/>
      <c r="R88" s="239"/>
      <c r="S88" s="239"/>
      <c r="T88" s="239"/>
    </row>
  </sheetData>
  <mergeCells count="2">
    <mergeCell ref="A3:A8"/>
    <mergeCell ref="A9:A14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11" sqref="F11"/>
    </sheetView>
  </sheetViews>
  <sheetFormatPr defaultRowHeight="16.5"/>
  <cols>
    <col min="1" max="1" width="11.125" customWidth="1"/>
    <col min="3" max="3" width="12.875" customWidth="1"/>
    <col min="4" max="4" width="12.125" customWidth="1"/>
    <col min="5" max="5" width="12.5" customWidth="1"/>
  </cols>
  <sheetData>
    <row r="1" spans="1:5" ht="17.25" thickBot="1">
      <c r="A1" s="539" t="s">
        <v>341</v>
      </c>
      <c r="B1" s="539"/>
      <c r="C1" s="539"/>
      <c r="D1" s="539"/>
      <c r="E1" s="539"/>
    </row>
    <row r="2" spans="1:5" ht="46.5" thickTop="1" thickBot="1">
      <c r="A2" s="163" t="s">
        <v>343</v>
      </c>
      <c r="B2" s="323" t="s">
        <v>505</v>
      </c>
      <c r="C2" s="166" t="s">
        <v>506</v>
      </c>
      <c r="D2" s="166" t="s">
        <v>507</v>
      </c>
      <c r="E2" s="167" t="s">
        <v>508</v>
      </c>
    </row>
    <row r="3" spans="1:5" ht="17.25" thickTop="1">
      <c r="A3" s="128">
        <v>1</v>
      </c>
      <c r="B3" s="161">
        <v>49.09</v>
      </c>
      <c r="C3" s="161">
        <v>77.91</v>
      </c>
      <c r="D3" s="161">
        <v>57.47</v>
      </c>
      <c r="E3" s="162">
        <v>56.84</v>
      </c>
    </row>
    <row r="4" spans="1:5">
      <c r="A4" s="126">
        <v>2</v>
      </c>
      <c r="B4" s="156">
        <v>50.6</v>
      </c>
      <c r="C4" s="156">
        <v>82.99</v>
      </c>
      <c r="D4" s="156">
        <v>56.96</v>
      </c>
      <c r="E4" s="157">
        <v>55.84</v>
      </c>
    </row>
    <row r="5" spans="1:5">
      <c r="A5" s="126">
        <v>3</v>
      </c>
      <c r="B5" s="156">
        <v>48.52</v>
      </c>
      <c r="C5" s="156"/>
      <c r="D5" s="156"/>
      <c r="E5" s="157"/>
    </row>
    <row r="6" spans="1:5" ht="17.25" thickBot="1">
      <c r="A6" s="158">
        <v>4</v>
      </c>
      <c r="B6" s="159">
        <v>50.31</v>
      </c>
      <c r="C6" s="159"/>
      <c r="D6" s="159"/>
      <c r="E6" s="160"/>
    </row>
    <row r="7" spans="1:5" ht="18" thickTop="1" thickBot="1">
      <c r="A7" s="598" t="s">
        <v>344</v>
      </c>
      <c r="B7" s="598"/>
      <c r="C7" s="598"/>
      <c r="D7" s="598"/>
      <c r="E7" s="598"/>
    </row>
    <row r="8" spans="1:5" ht="31.5" thickTop="1" thickBot="1">
      <c r="A8" s="163" t="s">
        <v>343</v>
      </c>
      <c r="B8" s="164" t="s">
        <v>220</v>
      </c>
      <c r="C8" s="165" t="s">
        <v>215</v>
      </c>
      <c r="D8" s="166" t="s">
        <v>242</v>
      </c>
      <c r="E8" s="167" t="s">
        <v>342</v>
      </c>
    </row>
    <row r="9" spans="1:5" ht="17.25" thickTop="1">
      <c r="A9" s="128">
        <v>1</v>
      </c>
      <c r="B9" s="161">
        <v>-1.0880515817046124</v>
      </c>
      <c r="C9" s="161">
        <v>56.981664315937927</v>
      </c>
      <c r="D9" s="161">
        <v>15.796897038081797</v>
      </c>
      <c r="E9" s="162">
        <v>14.52750352609309</v>
      </c>
    </row>
    <row r="10" spans="1:5">
      <c r="A10" s="126">
        <v>2</v>
      </c>
      <c r="B10" s="156">
        <v>1.9544630263953231</v>
      </c>
      <c r="C10" s="156">
        <v>67.217408825307245</v>
      </c>
      <c r="D10" s="156">
        <v>14.769292766471887</v>
      </c>
      <c r="E10" s="157">
        <v>12.512593189603065</v>
      </c>
    </row>
    <row r="11" spans="1:5">
      <c r="A11" s="126">
        <v>3</v>
      </c>
      <c r="B11" s="156">
        <v>-2.2365504735039279</v>
      </c>
      <c r="C11" s="156"/>
      <c r="D11" s="156"/>
      <c r="E11" s="157"/>
    </row>
    <row r="12" spans="1:5" ht="17.25" thickBot="1">
      <c r="A12" s="158">
        <v>4</v>
      </c>
      <c r="B12" s="159">
        <v>1.3701390288132171</v>
      </c>
      <c r="C12" s="159"/>
      <c r="D12" s="159"/>
      <c r="E12" s="160"/>
    </row>
    <row r="13" spans="1:5" ht="17.25" thickTop="1"/>
  </sheetData>
  <mergeCells count="2">
    <mergeCell ref="A7:E7"/>
    <mergeCell ref="A1:E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activeCell="E65" sqref="E65"/>
    </sheetView>
  </sheetViews>
  <sheetFormatPr defaultRowHeight="16.5"/>
  <cols>
    <col min="3" max="3" width="13.5" customWidth="1"/>
  </cols>
  <sheetData>
    <row r="1" spans="1:5" ht="17.25" thickBot="1">
      <c r="A1" s="540" t="s">
        <v>345</v>
      </c>
      <c r="B1" s="540"/>
      <c r="C1" s="540"/>
      <c r="D1" s="540"/>
      <c r="E1" s="540"/>
    </row>
    <row r="2" spans="1:5" ht="61.5" thickTop="1" thickBot="1">
      <c r="A2" s="170" t="s">
        <v>346</v>
      </c>
      <c r="B2" s="169" t="s">
        <v>220</v>
      </c>
      <c r="C2" s="165" t="s">
        <v>215</v>
      </c>
      <c r="D2" s="166" t="s">
        <v>242</v>
      </c>
      <c r="E2" s="167" t="s">
        <v>342</v>
      </c>
    </row>
    <row r="3" spans="1:5" ht="17.25" thickTop="1">
      <c r="A3" s="132">
        <v>1</v>
      </c>
      <c r="B3" s="231">
        <v>298</v>
      </c>
      <c r="C3" s="232">
        <v>260</v>
      </c>
      <c r="D3" s="232">
        <v>256</v>
      </c>
      <c r="E3" s="233">
        <v>270</v>
      </c>
    </row>
    <row r="4" spans="1:5">
      <c r="A4" s="132">
        <v>2</v>
      </c>
      <c r="B4" s="234">
        <v>311</v>
      </c>
      <c r="C4" s="155">
        <v>270</v>
      </c>
      <c r="D4" s="155">
        <v>286</v>
      </c>
      <c r="E4" s="235">
        <v>272</v>
      </c>
    </row>
    <row r="5" spans="1:5">
      <c r="A5" s="132">
        <v>3</v>
      </c>
      <c r="B5" s="234">
        <v>324</v>
      </c>
      <c r="C5" s="155">
        <v>248</v>
      </c>
      <c r="D5" s="155">
        <v>240</v>
      </c>
      <c r="E5" s="235">
        <v>153</v>
      </c>
    </row>
    <row r="6" spans="1:5">
      <c r="A6" s="132">
        <v>4</v>
      </c>
      <c r="B6" s="234">
        <v>313</v>
      </c>
      <c r="C6" s="155">
        <v>220</v>
      </c>
      <c r="D6" s="155">
        <v>286</v>
      </c>
      <c r="E6" s="235">
        <v>230</v>
      </c>
    </row>
    <row r="7" spans="1:5">
      <c r="A7" s="132">
        <v>5</v>
      </c>
      <c r="B7" s="234">
        <v>369</v>
      </c>
      <c r="C7" s="155">
        <v>238</v>
      </c>
      <c r="D7" s="155">
        <v>276</v>
      </c>
      <c r="E7" s="235">
        <v>248</v>
      </c>
    </row>
    <row r="8" spans="1:5">
      <c r="A8" s="132">
        <v>6</v>
      </c>
      <c r="B8" s="234">
        <v>305</v>
      </c>
      <c r="C8" s="155">
        <v>238</v>
      </c>
      <c r="D8" s="155">
        <v>292</v>
      </c>
      <c r="E8" s="235">
        <v>330</v>
      </c>
    </row>
    <row r="9" spans="1:5">
      <c r="A9" s="132">
        <v>7</v>
      </c>
      <c r="B9" s="234">
        <v>295</v>
      </c>
      <c r="C9" s="155">
        <v>223</v>
      </c>
      <c r="D9" s="155">
        <v>259</v>
      </c>
      <c r="E9" s="235">
        <v>155</v>
      </c>
    </row>
    <row r="10" spans="1:5">
      <c r="A10" s="132">
        <v>8</v>
      </c>
      <c r="B10" s="234">
        <v>317</v>
      </c>
      <c r="C10" s="155">
        <v>210</v>
      </c>
      <c r="D10" s="155">
        <v>183</v>
      </c>
      <c r="E10" s="235">
        <v>225</v>
      </c>
    </row>
    <row r="11" spans="1:5">
      <c r="A11" s="132">
        <v>9</v>
      </c>
      <c r="B11" s="234">
        <v>256</v>
      </c>
      <c r="C11" s="155">
        <v>251</v>
      </c>
      <c r="D11" s="155">
        <v>123</v>
      </c>
      <c r="E11" s="235">
        <v>186</v>
      </c>
    </row>
    <row r="12" spans="1:5">
      <c r="A12" s="132">
        <v>10</v>
      </c>
      <c r="B12" s="234">
        <v>272</v>
      </c>
      <c r="C12" s="155">
        <v>228</v>
      </c>
      <c r="D12" s="155">
        <v>122</v>
      </c>
      <c r="E12" s="235">
        <v>245</v>
      </c>
    </row>
    <row r="13" spans="1:5">
      <c r="A13" s="132">
        <v>11</v>
      </c>
      <c r="B13" s="234">
        <v>280</v>
      </c>
      <c r="C13" s="155">
        <v>197</v>
      </c>
      <c r="D13" s="155">
        <v>275</v>
      </c>
      <c r="E13" s="235">
        <v>303</v>
      </c>
    </row>
    <row r="14" spans="1:5">
      <c r="A14" s="132">
        <v>12</v>
      </c>
      <c r="B14" s="234">
        <v>290</v>
      </c>
      <c r="C14" s="155">
        <v>205</v>
      </c>
      <c r="D14" s="155">
        <v>283</v>
      </c>
      <c r="E14" s="235">
        <v>235</v>
      </c>
    </row>
    <row r="15" spans="1:5">
      <c r="A15" s="132">
        <v>13</v>
      </c>
      <c r="B15" s="234">
        <v>351</v>
      </c>
      <c r="C15" s="155">
        <v>184</v>
      </c>
      <c r="D15" s="155">
        <v>316</v>
      </c>
      <c r="E15" s="235">
        <v>132</v>
      </c>
    </row>
    <row r="16" spans="1:5">
      <c r="A16" s="132">
        <v>14</v>
      </c>
      <c r="B16" s="234">
        <v>270</v>
      </c>
      <c r="C16" s="155">
        <v>200</v>
      </c>
      <c r="D16" s="155">
        <v>287</v>
      </c>
      <c r="E16" s="235">
        <v>297</v>
      </c>
    </row>
    <row r="17" spans="1:5">
      <c r="A17" s="132">
        <v>15</v>
      </c>
      <c r="B17" s="234">
        <v>307</v>
      </c>
      <c r="C17" s="155">
        <v>231</v>
      </c>
      <c r="D17" s="155">
        <v>141</v>
      </c>
      <c r="E17" s="235">
        <v>245</v>
      </c>
    </row>
    <row r="18" spans="1:5">
      <c r="A18" s="132">
        <v>16</v>
      </c>
      <c r="B18" s="234">
        <v>312</v>
      </c>
      <c r="C18" s="155">
        <v>182</v>
      </c>
      <c r="D18" s="155">
        <v>238</v>
      </c>
      <c r="E18" s="235">
        <v>261</v>
      </c>
    </row>
    <row r="19" spans="1:5">
      <c r="A19" s="132">
        <v>17</v>
      </c>
      <c r="B19" s="234">
        <v>312</v>
      </c>
      <c r="C19" s="155">
        <v>136</v>
      </c>
      <c r="D19" s="155">
        <v>246</v>
      </c>
      <c r="E19" s="235">
        <v>353</v>
      </c>
    </row>
    <row r="20" spans="1:5">
      <c r="A20" s="132">
        <v>18</v>
      </c>
      <c r="B20" s="234">
        <v>293</v>
      </c>
      <c r="C20" s="155">
        <v>280</v>
      </c>
      <c r="D20" s="155">
        <v>233</v>
      </c>
      <c r="E20" s="235">
        <v>305</v>
      </c>
    </row>
    <row r="21" spans="1:5">
      <c r="A21" s="132">
        <v>19</v>
      </c>
      <c r="B21" s="234">
        <v>347</v>
      </c>
      <c r="C21" s="155">
        <v>229</v>
      </c>
      <c r="D21" s="155">
        <v>35</v>
      </c>
      <c r="E21" s="235">
        <v>254</v>
      </c>
    </row>
    <row r="22" spans="1:5">
      <c r="A22" s="132">
        <v>20</v>
      </c>
      <c r="B22" s="234">
        <v>295</v>
      </c>
      <c r="C22" s="155">
        <v>208</v>
      </c>
      <c r="D22" s="155">
        <v>255</v>
      </c>
      <c r="E22" s="235">
        <v>249</v>
      </c>
    </row>
    <row r="23" spans="1:5">
      <c r="A23" s="132">
        <v>21</v>
      </c>
      <c r="B23" s="234">
        <v>308</v>
      </c>
      <c r="C23" s="155">
        <v>165</v>
      </c>
      <c r="D23" s="155">
        <v>218</v>
      </c>
      <c r="E23" s="235">
        <v>229</v>
      </c>
    </row>
    <row r="24" spans="1:5">
      <c r="A24" s="132">
        <v>22</v>
      </c>
      <c r="B24" s="234">
        <v>184</v>
      </c>
      <c r="C24" s="155">
        <v>221</v>
      </c>
      <c r="D24" s="155">
        <v>204</v>
      </c>
      <c r="E24" s="235">
        <v>246</v>
      </c>
    </row>
    <row r="25" spans="1:5">
      <c r="A25" s="132">
        <v>23</v>
      </c>
      <c r="B25" s="234">
        <v>258</v>
      </c>
      <c r="C25" s="155">
        <v>116</v>
      </c>
      <c r="D25" s="155">
        <v>131</v>
      </c>
      <c r="E25" s="235">
        <v>227</v>
      </c>
    </row>
    <row r="26" spans="1:5">
      <c r="A26" s="132">
        <v>24</v>
      </c>
      <c r="B26" s="234">
        <v>198</v>
      </c>
      <c r="C26" s="155">
        <v>203</v>
      </c>
      <c r="D26" s="155">
        <v>176</v>
      </c>
      <c r="E26" s="235">
        <v>219</v>
      </c>
    </row>
    <row r="27" spans="1:5">
      <c r="A27" s="132">
        <v>25</v>
      </c>
      <c r="B27" s="234">
        <v>278</v>
      </c>
      <c r="C27" s="155">
        <v>144</v>
      </c>
      <c r="D27" s="155">
        <v>253</v>
      </c>
      <c r="E27" s="235">
        <v>220</v>
      </c>
    </row>
    <row r="28" spans="1:5">
      <c r="A28" s="132">
        <v>26</v>
      </c>
      <c r="B28" s="234">
        <v>229</v>
      </c>
      <c r="C28" s="155">
        <v>146</v>
      </c>
      <c r="D28" s="155">
        <v>165</v>
      </c>
      <c r="E28" s="235">
        <v>212</v>
      </c>
    </row>
    <row r="29" spans="1:5">
      <c r="A29" s="132">
        <v>27</v>
      </c>
      <c r="B29" s="234">
        <v>253</v>
      </c>
      <c r="C29" s="155">
        <v>155</v>
      </c>
      <c r="D29" s="155">
        <v>262</v>
      </c>
      <c r="E29" s="235">
        <v>170</v>
      </c>
    </row>
    <row r="30" spans="1:5">
      <c r="A30" s="132">
        <v>28</v>
      </c>
      <c r="B30" s="234">
        <v>236</v>
      </c>
      <c r="C30" s="155">
        <v>152</v>
      </c>
      <c r="D30" s="155">
        <v>252</v>
      </c>
      <c r="E30" s="235">
        <v>236</v>
      </c>
    </row>
    <row r="31" spans="1:5">
      <c r="A31" s="132">
        <v>29</v>
      </c>
      <c r="B31" s="234">
        <v>229</v>
      </c>
      <c r="C31" s="155">
        <v>207</v>
      </c>
      <c r="D31" s="155">
        <v>232</v>
      </c>
      <c r="E31" s="235">
        <v>207</v>
      </c>
    </row>
    <row r="32" spans="1:5">
      <c r="A32" s="132">
        <v>30</v>
      </c>
      <c r="B32" s="234">
        <v>240</v>
      </c>
      <c r="C32" s="155">
        <v>94</v>
      </c>
      <c r="D32" s="155">
        <v>229</v>
      </c>
      <c r="E32" s="235">
        <v>250</v>
      </c>
    </row>
    <row r="33" spans="1:5">
      <c r="A33" s="132">
        <v>31</v>
      </c>
      <c r="B33" s="234">
        <v>249</v>
      </c>
      <c r="C33" s="155">
        <v>145</v>
      </c>
      <c r="D33" s="155">
        <v>266</v>
      </c>
      <c r="E33" s="235">
        <v>107</v>
      </c>
    </row>
    <row r="34" spans="1:5">
      <c r="A34" s="132">
        <v>32</v>
      </c>
      <c r="B34" s="234">
        <v>272</v>
      </c>
      <c r="C34" s="155">
        <v>146</v>
      </c>
      <c r="D34" s="155">
        <v>241</v>
      </c>
      <c r="E34" s="235">
        <v>258</v>
      </c>
    </row>
    <row r="35" spans="1:5">
      <c r="A35" s="132">
        <v>33</v>
      </c>
      <c r="B35" s="234">
        <v>246</v>
      </c>
      <c r="C35" s="155">
        <v>168</v>
      </c>
      <c r="D35" s="155">
        <v>234</v>
      </c>
      <c r="E35" s="235">
        <v>131</v>
      </c>
    </row>
    <row r="36" spans="1:5">
      <c r="A36" s="132">
        <v>34</v>
      </c>
      <c r="B36" s="234">
        <v>242</v>
      </c>
      <c r="C36" s="155">
        <v>147</v>
      </c>
      <c r="D36" s="155">
        <v>223</v>
      </c>
      <c r="E36" s="235">
        <v>286</v>
      </c>
    </row>
    <row r="37" spans="1:5">
      <c r="A37" s="132">
        <v>35</v>
      </c>
      <c r="B37" s="234">
        <v>262</v>
      </c>
      <c r="C37" s="155">
        <v>169</v>
      </c>
      <c r="D37" s="155">
        <v>208</v>
      </c>
      <c r="E37" s="235">
        <v>227</v>
      </c>
    </row>
    <row r="38" spans="1:5">
      <c r="A38" s="132">
        <v>36</v>
      </c>
      <c r="B38" s="234">
        <v>280</v>
      </c>
      <c r="C38" s="155">
        <v>119</v>
      </c>
      <c r="D38" s="155">
        <v>272</v>
      </c>
      <c r="E38" s="235">
        <v>218</v>
      </c>
    </row>
    <row r="39" spans="1:5">
      <c r="A39" s="132">
        <v>37</v>
      </c>
      <c r="B39" s="234">
        <v>244</v>
      </c>
      <c r="C39" s="155">
        <v>114</v>
      </c>
      <c r="D39" s="155">
        <v>295</v>
      </c>
      <c r="E39" s="235">
        <v>218</v>
      </c>
    </row>
    <row r="40" spans="1:5">
      <c r="A40" s="132">
        <v>38</v>
      </c>
      <c r="B40" s="234">
        <v>238</v>
      </c>
      <c r="C40" s="155"/>
      <c r="D40" s="155">
        <v>245</v>
      </c>
      <c r="E40" s="235">
        <v>240</v>
      </c>
    </row>
    <row r="41" spans="1:5">
      <c r="A41" s="132">
        <v>39</v>
      </c>
      <c r="B41" s="234">
        <v>214</v>
      </c>
      <c r="C41" s="155"/>
      <c r="D41" s="155">
        <v>289</v>
      </c>
      <c r="E41" s="235">
        <v>251</v>
      </c>
    </row>
    <row r="42" spans="1:5">
      <c r="A42" s="132">
        <v>40</v>
      </c>
      <c r="B42" s="234">
        <v>253</v>
      </c>
      <c r="C42" s="155"/>
      <c r="D42" s="155">
        <v>262</v>
      </c>
      <c r="E42" s="235">
        <v>256</v>
      </c>
    </row>
    <row r="43" spans="1:5">
      <c r="A43" s="132">
        <v>41</v>
      </c>
      <c r="B43" s="234">
        <v>263</v>
      </c>
      <c r="C43" s="155"/>
      <c r="D43" s="155">
        <v>168</v>
      </c>
      <c r="E43" s="235">
        <v>228</v>
      </c>
    </row>
    <row r="44" spans="1:5">
      <c r="A44" s="132">
        <v>42</v>
      </c>
      <c r="B44" s="234">
        <v>229</v>
      </c>
      <c r="C44" s="155"/>
      <c r="D44" s="155">
        <v>180</v>
      </c>
      <c r="E44" s="235">
        <v>216</v>
      </c>
    </row>
    <row r="45" spans="1:5">
      <c r="A45" s="132">
        <v>43</v>
      </c>
      <c r="B45" s="234">
        <v>202</v>
      </c>
      <c r="C45" s="155"/>
      <c r="D45" s="155">
        <v>264</v>
      </c>
      <c r="E45" s="235">
        <v>261</v>
      </c>
    </row>
    <row r="46" spans="1:5">
      <c r="A46" s="132">
        <v>44</v>
      </c>
      <c r="B46" s="234">
        <v>249</v>
      </c>
      <c r="C46" s="155"/>
      <c r="D46" s="155">
        <v>257</v>
      </c>
      <c r="E46" s="235"/>
    </row>
    <row r="47" spans="1:5">
      <c r="A47" s="132">
        <v>45</v>
      </c>
      <c r="B47" s="234"/>
      <c r="C47" s="155"/>
      <c r="D47" s="155">
        <v>192</v>
      </c>
      <c r="E47" s="235"/>
    </row>
    <row r="48" spans="1:5">
      <c r="A48" s="132">
        <v>46</v>
      </c>
      <c r="B48" s="234"/>
      <c r="C48" s="155"/>
      <c r="D48" s="155">
        <v>280</v>
      </c>
      <c r="E48" s="235"/>
    </row>
    <row r="49" spans="1:5">
      <c r="A49" s="132">
        <v>47</v>
      </c>
      <c r="B49" s="234"/>
      <c r="C49" s="155"/>
      <c r="D49" s="155">
        <v>218</v>
      </c>
      <c r="E49" s="235"/>
    </row>
    <row r="50" spans="1:5" ht="17.25" thickBot="1">
      <c r="A50" s="171">
        <v>48</v>
      </c>
      <c r="B50" s="236"/>
      <c r="C50" s="237"/>
      <c r="D50" s="237">
        <v>220</v>
      </c>
      <c r="E50" s="238"/>
    </row>
    <row r="51" spans="1:5" ht="17.25" thickTop="1"/>
  </sheetData>
  <mergeCells count="1">
    <mergeCell ref="A1:E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5"/>
  <sheetViews>
    <sheetView workbookViewId="0">
      <selection activeCell="D23" sqref="D23"/>
    </sheetView>
  </sheetViews>
  <sheetFormatPr defaultRowHeight="16.5"/>
  <cols>
    <col min="2" max="51" width="9" style="54"/>
  </cols>
  <sheetData>
    <row r="1" spans="1:51">
      <c r="A1" s="57" t="s">
        <v>250</v>
      </c>
      <c r="B1" s="57"/>
      <c r="C1"/>
      <c r="D1"/>
      <c r="E1"/>
      <c r="F1"/>
      <c r="G1"/>
      <c r="H1"/>
      <c r="I1"/>
      <c r="J1" s="57"/>
      <c r="K1"/>
      <c r="L1"/>
      <c r="M1"/>
      <c r="N1"/>
      <c r="O1"/>
      <c r="P1" s="57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</row>
    <row r="2" spans="1:51" ht="17.25" thickBot="1">
      <c r="A2" s="173" t="s">
        <v>347</v>
      </c>
      <c r="B2" s="57"/>
      <c r="C2"/>
      <c r="D2"/>
      <c r="E2"/>
      <c r="F2"/>
      <c r="G2"/>
      <c r="H2"/>
      <c r="I2"/>
      <c r="J2" s="57"/>
      <c r="K2"/>
      <c r="L2"/>
      <c r="M2"/>
      <c r="N2"/>
      <c r="O2"/>
      <c r="P2" s="57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</row>
    <row r="3" spans="1:51" ht="36" customHeight="1" thickTop="1" thickBot="1">
      <c r="A3" s="178"/>
      <c r="B3" s="534" t="s">
        <v>245</v>
      </c>
      <c r="C3" s="535"/>
      <c r="D3" s="543"/>
      <c r="E3" s="543"/>
      <c r="F3" s="543"/>
      <c r="G3" s="543"/>
      <c r="H3" s="543"/>
      <c r="I3" s="536"/>
      <c r="J3" s="545" t="s">
        <v>356</v>
      </c>
      <c r="K3" s="546"/>
      <c r="L3" s="546"/>
      <c r="M3" s="546"/>
      <c r="N3" s="546"/>
      <c r="O3" s="547"/>
      <c r="P3" s="545" t="s">
        <v>357</v>
      </c>
      <c r="Q3" s="546"/>
      <c r="R3" s="546"/>
      <c r="S3" s="546"/>
      <c r="T3" s="547"/>
      <c r="U3" s="544" t="s">
        <v>246</v>
      </c>
      <c r="V3" s="532"/>
      <c r="W3" s="532"/>
      <c r="X3" s="532"/>
      <c r="Y3" s="532"/>
      <c r="Z3" s="532"/>
      <c r="AA3" s="532"/>
      <c r="AB3" s="532"/>
      <c r="AC3" s="532"/>
      <c r="AD3" s="532"/>
      <c r="AE3" s="532"/>
      <c r="AF3" s="532"/>
      <c r="AG3" s="533"/>
      <c r="AH3" s="531" t="s">
        <v>1</v>
      </c>
      <c r="AI3" s="541"/>
      <c r="AJ3" s="541"/>
      <c r="AK3" s="541"/>
      <c r="AL3" s="541"/>
      <c r="AM3" s="541"/>
      <c r="AN3" s="541"/>
      <c r="AO3" s="541"/>
      <c r="AP3" s="541"/>
      <c r="AQ3" s="541"/>
      <c r="AR3" s="548"/>
      <c r="AS3" s="538" t="s">
        <v>366</v>
      </c>
      <c r="AT3" s="541"/>
      <c r="AU3" s="541"/>
      <c r="AV3" s="541"/>
      <c r="AW3" s="541"/>
      <c r="AX3" s="541"/>
      <c r="AY3" s="542"/>
    </row>
    <row r="4" spans="1:51" ht="18" thickTop="1" thickBot="1">
      <c r="A4" s="183" t="s">
        <v>504</v>
      </c>
      <c r="B4" s="145" t="s">
        <v>348</v>
      </c>
      <c r="C4" s="146" t="s">
        <v>349</v>
      </c>
      <c r="D4" s="174" t="s">
        <v>350</v>
      </c>
      <c r="E4" s="174" t="s">
        <v>351</v>
      </c>
      <c r="F4" s="174" t="s">
        <v>352</v>
      </c>
      <c r="G4" s="174" t="s">
        <v>353</v>
      </c>
      <c r="H4" s="174" t="s">
        <v>367</v>
      </c>
      <c r="I4" s="147" t="s">
        <v>355</v>
      </c>
      <c r="J4" s="145" t="s">
        <v>348</v>
      </c>
      <c r="K4" s="146" t="s">
        <v>349</v>
      </c>
      <c r="L4" s="174" t="s">
        <v>350</v>
      </c>
      <c r="M4" s="174" t="s">
        <v>351</v>
      </c>
      <c r="N4" s="174" t="s">
        <v>352</v>
      </c>
      <c r="O4" s="147" t="s">
        <v>353</v>
      </c>
      <c r="P4" s="145" t="s">
        <v>348</v>
      </c>
      <c r="Q4" s="146" t="s">
        <v>349</v>
      </c>
      <c r="R4" s="174" t="s">
        <v>350</v>
      </c>
      <c r="S4" s="174" t="s">
        <v>351</v>
      </c>
      <c r="T4" s="147" t="s">
        <v>352</v>
      </c>
      <c r="U4" s="148" t="s">
        <v>348</v>
      </c>
      <c r="V4" s="146" t="s">
        <v>349</v>
      </c>
      <c r="W4" s="146" t="s">
        <v>350</v>
      </c>
      <c r="X4" s="146" t="s">
        <v>351</v>
      </c>
      <c r="Y4" s="146" t="s">
        <v>352</v>
      </c>
      <c r="Z4" s="146" t="s">
        <v>358</v>
      </c>
      <c r="AA4" s="146" t="s">
        <v>359</v>
      </c>
      <c r="AB4" s="146" t="s">
        <v>360</v>
      </c>
      <c r="AC4" s="146" t="s">
        <v>361</v>
      </c>
      <c r="AD4" s="146" t="s">
        <v>362</v>
      </c>
      <c r="AE4" s="146" t="s">
        <v>363</v>
      </c>
      <c r="AF4" s="146" t="s">
        <v>364</v>
      </c>
      <c r="AG4" s="147" t="s">
        <v>365</v>
      </c>
      <c r="AH4" s="148" t="s">
        <v>348</v>
      </c>
      <c r="AI4" s="146" t="s">
        <v>349</v>
      </c>
      <c r="AJ4" s="146" t="s">
        <v>350</v>
      </c>
      <c r="AK4" s="146" t="s">
        <v>351</v>
      </c>
      <c r="AL4" s="146" t="s">
        <v>352</v>
      </c>
      <c r="AM4" s="146" t="s">
        <v>358</v>
      </c>
      <c r="AN4" s="146" t="s">
        <v>359</v>
      </c>
      <c r="AO4" s="146" t="s">
        <v>360</v>
      </c>
      <c r="AP4" s="146" t="s">
        <v>361</v>
      </c>
      <c r="AQ4" s="146" t="s">
        <v>362</v>
      </c>
      <c r="AR4" s="174" t="s">
        <v>363</v>
      </c>
      <c r="AS4" s="145" t="s">
        <v>348</v>
      </c>
      <c r="AT4" s="146" t="s">
        <v>349</v>
      </c>
      <c r="AU4" s="146" t="s">
        <v>350</v>
      </c>
      <c r="AV4" s="146" t="s">
        <v>351</v>
      </c>
      <c r="AW4" s="146" t="s">
        <v>352</v>
      </c>
      <c r="AX4" s="146" t="s">
        <v>358</v>
      </c>
      <c r="AY4" s="147" t="s">
        <v>359</v>
      </c>
    </row>
    <row r="5" spans="1:51" ht="17.25" thickTop="1">
      <c r="A5" s="180">
        <v>1</v>
      </c>
      <c r="B5" s="212">
        <v>108</v>
      </c>
      <c r="C5" s="213">
        <v>114</v>
      </c>
      <c r="D5" s="213">
        <v>118</v>
      </c>
      <c r="E5" s="213">
        <v>86</v>
      </c>
      <c r="F5" s="213">
        <v>60</v>
      </c>
      <c r="G5" s="213">
        <v>28</v>
      </c>
      <c r="H5" s="213">
        <v>4</v>
      </c>
      <c r="I5" s="214">
        <v>0</v>
      </c>
      <c r="J5" s="215">
        <v>114</v>
      </c>
      <c r="K5" s="216">
        <v>94</v>
      </c>
      <c r="L5" s="216">
        <v>56</v>
      </c>
      <c r="M5" s="216">
        <v>32</v>
      </c>
      <c r="N5" s="216">
        <v>6</v>
      </c>
      <c r="O5" s="217">
        <v>2</v>
      </c>
      <c r="P5" s="215">
        <v>114</v>
      </c>
      <c r="Q5" s="216">
        <v>64</v>
      </c>
      <c r="R5" s="216">
        <v>30</v>
      </c>
      <c r="S5" s="216">
        <v>24</v>
      </c>
      <c r="T5" s="217">
        <v>2</v>
      </c>
      <c r="U5" s="218">
        <v>100</v>
      </c>
      <c r="V5" s="219">
        <v>70</v>
      </c>
      <c r="W5" s="219">
        <v>96</v>
      </c>
      <c r="X5" s="219">
        <v>70</v>
      </c>
      <c r="Y5" s="219">
        <v>40</v>
      </c>
      <c r="Z5" s="219">
        <v>52</v>
      </c>
      <c r="AA5" s="219">
        <v>22</v>
      </c>
      <c r="AB5" s="219">
        <v>40</v>
      </c>
      <c r="AC5" s="219">
        <v>42</v>
      </c>
      <c r="AD5" s="219">
        <v>28</v>
      </c>
      <c r="AE5" s="219">
        <v>6</v>
      </c>
      <c r="AF5" s="219">
        <v>8</v>
      </c>
      <c r="AG5" s="220">
        <v>4</v>
      </c>
      <c r="AH5" s="218">
        <v>116</v>
      </c>
      <c r="AI5" s="219">
        <v>116</v>
      </c>
      <c r="AJ5" s="219">
        <v>112</v>
      </c>
      <c r="AK5" s="219">
        <v>68</v>
      </c>
      <c r="AL5" s="219">
        <v>50</v>
      </c>
      <c r="AM5" s="219">
        <v>46</v>
      </c>
      <c r="AN5" s="219">
        <v>54</v>
      </c>
      <c r="AO5" s="219">
        <v>18</v>
      </c>
      <c r="AP5" s="219">
        <v>48</v>
      </c>
      <c r="AQ5" s="219">
        <v>10</v>
      </c>
      <c r="AR5" s="221">
        <v>2</v>
      </c>
      <c r="AS5" s="222">
        <v>112</v>
      </c>
      <c r="AT5" s="219">
        <v>72</v>
      </c>
      <c r="AU5" s="219">
        <v>50</v>
      </c>
      <c r="AV5" s="219">
        <v>12</v>
      </c>
      <c r="AW5" s="219">
        <v>4</v>
      </c>
      <c r="AX5" s="219">
        <v>6</v>
      </c>
      <c r="AY5" s="220">
        <v>0</v>
      </c>
    </row>
    <row r="6" spans="1:51">
      <c r="A6" s="181">
        <v>2</v>
      </c>
      <c r="B6" s="194">
        <v>94</v>
      </c>
      <c r="C6" s="223">
        <v>98</v>
      </c>
      <c r="D6" s="223">
        <v>90</v>
      </c>
      <c r="E6" s="223">
        <v>2</v>
      </c>
      <c r="F6" s="223">
        <v>92</v>
      </c>
      <c r="G6" s="223">
        <v>16</v>
      </c>
      <c r="H6" s="223">
        <v>0</v>
      </c>
      <c r="I6" s="224">
        <v>0</v>
      </c>
      <c r="J6" s="196">
        <v>96</v>
      </c>
      <c r="K6" s="197">
        <v>96</v>
      </c>
      <c r="L6" s="197">
        <v>40</v>
      </c>
      <c r="M6" s="197">
        <v>10</v>
      </c>
      <c r="N6" s="197">
        <v>4</v>
      </c>
      <c r="O6" s="198">
        <v>0</v>
      </c>
      <c r="P6" s="196">
        <v>118</v>
      </c>
      <c r="Q6" s="197">
        <v>76</v>
      </c>
      <c r="R6" s="197">
        <v>20</v>
      </c>
      <c r="S6" s="197">
        <v>0</v>
      </c>
      <c r="T6" s="198">
        <v>0</v>
      </c>
      <c r="U6" s="225">
        <v>82</v>
      </c>
      <c r="V6" s="199">
        <v>80</v>
      </c>
      <c r="W6" s="199">
        <v>90</v>
      </c>
      <c r="X6" s="199">
        <v>72</v>
      </c>
      <c r="Y6" s="199">
        <v>54</v>
      </c>
      <c r="Z6" s="199">
        <v>32</v>
      </c>
      <c r="AA6" s="199">
        <v>30</v>
      </c>
      <c r="AB6" s="199">
        <v>42</v>
      </c>
      <c r="AC6" s="199">
        <v>14</v>
      </c>
      <c r="AD6" s="199">
        <v>0</v>
      </c>
      <c r="AE6" s="199">
        <v>4</v>
      </c>
      <c r="AF6" s="199">
        <v>4</v>
      </c>
      <c r="AG6" s="200">
        <v>0</v>
      </c>
      <c r="AH6" s="225">
        <v>130</v>
      </c>
      <c r="AI6" s="199">
        <v>108</v>
      </c>
      <c r="AJ6" s="199">
        <v>122</v>
      </c>
      <c r="AK6" s="199">
        <v>88</v>
      </c>
      <c r="AL6" s="199">
        <v>56</v>
      </c>
      <c r="AM6" s="199">
        <v>36</v>
      </c>
      <c r="AN6" s="199">
        <v>48</v>
      </c>
      <c r="AO6" s="199">
        <v>8</v>
      </c>
      <c r="AP6" s="199">
        <v>20</v>
      </c>
      <c r="AQ6" s="199">
        <v>4</v>
      </c>
      <c r="AR6" s="226">
        <v>0</v>
      </c>
      <c r="AS6" s="227">
        <v>20</v>
      </c>
      <c r="AT6" s="199">
        <v>100</v>
      </c>
      <c r="AU6" s="199">
        <v>16</v>
      </c>
      <c r="AV6" s="199">
        <v>4</v>
      </c>
      <c r="AW6" s="199">
        <v>2</v>
      </c>
      <c r="AX6" s="199">
        <v>4</v>
      </c>
      <c r="AY6" s="200">
        <v>0</v>
      </c>
    </row>
    <row r="7" spans="1:51">
      <c r="A7" s="181">
        <v>3</v>
      </c>
      <c r="B7" s="194">
        <v>90</v>
      </c>
      <c r="C7" s="223">
        <v>108</v>
      </c>
      <c r="D7" s="223">
        <v>96</v>
      </c>
      <c r="E7" s="223">
        <v>92</v>
      </c>
      <c r="F7" s="223">
        <v>14</v>
      </c>
      <c r="G7" s="223">
        <v>8</v>
      </c>
      <c r="H7" s="223">
        <v>0</v>
      </c>
      <c r="I7" s="224">
        <v>0</v>
      </c>
      <c r="J7" s="196">
        <v>130</v>
      </c>
      <c r="K7" s="197">
        <v>108</v>
      </c>
      <c r="L7" s="197">
        <v>24</v>
      </c>
      <c r="M7" s="197">
        <v>2</v>
      </c>
      <c r="N7" s="197">
        <v>4</v>
      </c>
      <c r="O7" s="198">
        <v>0</v>
      </c>
      <c r="P7" s="196">
        <v>124</v>
      </c>
      <c r="Q7" s="197">
        <v>48</v>
      </c>
      <c r="R7" s="197">
        <v>14</v>
      </c>
      <c r="S7" s="197">
        <v>0</v>
      </c>
      <c r="T7" s="198">
        <v>0</v>
      </c>
      <c r="U7" s="225">
        <v>86</v>
      </c>
      <c r="V7" s="199">
        <v>68</v>
      </c>
      <c r="W7" s="199">
        <v>96</v>
      </c>
      <c r="X7" s="199">
        <v>52</v>
      </c>
      <c r="Y7" s="199">
        <v>52</v>
      </c>
      <c r="Z7" s="199">
        <v>10</v>
      </c>
      <c r="AA7" s="199">
        <v>22</v>
      </c>
      <c r="AB7" s="199">
        <v>26</v>
      </c>
      <c r="AC7" s="199">
        <v>6</v>
      </c>
      <c r="AD7" s="199">
        <v>24</v>
      </c>
      <c r="AE7" s="199">
        <v>8</v>
      </c>
      <c r="AF7" s="199">
        <v>0</v>
      </c>
      <c r="AG7" s="200">
        <v>0</v>
      </c>
      <c r="AH7" s="225">
        <v>116</v>
      </c>
      <c r="AI7" s="199">
        <v>128</v>
      </c>
      <c r="AJ7" s="199">
        <v>118</v>
      </c>
      <c r="AK7" s="199">
        <v>40</v>
      </c>
      <c r="AL7" s="199">
        <v>48</v>
      </c>
      <c r="AM7" s="199">
        <v>40</v>
      </c>
      <c r="AN7" s="199">
        <v>56</v>
      </c>
      <c r="AO7" s="199">
        <v>4</v>
      </c>
      <c r="AP7" s="199">
        <v>6</v>
      </c>
      <c r="AQ7" s="199">
        <v>2</v>
      </c>
      <c r="AR7" s="226">
        <v>0</v>
      </c>
      <c r="AS7" s="227">
        <v>26</v>
      </c>
      <c r="AT7" s="199">
        <v>80</v>
      </c>
      <c r="AU7" s="199">
        <v>68</v>
      </c>
      <c r="AV7" s="199">
        <v>2</v>
      </c>
      <c r="AW7" s="199">
        <v>2</v>
      </c>
      <c r="AX7" s="199">
        <v>2</v>
      </c>
      <c r="AY7" s="200">
        <v>0</v>
      </c>
    </row>
    <row r="8" spans="1:51">
      <c r="A8" s="181">
        <v>4</v>
      </c>
      <c r="B8" s="194">
        <v>116</v>
      </c>
      <c r="C8" s="223">
        <v>108</v>
      </c>
      <c r="D8" s="223">
        <v>58</v>
      </c>
      <c r="E8" s="223">
        <v>84</v>
      </c>
      <c r="F8" s="223">
        <v>10</v>
      </c>
      <c r="G8" s="223">
        <v>2</v>
      </c>
      <c r="H8" s="223">
        <v>0</v>
      </c>
      <c r="I8" s="224">
        <v>0</v>
      </c>
      <c r="J8" s="196">
        <v>106</v>
      </c>
      <c r="K8" s="197">
        <v>98</v>
      </c>
      <c r="L8" s="197">
        <v>18</v>
      </c>
      <c r="M8" s="197">
        <v>12</v>
      </c>
      <c r="N8" s="197">
        <v>4</v>
      </c>
      <c r="O8" s="198">
        <v>0</v>
      </c>
      <c r="P8" s="196">
        <v>94</v>
      </c>
      <c r="Q8" s="197">
        <v>68</v>
      </c>
      <c r="R8" s="197">
        <v>26</v>
      </c>
      <c r="S8" s="197">
        <v>4</v>
      </c>
      <c r="T8" s="198">
        <v>0</v>
      </c>
      <c r="U8" s="225">
        <v>104</v>
      </c>
      <c r="V8" s="199">
        <v>40</v>
      </c>
      <c r="W8" s="199">
        <v>66</v>
      </c>
      <c r="X8" s="199">
        <v>76</v>
      </c>
      <c r="Y8" s="199">
        <v>20</v>
      </c>
      <c r="Z8" s="199">
        <v>16</v>
      </c>
      <c r="AA8" s="199">
        <v>20</v>
      </c>
      <c r="AB8" s="199">
        <v>10</v>
      </c>
      <c r="AC8" s="199">
        <v>0</v>
      </c>
      <c r="AD8" s="199">
        <v>14</v>
      </c>
      <c r="AE8" s="199">
        <v>0</v>
      </c>
      <c r="AF8" s="199">
        <v>0</v>
      </c>
      <c r="AG8" s="200">
        <v>0</v>
      </c>
      <c r="AH8" s="225">
        <v>134</v>
      </c>
      <c r="AI8" s="199">
        <v>118</v>
      </c>
      <c r="AJ8" s="199">
        <v>58</v>
      </c>
      <c r="AK8" s="199">
        <v>90</v>
      </c>
      <c r="AL8" s="199">
        <v>30</v>
      </c>
      <c r="AM8" s="199">
        <v>22</v>
      </c>
      <c r="AN8" s="199">
        <v>28</v>
      </c>
      <c r="AO8" s="199">
        <v>12</v>
      </c>
      <c r="AP8" s="199">
        <v>6</v>
      </c>
      <c r="AQ8" s="199">
        <v>2</v>
      </c>
      <c r="AR8" s="226">
        <v>0</v>
      </c>
      <c r="AS8" s="227">
        <v>16</v>
      </c>
      <c r="AT8" s="199">
        <v>114</v>
      </c>
      <c r="AU8" s="199">
        <v>4</v>
      </c>
      <c r="AV8" s="199">
        <v>2</v>
      </c>
      <c r="AW8" s="199">
        <v>0</v>
      </c>
      <c r="AX8" s="199">
        <v>2</v>
      </c>
      <c r="AY8" s="200">
        <v>0</v>
      </c>
    </row>
    <row r="9" spans="1:51">
      <c r="A9" s="181">
        <v>5</v>
      </c>
      <c r="B9" s="194">
        <v>108</v>
      </c>
      <c r="C9" s="223">
        <v>112</v>
      </c>
      <c r="D9" s="223">
        <v>92</v>
      </c>
      <c r="E9" s="223">
        <v>116</v>
      </c>
      <c r="F9" s="223">
        <v>0</v>
      </c>
      <c r="G9" s="223">
        <v>2</v>
      </c>
      <c r="H9" s="223">
        <v>0</v>
      </c>
      <c r="I9" s="224">
        <v>0</v>
      </c>
      <c r="J9" s="196">
        <v>128</v>
      </c>
      <c r="K9" s="197">
        <v>100</v>
      </c>
      <c r="L9" s="197">
        <v>60</v>
      </c>
      <c r="M9" s="197">
        <v>8</v>
      </c>
      <c r="N9" s="197">
        <v>2</v>
      </c>
      <c r="O9" s="198">
        <v>0</v>
      </c>
      <c r="P9" s="196">
        <v>114</v>
      </c>
      <c r="Q9" s="197">
        <v>102</v>
      </c>
      <c r="R9" s="197">
        <v>12</v>
      </c>
      <c r="S9" s="197">
        <v>2</v>
      </c>
      <c r="T9" s="198">
        <v>0</v>
      </c>
      <c r="U9" s="225">
        <v>100</v>
      </c>
      <c r="V9" s="199">
        <v>76</v>
      </c>
      <c r="W9" s="199">
        <v>74</v>
      </c>
      <c r="X9" s="199">
        <v>54</v>
      </c>
      <c r="Y9" s="199">
        <v>18</v>
      </c>
      <c r="Z9" s="199">
        <v>68</v>
      </c>
      <c r="AA9" s="199">
        <v>40</v>
      </c>
      <c r="AB9" s="199">
        <v>30</v>
      </c>
      <c r="AC9" s="199">
        <v>24</v>
      </c>
      <c r="AD9" s="199">
        <v>26</v>
      </c>
      <c r="AE9" s="199">
        <v>0</v>
      </c>
      <c r="AF9" s="199">
        <v>0</v>
      </c>
      <c r="AG9" s="200">
        <v>0</v>
      </c>
      <c r="AH9" s="225">
        <v>122</v>
      </c>
      <c r="AI9" s="199">
        <v>106</v>
      </c>
      <c r="AJ9" s="199">
        <v>108</v>
      </c>
      <c r="AK9" s="199">
        <v>102</v>
      </c>
      <c r="AL9" s="199">
        <v>54</v>
      </c>
      <c r="AM9" s="199">
        <v>10</v>
      </c>
      <c r="AN9" s="199">
        <v>24</v>
      </c>
      <c r="AO9" s="199">
        <v>8</v>
      </c>
      <c r="AP9" s="199">
        <v>2</v>
      </c>
      <c r="AQ9" s="199">
        <v>2</v>
      </c>
      <c r="AR9" s="226">
        <v>0</v>
      </c>
      <c r="AS9" s="227">
        <v>8</v>
      </c>
      <c r="AT9" s="199">
        <v>96</v>
      </c>
      <c r="AU9" s="199">
        <v>12</v>
      </c>
      <c r="AV9" s="199">
        <v>0</v>
      </c>
      <c r="AW9" s="199">
        <v>0</v>
      </c>
      <c r="AX9" s="199">
        <v>0</v>
      </c>
      <c r="AY9" s="200">
        <v>0</v>
      </c>
    </row>
    <row r="10" spans="1:51">
      <c r="A10" s="181">
        <v>6</v>
      </c>
      <c r="B10" s="194">
        <v>116</v>
      </c>
      <c r="C10" s="223">
        <v>114</v>
      </c>
      <c r="D10" s="223">
        <v>82</v>
      </c>
      <c r="E10" s="223">
        <v>40</v>
      </c>
      <c r="F10" s="223">
        <v>0</v>
      </c>
      <c r="G10" s="223">
        <v>2</v>
      </c>
      <c r="H10" s="223">
        <v>0</v>
      </c>
      <c r="I10" s="224">
        <v>0</v>
      </c>
      <c r="J10" s="196">
        <v>106</v>
      </c>
      <c r="K10" s="197">
        <v>106</v>
      </c>
      <c r="L10" s="197">
        <v>12</v>
      </c>
      <c r="M10" s="197">
        <v>2</v>
      </c>
      <c r="N10" s="197">
        <v>0</v>
      </c>
      <c r="O10" s="198">
        <v>0</v>
      </c>
      <c r="P10" s="196">
        <v>112</v>
      </c>
      <c r="Q10" s="197">
        <v>116</v>
      </c>
      <c r="R10" s="197">
        <v>2</v>
      </c>
      <c r="S10" s="197">
        <v>0</v>
      </c>
      <c r="T10" s="198">
        <v>0</v>
      </c>
      <c r="U10" s="225">
        <v>78</v>
      </c>
      <c r="V10" s="199">
        <v>50</v>
      </c>
      <c r="W10" s="199">
        <v>24</v>
      </c>
      <c r="X10" s="199">
        <v>22</v>
      </c>
      <c r="Y10" s="199">
        <v>30</v>
      </c>
      <c r="Z10" s="199">
        <v>12</v>
      </c>
      <c r="AA10" s="199">
        <v>14</v>
      </c>
      <c r="AB10" s="199">
        <v>24</v>
      </c>
      <c r="AC10" s="199">
        <v>10</v>
      </c>
      <c r="AD10" s="199">
        <v>12</v>
      </c>
      <c r="AE10" s="199">
        <v>2</v>
      </c>
      <c r="AF10" s="199">
        <v>0</v>
      </c>
      <c r="AG10" s="200">
        <v>0</v>
      </c>
      <c r="AH10" s="225">
        <v>118</v>
      </c>
      <c r="AI10" s="199">
        <v>120</v>
      </c>
      <c r="AJ10" s="199">
        <v>110</v>
      </c>
      <c r="AK10" s="199">
        <v>50</v>
      </c>
      <c r="AL10" s="199">
        <v>46</v>
      </c>
      <c r="AM10" s="199">
        <v>14</v>
      </c>
      <c r="AN10" s="199">
        <v>24</v>
      </c>
      <c r="AO10" s="199">
        <v>2</v>
      </c>
      <c r="AP10" s="199">
        <v>4</v>
      </c>
      <c r="AQ10" s="199">
        <v>0</v>
      </c>
      <c r="AR10" s="226">
        <v>0</v>
      </c>
      <c r="AS10" s="227">
        <v>6</v>
      </c>
      <c r="AT10" s="199">
        <v>72</v>
      </c>
      <c r="AU10" s="199">
        <v>10</v>
      </c>
      <c r="AV10" s="199">
        <v>0</v>
      </c>
      <c r="AW10" s="199">
        <v>0</v>
      </c>
      <c r="AX10" s="199">
        <v>0</v>
      </c>
      <c r="AY10" s="200">
        <v>0</v>
      </c>
    </row>
    <row r="11" spans="1:51">
      <c r="A11" s="181">
        <v>7</v>
      </c>
      <c r="B11" s="194">
        <v>130</v>
      </c>
      <c r="C11" s="223">
        <v>116</v>
      </c>
      <c r="D11" s="223">
        <v>74</v>
      </c>
      <c r="E11" s="223">
        <v>18</v>
      </c>
      <c r="F11" s="223">
        <v>2</v>
      </c>
      <c r="G11" s="223">
        <v>2</v>
      </c>
      <c r="H11" s="223">
        <v>0</v>
      </c>
      <c r="I11" s="224">
        <v>0</v>
      </c>
      <c r="J11" s="196">
        <v>110</v>
      </c>
      <c r="K11" s="197">
        <v>98</v>
      </c>
      <c r="L11" s="197">
        <v>8</v>
      </c>
      <c r="M11" s="197">
        <v>0</v>
      </c>
      <c r="N11" s="197">
        <v>0</v>
      </c>
      <c r="O11" s="198">
        <v>0</v>
      </c>
      <c r="P11" s="196">
        <v>124</v>
      </c>
      <c r="Q11" s="197">
        <v>100</v>
      </c>
      <c r="R11" s="197">
        <v>10</v>
      </c>
      <c r="S11" s="197">
        <v>0</v>
      </c>
      <c r="T11" s="198">
        <v>0</v>
      </c>
      <c r="U11" s="225">
        <v>70</v>
      </c>
      <c r="V11" s="199">
        <v>60</v>
      </c>
      <c r="W11" s="199">
        <v>76</v>
      </c>
      <c r="X11" s="199">
        <v>18</v>
      </c>
      <c r="Y11" s="199">
        <v>60</v>
      </c>
      <c r="Z11" s="199">
        <v>16</v>
      </c>
      <c r="AA11" s="199">
        <v>12</v>
      </c>
      <c r="AB11" s="199">
        <v>38</v>
      </c>
      <c r="AC11" s="199">
        <v>18</v>
      </c>
      <c r="AD11" s="199">
        <v>30</v>
      </c>
      <c r="AE11" s="199">
        <v>2</v>
      </c>
      <c r="AF11" s="199">
        <v>0</v>
      </c>
      <c r="AG11" s="200">
        <v>0</v>
      </c>
      <c r="AH11" s="225">
        <v>114</v>
      </c>
      <c r="AI11" s="199">
        <v>102</v>
      </c>
      <c r="AJ11" s="199">
        <v>112</v>
      </c>
      <c r="AK11" s="199">
        <v>104</v>
      </c>
      <c r="AL11" s="199">
        <v>18</v>
      </c>
      <c r="AM11" s="199">
        <v>6</v>
      </c>
      <c r="AN11" s="199">
        <v>10</v>
      </c>
      <c r="AO11" s="199">
        <v>4</v>
      </c>
      <c r="AP11" s="199">
        <v>2</v>
      </c>
      <c r="AQ11" s="199">
        <v>0</v>
      </c>
      <c r="AR11" s="226">
        <v>0</v>
      </c>
      <c r="AS11" s="227">
        <v>0</v>
      </c>
      <c r="AT11" s="199">
        <v>52</v>
      </c>
      <c r="AU11" s="199">
        <v>2</v>
      </c>
      <c r="AV11" s="199">
        <v>0</v>
      </c>
      <c r="AW11" s="199">
        <v>0</v>
      </c>
      <c r="AX11" s="199">
        <v>0</v>
      </c>
      <c r="AY11" s="200">
        <v>0</v>
      </c>
    </row>
    <row r="12" spans="1:51">
      <c r="A12" s="181">
        <v>8</v>
      </c>
      <c r="B12" s="194">
        <v>24</v>
      </c>
      <c r="C12" s="223">
        <v>106</v>
      </c>
      <c r="D12" s="223">
        <v>116</v>
      </c>
      <c r="E12" s="223">
        <v>0</v>
      </c>
      <c r="F12" s="223">
        <v>22</v>
      </c>
      <c r="G12" s="223">
        <v>0</v>
      </c>
      <c r="H12" s="223">
        <v>0</v>
      </c>
      <c r="I12" s="224">
        <v>0</v>
      </c>
      <c r="J12" s="196">
        <v>132</v>
      </c>
      <c r="K12" s="197">
        <v>110</v>
      </c>
      <c r="L12" s="197">
        <v>34</v>
      </c>
      <c r="M12" s="197">
        <v>0</v>
      </c>
      <c r="N12" s="197">
        <v>6</v>
      </c>
      <c r="O12" s="198">
        <v>0</v>
      </c>
      <c r="P12" s="196">
        <v>90</v>
      </c>
      <c r="Q12" s="197">
        <v>120</v>
      </c>
      <c r="R12" s="197">
        <v>10</v>
      </c>
      <c r="S12" s="197">
        <v>0</v>
      </c>
      <c r="T12" s="198">
        <v>0</v>
      </c>
      <c r="U12" s="225">
        <v>110</v>
      </c>
      <c r="V12" s="199">
        <v>72</v>
      </c>
      <c r="W12" s="199">
        <v>64</v>
      </c>
      <c r="X12" s="199">
        <v>36</v>
      </c>
      <c r="Y12" s="199">
        <v>52</v>
      </c>
      <c r="Z12" s="199">
        <v>12</v>
      </c>
      <c r="AA12" s="199">
        <v>12</v>
      </c>
      <c r="AB12" s="199">
        <v>18</v>
      </c>
      <c r="AC12" s="199">
        <v>0</v>
      </c>
      <c r="AD12" s="199">
        <v>10</v>
      </c>
      <c r="AE12" s="199">
        <v>6</v>
      </c>
      <c r="AF12" s="199">
        <v>0</v>
      </c>
      <c r="AG12" s="200">
        <v>0</v>
      </c>
      <c r="AH12" s="225">
        <v>120</v>
      </c>
      <c r="AI12" s="199">
        <v>108</v>
      </c>
      <c r="AJ12" s="199">
        <v>88</v>
      </c>
      <c r="AK12" s="199">
        <v>36</v>
      </c>
      <c r="AL12" s="199">
        <v>12</v>
      </c>
      <c r="AM12" s="199">
        <v>12</v>
      </c>
      <c r="AN12" s="199">
        <v>4</v>
      </c>
      <c r="AO12" s="199">
        <v>2</v>
      </c>
      <c r="AP12" s="199">
        <v>0</v>
      </c>
      <c r="AQ12" s="199">
        <v>0</v>
      </c>
      <c r="AR12" s="226">
        <v>0</v>
      </c>
      <c r="AS12" s="227">
        <v>4</v>
      </c>
      <c r="AT12" s="199">
        <v>56</v>
      </c>
      <c r="AU12" s="199">
        <v>0</v>
      </c>
      <c r="AV12" s="199">
        <v>0</v>
      </c>
      <c r="AW12" s="199">
        <v>0</v>
      </c>
      <c r="AX12" s="199">
        <v>0</v>
      </c>
      <c r="AY12" s="200">
        <v>0</v>
      </c>
    </row>
    <row r="13" spans="1:51">
      <c r="A13" s="181">
        <v>9</v>
      </c>
      <c r="B13" s="194">
        <v>10</v>
      </c>
      <c r="C13" s="223">
        <v>130</v>
      </c>
      <c r="D13" s="223">
        <v>94</v>
      </c>
      <c r="E13" s="223">
        <v>10</v>
      </c>
      <c r="F13" s="223">
        <v>2</v>
      </c>
      <c r="G13" s="223">
        <v>0</v>
      </c>
      <c r="H13" s="223">
        <v>0</v>
      </c>
      <c r="I13" s="224">
        <v>0</v>
      </c>
      <c r="J13" s="196">
        <v>114</v>
      </c>
      <c r="K13" s="197">
        <v>116</v>
      </c>
      <c r="L13" s="197">
        <v>4</v>
      </c>
      <c r="M13" s="197">
        <v>2</v>
      </c>
      <c r="N13" s="197">
        <v>0</v>
      </c>
      <c r="O13" s="198">
        <v>0</v>
      </c>
      <c r="P13" s="196">
        <v>92</v>
      </c>
      <c r="Q13" s="197">
        <v>118</v>
      </c>
      <c r="R13" s="197">
        <v>16</v>
      </c>
      <c r="S13" s="197">
        <v>0</v>
      </c>
      <c r="T13" s="198">
        <v>0</v>
      </c>
      <c r="U13" s="225">
        <v>112</v>
      </c>
      <c r="V13" s="199">
        <v>84</v>
      </c>
      <c r="W13" s="199">
        <v>80</v>
      </c>
      <c r="X13" s="199">
        <v>24</v>
      </c>
      <c r="Y13" s="199">
        <v>2</v>
      </c>
      <c r="Z13" s="199">
        <v>14</v>
      </c>
      <c r="AA13" s="199">
        <v>36</v>
      </c>
      <c r="AB13" s="199">
        <v>0</v>
      </c>
      <c r="AC13" s="199">
        <v>16</v>
      </c>
      <c r="AD13" s="199">
        <v>6</v>
      </c>
      <c r="AE13" s="199">
        <v>0</v>
      </c>
      <c r="AF13" s="199">
        <v>0</v>
      </c>
      <c r="AG13" s="200">
        <v>0</v>
      </c>
      <c r="AH13" s="225">
        <v>130</v>
      </c>
      <c r="AI13" s="199">
        <v>98</v>
      </c>
      <c r="AJ13" s="199">
        <v>92</v>
      </c>
      <c r="AK13" s="199">
        <v>100</v>
      </c>
      <c r="AL13" s="199">
        <v>6</v>
      </c>
      <c r="AM13" s="199">
        <v>2</v>
      </c>
      <c r="AN13" s="199">
        <v>2</v>
      </c>
      <c r="AO13" s="199">
        <v>2</v>
      </c>
      <c r="AP13" s="199">
        <v>0</v>
      </c>
      <c r="AQ13" s="199">
        <v>0</v>
      </c>
      <c r="AR13" s="226">
        <v>0</v>
      </c>
      <c r="AS13" s="227">
        <v>0</v>
      </c>
      <c r="AT13" s="199">
        <v>34</v>
      </c>
      <c r="AU13" s="199">
        <v>4</v>
      </c>
      <c r="AV13" s="199">
        <v>0</v>
      </c>
      <c r="AW13" s="199">
        <v>0</v>
      </c>
      <c r="AX13" s="199">
        <v>0</v>
      </c>
      <c r="AY13" s="200">
        <v>0</v>
      </c>
    </row>
    <row r="14" spans="1:51">
      <c r="A14" s="181">
        <v>10</v>
      </c>
      <c r="B14" s="194">
        <v>6</v>
      </c>
      <c r="C14" s="223">
        <v>104</v>
      </c>
      <c r="D14" s="223">
        <v>110</v>
      </c>
      <c r="E14" s="223">
        <v>96</v>
      </c>
      <c r="F14" s="223">
        <v>4</v>
      </c>
      <c r="G14" s="223">
        <v>0</v>
      </c>
      <c r="H14" s="223">
        <v>0</v>
      </c>
      <c r="I14" s="224">
        <v>0</v>
      </c>
      <c r="J14" s="196">
        <v>106</v>
      </c>
      <c r="K14" s="197">
        <v>116</v>
      </c>
      <c r="L14" s="197">
        <v>0</v>
      </c>
      <c r="M14" s="197">
        <v>0</v>
      </c>
      <c r="N14" s="197">
        <v>0</v>
      </c>
      <c r="O14" s="198">
        <v>0</v>
      </c>
      <c r="P14" s="196">
        <v>44</v>
      </c>
      <c r="Q14" s="197">
        <v>84</v>
      </c>
      <c r="R14" s="197">
        <v>4</v>
      </c>
      <c r="S14" s="197">
        <v>0</v>
      </c>
      <c r="T14" s="198">
        <v>0</v>
      </c>
      <c r="U14" s="225">
        <v>110</v>
      </c>
      <c r="V14" s="199">
        <v>28</v>
      </c>
      <c r="W14" s="199">
        <v>66</v>
      </c>
      <c r="X14" s="199">
        <v>72</v>
      </c>
      <c r="Y14" s="199">
        <v>56</v>
      </c>
      <c r="Z14" s="199">
        <v>38</v>
      </c>
      <c r="AA14" s="199">
        <v>12</v>
      </c>
      <c r="AB14" s="199">
        <v>2</v>
      </c>
      <c r="AC14" s="199">
        <v>16</v>
      </c>
      <c r="AD14" s="199">
        <v>6</v>
      </c>
      <c r="AE14" s="199">
        <v>0</v>
      </c>
      <c r="AF14" s="199">
        <v>0</v>
      </c>
      <c r="AG14" s="200">
        <v>0</v>
      </c>
      <c r="AH14" s="225">
        <v>88</v>
      </c>
      <c r="AI14" s="199">
        <v>108</v>
      </c>
      <c r="AJ14" s="199">
        <v>124</v>
      </c>
      <c r="AK14" s="199">
        <v>40</v>
      </c>
      <c r="AL14" s="199">
        <v>16</v>
      </c>
      <c r="AM14" s="199">
        <v>2</v>
      </c>
      <c r="AN14" s="199">
        <v>0</v>
      </c>
      <c r="AO14" s="199">
        <v>0</v>
      </c>
      <c r="AP14" s="199">
        <v>0</v>
      </c>
      <c r="AQ14" s="199">
        <v>0</v>
      </c>
      <c r="AR14" s="226">
        <v>0</v>
      </c>
      <c r="AS14" s="227">
        <v>0</v>
      </c>
      <c r="AT14" s="199">
        <v>16</v>
      </c>
      <c r="AU14" s="199">
        <v>0</v>
      </c>
      <c r="AV14" s="199">
        <v>0</v>
      </c>
      <c r="AW14" s="199">
        <v>0</v>
      </c>
      <c r="AX14" s="199">
        <v>0</v>
      </c>
      <c r="AY14" s="200">
        <v>0</v>
      </c>
    </row>
    <row r="15" spans="1:51">
      <c r="A15" s="181">
        <v>11</v>
      </c>
      <c r="B15" s="194">
        <v>122</v>
      </c>
      <c r="C15" s="121"/>
      <c r="D15" s="121"/>
      <c r="E15" s="121"/>
      <c r="F15" s="121"/>
      <c r="G15" s="121"/>
      <c r="H15" s="121"/>
      <c r="I15" s="195"/>
      <c r="J15" s="196">
        <v>114</v>
      </c>
      <c r="K15" s="197"/>
      <c r="L15" s="197"/>
      <c r="M15" s="197"/>
      <c r="N15" s="197"/>
      <c r="O15" s="198"/>
      <c r="P15" s="196">
        <v>112</v>
      </c>
      <c r="Q15" s="197"/>
      <c r="R15" s="197"/>
      <c r="S15" s="197"/>
      <c r="T15" s="198"/>
      <c r="U15" s="225">
        <v>90</v>
      </c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200"/>
      <c r="AH15" s="225">
        <v>152</v>
      </c>
      <c r="AI15" s="199"/>
      <c r="AJ15" s="199"/>
      <c r="AK15" s="199"/>
      <c r="AL15" s="199"/>
      <c r="AM15" s="199"/>
      <c r="AN15" s="199"/>
      <c r="AO15" s="199"/>
      <c r="AP15" s="199"/>
      <c r="AQ15" s="199"/>
      <c r="AR15" s="226"/>
      <c r="AS15" s="227">
        <v>118</v>
      </c>
      <c r="AT15" s="199"/>
      <c r="AU15" s="199"/>
      <c r="AV15" s="199"/>
      <c r="AW15" s="199"/>
      <c r="AX15" s="199"/>
      <c r="AY15" s="200"/>
    </row>
    <row r="16" spans="1:51">
      <c r="A16" s="181">
        <v>12</v>
      </c>
      <c r="B16" s="194">
        <v>136</v>
      </c>
      <c r="C16" s="121"/>
      <c r="D16" s="121"/>
      <c r="E16" s="121"/>
      <c r="F16" s="121"/>
      <c r="G16" s="121"/>
      <c r="H16" s="121"/>
      <c r="I16" s="195"/>
      <c r="J16" s="196">
        <v>136</v>
      </c>
      <c r="K16" s="197"/>
      <c r="L16" s="197"/>
      <c r="M16" s="197"/>
      <c r="N16" s="197"/>
      <c r="O16" s="198"/>
      <c r="P16" s="196">
        <v>134</v>
      </c>
      <c r="Q16" s="197"/>
      <c r="R16" s="197"/>
      <c r="S16" s="197"/>
      <c r="T16" s="198"/>
      <c r="U16" s="225">
        <v>116</v>
      </c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200"/>
      <c r="AH16" s="225">
        <v>138</v>
      </c>
      <c r="AI16" s="199"/>
      <c r="AJ16" s="199"/>
      <c r="AK16" s="199"/>
      <c r="AL16" s="199"/>
      <c r="AM16" s="199"/>
      <c r="AN16" s="199"/>
      <c r="AO16" s="199"/>
      <c r="AP16" s="199"/>
      <c r="AQ16" s="199"/>
      <c r="AR16" s="226"/>
      <c r="AS16" s="227">
        <v>104</v>
      </c>
      <c r="AT16" s="199"/>
      <c r="AU16" s="199"/>
      <c r="AV16" s="199"/>
      <c r="AW16" s="199"/>
      <c r="AX16" s="199"/>
      <c r="AY16" s="200"/>
    </row>
    <row r="17" spans="1:51">
      <c r="A17" s="181">
        <v>13</v>
      </c>
      <c r="B17" s="194">
        <v>130</v>
      </c>
      <c r="C17" s="121"/>
      <c r="D17" s="121"/>
      <c r="E17" s="121"/>
      <c r="F17" s="121"/>
      <c r="G17" s="121"/>
      <c r="H17" s="121"/>
      <c r="I17" s="195"/>
      <c r="J17" s="196">
        <v>142</v>
      </c>
      <c r="K17" s="197"/>
      <c r="L17" s="197"/>
      <c r="M17" s="197"/>
      <c r="N17" s="197"/>
      <c r="O17" s="198"/>
      <c r="P17" s="196">
        <v>116</v>
      </c>
      <c r="Q17" s="197"/>
      <c r="R17" s="197"/>
      <c r="S17" s="197"/>
      <c r="T17" s="198"/>
      <c r="U17" s="225">
        <v>112</v>
      </c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200"/>
      <c r="AH17" s="225">
        <v>164</v>
      </c>
      <c r="AI17" s="199"/>
      <c r="AJ17" s="199"/>
      <c r="AK17" s="199"/>
      <c r="AL17" s="199"/>
      <c r="AM17" s="199"/>
      <c r="AN17" s="199"/>
      <c r="AO17" s="199"/>
      <c r="AP17" s="199"/>
      <c r="AQ17" s="199"/>
      <c r="AR17" s="226"/>
      <c r="AS17" s="227">
        <v>136</v>
      </c>
      <c r="AT17" s="199"/>
      <c r="AU17" s="199"/>
      <c r="AV17" s="199"/>
      <c r="AW17" s="199"/>
      <c r="AX17" s="199"/>
      <c r="AY17" s="200"/>
    </row>
    <row r="18" spans="1:51">
      <c r="A18" s="181">
        <v>14</v>
      </c>
      <c r="B18" s="194">
        <v>136</v>
      </c>
      <c r="C18" s="121"/>
      <c r="D18" s="121"/>
      <c r="E18" s="121"/>
      <c r="F18" s="121"/>
      <c r="G18" s="121"/>
      <c r="H18" s="121"/>
      <c r="I18" s="195"/>
      <c r="J18" s="196">
        <v>130</v>
      </c>
      <c r="K18" s="197"/>
      <c r="L18" s="197"/>
      <c r="M18" s="197"/>
      <c r="N18" s="197"/>
      <c r="O18" s="198"/>
      <c r="P18" s="196">
        <v>140</v>
      </c>
      <c r="Q18" s="197"/>
      <c r="R18" s="197"/>
      <c r="S18" s="197"/>
      <c r="T18" s="198"/>
      <c r="U18" s="225">
        <v>84</v>
      </c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200"/>
      <c r="AH18" s="225">
        <v>136</v>
      </c>
      <c r="AI18" s="199"/>
      <c r="AJ18" s="199"/>
      <c r="AK18" s="199"/>
      <c r="AL18" s="199"/>
      <c r="AM18" s="199"/>
      <c r="AN18" s="199"/>
      <c r="AO18" s="199"/>
      <c r="AP18" s="199"/>
      <c r="AQ18" s="199"/>
      <c r="AR18" s="226"/>
      <c r="AS18" s="227">
        <v>138</v>
      </c>
      <c r="AT18" s="199"/>
      <c r="AU18" s="199"/>
      <c r="AV18" s="199"/>
      <c r="AW18" s="199"/>
      <c r="AX18" s="199"/>
      <c r="AY18" s="200"/>
    </row>
    <row r="19" spans="1:51">
      <c r="A19" s="181">
        <v>15</v>
      </c>
      <c r="B19" s="194">
        <v>118</v>
      </c>
      <c r="C19" s="121"/>
      <c r="D19" s="121"/>
      <c r="E19" s="121"/>
      <c r="F19" s="121"/>
      <c r="G19" s="121"/>
      <c r="H19" s="121"/>
      <c r="I19" s="195"/>
      <c r="J19" s="196">
        <v>136</v>
      </c>
      <c r="K19" s="197"/>
      <c r="L19" s="197"/>
      <c r="M19" s="197"/>
      <c r="N19" s="197"/>
      <c r="O19" s="198"/>
      <c r="P19" s="196">
        <v>134</v>
      </c>
      <c r="Q19" s="197"/>
      <c r="R19" s="197"/>
      <c r="S19" s="197"/>
      <c r="T19" s="198"/>
      <c r="U19" s="225">
        <v>80</v>
      </c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200"/>
      <c r="AH19" s="225">
        <v>148</v>
      </c>
      <c r="AI19" s="199"/>
      <c r="AJ19" s="199"/>
      <c r="AK19" s="199"/>
      <c r="AL19" s="199"/>
      <c r="AM19" s="199"/>
      <c r="AN19" s="199"/>
      <c r="AO19" s="199"/>
      <c r="AP19" s="199"/>
      <c r="AQ19" s="199"/>
      <c r="AR19" s="226"/>
      <c r="AS19" s="227">
        <v>124</v>
      </c>
      <c r="AT19" s="199"/>
      <c r="AU19" s="199"/>
      <c r="AV19" s="199"/>
      <c r="AW19" s="199"/>
      <c r="AX19" s="199"/>
      <c r="AY19" s="200"/>
    </row>
    <row r="20" spans="1:51">
      <c r="A20" s="181">
        <v>16</v>
      </c>
      <c r="B20" s="194">
        <v>144</v>
      </c>
      <c r="C20" s="121"/>
      <c r="D20" s="121"/>
      <c r="E20" s="121"/>
      <c r="F20" s="121"/>
      <c r="G20" s="121"/>
      <c r="H20" s="121"/>
      <c r="I20" s="195"/>
      <c r="J20" s="196">
        <v>140</v>
      </c>
      <c r="K20" s="197"/>
      <c r="L20" s="197"/>
      <c r="M20" s="197"/>
      <c r="N20" s="197"/>
      <c r="O20" s="198"/>
      <c r="P20" s="196">
        <v>144</v>
      </c>
      <c r="Q20" s="197"/>
      <c r="R20" s="197"/>
      <c r="S20" s="197"/>
      <c r="T20" s="198"/>
      <c r="U20" s="225">
        <v>114</v>
      </c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200"/>
      <c r="AH20" s="225">
        <v>124</v>
      </c>
      <c r="AI20" s="199"/>
      <c r="AJ20" s="199"/>
      <c r="AK20" s="199"/>
      <c r="AL20" s="199"/>
      <c r="AM20" s="199"/>
      <c r="AN20" s="199"/>
      <c r="AO20" s="199"/>
      <c r="AP20" s="199"/>
      <c r="AQ20" s="199"/>
      <c r="AR20" s="226"/>
      <c r="AS20" s="227">
        <v>112</v>
      </c>
      <c r="AT20" s="199"/>
      <c r="AU20" s="199"/>
      <c r="AV20" s="199"/>
      <c r="AW20" s="199"/>
      <c r="AX20" s="199"/>
      <c r="AY20" s="200"/>
    </row>
    <row r="21" spans="1:51">
      <c r="A21" s="181">
        <v>17</v>
      </c>
      <c r="B21" s="194">
        <v>132</v>
      </c>
      <c r="C21" s="121"/>
      <c r="D21" s="121"/>
      <c r="E21" s="121"/>
      <c r="F21" s="121"/>
      <c r="G21" s="121"/>
      <c r="H21" s="121"/>
      <c r="I21" s="195"/>
      <c r="J21" s="196">
        <v>152</v>
      </c>
      <c r="K21" s="197"/>
      <c r="L21" s="197"/>
      <c r="M21" s="197"/>
      <c r="N21" s="197"/>
      <c r="O21" s="198"/>
      <c r="P21" s="196">
        <v>148</v>
      </c>
      <c r="Q21" s="197"/>
      <c r="R21" s="197"/>
      <c r="S21" s="197"/>
      <c r="T21" s="198"/>
      <c r="U21" s="225">
        <v>92</v>
      </c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200"/>
      <c r="AH21" s="225">
        <v>142</v>
      </c>
      <c r="AI21" s="199"/>
      <c r="AJ21" s="199"/>
      <c r="AK21" s="199"/>
      <c r="AL21" s="199"/>
      <c r="AM21" s="199"/>
      <c r="AN21" s="199"/>
      <c r="AO21" s="199"/>
      <c r="AP21" s="199"/>
      <c r="AQ21" s="199"/>
      <c r="AR21" s="226"/>
      <c r="AS21" s="227">
        <v>116</v>
      </c>
      <c r="AT21" s="199"/>
      <c r="AU21" s="199"/>
      <c r="AV21" s="199"/>
      <c r="AW21" s="199"/>
      <c r="AX21" s="199"/>
      <c r="AY21" s="200"/>
    </row>
    <row r="22" spans="1:51">
      <c r="A22" s="181">
        <v>18</v>
      </c>
      <c r="B22" s="194">
        <v>160</v>
      </c>
      <c r="C22" s="121"/>
      <c r="D22" s="121"/>
      <c r="E22" s="121"/>
      <c r="F22" s="121"/>
      <c r="G22" s="121"/>
      <c r="H22" s="121"/>
      <c r="I22" s="195"/>
      <c r="J22" s="196">
        <v>168</v>
      </c>
      <c r="K22" s="197"/>
      <c r="L22" s="197"/>
      <c r="M22" s="197"/>
      <c r="N22" s="197"/>
      <c r="O22" s="198"/>
      <c r="P22" s="196">
        <v>116</v>
      </c>
      <c r="Q22" s="197"/>
      <c r="R22" s="197"/>
      <c r="S22" s="197"/>
      <c r="T22" s="198"/>
      <c r="U22" s="225">
        <v>94</v>
      </c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200"/>
      <c r="AH22" s="225">
        <v>140</v>
      </c>
      <c r="AI22" s="199"/>
      <c r="AJ22" s="199"/>
      <c r="AK22" s="199"/>
      <c r="AL22" s="199"/>
      <c r="AM22" s="199"/>
      <c r="AN22" s="199"/>
      <c r="AO22" s="199"/>
      <c r="AP22" s="199"/>
      <c r="AQ22" s="199"/>
      <c r="AR22" s="226"/>
      <c r="AS22" s="227">
        <v>98</v>
      </c>
      <c r="AT22" s="199"/>
      <c r="AU22" s="199"/>
      <c r="AV22" s="199"/>
      <c r="AW22" s="199"/>
      <c r="AX22" s="199"/>
      <c r="AY22" s="200"/>
    </row>
    <row r="23" spans="1:51">
      <c r="A23" s="181">
        <v>19</v>
      </c>
      <c r="B23" s="194">
        <v>146</v>
      </c>
      <c r="C23" s="121"/>
      <c r="D23" s="121"/>
      <c r="E23" s="121"/>
      <c r="F23" s="121"/>
      <c r="G23" s="121"/>
      <c r="H23" s="121"/>
      <c r="I23" s="195"/>
      <c r="J23" s="196">
        <v>142</v>
      </c>
      <c r="K23" s="197"/>
      <c r="L23" s="197"/>
      <c r="M23" s="197"/>
      <c r="N23" s="197"/>
      <c r="O23" s="198"/>
      <c r="P23" s="196">
        <v>142</v>
      </c>
      <c r="Q23" s="197"/>
      <c r="R23" s="197"/>
      <c r="S23" s="197"/>
      <c r="T23" s="198"/>
      <c r="U23" s="225">
        <v>86</v>
      </c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200"/>
      <c r="AH23" s="225">
        <v>152</v>
      </c>
      <c r="AI23" s="199"/>
      <c r="AJ23" s="199"/>
      <c r="AK23" s="199"/>
      <c r="AL23" s="199"/>
      <c r="AM23" s="199"/>
      <c r="AN23" s="199"/>
      <c r="AO23" s="199"/>
      <c r="AP23" s="199"/>
      <c r="AQ23" s="199"/>
      <c r="AR23" s="226"/>
      <c r="AS23" s="227">
        <v>120</v>
      </c>
      <c r="AT23" s="199"/>
      <c r="AU23" s="199"/>
      <c r="AV23" s="199"/>
      <c r="AW23" s="199"/>
      <c r="AX23" s="199"/>
      <c r="AY23" s="200"/>
    </row>
    <row r="24" spans="1:51">
      <c r="A24" s="181">
        <v>20</v>
      </c>
      <c r="B24" s="194">
        <v>128</v>
      </c>
      <c r="C24" s="121"/>
      <c r="D24" s="121"/>
      <c r="E24" s="121"/>
      <c r="F24" s="121"/>
      <c r="G24" s="121"/>
      <c r="H24" s="121"/>
      <c r="I24" s="195"/>
      <c r="J24" s="196">
        <v>138</v>
      </c>
      <c r="K24" s="197"/>
      <c r="L24" s="197"/>
      <c r="M24" s="197"/>
      <c r="N24" s="197"/>
      <c r="O24" s="198"/>
      <c r="P24" s="196">
        <v>138</v>
      </c>
      <c r="Q24" s="197"/>
      <c r="R24" s="197"/>
      <c r="S24" s="197"/>
      <c r="T24" s="198"/>
      <c r="U24" s="225">
        <v>104</v>
      </c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200"/>
      <c r="AH24" s="225">
        <v>170</v>
      </c>
      <c r="AI24" s="199"/>
      <c r="AJ24" s="199"/>
      <c r="AK24" s="199"/>
      <c r="AL24" s="199"/>
      <c r="AM24" s="199"/>
      <c r="AN24" s="199"/>
      <c r="AO24" s="199"/>
      <c r="AP24" s="199"/>
      <c r="AQ24" s="199"/>
      <c r="AR24" s="226"/>
      <c r="AS24" s="227">
        <v>124</v>
      </c>
      <c r="AT24" s="199"/>
      <c r="AU24" s="199"/>
      <c r="AV24" s="199"/>
      <c r="AW24" s="199"/>
      <c r="AX24" s="199"/>
      <c r="AY24" s="200"/>
    </row>
    <row r="25" spans="1:51">
      <c r="A25" s="181">
        <v>21</v>
      </c>
      <c r="B25" s="194">
        <v>130</v>
      </c>
      <c r="C25" s="121"/>
      <c r="D25" s="121"/>
      <c r="E25" s="121"/>
      <c r="F25" s="121"/>
      <c r="G25" s="121"/>
      <c r="H25" s="121"/>
      <c r="I25" s="195"/>
      <c r="J25" s="196">
        <v>128</v>
      </c>
      <c r="K25" s="197"/>
      <c r="L25" s="197"/>
      <c r="M25" s="197"/>
      <c r="N25" s="197"/>
      <c r="O25" s="198"/>
      <c r="P25" s="196">
        <v>132</v>
      </c>
      <c r="Q25" s="197"/>
      <c r="R25" s="197"/>
      <c r="S25" s="197"/>
      <c r="T25" s="198"/>
      <c r="U25" s="225">
        <v>86</v>
      </c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200"/>
      <c r="AH25" s="225">
        <v>144</v>
      </c>
      <c r="AI25" s="199"/>
      <c r="AJ25" s="199"/>
      <c r="AK25" s="199"/>
      <c r="AL25" s="199"/>
      <c r="AM25" s="199"/>
      <c r="AN25" s="199"/>
      <c r="AO25" s="199"/>
      <c r="AP25" s="199"/>
      <c r="AQ25" s="199"/>
      <c r="AR25" s="226"/>
      <c r="AS25" s="227">
        <v>110</v>
      </c>
      <c r="AT25" s="199"/>
      <c r="AU25" s="199"/>
      <c r="AV25" s="199"/>
      <c r="AW25" s="199"/>
      <c r="AX25" s="199"/>
      <c r="AY25" s="200"/>
    </row>
    <row r="26" spans="1:51">
      <c r="A26" s="181">
        <v>22</v>
      </c>
      <c r="B26" s="194">
        <v>168</v>
      </c>
      <c r="C26" s="121"/>
      <c r="D26" s="121"/>
      <c r="E26" s="121"/>
      <c r="F26" s="121"/>
      <c r="G26" s="121"/>
      <c r="H26" s="121"/>
      <c r="I26" s="195"/>
      <c r="J26" s="196">
        <v>126</v>
      </c>
      <c r="K26" s="197"/>
      <c r="L26" s="197"/>
      <c r="M26" s="197"/>
      <c r="N26" s="197"/>
      <c r="O26" s="198"/>
      <c r="P26" s="196">
        <v>104</v>
      </c>
      <c r="Q26" s="197"/>
      <c r="R26" s="197"/>
      <c r="S26" s="197"/>
      <c r="T26" s="198"/>
      <c r="U26" s="225">
        <v>116</v>
      </c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200"/>
      <c r="AH26" s="225">
        <v>136</v>
      </c>
      <c r="AI26" s="199"/>
      <c r="AJ26" s="199"/>
      <c r="AK26" s="199"/>
      <c r="AL26" s="199"/>
      <c r="AM26" s="199"/>
      <c r="AN26" s="199"/>
      <c r="AO26" s="199"/>
      <c r="AP26" s="199"/>
      <c r="AQ26" s="199"/>
      <c r="AR26" s="226"/>
      <c r="AS26" s="227">
        <v>104</v>
      </c>
      <c r="AT26" s="199"/>
      <c r="AU26" s="199"/>
      <c r="AV26" s="199"/>
      <c r="AW26" s="199"/>
      <c r="AX26" s="199"/>
      <c r="AY26" s="200"/>
    </row>
    <row r="27" spans="1:51">
      <c r="A27" s="181">
        <v>23</v>
      </c>
      <c r="B27" s="194">
        <v>132</v>
      </c>
      <c r="C27" s="121"/>
      <c r="D27" s="121"/>
      <c r="E27" s="121"/>
      <c r="F27" s="121"/>
      <c r="G27" s="121"/>
      <c r="H27" s="121"/>
      <c r="I27" s="195"/>
      <c r="J27" s="196">
        <v>144</v>
      </c>
      <c r="K27" s="197"/>
      <c r="L27" s="197"/>
      <c r="M27" s="197"/>
      <c r="N27" s="197"/>
      <c r="O27" s="198"/>
      <c r="P27" s="196">
        <v>150</v>
      </c>
      <c r="Q27" s="197"/>
      <c r="R27" s="197"/>
      <c r="S27" s="197"/>
      <c r="T27" s="198"/>
      <c r="U27" s="225">
        <v>112</v>
      </c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200"/>
      <c r="AH27" s="225">
        <v>148</v>
      </c>
      <c r="AI27" s="199"/>
      <c r="AJ27" s="199"/>
      <c r="AK27" s="199"/>
      <c r="AL27" s="199"/>
      <c r="AM27" s="199"/>
      <c r="AN27" s="199"/>
      <c r="AO27" s="199"/>
      <c r="AP27" s="199"/>
      <c r="AQ27" s="199"/>
      <c r="AR27" s="226"/>
      <c r="AS27" s="227">
        <v>124</v>
      </c>
      <c r="AT27" s="199"/>
      <c r="AU27" s="199"/>
      <c r="AV27" s="199"/>
      <c r="AW27" s="199"/>
      <c r="AX27" s="199"/>
      <c r="AY27" s="200"/>
    </row>
    <row r="28" spans="1:51">
      <c r="A28" s="181">
        <v>24</v>
      </c>
      <c r="B28" s="194">
        <v>126</v>
      </c>
      <c r="C28" s="121"/>
      <c r="D28" s="121"/>
      <c r="E28" s="121"/>
      <c r="F28" s="121"/>
      <c r="G28" s="121"/>
      <c r="H28" s="121"/>
      <c r="I28" s="195"/>
      <c r="J28" s="196">
        <v>112</v>
      </c>
      <c r="K28" s="197"/>
      <c r="L28" s="197"/>
      <c r="M28" s="197"/>
      <c r="N28" s="197"/>
      <c r="O28" s="198"/>
      <c r="P28" s="196">
        <v>138</v>
      </c>
      <c r="Q28" s="197"/>
      <c r="R28" s="197"/>
      <c r="S28" s="197"/>
      <c r="T28" s="198"/>
      <c r="U28" s="225">
        <v>98</v>
      </c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200"/>
      <c r="AH28" s="225">
        <v>138</v>
      </c>
      <c r="AI28" s="199"/>
      <c r="AJ28" s="199"/>
      <c r="AK28" s="199"/>
      <c r="AL28" s="199"/>
      <c r="AM28" s="199"/>
      <c r="AN28" s="199"/>
      <c r="AO28" s="199"/>
      <c r="AP28" s="199"/>
      <c r="AQ28" s="199"/>
      <c r="AR28" s="226"/>
      <c r="AS28" s="227">
        <v>108</v>
      </c>
      <c r="AT28" s="199"/>
      <c r="AU28" s="199"/>
      <c r="AV28" s="199"/>
      <c r="AW28" s="199"/>
      <c r="AX28" s="199"/>
      <c r="AY28" s="200"/>
    </row>
    <row r="29" spans="1:51">
      <c r="A29" s="181">
        <v>25</v>
      </c>
      <c r="B29" s="194">
        <v>122</v>
      </c>
      <c r="C29" s="121"/>
      <c r="D29" s="121"/>
      <c r="E29" s="121"/>
      <c r="F29" s="121"/>
      <c r="G29" s="121"/>
      <c r="H29" s="121"/>
      <c r="I29" s="195"/>
      <c r="J29" s="196">
        <v>150</v>
      </c>
      <c r="K29" s="197"/>
      <c r="L29" s="197"/>
      <c r="M29" s="197"/>
      <c r="N29" s="197"/>
      <c r="O29" s="198"/>
      <c r="P29" s="196">
        <v>100</v>
      </c>
      <c r="Q29" s="197"/>
      <c r="R29" s="197"/>
      <c r="S29" s="197"/>
      <c r="T29" s="198"/>
      <c r="U29" s="225">
        <v>76</v>
      </c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200"/>
      <c r="AH29" s="225">
        <v>120</v>
      </c>
      <c r="AI29" s="199"/>
      <c r="AJ29" s="199"/>
      <c r="AK29" s="199"/>
      <c r="AL29" s="199"/>
      <c r="AM29" s="199"/>
      <c r="AN29" s="199"/>
      <c r="AO29" s="199"/>
      <c r="AP29" s="199"/>
      <c r="AQ29" s="199"/>
      <c r="AR29" s="226"/>
      <c r="AS29" s="227">
        <v>110</v>
      </c>
      <c r="AT29" s="199"/>
      <c r="AU29" s="199"/>
      <c r="AV29" s="199"/>
      <c r="AW29" s="199"/>
      <c r="AX29" s="199"/>
      <c r="AY29" s="200"/>
    </row>
    <row r="30" spans="1:51">
      <c r="A30" s="181">
        <v>26</v>
      </c>
      <c r="B30" s="194">
        <v>124</v>
      </c>
      <c r="C30" s="121"/>
      <c r="D30" s="121"/>
      <c r="E30" s="121"/>
      <c r="F30" s="121"/>
      <c r="G30" s="121"/>
      <c r="H30" s="121"/>
      <c r="I30" s="195"/>
      <c r="J30" s="196">
        <v>136</v>
      </c>
      <c r="K30" s="197"/>
      <c r="L30" s="197"/>
      <c r="M30" s="197"/>
      <c r="N30" s="197"/>
      <c r="O30" s="198"/>
      <c r="P30" s="196">
        <v>146</v>
      </c>
      <c r="Q30" s="197"/>
      <c r="R30" s="197"/>
      <c r="S30" s="197"/>
      <c r="T30" s="198"/>
      <c r="U30" s="225">
        <v>98</v>
      </c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200"/>
      <c r="AH30" s="225">
        <v>148</v>
      </c>
      <c r="AI30" s="199"/>
      <c r="AJ30" s="199"/>
      <c r="AK30" s="199"/>
      <c r="AL30" s="199"/>
      <c r="AM30" s="199"/>
      <c r="AN30" s="199"/>
      <c r="AO30" s="199"/>
      <c r="AP30" s="199"/>
      <c r="AQ30" s="199"/>
      <c r="AR30" s="226"/>
      <c r="AS30" s="227">
        <v>110</v>
      </c>
      <c r="AT30" s="199"/>
      <c r="AU30" s="199"/>
      <c r="AV30" s="199"/>
      <c r="AW30" s="199"/>
      <c r="AX30" s="199"/>
      <c r="AY30" s="200"/>
    </row>
    <row r="31" spans="1:51">
      <c r="A31" s="181">
        <v>27</v>
      </c>
      <c r="B31" s="194">
        <v>122</v>
      </c>
      <c r="C31" s="121"/>
      <c r="D31" s="121"/>
      <c r="E31" s="121"/>
      <c r="F31" s="121"/>
      <c r="G31" s="121"/>
      <c r="H31" s="121"/>
      <c r="I31" s="195"/>
      <c r="J31" s="196">
        <v>138</v>
      </c>
      <c r="K31" s="197"/>
      <c r="L31" s="197"/>
      <c r="M31" s="197"/>
      <c r="N31" s="197"/>
      <c r="O31" s="198"/>
      <c r="P31" s="196">
        <v>134</v>
      </c>
      <c r="Q31" s="197"/>
      <c r="R31" s="197"/>
      <c r="S31" s="197"/>
      <c r="T31" s="198"/>
      <c r="U31" s="225">
        <v>114</v>
      </c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200"/>
      <c r="AH31" s="225">
        <v>152</v>
      </c>
      <c r="AI31" s="199"/>
      <c r="AJ31" s="199"/>
      <c r="AK31" s="199"/>
      <c r="AL31" s="199"/>
      <c r="AM31" s="199"/>
      <c r="AN31" s="199"/>
      <c r="AO31" s="199"/>
      <c r="AP31" s="199"/>
      <c r="AQ31" s="199"/>
      <c r="AR31" s="226"/>
      <c r="AS31" s="227">
        <v>96</v>
      </c>
      <c r="AT31" s="199"/>
      <c r="AU31" s="199"/>
      <c r="AV31" s="199"/>
      <c r="AW31" s="199"/>
      <c r="AX31" s="199"/>
      <c r="AY31" s="200"/>
    </row>
    <row r="32" spans="1:51">
      <c r="A32" s="181">
        <v>28</v>
      </c>
      <c r="B32" s="194">
        <v>134</v>
      </c>
      <c r="C32" s="121"/>
      <c r="D32" s="121"/>
      <c r="E32" s="121"/>
      <c r="F32" s="121"/>
      <c r="G32" s="121"/>
      <c r="H32" s="121"/>
      <c r="I32" s="195"/>
      <c r="J32" s="196">
        <v>124</v>
      </c>
      <c r="K32" s="197"/>
      <c r="L32" s="197"/>
      <c r="M32" s="197"/>
      <c r="N32" s="197"/>
      <c r="O32" s="198"/>
      <c r="P32" s="196">
        <v>144</v>
      </c>
      <c r="Q32" s="197"/>
      <c r="R32" s="197"/>
      <c r="S32" s="197"/>
      <c r="T32" s="198"/>
      <c r="U32" s="225">
        <v>120</v>
      </c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200"/>
      <c r="AH32" s="225">
        <v>116</v>
      </c>
      <c r="AI32" s="199"/>
      <c r="AJ32" s="199"/>
      <c r="AK32" s="199"/>
      <c r="AL32" s="199"/>
      <c r="AM32" s="199"/>
      <c r="AN32" s="199"/>
      <c r="AO32" s="199"/>
      <c r="AP32" s="199"/>
      <c r="AQ32" s="199"/>
      <c r="AR32" s="226"/>
      <c r="AS32" s="227">
        <v>116</v>
      </c>
      <c r="AT32" s="199"/>
      <c r="AU32" s="199"/>
      <c r="AV32" s="199"/>
      <c r="AW32" s="199"/>
      <c r="AX32" s="199"/>
      <c r="AY32" s="200"/>
    </row>
    <row r="33" spans="1:51">
      <c r="A33" s="181">
        <v>29</v>
      </c>
      <c r="B33" s="194">
        <v>146</v>
      </c>
      <c r="C33" s="121"/>
      <c r="D33" s="121"/>
      <c r="E33" s="121"/>
      <c r="F33" s="121"/>
      <c r="G33" s="121"/>
      <c r="H33" s="121"/>
      <c r="I33" s="195"/>
      <c r="J33" s="196">
        <v>114</v>
      </c>
      <c r="K33" s="197"/>
      <c r="L33" s="197"/>
      <c r="M33" s="197"/>
      <c r="N33" s="197"/>
      <c r="O33" s="198"/>
      <c r="P33" s="196">
        <v>130</v>
      </c>
      <c r="Q33" s="197"/>
      <c r="R33" s="197"/>
      <c r="S33" s="197"/>
      <c r="T33" s="198"/>
      <c r="U33" s="225">
        <v>100</v>
      </c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200"/>
      <c r="AH33" s="225">
        <v>146</v>
      </c>
      <c r="AI33" s="199"/>
      <c r="AJ33" s="199"/>
      <c r="AK33" s="199"/>
      <c r="AL33" s="199"/>
      <c r="AM33" s="199"/>
      <c r="AN33" s="199"/>
      <c r="AO33" s="199"/>
      <c r="AP33" s="199"/>
      <c r="AQ33" s="199"/>
      <c r="AR33" s="226"/>
      <c r="AS33" s="227">
        <v>106</v>
      </c>
      <c r="AT33" s="199"/>
      <c r="AU33" s="199"/>
      <c r="AV33" s="199"/>
      <c r="AW33" s="199"/>
      <c r="AX33" s="199"/>
      <c r="AY33" s="200"/>
    </row>
    <row r="34" spans="1:51">
      <c r="A34" s="181">
        <v>30</v>
      </c>
      <c r="B34" s="194">
        <v>120</v>
      </c>
      <c r="C34" s="121"/>
      <c r="D34" s="121"/>
      <c r="E34" s="121"/>
      <c r="F34" s="121"/>
      <c r="G34" s="121"/>
      <c r="H34" s="121"/>
      <c r="I34" s="195"/>
      <c r="J34" s="196">
        <v>140</v>
      </c>
      <c r="K34" s="197"/>
      <c r="L34" s="197"/>
      <c r="M34" s="197"/>
      <c r="N34" s="197"/>
      <c r="O34" s="198"/>
      <c r="P34" s="196">
        <v>128</v>
      </c>
      <c r="Q34" s="197"/>
      <c r="R34" s="197"/>
      <c r="S34" s="197"/>
      <c r="T34" s="198"/>
      <c r="U34" s="225">
        <v>88</v>
      </c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200"/>
      <c r="AH34" s="225">
        <v>120</v>
      </c>
      <c r="AI34" s="199"/>
      <c r="AJ34" s="199"/>
      <c r="AK34" s="199"/>
      <c r="AL34" s="199"/>
      <c r="AM34" s="199"/>
      <c r="AN34" s="199"/>
      <c r="AO34" s="199"/>
      <c r="AP34" s="199"/>
      <c r="AQ34" s="199"/>
      <c r="AR34" s="226"/>
      <c r="AS34" s="227">
        <v>108</v>
      </c>
      <c r="AT34" s="199"/>
      <c r="AU34" s="199"/>
      <c r="AV34" s="199"/>
      <c r="AW34" s="199"/>
      <c r="AX34" s="199"/>
      <c r="AY34" s="200"/>
    </row>
    <row r="35" spans="1:51">
      <c r="A35" s="181">
        <v>31</v>
      </c>
      <c r="B35" s="194">
        <v>134</v>
      </c>
      <c r="C35" s="121"/>
      <c r="D35" s="121"/>
      <c r="E35" s="121"/>
      <c r="F35" s="121"/>
      <c r="G35" s="121"/>
      <c r="H35" s="121"/>
      <c r="I35" s="195"/>
      <c r="J35" s="196">
        <v>138</v>
      </c>
      <c r="K35" s="197"/>
      <c r="L35" s="197"/>
      <c r="M35" s="197"/>
      <c r="N35" s="197"/>
      <c r="O35" s="198"/>
      <c r="P35" s="196">
        <v>122</v>
      </c>
      <c r="Q35" s="197"/>
      <c r="R35" s="197"/>
      <c r="S35" s="197"/>
      <c r="T35" s="198"/>
      <c r="U35" s="225">
        <v>108</v>
      </c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200"/>
      <c r="AH35" s="225">
        <v>120</v>
      </c>
      <c r="AI35" s="199"/>
      <c r="AJ35" s="199"/>
      <c r="AK35" s="199"/>
      <c r="AL35" s="199"/>
      <c r="AM35" s="199"/>
      <c r="AN35" s="199"/>
      <c r="AO35" s="199"/>
      <c r="AP35" s="199"/>
      <c r="AQ35" s="199"/>
      <c r="AR35" s="226"/>
      <c r="AS35" s="227">
        <v>82</v>
      </c>
      <c r="AT35" s="199"/>
      <c r="AU35" s="199"/>
      <c r="AV35" s="199"/>
      <c r="AW35" s="199"/>
      <c r="AX35" s="199"/>
      <c r="AY35" s="200"/>
    </row>
    <row r="36" spans="1:51">
      <c r="A36" s="181">
        <v>32</v>
      </c>
      <c r="B36" s="194">
        <v>146</v>
      </c>
      <c r="C36" s="121"/>
      <c r="D36" s="121"/>
      <c r="E36" s="121"/>
      <c r="F36" s="121"/>
      <c r="G36" s="121"/>
      <c r="H36" s="121"/>
      <c r="I36" s="195"/>
      <c r="J36" s="196">
        <v>126</v>
      </c>
      <c r="K36" s="197"/>
      <c r="L36" s="197"/>
      <c r="M36" s="197"/>
      <c r="N36" s="197"/>
      <c r="O36" s="198"/>
      <c r="P36" s="196">
        <v>126</v>
      </c>
      <c r="Q36" s="197"/>
      <c r="R36" s="197"/>
      <c r="S36" s="197"/>
      <c r="T36" s="198"/>
      <c r="U36" s="225">
        <v>88</v>
      </c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200"/>
      <c r="AH36" s="225">
        <v>136</v>
      </c>
      <c r="AI36" s="199"/>
      <c r="AJ36" s="199"/>
      <c r="AK36" s="199"/>
      <c r="AL36" s="199"/>
      <c r="AM36" s="199"/>
      <c r="AN36" s="199"/>
      <c r="AO36" s="199"/>
      <c r="AP36" s="199"/>
      <c r="AQ36" s="199"/>
      <c r="AR36" s="226"/>
      <c r="AS36" s="227">
        <v>118</v>
      </c>
      <c r="AT36" s="199"/>
      <c r="AU36" s="199"/>
      <c r="AV36" s="199"/>
      <c r="AW36" s="199"/>
      <c r="AX36" s="199"/>
      <c r="AY36" s="200"/>
    </row>
    <row r="37" spans="1:51">
      <c r="A37" s="181">
        <v>33</v>
      </c>
      <c r="B37" s="194">
        <v>132</v>
      </c>
      <c r="C37" s="121"/>
      <c r="D37" s="121"/>
      <c r="E37" s="121"/>
      <c r="F37" s="121"/>
      <c r="G37" s="121"/>
      <c r="H37" s="121"/>
      <c r="I37" s="195"/>
      <c r="J37" s="196">
        <v>158</v>
      </c>
      <c r="K37" s="197"/>
      <c r="L37" s="197"/>
      <c r="M37" s="197"/>
      <c r="N37" s="197"/>
      <c r="O37" s="198"/>
      <c r="P37" s="196">
        <v>94</v>
      </c>
      <c r="Q37" s="197"/>
      <c r="R37" s="197"/>
      <c r="S37" s="197"/>
      <c r="T37" s="198"/>
      <c r="U37" s="225">
        <v>84</v>
      </c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200"/>
      <c r="AH37" s="225">
        <v>152</v>
      </c>
      <c r="AI37" s="199"/>
      <c r="AJ37" s="199"/>
      <c r="AK37" s="199"/>
      <c r="AL37" s="199"/>
      <c r="AM37" s="199"/>
      <c r="AN37" s="199"/>
      <c r="AO37" s="199"/>
      <c r="AP37" s="199"/>
      <c r="AQ37" s="199"/>
      <c r="AR37" s="226"/>
      <c r="AS37" s="227">
        <v>122</v>
      </c>
      <c r="AT37" s="199"/>
      <c r="AU37" s="199"/>
      <c r="AV37" s="199"/>
      <c r="AW37" s="199"/>
      <c r="AX37" s="199"/>
      <c r="AY37" s="200"/>
    </row>
    <row r="38" spans="1:51">
      <c r="A38" s="181">
        <v>34</v>
      </c>
      <c r="B38" s="194">
        <v>106</v>
      </c>
      <c r="C38" s="121"/>
      <c r="D38" s="121"/>
      <c r="E38" s="121"/>
      <c r="F38" s="121"/>
      <c r="G38" s="121"/>
      <c r="H38" s="121"/>
      <c r="I38" s="195"/>
      <c r="J38" s="196">
        <v>112</v>
      </c>
      <c r="K38" s="197"/>
      <c r="L38" s="197"/>
      <c r="M38" s="197"/>
      <c r="N38" s="197"/>
      <c r="O38" s="198"/>
      <c r="P38" s="196">
        <v>146</v>
      </c>
      <c r="Q38" s="197"/>
      <c r="R38" s="197"/>
      <c r="S38" s="197"/>
      <c r="T38" s="198"/>
      <c r="U38" s="225">
        <v>114</v>
      </c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200"/>
      <c r="AH38" s="225">
        <v>134</v>
      </c>
      <c r="AI38" s="199"/>
      <c r="AJ38" s="199"/>
      <c r="AK38" s="199"/>
      <c r="AL38" s="199"/>
      <c r="AM38" s="199"/>
      <c r="AN38" s="199"/>
      <c r="AO38" s="199"/>
      <c r="AP38" s="199"/>
      <c r="AQ38" s="199"/>
      <c r="AR38" s="226"/>
      <c r="AS38" s="227">
        <v>84</v>
      </c>
      <c r="AT38" s="199"/>
      <c r="AU38" s="199"/>
      <c r="AV38" s="199"/>
      <c r="AW38" s="199"/>
      <c r="AX38" s="199"/>
      <c r="AY38" s="200"/>
    </row>
    <row r="39" spans="1:51">
      <c r="A39" s="181">
        <v>35</v>
      </c>
      <c r="B39" s="194">
        <v>102</v>
      </c>
      <c r="C39" s="121"/>
      <c r="D39" s="121"/>
      <c r="E39" s="121"/>
      <c r="F39" s="121"/>
      <c r="G39" s="121"/>
      <c r="H39" s="121"/>
      <c r="I39" s="195"/>
      <c r="J39" s="196">
        <v>164</v>
      </c>
      <c r="K39" s="197"/>
      <c r="L39" s="197"/>
      <c r="M39" s="197"/>
      <c r="N39" s="197"/>
      <c r="O39" s="198"/>
      <c r="P39" s="196">
        <v>152</v>
      </c>
      <c r="Q39" s="197"/>
      <c r="R39" s="197"/>
      <c r="S39" s="197"/>
      <c r="T39" s="198"/>
      <c r="U39" s="225">
        <v>118</v>
      </c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200"/>
      <c r="AH39" s="225">
        <v>124</v>
      </c>
      <c r="AI39" s="199"/>
      <c r="AJ39" s="199"/>
      <c r="AK39" s="199"/>
      <c r="AL39" s="199"/>
      <c r="AM39" s="199"/>
      <c r="AN39" s="199"/>
      <c r="AO39" s="199"/>
      <c r="AP39" s="199"/>
      <c r="AQ39" s="199"/>
      <c r="AR39" s="226"/>
      <c r="AS39" s="227">
        <v>62</v>
      </c>
      <c r="AT39" s="199"/>
      <c r="AU39" s="199"/>
      <c r="AV39" s="199"/>
      <c r="AW39" s="199"/>
      <c r="AX39" s="199"/>
      <c r="AY39" s="200"/>
    </row>
    <row r="40" spans="1:51">
      <c r="A40" s="181">
        <v>36</v>
      </c>
      <c r="B40" s="194">
        <v>138</v>
      </c>
      <c r="C40" s="121"/>
      <c r="D40" s="121"/>
      <c r="E40" s="121"/>
      <c r="F40" s="121"/>
      <c r="G40" s="121"/>
      <c r="H40" s="121"/>
      <c r="I40" s="195"/>
      <c r="J40" s="196">
        <v>102</v>
      </c>
      <c r="K40" s="197"/>
      <c r="L40" s="197"/>
      <c r="M40" s="197"/>
      <c r="N40" s="197"/>
      <c r="O40" s="198"/>
      <c r="P40" s="196">
        <v>128</v>
      </c>
      <c r="Q40" s="197"/>
      <c r="R40" s="197"/>
      <c r="S40" s="197"/>
      <c r="T40" s="198"/>
      <c r="U40" s="225">
        <v>94</v>
      </c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200"/>
      <c r="AH40" s="225">
        <v>118</v>
      </c>
      <c r="AI40" s="199"/>
      <c r="AJ40" s="199"/>
      <c r="AK40" s="199"/>
      <c r="AL40" s="199"/>
      <c r="AM40" s="199"/>
      <c r="AN40" s="199"/>
      <c r="AO40" s="199"/>
      <c r="AP40" s="199"/>
      <c r="AQ40" s="199"/>
      <c r="AR40" s="226"/>
      <c r="AS40" s="227">
        <v>100</v>
      </c>
      <c r="AT40" s="199"/>
      <c r="AU40" s="199"/>
      <c r="AV40" s="199"/>
      <c r="AW40" s="199"/>
      <c r="AX40" s="199"/>
      <c r="AY40" s="200"/>
    </row>
    <row r="41" spans="1:51">
      <c r="A41" s="181">
        <v>37</v>
      </c>
      <c r="B41" s="194">
        <v>134</v>
      </c>
      <c r="C41" s="121"/>
      <c r="D41" s="121"/>
      <c r="E41" s="121"/>
      <c r="F41" s="121"/>
      <c r="G41" s="121"/>
      <c r="H41" s="121"/>
      <c r="I41" s="195"/>
      <c r="J41" s="196">
        <v>154</v>
      </c>
      <c r="K41" s="197"/>
      <c r="L41" s="197"/>
      <c r="M41" s="197"/>
      <c r="N41" s="197"/>
      <c r="O41" s="198"/>
      <c r="P41" s="196">
        <v>108</v>
      </c>
      <c r="Q41" s="197"/>
      <c r="R41" s="197"/>
      <c r="S41" s="197"/>
      <c r="T41" s="198"/>
      <c r="U41" s="225">
        <v>116</v>
      </c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200"/>
      <c r="AH41" s="225">
        <v>144</v>
      </c>
      <c r="AI41" s="199"/>
      <c r="AJ41" s="199"/>
      <c r="AK41" s="199"/>
      <c r="AL41" s="199"/>
      <c r="AM41" s="199"/>
      <c r="AN41" s="199"/>
      <c r="AO41" s="199"/>
      <c r="AP41" s="199"/>
      <c r="AQ41" s="199"/>
      <c r="AR41" s="226"/>
      <c r="AS41" s="227">
        <v>92</v>
      </c>
      <c r="AT41" s="199"/>
      <c r="AU41" s="199"/>
      <c r="AV41" s="199"/>
      <c r="AW41" s="199"/>
      <c r="AX41" s="199"/>
      <c r="AY41" s="200"/>
    </row>
    <row r="42" spans="1:51">
      <c r="A42" s="181">
        <v>38</v>
      </c>
      <c r="B42" s="194">
        <v>144</v>
      </c>
      <c r="C42" s="121"/>
      <c r="D42" s="121"/>
      <c r="E42" s="121"/>
      <c r="F42" s="121"/>
      <c r="G42" s="121"/>
      <c r="H42" s="121"/>
      <c r="I42" s="195"/>
      <c r="J42" s="196">
        <v>150</v>
      </c>
      <c r="K42" s="197"/>
      <c r="L42" s="197"/>
      <c r="M42" s="197"/>
      <c r="N42" s="197"/>
      <c r="O42" s="198"/>
      <c r="P42" s="196">
        <v>128</v>
      </c>
      <c r="Q42" s="197"/>
      <c r="R42" s="197"/>
      <c r="S42" s="197"/>
      <c r="T42" s="198"/>
      <c r="U42" s="225">
        <v>70</v>
      </c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200"/>
      <c r="AH42" s="225">
        <v>148</v>
      </c>
      <c r="AI42" s="199"/>
      <c r="AJ42" s="199"/>
      <c r="AK42" s="199"/>
      <c r="AL42" s="199"/>
      <c r="AM42" s="199"/>
      <c r="AN42" s="199"/>
      <c r="AO42" s="199"/>
      <c r="AP42" s="199"/>
      <c r="AQ42" s="199"/>
      <c r="AR42" s="226"/>
      <c r="AS42" s="227">
        <v>116</v>
      </c>
      <c r="AT42" s="199"/>
      <c r="AU42" s="199"/>
      <c r="AV42" s="199"/>
      <c r="AW42" s="199"/>
      <c r="AX42" s="199"/>
      <c r="AY42" s="200"/>
    </row>
    <row r="43" spans="1:51">
      <c r="A43" s="181">
        <v>39</v>
      </c>
      <c r="B43" s="194">
        <v>148</v>
      </c>
      <c r="C43" s="121"/>
      <c r="D43" s="121"/>
      <c r="E43" s="121"/>
      <c r="F43" s="121"/>
      <c r="G43" s="121"/>
      <c r="H43" s="121"/>
      <c r="I43" s="195"/>
      <c r="J43" s="196">
        <v>88</v>
      </c>
      <c r="K43" s="197"/>
      <c r="L43" s="197"/>
      <c r="M43" s="197"/>
      <c r="N43" s="197"/>
      <c r="O43" s="198"/>
      <c r="P43" s="196">
        <v>126</v>
      </c>
      <c r="Q43" s="197"/>
      <c r="R43" s="197"/>
      <c r="S43" s="197"/>
      <c r="T43" s="198"/>
      <c r="U43" s="225">
        <v>96</v>
      </c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200"/>
      <c r="AH43" s="225">
        <v>112</v>
      </c>
      <c r="AI43" s="199"/>
      <c r="AJ43" s="199"/>
      <c r="AK43" s="199"/>
      <c r="AL43" s="199"/>
      <c r="AM43" s="199"/>
      <c r="AN43" s="199"/>
      <c r="AO43" s="199"/>
      <c r="AP43" s="199"/>
      <c r="AQ43" s="199"/>
      <c r="AR43" s="226"/>
      <c r="AS43" s="227">
        <v>86</v>
      </c>
      <c r="AT43" s="199"/>
      <c r="AU43" s="199"/>
      <c r="AV43" s="199"/>
      <c r="AW43" s="199"/>
      <c r="AX43" s="199"/>
      <c r="AY43" s="200"/>
    </row>
    <row r="44" spans="1:51">
      <c r="A44" s="181">
        <v>40</v>
      </c>
      <c r="B44" s="194">
        <v>126</v>
      </c>
      <c r="C44" s="121"/>
      <c r="D44" s="121"/>
      <c r="E44" s="121"/>
      <c r="F44" s="121"/>
      <c r="G44" s="121"/>
      <c r="H44" s="121"/>
      <c r="I44" s="195"/>
      <c r="J44" s="196">
        <v>116</v>
      </c>
      <c r="K44" s="197"/>
      <c r="L44" s="197"/>
      <c r="M44" s="197"/>
      <c r="N44" s="197"/>
      <c r="O44" s="198"/>
      <c r="P44" s="196">
        <v>70</v>
      </c>
      <c r="Q44" s="197"/>
      <c r="R44" s="197"/>
      <c r="S44" s="197"/>
      <c r="T44" s="198"/>
      <c r="U44" s="225">
        <v>106</v>
      </c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200"/>
      <c r="AH44" s="225">
        <v>108</v>
      </c>
      <c r="AI44" s="199"/>
      <c r="AJ44" s="199"/>
      <c r="AK44" s="199"/>
      <c r="AL44" s="199"/>
      <c r="AM44" s="199"/>
      <c r="AN44" s="199"/>
      <c r="AO44" s="199"/>
      <c r="AP44" s="199"/>
      <c r="AQ44" s="199"/>
      <c r="AR44" s="226"/>
      <c r="AS44" s="227">
        <v>96</v>
      </c>
      <c r="AT44" s="199"/>
      <c r="AU44" s="199"/>
      <c r="AV44" s="199"/>
      <c r="AW44" s="199"/>
      <c r="AX44" s="199"/>
      <c r="AY44" s="200"/>
    </row>
    <row r="45" spans="1:51">
      <c r="A45" s="181">
        <v>41</v>
      </c>
      <c r="B45" s="194">
        <v>124</v>
      </c>
      <c r="C45" s="121"/>
      <c r="D45" s="121"/>
      <c r="E45" s="121"/>
      <c r="F45" s="121"/>
      <c r="G45" s="121"/>
      <c r="H45" s="121"/>
      <c r="I45" s="195"/>
      <c r="J45" s="196">
        <v>132</v>
      </c>
      <c r="K45" s="197"/>
      <c r="L45" s="197"/>
      <c r="M45" s="197"/>
      <c r="N45" s="197"/>
      <c r="O45" s="198"/>
      <c r="P45" s="196">
        <v>124</v>
      </c>
      <c r="Q45" s="197"/>
      <c r="R45" s="197"/>
      <c r="S45" s="197"/>
      <c r="T45" s="198"/>
      <c r="U45" s="225">
        <v>90</v>
      </c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200"/>
      <c r="AH45" s="225">
        <v>124</v>
      </c>
      <c r="AI45" s="199"/>
      <c r="AJ45" s="199"/>
      <c r="AK45" s="199"/>
      <c r="AL45" s="199"/>
      <c r="AM45" s="199"/>
      <c r="AN45" s="199"/>
      <c r="AO45" s="199"/>
      <c r="AP45" s="199"/>
      <c r="AQ45" s="199"/>
      <c r="AR45" s="226"/>
      <c r="AS45" s="227">
        <v>106</v>
      </c>
      <c r="AT45" s="199"/>
      <c r="AU45" s="199"/>
      <c r="AV45" s="199"/>
      <c r="AW45" s="199"/>
      <c r="AX45" s="199"/>
      <c r="AY45" s="200"/>
    </row>
    <row r="46" spans="1:51">
      <c r="A46" s="181">
        <v>42</v>
      </c>
      <c r="B46" s="194">
        <v>110</v>
      </c>
      <c r="C46" s="121"/>
      <c r="D46" s="121"/>
      <c r="E46" s="121"/>
      <c r="F46" s="121"/>
      <c r="G46" s="121"/>
      <c r="H46" s="121"/>
      <c r="I46" s="195"/>
      <c r="J46" s="196">
        <v>124</v>
      </c>
      <c r="K46" s="197"/>
      <c r="L46" s="197"/>
      <c r="M46" s="197"/>
      <c r="N46" s="197"/>
      <c r="O46" s="198"/>
      <c r="P46" s="196">
        <v>130</v>
      </c>
      <c r="Q46" s="197"/>
      <c r="R46" s="197"/>
      <c r="S46" s="197"/>
      <c r="T46" s="198"/>
      <c r="U46" s="225">
        <v>96</v>
      </c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200"/>
      <c r="AH46" s="225">
        <v>146</v>
      </c>
      <c r="AI46" s="199"/>
      <c r="AJ46" s="199"/>
      <c r="AK46" s="199"/>
      <c r="AL46" s="199"/>
      <c r="AM46" s="199"/>
      <c r="AN46" s="199"/>
      <c r="AO46" s="199"/>
      <c r="AP46" s="199"/>
      <c r="AQ46" s="199"/>
      <c r="AR46" s="226"/>
      <c r="AS46" s="227">
        <v>100</v>
      </c>
      <c r="AT46" s="199"/>
      <c r="AU46" s="199"/>
      <c r="AV46" s="199"/>
      <c r="AW46" s="199"/>
      <c r="AX46" s="199"/>
      <c r="AY46" s="200"/>
    </row>
    <row r="47" spans="1:51">
      <c r="A47" s="181">
        <v>43</v>
      </c>
      <c r="B47" s="194">
        <v>140</v>
      </c>
      <c r="C47" s="121"/>
      <c r="D47" s="121"/>
      <c r="E47" s="121"/>
      <c r="F47" s="121"/>
      <c r="G47" s="121"/>
      <c r="H47" s="121"/>
      <c r="I47" s="195"/>
      <c r="J47" s="196">
        <v>116</v>
      </c>
      <c r="K47" s="197"/>
      <c r="L47" s="197"/>
      <c r="M47" s="197"/>
      <c r="N47" s="197"/>
      <c r="O47" s="198"/>
      <c r="P47" s="196">
        <v>120</v>
      </c>
      <c r="Q47" s="197"/>
      <c r="R47" s="197"/>
      <c r="S47" s="197"/>
      <c r="T47" s="198"/>
      <c r="U47" s="225">
        <v>92</v>
      </c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200"/>
      <c r="AH47" s="225">
        <v>108</v>
      </c>
      <c r="AI47" s="199"/>
      <c r="AJ47" s="199"/>
      <c r="AK47" s="199"/>
      <c r="AL47" s="199"/>
      <c r="AM47" s="199"/>
      <c r="AN47" s="199"/>
      <c r="AO47" s="199"/>
      <c r="AP47" s="199"/>
      <c r="AQ47" s="199"/>
      <c r="AR47" s="226"/>
      <c r="AS47" s="227">
        <v>112</v>
      </c>
      <c r="AT47" s="199"/>
      <c r="AU47" s="199"/>
      <c r="AV47" s="199"/>
      <c r="AW47" s="199"/>
      <c r="AX47" s="199"/>
      <c r="AY47" s="200"/>
    </row>
    <row r="48" spans="1:51">
      <c r="A48" s="181">
        <v>44</v>
      </c>
      <c r="B48" s="194">
        <v>134</v>
      </c>
      <c r="C48" s="121"/>
      <c r="D48" s="121"/>
      <c r="E48" s="121"/>
      <c r="F48" s="121"/>
      <c r="G48" s="121"/>
      <c r="H48" s="121"/>
      <c r="I48" s="195"/>
      <c r="J48" s="196">
        <v>128</v>
      </c>
      <c r="K48" s="197"/>
      <c r="L48" s="197"/>
      <c r="M48" s="197"/>
      <c r="N48" s="197"/>
      <c r="O48" s="198"/>
      <c r="P48" s="196">
        <v>116</v>
      </c>
      <c r="Q48" s="197"/>
      <c r="R48" s="197"/>
      <c r="S48" s="197"/>
      <c r="T48" s="198"/>
      <c r="U48" s="225">
        <v>90</v>
      </c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200"/>
      <c r="AH48" s="225">
        <v>112</v>
      </c>
      <c r="AI48" s="199"/>
      <c r="AJ48" s="199"/>
      <c r="AK48" s="199"/>
      <c r="AL48" s="199"/>
      <c r="AM48" s="199"/>
      <c r="AN48" s="199"/>
      <c r="AO48" s="199"/>
      <c r="AP48" s="199"/>
      <c r="AQ48" s="199"/>
      <c r="AR48" s="226"/>
      <c r="AS48" s="227">
        <v>78</v>
      </c>
      <c r="AT48" s="199"/>
      <c r="AU48" s="199"/>
      <c r="AV48" s="199"/>
      <c r="AW48" s="199"/>
      <c r="AX48" s="199"/>
      <c r="AY48" s="200"/>
    </row>
    <row r="49" spans="1:51">
      <c r="A49" s="181">
        <v>45</v>
      </c>
      <c r="B49" s="194">
        <v>130</v>
      </c>
      <c r="C49" s="121"/>
      <c r="D49" s="121"/>
      <c r="E49" s="121"/>
      <c r="F49" s="121"/>
      <c r="G49" s="121"/>
      <c r="H49" s="121"/>
      <c r="I49" s="195"/>
      <c r="J49" s="196">
        <v>110</v>
      </c>
      <c r="K49" s="197"/>
      <c r="L49" s="197"/>
      <c r="M49" s="197"/>
      <c r="N49" s="197"/>
      <c r="O49" s="198"/>
      <c r="P49" s="196">
        <v>106</v>
      </c>
      <c r="Q49" s="197"/>
      <c r="R49" s="197"/>
      <c r="S49" s="197"/>
      <c r="T49" s="198"/>
      <c r="U49" s="225">
        <v>104</v>
      </c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200"/>
      <c r="AH49" s="225">
        <v>128</v>
      </c>
      <c r="AI49" s="199"/>
      <c r="AJ49" s="199"/>
      <c r="AK49" s="199"/>
      <c r="AL49" s="199"/>
      <c r="AM49" s="199"/>
      <c r="AN49" s="199"/>
      <c r="AO49" s="199"/>
      <c r="AP49" s="199"/>
      <c r="AQ49" s="199"/>
      <c r="AR49" s="226"/>
      <c r="AS49" s="227">
        <v>130</v>
      </c>
      <c r="AT49" s="199"/>
      <c r="AU49" s="199"/>
      <c r="AV49" s="199"/>
      <c r="AW49" s="199"/>
      <c r="AX49" s="199"/>
      <c r="AY49" s="200"/>
    </row>
    <row r="50" spans="1:51">
      <c r="A50" s="181">
        <v>46</v>
      </c>
      <c r="B50" s="194">
        <v>138</v>
      </c>
      <c r="C50" s="121"/>
      <c r="D50" s="121"/>
      <c r="E50" s="121"/>
      <c r="F50" s="121"/>
      <c r="G50" s="121"/>
      <c r="H50" s="121"/>
      <c r="I50" s="195"/>
      <c r="J50" s="196">
        <v>112</v>
      </c>
      <c r="K50" s="197"/>
      <c r="L50" s="197"/>
      <c r="M50" s="197"/>
      <c r="N50" s="197"/>
      <c r="O50" s="198"/>
      <c r="P50" s="196">
        <v>134</v>
      </c>
      <c r="Q50" s="197"/>
      <c r="R50" s="197"/>
      <c r="S50" s="197"/>
      <c r="T50" s="198"/>
      <c r="U50" s="225">
        <v>108</v>
      </c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  <c r="AF50" s="199"/>
      <c r="AG50" s="200"/>
      <c r="AH50" s="225">
        <v>142</v>
      </c>
      <c r="AI50" s="199"/>
      <c r="AJ50" s="199"/>
      <c r="AK50" s="199"/>
      <c r="AL50" s="199"/>
      <c r="AM50" s="199"/>
      <c r="AN50" s="199"/>
      <c r="AO50" s="199"/>
      <c r="AP50" s="199"/>
      <c r="AQ50" s="199"/>
      <c r="AR50" s="226"/>
      <c r="AS50" s="227">
        <v>100</v>
      </c>
      <c r="AT50" s="199"/>
      <c r="AU50" s="199"/>
      <c r="AV50" s="199"/>
      <c r="AW50" s="199"/>
      <c r="AX50" s="199"/>
      <c r="AY50" s="200"/>
    </row>
    <row r="51" spans="1:51">
      <c r="A51" s="181">
        <v>47</v>
      </c>
      <c r="B51" s="194">
        <v>140</v>
      </c>
      <c r="C51" s="121"/>
      <c r="D51" s="121"/>
      <c r="E51" s="121"/>
      <c r="F51" s="121"/>
      <c r="G51" s="121"/>
      <c r="H51" s="121"/>
      <c r="I51" s="195"/>
      <c r="J51" s="196">
        <v>112</v>
      </c>
      <c r="K51" s="197"/>
      <c r="L51" s="197"/>
      <c r="M51" s="197"/>
      <c r="N51" s="197"/>
      <c r="O51" s="198"/>
      <c r="P51" s="196">
        <v>124</v>
      </c>
      <c r="Q51" s="197"/>
      <c r="R51" s="197"/>
      <c r="S51" s="197"/>
      <c r="T51" s="198"/>
      <c r="U51" s="225">
        <v>94</v>
      </c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  <c r="AF51" s="199"/>
      <c r="AG51" s="200"/>
      <c r="AH51" s="225">
        <v>144</v>
      </c>
      <c r="AI51" s="199"/>
      <c r="AJ51" s="199"/>
      <c r="AK51" s="199"/>
      <c r="AL51" s="199"/>
      <c r="AM51" s="199"/>
      <c r="AN51" s="199"/>
      <c r="AO51" s="199"/>
      <c r="AP51" s="199"/>
      <c r="AQ51" s="199"/>
      <c r="AR51" s="226"/>
      <c r="AS51" s="227">
        <v>110</v>
      </c>
      <c r="AT51" s="199"/>
      <c r="AU51" s="199"/>
      <c r="AV51" s="199"/>
      <c r="AW51" s="199"/>
      <c r="AX51" s="199"/>
      <c r="AY51" s="200"/>
    </row>
    <row r="52" spans="1:51">
      <c r="A52" s="181">
        <v>48</v>
      </c>
      <c r="B52" s="194">
        <v>134</v>
      </c>
      <c r="C52" s="121"/>
      <c r="D52" s="121"/>
      <c r="E52" s="121"/>
      <c r="F52" s="121"/>
      <c r="G52" s="121"/>
      <c r="H52" s="121"/>
      <c r="I52" s="195"/>
      <c r="J52" s="196">
        <v>144</v>
      </c>
      <c r="K52" s="197"/>
      <c r="L52" s="197"/>
      <c r="M52" s="197"/>
      <c r="N52" s="197"/>
      <c r="O52" s="198"/>
      <c r="P52" s="196">
        <v>108</v>
      </c>
      <c r="Q52" s="197"/>
      <c r="R52" s="197"/>
      <c r="S52" s="197"/>
      <c r="T52" s="198"/>
      <c r="U52" s="225">
        <v>88</v>
      </c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  <c r="AF52" s="199"/>
      <c r="AG52" s="200"/>
      <c r="AH52" s="225">
        <v>116</v>
      </c>
      <c r="AI52" s="199"/>
      <c r="AJ52" s="199"/>
      <c r="AK52" s="199"/>
      <c r="AL52" s="199"/>
      <c r="AM52" s="199"/>
      <c r="AN52" s="199"/>
      <c r="AO52" s="199"/>
      <c r="AP52" s="199"/>
      <c r="AQ52" s="199"/>
      <c r="AR52" s="226"/>
      <c r="AS52" s="227">
        <v>104</v>
      </c>
      <c r="AT52" s="199"/>
      <c r="AU52" s="199"/>
      <c r="AV52" s="199"/>
      <c r="AW52" s="199"/>
      <c r="AX52" s="199"/>
      <c r="AY52" s="200"/>
    </row>
    <row r="53" spans="1:51">
      <c r="A53" s="181">
        <v>49</v>
      </c>
      <c r="B53" s="194">
        <v>136</v>
      </c>
      <c r="C53" s="121"/>
      <c r="D53" s="121"/>
      <c r="E53" s="121"/>
      <c r="F53" s="121"/>
      <c r="G53" s="121"/>
      <c r="H53" s="121"/>
      <c r="I53" s="195"/>
      <c r="J53" s="196">
        <v>108</v>
      </c>
      <c r="K53" s="197"/>
      <c r="L53" s="197"/>
      <c r="M53" s="197"/>
      <c r="N53" s="197"/>
      <c r="O53" s="198"/>
      <c r="P53" s="196">
        <v>112</v>
      </c>
      <c r="Q53" s="197"/>
      <c r="R53" s="197"/>
      <c r="S53" s="197"/>
      <c r="T53" s="198"/>
      <c r="U53" s="225">
        <v>112</v>
      </c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  <c r="AF53" s="199"/>
      <c r="AG53" s="200"/>
      <c r="AH53" s="225">
        <v>138</v>
      </c>
      <c r="AI53" s="199"/>
      <c r="AJ53" s="199"/>
      <c r="AK53" s="199"/>
      <c r="AL53" s="199"/>
      <c r="AM53" s="199"/>
      <c r="AN53" s="199"/>
      <c r="AO53" s="199"/>
      <c r="AP53" s="199"/>
      <c r="AQ53" s="199"/>
      <c r="AR53" s="226"/>
      <c r="AS53" s="227">
        <v>98</v>
      </c>
      <c r="AT53" s="199"/>
      <c r="AU53" s="199"/>
      <c r="AV53" s="199"/>
      <c r="AW53" s="199"/>
      <c r="AX53" s="199"/>
      <c r="AY53" s="200"/>
    </row>
    <row r="54" spans="1:51">
      <c r="A54" s="181">
        <v>50</v>
      </c>
      <c r="B54" s="194">
        <v>144</v>
      </c>
      <c r="C54" s="121"/>
      <c r="D54" s="121"/>
      <c r="E54" s="121"/>
      <c r="F54" s="121"/>
      <c r="G54" s="121"/>
      <c r="H54" s="121"/>
      <c r="I54" s="195"/>
      <c r="J54" s="196">
        <v>130</v>
      </c>
      <c r="K54" s="197"/>
      <c r="L54" s="197"/>
      <c r="M54" s="197"/>
      <c r="N54" s="197"/>
      <c r="O54" s="198"/>
      <c r="P54" s="196">
        <v>128</v>
      </c>
      <c r="Q54" s="197"/>
      <c r="R54" s="197"/>
      <c r="S54" s="197"/>
      <c r="T54" s="198"/>
      <c r="U54" s="225">
        <v>90</v>
      </c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  <c r="AF54" s="199"/>
      <c r="AG54" s="200"/>
      <c r="AH54" s="225">
        <v>144</v>
      </c>
      <c r="AI54" s="199"/>
      <c r="AJ54" s="199"/>
      <c r="AK54" s="199"/>
      <c r="AL54" s="199"/>
      <c r="AM54" s="199"/>
      <c r="AN54" s="199"/>
      <c r="AO54" s="199"/>
      <c r="AP54" s="199"/>
      <c r="AQ54" s="199"/>
      <c r="AR54" s="226"/>
      <c r="AS54" s="227">
        <v>96</v>
      </c>
      <c r="AT54" s="199"/>
      <c r="AU54" s="199"/>
      <c r="AV54" s="199"/>
      <c r="AW54" s="199"/>
      <c r="AX54" s="199"/>
      <c r="AY54" s="200"/>
    </row>
    <row r="55" spans="1:51">
      <c r="A55" s="181">
        <v>51</v>
      </c>
      <c r="B55" s="194">
        <v>110</v>
      </c>
      <c r="C55" s="121"/>
      <c r="D55" s="121"/>
      <c r="E55" s="121"/>
      <c r="F55" s="121"/>
      <c r="G55" s="121"/>
      <c r="H55" s="121"/>
      <c r="I55" s="195"/>
      <c r="J55" s="196">
        <v>102</v>
      </c>
      <c r="K55" s="197"/>
      <c r="L55" s="197"/>
      <c r="M55" s="197"/>
      <c r="N55" s="197"/>
      <c r="O55" s="198"/>
      <c r="P55" s="196">
        <v>122</v>
      </c>
      <c r="Q55" s="197"/>
      <c r="R55" s="197"/>
      <c r="S55" s="197"/>
      <c r="T55" s="198"/>
      <c r="U55" s="225">
        <v>92</v>
      </c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200"/>
      <c r="AH55" s="225">
        <v>114</v>
      </c>
      <c r="AI55" s="199"/>
      <c r="AJ55" s="199"/>
      <c r="AK55" s="199"/>
      <c r="AL55" s="199"/>
      <c r="AM55" s="199"/>
      <c r="AN55" s="199"/>
      <c r="AO55" s="199"/>
      <c r="AP55" s="199"/>
      <c r="AQ55" s="199"/>
      <c r="AR55" s="226"/>
      <c r="AS55" s="227">
        <v>120</v>
      </c>
      <c r="AT55" s="199"/>
      <c r="AU55" s="199"/>
      <c r="AV55" s="199"/>
      <c r="AW55" s="199"/>
      <c r="AX55" s="199"/>
      <c r="AY55" s="200"/>
    </row>
    <row r="56" spans="1:51">
      <c r="A56" s="181">
        <v>52</v>
      </c>
      <c r="B56" s="194">
        <v>134</v>
      </c>
      <c r="C56" s="121"/>
      <c r="D56" s="121"/>
      <c r="E56" s="121"/>
      <c r="F56" s="121"/>
      <c r="G56" s="121"/>
      <c r="H56" s="121"/>
      <c r="I56" s="195"/>
      <c r="J56" s="196">
        <v>118</v>
      </c>
      <c r="K56" s="197"/>
      <c r="L56" s="197"/>
      <c r="M56" s="197"/>
      <c r="N56" s="197"/>
      <c r="O56" s="198"/>
      <c r="P56" s="196">
        <v>136</v>
      </c>
      <c r="Q56" s="197"/>
      <c r="R56" s="197"/>
      <c r="S56" s="197"/>
      <c r="T56" s="198"/>
      <c r="U56" s="225">
        <v>90</v>
      </c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  <c r="AF56" s="199"/>
      <c r="AG56" s="200"/>
      <c r="AH56" s="225">
        <v>120</v>
      </c>
      <c r="AI56" s="199"/>
      <c r="AJ56" s="199"/>
      <c r="AK56" s="199"/>
      <c r="AL56" s="199"/>
      <c r="AM56" s="199"/>
      <c r="AN56" s="199"/>
      <c r="AO56" s="199"/>
      <c r="AP56" s="199"/>
      <c r="AQ56" s="199"/>
      <c r="AR56" s="226"/>
      <c r="AS56" s="227">
        <v>112</v>
      </c>
      <c r="AT56" s="199"/>
      <c r="AU56" s="199"/>
      <c r="AV56" s="199"/>
      <c r="AW56" s="199"/>
      <c r="AX56" s="199"/>
      <c r="AY56" s="200"/>
    </row>
    <row r="57" spans="1:51">
      <c r="A57" s="181">
        <v>53</v>
      </c>
      <c r="B57" s="194">
        <v>132</v>
      </c>
      <c r="C57" s="121"/>
      <c r="D57" s="121"/>
      <c r="E57" s="121"/>
      <c r="F57" s="121"/>
      <c r="G57" s="121"/>
      <c r="H57" s="121"/>
      <c r="I57" s="195"/>
      <c r="J57" s="196">
        <v>150</v>
      </c>
      <c r="K57" s="197"/>
      <c r="L57" s="197"/>
      <c r="M57" s="197"/>
      <c r="N57" s="197"/>
      <c r="O57" s="198"/>
      <c r="P57" s="196">
        <v>108</v>
      </c>
      <c r="Q57" s="197"/>
      <c r="R57" s="197"/>
      <c r="S57" s="197"/>
      <c r="T57" s="198"/>
      <c r="U57" s="225">
        <v>106</v>
      </c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  <c r="AF57" s="199"/>
      <c r="AG57" s="200"/>
      <c r="AH57" s="225">
        <v>116</v>
      </c>
      <c r="AI57" s="199"/>
      <c r="AJ57" s="199"/>
      <c r="AK57" s="199"/>
      <c r="AL57" s="199"/>
      <c r="AM57" s="199"/>
      <c r="AN57" s="199"/>
      <c r="AO57" s="199"/>
      <c r="AP57" s="199"/>
      <c r="AQ57" s="199"/>
      <c r="AR57" s="226"/>
      <c r="AS57" s="227">
        <v>108</v>
      </c>
      <c r="AT57" s="199"/>
      <c r="AU57" s="199"/>
      <c r="AV57" s="199"/>
      <c r="AW57" s="199"/>
      <c r="AX57" s="199"/>
      <c r="AY57" s="200"/>
    </row>
    <row r="58" spans="1:51">
      <c r="A58" s="181">
        <v>54</v>
      </c>
      <c r="B58" s="194">
        <v>124</v>
      </c>
      <c r="C58" s="121"/>
      <c r="D58" s="121"/>
      <c r="E58" s="121"/>
      <c r="F58" s="121"/>
      <c r="G58" s="121"/>
      <c r="H58" s="121"/>
      <c r="I58" s="195"/>
      <c r="J58" s="196">
        <v>116</v>
      </c>
      <c r="K58" s="197"/>
      <c r="L58" s="197"/>
      <c r="M58" s="197"/>
      <c r="N58" s="197"/>
      <c r="O58" s="198"/>
      <c r="P58" s="196">
        <v>138</v>
      </c>
      <c r="Q58" s="197"/>
      <c r="R58" s="197"/>
      <c r="S58" s="197"/>
      <c r="T58" s="198"/>
      <c r="U58" s="225">
        <v>82</v>
      </c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  <c r="AF58" s="199"/>
      <c r="AG58" s="200"/>
      <c r="AH58" s="225">
        <v>138</v>
      </c>
      <c r="AI58" s="199"/>
      <c r="AJ58" s="199"/>
      <c r="AK58" s="199"/>
      <c r="AL58" s="199"/>
      <c r="AM58" s="199"/>
      <c r="AN58" s="199"/>
      <c r="AO58" s="199"/>
      <c r="AP58" s="199"/>
      <c r="AQ58" s="199"/>
      <c r="AR58" s="226"/>
      <c r="AS58" s="227">
        <v>100</v>
      </c>
      <c r="AT58" s="199"/>
      <c r="AU58" s="199"/>
      <c r="AV58" s="199"/>
      <c r="AW58" s="199"/>
      <c r="AX58" s="199"/>
      <c r="AY58" s="200"/>
    </row>
    <row r="59" spans="1:51">
      <c r="A59" s="181">
        <v>55</v>
      </c>
      <c r="B59" s="194">
        <v>128</v>
      </c>
      <c r="C59" s="121"/>
      <c r="D59" s="121"/>
      <c r="E59" s="121"/>
      <c r="F59" s="121"/>
      <c r="G59" s="121"/>
      <c r="H59" s="121"/>
      <c r="I59" s="195"/>
      <c r="J59" s="196">
        <v>126</v>
      </c>
      <c r="K59" s="197"/>
      <c r="L59" s="197"/>
      <c r="M59" s="197"/>
      <c r="N59" s="197"/>
      <c r="O59" s="198"/>
      <c r="P59" s="196">
        <v>104</v>
      </c>
      <c r="Q59" s="197"/>
      <c r="R59" s="197"/>
      <c r="S59" s="197"/>
      <c r="T59" s="198"/>
      <c r="U59" s="225">
        <v>98</v>
      </c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  <c r="AF59" s="199"/>
      <c r="AG59" s="200"/>
      <c r="AH59" s="225">
        <v>148</v>
      </c>
      <c r="AI59" s="199"/>
      <c r="AJ59" s="199"/>
      <c r="AK59" s="199"/>
      <c r="AL59" s="199"/>
      <c r="AM59" s="199"/>
      <c r="AN59" s="199"/>
      <c r="AO59" s="199"/>
      <c r="AP59" s="199"/>
      <c r="AQ59" s="199"/>
      <c r="AR59" s="226"/>
      <c r="AS59" s="227">
        <v>128</v>
      </c>
      <c r="AT59" s="199"/>
      <c r="AU59" s="199"/>
      <c r="AV59" s="199"/>
      <c r="AW59" s="199"/>
      <c r="AX59" s="199"/>
      <c r="AY59" s="200"/>
    </row>
    <row r="60" spans="1:51">
      <c r="A60" s="181">
        <v>56</v>
      </c>
      <c r="B60" s="194">
        <v>114</v>
      </c>
      <c r="C60" s="121"/>
      <c r="D60" s="121"/>
      <c r="E60" s="121"/>
      <c r="F60" s="121"/>
      <c r="G60" s="121"/>
      <c r="H60" s="121"/>
      <c r="I60" s="195"/>
      <c r="J60" s="196">
        <v>110</v>
      </c>
      <c r="K60" s="197"/>
      <c r="L60" s="197"/>
      <c r="M60" s="197"/>
      <c r="N60" s="197"/>
      <c r="O60" s="198"/>
      <c r="P60" s="196">
        <v>114</v>
      </c>
      <c r="Q60" s="197"/>
      <c r="R60" s="197"/>
      <c r="S60" s="197"/>
      <c r="T60" s="198"/>
      <c r="U60" s="225">
        <v>114</v>
      </c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200"/>
      <c r="AH60" s="225">
        <v>140</v>
      </c>
      <c r="AI60" s="199"/>
      <c r="AJ60" s="199"/>
      <c r="AK60" s="199"/>
      <c r="AL60" s="199"/>
      <c r="AM60" s="199"/>
      <c r="AN60" s="199"/>
      <c r="AO60" s="199"/>
      <c r="AP60" s="199"/>
      <c r="AQ60" s="199"/>
      <c r="AR60" s="226"/>
      <c r="AS60" s="227">
        <v>106</v>
      </c>
      <c r="AT60" s="199"/>
      <c r="AU60" s="199"/>
      <c r="AV60" s="199"/>
      <c r="AW60" s="199"/>
      <c r="AX60" s="199"/>
      <c r="AY60" s="200"/>
    </row>
    <row r="61" spans="1:51">
      <c r="A61" s="181">
        <v>57</v>
      </c>
      <c r="B61" s="194">
        <v>136</v>
      </c>
      <c r="C61" s="121"/>
      <c r="D61" s="121"/>
      <c r="E61" s="121"/>
      <c r="F61" s="121"/>
      <c r="G61" s="121"/>
      <c r="H61" s="121"/>
      <c r="I61" s="195"/>
      <c r="J61" s="196">
        <v>108</v>
      </c>
      <c r="K61" s="197"/>
      <c r="L61" s="197"/>
      <c r="M61" s="197"/>
      <c r="N61" s="197"/>
      <c r="O61" s="198"/>
      <c r="P61" s="196">
        <v>90</v>
      </c>
      <c r="Q61" s="197"/>
      <c r="R61" s="197"/>
      <c r="S61" s="197"/>
      <c r="T61" s="198"/>
      <c r="U61" s="225">
        <v>100</v>
      </c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  <c r="AF61" s="199"/>
      <c r="AG61" s="200"/>
      <c r="AH61" s="225">
        <v>110</v>
      </c>
      <c r="AI61" s="199"/>
      <c r="AJ61" s="199"/>
      <c r="AK61" s="199"/>
      <c r="AL61" s="199"/>
      <c r="AM61" s="199"/>
      <c r="AN61" s="199"/>
      <c r="AO61" s="199"/>
      <c r="AP61" s="199"/>
      <c r="AQ61" s="199"/>
      <c r="AR61" s="226"/>
      <c r="AS61" s="227">
        <v>110</v>
      </c>
      <c r="AT61" s="199"/>
      <c r="AU61" s="199"/>
      <c r="AV61" s="199"/>
      <c r="AW61" s="199"/>
      <c r="AX61" s="199"/>
      <c r="AY61" s="200"/>
    </row>
    <row r="62" spans="1:51">
      <c r="A62" s="181">
        <v>58</v>
      </c>
      <c r="B62" s="194">
        <v>116</v>
      </c>
      <c r="C62" s="121"/>
      <c r="D62" s="121"/>
      <c r="E62" s="121"/>
      <c r="F62" s="121"/>
      <c r="G62" s="121"/>
      <c r="H62" s="121"/>
      <c r="I62" s="195"/>
      <c r="J62" s="196">
        <v>116</v>
      </c>
      <c r="K62" s="197"/>
      <c r="L62" s="197"/>
      <c r="M62" s="197"/>
      <c r="N62" s="197"/>
      <c r="O62" s="198"/>
      <c r="P62" s="196">
        <v>124</v>
      </c>
      <c r="Q62" s="197"/>
      <c r="R62" s="197"/>
      <c r="S62" s="197"/>
      <c r="T62" s="198"/>
      <c r="U62" s="225">
        <v>104</v>
      </c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200"/>
      <c r="AH62" s="225">
        <v>120</v>
      </c>
      <c r="AI62" s="199"/>
      <c r="AJ62" s="199"/>
      <c r="AK62" s="199"/>
      <c r="AL62" s="199"/>
      <c r="AM62" s="199"/>
      <c r="AN62" s="199"/>
      <c r="AO62" s="199"/>
      <c r="AP62" s="199"/>
      <c r="AQ62" s="199"/>
      <c r="AR62" s="226"/>
      <c r="AS62" s="227">
        <v>100</v>
      </c>
      <c r="AT62" s="199"/>
      <c r="AU62" s="199"/>
      <c r="AV62" s="199"/>
      <c r="AW62" s="199"/>
      <c r="AX62" s="199"/>
      <c r="AY62" s="200"/>
    </row>
    <row r="63" spans="1:51">
      <c r="A63" s="181">
        <v>59</v>
      </c>
      <c r="B63" s="194">
        <v>130</v>
      </c>
      <c r="C63" s="121"/>
      <c r="D63" s="121"/>
      <c r="E63" s="121"/>
      <c r="F63" s="121"/>
      <c r="G63" s="121"/>
      <c r="H63" s="121"/>
      <c r="I63" s="195"/>
      <c r="J63" s="196">
        <v>112</v>
      </c>
      <c r="K63" s="197"/>
      <c r="L63" s="197"/>
      <c r="M63" s="197"/>
      <c r="N63" s="197"/>
      <c r="O63" s="198"/>
      <c r="P63" s="196">
        <v>118</v>
      </c>
      <c r="Q63" s="197"/>
      <c r="R63" s="197"/>
      <c r="S63" s="197"/>
      <c r="T63" s="198"/>
      <c r="U63" s="225">
        <v>112</v>
      </c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  <c r="AF63" s="199"/>
      <c r="AG63" s="200"/>
      <c r="AH63" s="225">
        <v>138</v>
      </c>
      <c r="AI63" s="199"/>
      <c r="AJ63" s="199"/>
      <c r="AK63" s="199"/>
      <c r="AL63" s="199"/>
      <c r="AM63" s="199"/>
      <c r="AN63" s="199"/>
      <c r="AO63" s="199"/>
      <c r="AP63" s="199"/>
      <c r="AQ63" s="199"/>
      <c r="AR63" s="226"/>
      <c r="AS63" s="227">
        <v>104</v>
      </c>
      <c r="AT63" s="199"/>
      <c r="AU63" s="199"/>
      <c r="AV63" s="199"/>
      <c r="AW63" s="199"/>
      <c r="AX63" s="199"/>
      <c r="AY63" s="200"/>
    </row>
    <row r="64" spans="1:51">
      <c r="A64" s="181">
        <v>60</v>
      </c>
      <c r="B64" s="194">
        <v>138</v>
      </c>
      <c r="C64" s="121"/>
      <c r="D64" s="121"/>
      <c r="E64" s="121"/>
      <c r="F64" s="121"/>
      <c r="G64" s="121"/>
      <c r="H64" s="121"/>
      <c r="I64" s="195"/>
      <c r="J64" s="196">
        <v>114</v>
      </c>
      <c r="K64" s="197"/>
      <c r="L64" s="197"/>
      <c r="M64" s="197"/>
      <c r="N64" s="197"/>
      <c r="O64" s="198"/>
      <c r="P64" s="196">
        <v>136</v>
      </c>
      <c r="Q64" s="197"/>
      <c r="R64" s="197"/>
      <c r="S64" s="197"/>
      <c r="T64" s="198"/>
      <c r="U64" s="225">
        <v>102</v>
      </c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200"/>
      <c r="AH64" s="225">
        <v>130</v>
      </c>
      <c r="AI64" s="199"/>
      <c r="AJ64" s="199"/>
      <c r="AK64" s="199"/>
      <c r="AL64" s="199"/>
      <c r="AM64" s="199"/>
      <c r="AN64" s="199"/>
      <c r="AO64" s="199"/>
      <c r="AP64" s="199"/>
      <c r="AQ64" s="199"/>
      <c r="AR64" s="226"/>
      <c r="AS64" s="227">
        <v>112</v>
      </c>
      <c r="AT64" s="199"/>
      <c r="AU64" s="199"/>
      <c r="AV64" s="199"/>
      <c r="AW64" s="199"/>
      <c r="AX64" s="199"/>
      <c r="AY64" s="200"/>
    </row>
    <row r="65" spans="1:51">
      <c r="A65" s="181">
        <v>61</v>
      </c>
      <c r="B65" s="194">
        <v>138</v>
      </c>
      <c r="C65" s="121"/>
      <c r="D65" s="121"/>
      <c r="E65" s="121"/>
      <c r="F65" s="121"/>
      <c r="G65" s="121"/>
      <c r="H65" s="121"/>
      <c r="I65" s="195"/>
      <c r="J65" s="196">
        <v>128</v>
      </c>
      <c r="K65" s="197"/>
      <c r="L65" s="197"/>
      <c r="M65" s="197"/>
      <c r="N65" s="197"/>
      <c r="O65" s="198"/>
      <c r="P65" s="196">
        <v>120</v>
      </c>
      <c r="Q65" s="197"/>
      <c r="R65" s="197"/>
      <c r="S65" s="197"/>
      <c r="T65" s="198"/>
      <c r="U65" s="225">
        <v>110</v>
      </c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  <c r="AF65" s="199"/>
      <c r="AG65" s="200"/>
      <c r="AH65" s="225">
        <v>128</v>
      </c>
      <c r="AI65" s="199"/>
      <c r="AJ65" s="199"/>
      <c r="AK65" s="199"/>
      <c r="AL65" s="199"/>
      <c r="AM65" s="199"/>
      <c r="AN65" s="199"/>
      <c r="AO65" s="199"/>
      <c r="AP65" s="199"/>
      <c r="AQ65" s="199"/>
      <c r="AR65" s="226"/>
      <c r="AS65" s="227">
        <v>122</v>
      </c>
      <c r="AT65" s="199"/>
      <c r="AU65" s="199"/>
      <c r="AV65" s="199"/>
      <c r="AW65" s="199"/>
      <c r="AX65" s="199"/>
      <c r="AY65" s="200"/>
    </row>
    <row r="66" spans="1:51">
      <c r="A66" s="181">
        <v>62</v>
      </c>
      <c r="B66" s="194">
        <v>116</v>
      </c>
      <c r="C66" s="121"/>
      <c r="D66" s="121"/>
      <c r="E66" s="121"/>
      <c r="F66" s="121"/>
      <c r="G66" s="121"/>
      <c r="H66" s="121"/>
      <c r="I66" s="195"/>
      <c r="J66" s="196">
        <v>100</v>
      </c>
      <c r="K66" s="197"/>
      <c r="L66" s="197"/>
      <c r="M66" s="197"/>
      <c r="N66" s="197"/>
      <c r="O66" s="198"/>
      <c r="P66" s="196">
        <v>118</v>
      </c>
      <c r="Q66" s="197"/>
      <c r="R66" s="197"/>
      <c r="S66" s="197"/>
      <c r="T66" s="198"/>
      <c r="U66" s="225">
        <v>100</v>
      </c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  <c r="AF66" s="199"/>
      <c r="AG66" s="200"/>
      <c r="AH66" s="225">
        <v>142</v>
      </c>
      <c r="AI66" s="199"/>
      <c r="AJ66" s="199"/>
      <c r="AK66" s="199"/>
      <c r="AL66" s="199"/>
      <c r="AM66" s="199"/>
      <c r="AN66" s="199"/>
      <c r="AO66" s="199"/>
      <c r="AP66" s="199"/>
      <c r="AQ66" s="199"/>
      <c r="AR66" s="226"/>
      <c r="AS66" s="227">
        <v>88</v>
      </c>
      <c r="AT66" s="199"/>
      <c r="AU66" s="199"/>
      <c r="AV66" s="199"/>
      <c r="AW66" s="199"/>
      <c r="AX66" s="199"/>
      <c r="AY66" s="200"/>
    </row>
    <row r="67" spans="1:51">
      <c r="A67" s="181">
        <v>63</v>
      </c>
      <c r="B67" s="194">
        <v>114</v>
      </c>
      <c r="C67" s="121"/>
      <c r="D67" s="121"/>
      <c r="E67" s="121"/>
      <c r="F67" s="121"/>
      <c r="G67" s="121"/>
      <c r="H67" s="121"/>
      <c r="I67" s="195"/>
      <c r="J67" s="196">
        <v>112</v>
      </c>
      <c r="K67" s="197"/>
      <c r="L67" s="197"/>
      <c r="M67" s="197"/>
      <c r="N67" s="197"/>
      <c r="O67" s="198"/>
      <c r="P67" s="196">
        <v>98</v>
      </c>
      <c r="Q67" s="197"/>
      <c r="R67" s="197"/>
      <c r="S67" s="197"/>
      <c r="T67" s="198"/>
      <c r="U67" s="225">
        <v>108</v>
      </c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  <c r="AF67" s="199"/>
      <c r="AG67" s="200"/>
      <c r="AH67" s="225">
        <v>130</v>
      </c>
      <c r="AI67" s="199"/>
      <c r="AJ67" s="199"/>
      <c r="AK67" s="199"/>
      <c r="AL67" s="199"/>
      <c r="AM67" s="199"/>
      <c r="AN67" s="199"/>
      <c r="AO67" s="199"/>
      <c r="AP67" s="199"/>
      <c r="AQ67" s="199"/>
      <c r="AR67" s="226"/>
      <c r="AS67" s="227">
        <v>100</v>
      </c>
      <c r="AT67" s="199"/>
      <c r="AU67" s="199"/>
      <c r="AV67" s="199"/>
      <c r="AW67" s="199"/>
      <c r="AX67" s="199"/>
      <c r="AY67" s="200"/>
    </row>
    <row r="68" spans="1:51">
      <c r="A68" s="181">
        <v>64</v>
      </c>
      <c r="B68" s="194">
        <v>132</v>
      </c>
      <c r="C68" s="121"/>
      <c r="D68" s="121"/>
      <c r="E68" s="121"/>
      <c r="F68" s="121"/>
      <c r="G68" s="121"/>
      <c r="H68" s="121"/>
      <c r="I68" s="195"/>
      <c r="J68" s="196">
        <v>132</v>
      </c>
      <c r="K68" s="197"/>
      <c r="L68" s="197"/>
      <c r="M68" s="197"/>
      <c r="N68" s="197"/>
      <c r="O68" s="198"/>
      <c r="P68" s="196">
        <v>110</v>
      </c>
      <c r="Q68" s="197"/>
      <c r="R68" s="197"/>
      <c r="S68" s="197"/>
      <c r="T68" s="198"/>
      <c r="U68" s="225">
        <v>106</v>
      </c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200"/>
      <c r="AH68" s="225">
        <v>140</v>
      </c>
      <c r="AI68" s="199"/>
      <c r="AJ68" s="199"/>
      <c r="AK68" s="199"/>
      <c r="AL68" s="199"/>
      <c r="AM68" s="199"/>
      <c r="AN68" s="199"/>
      <c r="AO68" s="199"/>
      <c r="AP68" s="199"/>
      <c r="AQ68" s="199"/>
      <c r="AR68" s="226"/>
      <c r="AS68" s="227">
        <v>118</v>
      </c>
      <c r="AT68" s="199"/>
      <c r="AU68" s="199"/>
      <c r="AV68" s="199"/>
      <c r="AW68" s="199"/>
      <c r="AX68" s="199"/>
      <c r="AY68" s="200"/>
    </row>
    <row r="69" spans="1:51">
      <c r="A69" s="181">
        <v>65</v>
      </c>
      <c r="B69" s="194">
        <v>128</v>
      </c>
      <c r="C69" s="121"/>
      <c r="D69" s="121"/>
      <c r="E69" s="121"/>
      <c r="F69" s="121"/>
      <c r="G69" s="121"/>
      <c r="H69" s="121"/>
      <c r="I69" s="195"/>
      <c r="J69" s="196">
        <v>126</v>
      </c>
      <c r="K69" s="197"/>
      <c r="L69" s="197"/>
      <c r="M69" s="197"/>
      <c r="N69" s="197"/>
      <c r="O69" s="198"/>
      <c r="P69" s="196">
        <v>132</v>
      </c>
      <c r="Q69" s="197"/>
      <c r="R69" s="197"/>
      <c r="S69" s="197"/>
      <c r="T69" s="198"/>
      <c r="U69" s="225">
        <v>102</v>
      </c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  <c r="AG69" s="200"/>
      <c r="AH69" s="225">
        <v>128</v>
      </c>
      <c r="AI69" s="199"/>
      <c r="AJ69" s="199"/>
      <c r="AK69" s="199"/>
      <c r="AL69" s="199"/>
      <c r="AM69" s="199"/>
      <c r="AN69" s="199"/>
      <c r="AO69" s="199"/>
      <c r="AP69" s="199"/>
      <c r="AQ69" s="199"/>
      <c r="AR69" s="226"/>
      <c r="AS69" s="227">
        <v>74</v>
      </c>
      <c r="AT69" s="199"/>
      <c r="AU69" s="199"/>
      <c r="AV69" s="199"/>
      <c r="AW69" s="199"/>
      <c r="AX69" s="199"/>
      <c r="AY69" s="200"/>
    </row>
    <row r="70" spans="1:51">
      <c r="A70" s="181">
        <v>66</v>
      </c>
      <c r="B70" s="194">
        <v>140</v>
      </c>
      <c r="C70" s="121"/>
      <c r="D70" s="121"/>
      <c r="E70" s="121"/>
      <c r="F70" s="121"/>
      <c r="G70" s="121"/>
      <c r="H70" s="121"/>
      <c r="I70" s="195"/>
      <c r="J70" s="196">
        <v>114</v>
      </c>
      <c r="K70" s="197"/>
      <c r="L70" s="197"/>
      <c r="M70" s="197"/>
      <c r="N70" s="197"/>
      <c r="O70" s="198"/>
      <c r="P70" s="196">
        <v>116</v>
      </c>
      <c r="Q70" s="197"/>
      <c r="R70" s="197"/>
      <c r="S70" s="197"/>
      <c r="T70" s="198"/>
      <c r="U70" s="225">
        <v>110</v>
      </c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  <c r="AF70" s="199"/>
      <c r="AG70" s="200"/>
      <c r="AH70" s="225">
        <v>144</v>
      </c>
      <c r="AI70" s="199"/>
      <c r="AJ70" s="199"/>
      <c r="AK70" s="199"/>
      <c r="AL70" s="199"/>
      <c r="AM70" s="199"/>
      <c r="AN70" s="199"/>
      <c r="AO70" s="199"/>
      <c r="AP70" s="199"/>
      <c r="AQ70" s="199"/>
      <c r="AR70" s="226"/>
      <c r="AS70" s="227">
        <v>96</v>
      </c>
      <c r="AT70" s="199"/>
      <c r="AU70" s="199"/>
      <c r="AV70" s="199"/>
      <c r="AW70" s="199"/>
      <c r="AX70" s="199"/>
      <c r="AY70" s="200"/>
    </row>
    <row r="71" spans="1:51">
      <c r="A71" s="181">
        <v>67</v>
      </c>
      <c r="B71" s="194">
        <v>132</v>
      </c>
      <c r="C71" s="121"/>
      <c r="D71" s="121"/>
      <c r="E71" s="121"/>
      <c r="F71" s="121"/>
      <c r="G71" s="121"/>
      <c r="H71" s="121"/>
      <c r="I71" s="195"/>
      <c r="J71" s="196">
        <v>126</v>
      </c>
      <c r="K71" s="197"/>
      <c r="L71" s="197"/>
      <c r="M71" s="197"/>
      <c r="N71" s="197"/>
      <c r="O71" s="198"/>
      <c r="P71" s="196">
        <v>112</v>
      </c>
      <c r="Q71" s="197"/>
      <c r="R71" s="197"/>
      <c r="S71" s="197"/>
      <c r="T71" s="198"/>
      <c r="U71" s="225">
        <v>102</v>
      </c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  <c r="AF71" s="199"/>
      <c r="AG71" s="200"/>
      <c r="AH71" s="225">
        <v>130</v>
      </c>
      <c r="AI71" s="199"/>
      <c r="AJ71" s="199"/>
      <c r="AK71" s="199"/>
      <c r="AL71" s="199"/>
      <c r="AM71" s="199"/>
      <c r="AN71" s="199"/>
      <c r="AO71" s="199"/>
      <c r="AP71" s="199"/>
      <c r="AQ71" s="199"/>
      <c r="AR71" s="226"/>
      <c r="AS71" s="227">
        <v>102</v>
      </c>
      <c r="AT71" s="199"/>
      <c r="AU71" s="199"/>
      <c r="AV71" s="199"/>
      <c r="AW71" s="199"/>
      <c r="AX71" s="199"/>
      <c r="AY71" s="200"/>
    </row>
    <row r="72" spans="1:51">
      <c r="A72" s="181">
        <v>68</v>
      </c>
      <c r="B72" s="194">
        <v>136</v>
      </c>
      <c r="C72" s="121"/>
      <c r="D72" s="121"/>
      <c r="E72" s="121"/>
      <c r="F72" s="121"/>
      <c r="G72" s="121"/>
      <c r="H72" s="121"/>
      <c r="I72" s="195"/>
      <c r="J72" s="196">
        <v>122</v>
      </c>
      <c r="K72" s="197"/>
      <c r="L72" s="197"/>
      <c r="M72" s="197"/>
      <c r="N72" s="197"/>
      <c r="O72" s="198"/>
      <c r="P72" s="196">
        <v>134</v>
      </c>
      <c r="Q72" s="197"/>
      <c r="R72" s="197"/>
      <c r="S72" s="197"/>
      <c r="T72" s="198"/>
      <c r="U72" s="225">
        <v>96</v>
      </c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  <c r="AF72" s="199"/>
      <c r="AG72" s="200"/>
      <c r="AH72" s="225">
        <v>136</v>
      </c>
      <c r="AI72" s="199"/>
      <c r="AJ72" s="199"/>
      <c r="AK72" s="199"/>
      <c r="AL72" s="199"/>
      <c r="AM72" s="199"/>
      <c r="AN72" s="199"/>
      <c r="AO72" s="199"/>
      <c r="AP72" s="199"/>
      <c r="AQ72" s="199"/>
      <c r="AR72" s="226"/>
      <c r="AS72" s="227">
        <v>94</v>
      </c>
      <c r="AT72" s="199"/>
      <c r="AU72" s="199"/>
      <c r="AV72" s="199"/>
      <c r="AW72" s="199"/>
      <c r="AX72" s="199"/>
      <c r="AY72" s="200"/>
    </row>
    <row r="73" spans="1:51">
      <c r="A73" s="181">
        <v>69</v>
      </c>
      <c r="B73" s="194">
        <v>130</v>
      </c>
      <c r="C73" s="121"/>
      <c r="D73" s="121"/>
      <c r="E73" s="121"/>
      <c r="F73" s="121"/>
      <c r="G73" s="121"/>
      <c r="H73" s="121"/>
      <c r="I73" s="195"/>
      <c r="J73" s="196">
        <v>128</v>
      </c>
      <c r="K73" s="197"/>
      <c r="L73" s="197"/>
      <c r="M73" s="197"/>
      <c r="N73" s="197"/>
      <c r="O73" s="198"/>
      <c r="P73" s="196">
        <v>122</v>
      </c>
      <c r="Q73" s="197"/>
      <c r="R73" s="197"/>
      <c r="S73" s="197"/>
      <c r="T73" s="198"/>
      <c r="U73" s="225">
        <v>90</v>
      </c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  <c r="AF73" s="199"/>
      <c r="AG73" s="200"/>
      <c r="AH73" s="225">
        <v>156</v>
      </c>
      <c r="AI73" s="199"/>
      <c r="AJ73" s="199"/>
      <c r="AK73" s="199"/>
      <c r="AL73" s="199"/>
      <c r="AM73" s="199"/>
      <c r="AN73" s="199"/>
      <c r="AO73" s="199"/>
      <c r="AP73" s="199"/>
      <c r="AQ73" s="199"/>
      <c r="AR73" s="226"/>
      <c r="AS73" s="227">
        <v>100</v>
      </c>
      <c r="AT73" s="199"/>
      <c r="AU73" s="199"/>
      <c r="AV73" s="199"/>
      <c r="AW73" s="199"/>
      <c r="AX73" s="199"/>
      <c r="AY73" s="200"/>
    </row>
    <row r="74" spans="1:51">
      <c r="A74" s="181">
        <v>70</v>
      </c>
      <c r="B74" s="194">
        <v>136</v>
      </c>
      <c r="C74" s="121"/>
      <c r="D74" s="121"/>
      <c r="E74" s="121"/>
      <c r="F74" s="121"/>
      <c r="G74" s="121"/>
      <c r="H74" s="121"/>
      <c r="I74" s="195"/>
      <c r="J74" s="196">
        <v>112</v>
      </c>
      <c r="K74" s="197"/>
      <c r="L74" s="197"/>
      <c r="M74" s="197"/>
      <c r="N74" s="197"/>
      <c r="O74" s="198"/>
      <c r="P74" s="196">
        <v>126</v>
      </c>
      <c r="Q74" s="197"/>
      <c r="R74" s="197"/>
      <c r="S74" s="197"/>
      <c r="T74" s="198"/>
      <c r="U74" s="225">
        <v>104</v>
      </c>
      <c r="V74" s="199"/>
      <c r="W74" s="199"/>
      <c r="X74" s="199"/>
      <c r="Y74" s="199"/>
      <c r="Z74" s="199"/>
      <c r="AA74" s="199"/>
      <c r="AB74" s="199"/>
      <c r="AC74" s="199"/>
      <c r="AD74" s="199"/>
      <c r="AE74" s="199"/>
      <c r="AF74" s="199"/>
      <c r="AG74" s="200"/>
      <c r="AH74" s="225">
        <v>138</v>
      </c>
      <c r="AI74" s="199"/>
      <c r="AJ74" s="199"/>
      <c r="AK74" s="199"/>
      <c r="AL74" s="199"/>
      <c r="AM74" s="199"/>
      <c r="AN74" s="199"/>
      <c r="AO74" s="199"/>
      <c r="AP74" s="199"/>
      <c r="AQ74" s="199"/>
      <c r="AR74" s="226"/>
      <c r="AS74" s="227">
        <v>76</v>
      </c>
      <c r="AT74" s="199"/>
      <c r="AU74" s="199"/>
      <c r="AV74" s="199"/>
      <c r="AW74" s="199"/>
      <c r="AX74" s="199"/>
      <c r="AY74" s="200"/>
    </row>
    <row r="75" spans="1:51">
      <c r="A75" s="181">
        <v>71</v>
      </c>
      <c r="B75" s="194">
        <v>126</v>
      </c>
      <c r="C75" s="121"/>
      <c r="D75" s="121"/>
      <c r="E75" s="121"/>
      <c r="F75" s="121"/>
      <c r="G75" s="121"/>
      <c r="H75" s="121"/>
      <c r="I75" s="195"/>
      <c r="J75" s="196">
        <v>108</v>
      </c>
      <c r="K75" s="197"/>
      <c r="L75" s="197"/>
      <c r="M75" s="197"/>
      <c r="N75" s="197"/>
      <c r="O75" s="198"/>
      <c r="P75" s="196">
        <v>128</v>
      </c>
      <c r="Q75" s="197"/>
      <c r="R75" s="197"/>
      <c r="S75" s="197"/>
      <c r="T75" s="198"/>
      <c r="U75" s="225">
        <v>92</v>
      </c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  <c r="AF75" s="199"/>
      <c r="AG75" s="200"/>
      <c r="AH75" s="225">
        <v>126</v>
      </c>
      <c r="AI75" s="199"/>
      <c r="AJ75" s="199"/>
      <c r="AK75" s="199"/>
      <c r="AL75" s="199"/>
      <c r="AM75" s="199"/>
      <c r="AN75" s="199"/>
      <c r="AO75" s="199"/>
      <c r="AP75" s="199"/>
      <c r="AQ75" s="199"/>
      <c r="AR75" s="226"/>
      <c r="AS75" s="227">
        <v>96</v>
      </c>
      <c r="AT75" s="199"/>
      <c r="AU75" s="199"/>
      <c r="AV75" s="199"/>
      <c r="AW75" s="199"/>
      <c r="AX75" s="199"/>
      <c r="AY75" s="200"/>
    </row>
    <row r="76" spans="1:51">
      <c r="A76" s="181">
        <v>72</v>
      </c>
      <c r="B76" s="194">
        <v>136</v>
      </c>
      <c r="C76" s="121"/>
      <c r="D76" s="121"/>
      <c r="E76" s="121"/>
      <c r="F76" s="121"/>
      <c r="G76" s="121"/>
      <c r="H76" s="121"/>
      <c r="I76" s="195"/>
      <c r="J76" s="196">
        <v>144</v>
      </c>
      <c r="K76" s="197"/>
      <c r="L76" s="197"/>
      <c r="M76" s="197"/>
      <c r="N76" s="197"/>
      <c r="O76" s="198"/>
      <c r="P76" s="196">
        <v>92</v>
      </c>
      <c r="Q76" s="197"/>
      <c r="R76" s="197"/>
      <c r="S76" s="197"/>
      <c r="T76" s="198"/>
      <c r="U76" s="225">
        <v>100</v>
      </c>
      <c r="V76" s="199"/>
      <c r="W76" s="199"/>
      <c r="X76" s="199"/>
      <c r="Y76" s="199"/>
      <c r="Z76" s="199"/>
      <c r="AA76" s="199"/>
      <c r="AB76" s="199"/>
      <c r="AC76" s="199"/>
      <c r="AD76" s="199"/>
      <c r="AE76" s="199"/>
      <c r="AF76" s="199"/>
      <c r="AG76" s="200"/>
      <c r="AH76" s="225">
        <v>136</v>
      </c>
      <c r="AI76" s="199"/>
      <c r="AJ76" s="199"/>
      <c r="AK76" s="199"/>
      <c r="AL76" s="199"/>
      <c r="AM76" s="199"/>
      <c r="AN76" s="199"/>
      <c r="AO76" s="199"/>
      <c r="AP76" s="199"/>
      <c r="AQ76" s="199"/>
      <c r="AR76" s="226"/>
      <c r="AS76" s="227">
        <v>94</v>
      </c>
      <c r="AT76" s="199"/>
      <c r="AU76" s="199"/>
      <c r="AV76" s="199"/>
      <c r="AW76" s="199"/>
      <c r="AX76" s="199"/>
      <c r="AY76" s="200"/>
    </row>
    <row r="77" spans="1:51">
      <c r="A77" s="181">
        <v>73</v>
      </c>
      <c r="B77" s="194">
        <v>108</v>
      </c>
      <c r="C77" s="121"/>
      <c r="D77" s="121"/>
      <c r="E77" s="121"/>
      <c r="F77" s="121"/>
      <c r="G77" s="121"/>
      <c r="H77" s="121"/>
      <c r="I77" s="195"/>
      <c r="J77" s="196">
        <v>124</v>
      </c>
      <c r="K77" s="197"/>
      <c r="L77" s="197"/>
      <c r="M77" s="197"/>
      <c r="N77" s="197"/>
      <c r="O77" s="198"/>
      <c r="P77" s="196">
        <v>140</v>
      </c>
      <c r="Q77" s="197"/>
      <c r="R77" s="197"/>
      <c r="S77" s="197"/>
      <c r="T77" s="198"/>
      <c r="U77" s="225">
        <v>110</v>
      </c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  <c r="AF77" s="199"/>
      <c r="AG77" s="200"/>
      <c r="AH77" s="225">
        <v>114</v>
      </c>
      <c r="AI77" s="199"/>
      <c r="AJ77" s="199"/>
      <c r="AK77" s="199"/>
      <c r="AL77" s="199"/>
      <c r="AM77" s="199"/>
      <c r="AN77" s="199"/>
      <c r="AO77" s="199"/>
      <c r="AP77" s="199"/>
      <c r="AQ77" s="199"/>
      <c r="AR77" s="226"/>
      <c r="AS77" s="227">
        <v>102</v>
      </c>
      <c r="AT77" s="199"/>
      <c r="AU77" s="199"/>
      <c r="AV77" s="199"/>
      <c r="AW77" s="199"/>
      <c r="AX77" s="199"/>
      <c r="AY77" s="200"/>
    </row>
    <row r="78" spans="1:51">
      <c r="A78" s="181">
        <v>74</v>
      </c>
      <c r="B78" s="194">
        <v>144</v>
      </c>
      <c r="C78" s="121"/>
      <c r="D78" s="121"/>
      <c r="E78" s="121"/>
      <c r="F78" s="121"/>
      <c r="G78" s="121"/>
      <c r="H78" s="121"/>
      <c r="I78" s="195"/>
      <c r="J78" s="196">
        <v>130</v>
      </c>
      <c r="K78" s="197"/>
      <c r="L78" s="197"/>
      <c r="M78" s="197"/>
      <c r="N78" s="197"/>
      <c r="O78" s="198"/>
      <c r="P78" s="196">
        <v>138</v>
      </c>
      <c r="Q78" s="197"/>
      <c r="R78" s="197"/>
      <c r="S78" s="197"/>
      <c r="T78" s="198"/>
      <c r="U78" s="225">
        <v>82</v>
      </c>
      <c r="V78" s="199"/>
      <c r="W78" s="199"/>
      <c r="X78" s="199"/>
      <c r="Y78" s="199"/>
      <c r="Z78" s="199"/>
      <c r="AA78" s="199"/>
      <c r="AB78" s="199"/>
      <c r="AC78" s="199"/>
      <c r="AD78" s="199"/>
      <c r="AE78" s="199"/>
      <c r="AF78" s="199"/>
      <c r="AG78" s="200"/>
      <c r="AH78" s="225">
        <v>152</v>
      </c>
      <c r="AI78" s="199"/>
      <c r="AJ78" s="199"/>
      <c r="AK78" s="199"/>
      <c r="AL78" s="199"/>
      <c r="AM78" s="199"/>
      <c r="AN78" s="199"/>
      <c r="AO78" s="199"/>
      <c r="AP78" s="199"/>
      <c r="AQ78" s="199"/>
      <c r="AR78" s="226"/>
      <c r="AS78" s="227">
        <v>116</v>
      </c>
      <c r="AT78" s="199"/>
      <c r="AU78" s="199"/>
      <c r="AV78" s="199"/>
      <c r="AW78" s="199"/>
      <c r="AX78" s="199"/>
      <c r="AY78" s="200"/>
    </row>
    <row r="79" spans="1:51">
      <c r="A79" s="181">
        <v>75</v>
      </c>
      <c r="B79" s="194">
        <v>136</v>
      </c>
      <c r="C79" s="121"/>
      <c r="D79" s="121"/>
      <c r="E79" s="121"/>
      <c r="F79" s="121"/>
      <c r="G79" s="121"/>
      <c r="H79" s="121"/>
      <c r="I79" s="195"/>
      <c r="J79" s="196">
        <v>142</v>
      </c>
      <c r="K79" s="197"/>
      <c r="L79" s="197"/>
      <c r="M79" s="197"/>
      <c r="N79" s="197"/>
      <c r="O79" s="198"/>
      <c r="P79" s="196">
        <v>96</v>
      </c>
      <c r="Q79" s="197"/>
      <c r="R79" s="197"/>
      <c r="S79" s="197"/>
      <c r="T79" s="198"/>
      <c r="U79" s="225">
        <v>94</v>
      </c>
      <c r="V79" s="199"/>
      <c r="W79" s="199"/>
      <c r="X79" s="199"/>
      <c r="Y79" s="199"/>
      <c r="Z79" s="199"/>
      <c r="AA79" s="199"/>
      <c r="AB79" s="199"/>
      <c r="AC79" s="199"/>
      <c r="AD79" s="199"/>
      <c r="AE79" s="199"/>
      <c r="AF79" s="199"/>
      <c r="AG79" s="200"/>
      <c r="AH79" s="225">
        <v>130</v>
      </c>
      <c r="AI79" s="199"/>
      <c r="AJ79" s="199"/>
      <c r="AK79" s="199"/>
      <c r="AL79" s="199"/>
      <c r="AM79" s="199"/>
      <c r="AN79" s="199"/>
      <c r="AO79" s="199"/>
      <c r="AP79" s="199"/>
      <c r="AQ79" s="199"/>
      <c r="AR79" s="226"/>
      <c r="AS79" s="227">
        <v>120</v>
      </c>
      <c r="AT79" s="199"/>
      <c r="AU79" s="199"/>
      <c r="AV79" s="199"/>
      <c r="AW79" s="199"/>
      <c r="AX79" s="199"/>
      <c r="AY79" s="200"/>
    </row>
    <row r="80" spans="1:51">
      <c r="A80" s="181">
        <v>76</v>
      </c>
      <c r="B80" s="194">
        <v>140</v>
      </c>
      <c r="C80" s="121"/>
      <c r="D80" s="121"/>
      <c r="E80" s="121"/>
      <c r="F80" s="121"/>
      <c r="G80" s="121"/>
      <c r="H80" s="121"/>
      <c r="I80" s="195"/>
      <c r="J80" s="196">
        <v>136</v>
      </c>
      <c r="K80" s="197"/>
      <c r="L80" s="197"/>
      <c r="M80" s="197"/>
      <c r="N80" s="197"/>
      <c r="O80" s="198"/>
      <c r="P80" s="196">
        <v>130</v>
      </c>
      <c r="Q80" s="197"/>
      <c r="R80" s="197"/>
      <c r="S80" s="197"/>
      <c r="T80" s="198"/>
      <c r="U80" s="225">
        <v>96</v>
      </c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  <c r="AF80" s="199"/>
      <c r="AG80" s="200"/>
      <c r="AH80" s="225">
        <v>146</v>
      </c>
      <c r="AI80" s="199"/>
      <c r="AJ80" s="199"/>
      <c r="AK80" s="199"/>
      <c r="AL80" s="199"/>
      <c r="AM80" s="199"/>
      <c r="AN80" s="199"/>
      <c r="AO80" s="199"/>
      <c r="AP80" s="199"/>
      <c r="AQ80" s="199"/>
      <c r="AR80" s="226"/>
      <c r="AS80" s="227">
        <v>74</v>
      </c>
      <c r="AT80" s="199"/>
      <c r="AU80" s="199"/>
      <c r="AV80" s="199"/>
      <c r="AW80" s="199"/>
      <c r="AX80" s="199"/>
      <c r="AY80" s="200"/>
    </row>
    <row r="81" spans="1:51">
      <c r="A81" s="181">
        <v>77</v>
      </c>
      <c r="B81" s="194">
        <v>126</v>
      </c>
      <c r="C81" s="121"/>
      <c r="D81" s="121"/>
      <c r="E81" s="121"/>
      <c r="F81" s="121"/>
      <c r="G81" s="121"/>
      <c r="H81" s="121"/>
      <c r="I81" s="195"/>
      <c r="J81" s="196">
        <v>124</v>
      </c>
      <c r="K81" s="197"/>
      <c r="L81" s="197"/>
      <c r="M81" s="197"/>
      <c r="N81" s="197"/>
      <c r="O81" s="198"/>
      <c r="P81" s="196">
        <v>84</v>
      </c>
      <c r="Q81" s="197"/>
      <c r="R81" s="197"/>
      <c r="S81" s="197"/>
      <c r="T81" s="198"/>
      <c r="U81" s="225">
        <v>112</v>
      </c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200"/>
      <c r="AH81" s="225">
        <v>144</v>
      </c>
      <c r="AI81" s="199"/>
      <c r="AJ81" s="199"/>
      <c r="AK81" s="199"/>
      <c r="AL81" s="199"/>
      <c r="AM81" s="199"/>
      <c r="AN81" s="199"/>
      <c r="AO81" s="199"/>
      <c r="AP81" s="199"/>
      <c r="AQ81" s="199"/>
      <c r="AR81" s="226"/>
      <c r="AS81" s="227">
        <v>114</v>
      </c>
      <c r="AT81" s="199"/>
      <c r="AU81" s="199"/>
      <c r="AV81" s="199"/>
      <c r="AW81" s="199"/>
      <c r="AX81" s="199"/>
      <c r="AY81" s="200"/>
    </row>
    <row r="82" spans="1:51">
      <c r="A82" s="181">
        <v>78</v>
      </c>
      <c r="B82" s="194">
        <v>156</v>
      </c>
      <c r="C82" s="121"/>
      <c r="D82" s="121"/>
      <c r="E82" s="121"/>
      <c r="F82" s="121"/>
      <c r="G82" s="121"/>
      <c r="H82" s="121"/>
      <c r="I82" s="195"/>
      <c r="J82" s="196">
        <v>126</v>
      </c>
      <c r="K82" s="197"/>
      <c r="L82" s="197"/>
      <c r="M82" s="197"/>
      <c r="N82" s="197"/>
      <c r="O82" s="198"/>
      <c r="P82" s="196">
        <v>114</v>
      </c>
      <c r="Q82" s="197"/>
      <c r="R82" s="197"/>
      <c r="S82" s="197"/>
      <c r="T82" s="198"/>
      <c r="U82" s="225">
        <v>80</v>
      </c>
      <c r="V82" s="199"/>
      <c r="W82" s="199"/>
      <c r="X82" s="199"/>
      <c r="Y82" s="199"/>
      <c r="Z82" s="199"/>
      <c r="AA82" s="199"/>
      <c r="AB82" s="199"/>
      <c r="AC82" s="199"/>
      <c r="AD82" s="199"/>
      <c r="AE82" s="199"/>
      <c r="AF82" s="199"/>
      <c r="AG82" s="200"/>
      <c r="AH82" s="225">
        <v>152</v>
      </c>
      <c r="AI82" s="199"/>
      <c r="AJ82" s="199"/>
      <c r="AK82" s="199"/>
      <c r="AL82" s="199"/>
      <c r="AM82" s="199"/>
      <c r="AN82" s="199"/>
      <c r="AO82" s="199"/>
      <c r="AP82" s="199"/>
      <c r="AQ82" s="199"/>
      <c r="AR82" s="226"/>
      <c r="AS82" s="227">
        <v>104</v>
      </c>
      <c r="AT82" s="199"/>
      <c r="AU82" s="199"/>
      <c r="AV82" s="199"/>
      <c r="AW82" s="199"/>
      <c r="AX82" s="199"/>
      <c r="AY82" s="200"/>
    </row>
    <row r="83" spans="1:51">
      <c r="A83" s="181">
        <v>79</v>
      </c>
      <c r="B83" s="194">
        <v>128</v>
      </c>
      <c r="C83" s="121"/>
      <c r="D83" s="121"/>
      <c r="E83" s="121"/>
      <c r="F83" s="121"/>
      <c r="G83" s="121"/>
      <c r="H83" s="121"/>
      <c r="I83" s="195"/>
      <c r="J83" s="196">
        <v>132</v>
      </c>
      <c r="K83" s="197"/>
      <c r="L83" s="197"/>
      <c r="M83" s="197"/>
      <c r="N83" s="197"/>
      <c r="O83" s="198"/>
      <c r="P83" s="196">
        <v>136</v>
      </c>
      <c r="Q83" s="197"/>
      <c r="R83" s="197"/>
      <c r="S83" s="197"/>
      <c r="T83" s="198"/>
      <c r="U83" s="225">
        <v>104</v>
      </c>
      <c r="V83" s="199"/>
      <c r="W83" s="199"/>
      <c r="X83" s="199"/>
      <c r="Y83" s="199"/>
      <c r="Z83" s="199"/>
      <c r="AA83" s="199"/>
      <c r="AB83" s="199"/>
      <c r="AC83" s="199"/>
      <c r="AD83" s="199"/>
      <c r="AE83" s="199"/>
      <c r="AF83" s="199"/>
      <c r="AG83" s="200"/>
      <c r="AH83" s="225">
        <v>162</v>
      </c>
      <c r="AI83" s="199"/>
      <c r="AJ83" s="199"/>
      <c r="AK83" s="199"/>
      <c r="AL83" s="199"/>
      <c r="AM83" s="199"/>
      <c r="AN83" s="199"/>
      <c r="AO83" s="199"/>
      <c r="AP83" s="199"/>
      <c r="AQ83" s="199"/>
      <c r="AR83" s="226"/>
      <c r="AS83" s="227">
        <v>60</v>
      </c>
      <c r="AT83" s="199"/>
      <c r="AU83" s="199"/>
      <c r="AV83" s="199"/>
      <c r="AW83" s="199"/>
      <c r="AX83" s="199"/>
      <c r="AY83" s="200"/>
    </row>
    <row r="84" spans="1:51">
      <c r="A84" s="181">
        <v>80</v>
      </c>
      <c r="B84" s="194">
        <v>148</v>
      </c>
      <c r="C84" s="121"/>
      <c r="D84" s="121"/>
      <c r="E84" s="121"/>
      <c r="F84" s="121"/>
      <c r="G84" s="121"/>
      <c r="H84" s="121"/>
      <c r="I84" s="195"/>
      <c r="J84" s="196">
        <v>130</v>
      </c>
      <c r="K84" s="197"/>
      <c r="L84" s="197"/>
      <c r="M84" s="197"/>
      <c r="N84" s="197"/>
      <c r="O84" s="198"/>
      <c r="P84" s="196">
        <v>128</v>
      </c>
      <c r="Q84" s="197"/>
      <c r="R84" s="197"/>
      <c r="S84" s="197"/>
      <c r="T84" s="198"/>
      <c r="U84" s="225">
        <v>100</v>
      </c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  <c r="AF84" s="199"/>
      <c r="AG84" s="200"/>
      <c r="AH84" s="225">
        <v>154</v>
      </c>
      <c r="AI84" s="199"/>
      <c r="AJ84" s="199"/>
      <c r="AK84" s="199"/>
      <c r="AL84" s="199"/>
      <c r="AM84" s="199"/>
      <c r="AN84" s="199"/>
      <c r="AO84" s="199"/>
      <c r="AP84" s="199"/>
      <c r="AQ84" s="199"/>
      <c r="AR84" s="226"/>
      <c r="AS84" s="227">
        <v>100</v>
      </c>
      <c r="AT84" s="199"/>
      <c r="AU84" s="199"/>
      <c r="AV84" s="199"/>
      <c r="AW84" s="199"/>
      <c r="AX84" s="199"/>
      <c r="AY84" s="200"/>
    </row>
    <row r="85" spans="1:51">
      <c r="A85" s="181">
        <v>81</v>
      </c>
      <c r="B85" s="194">
        <v>106</v>
      </c>
      <c r="C85" s="121"/>
      <c r="D85" s="121"/>
      <c r="E85" s="121"/>
      <c r="F85" s="121"/>
      <c r="G85" s="121"/>
      <c r="H85" s="121"/>
      <c r="I85" s="195"/>
      <c r="J85" s="196">
        <v>110</v>
      </c>
      <c r="K85" s="197"/>
      <c r="L85" s="197"/>
      <c r="M85" s="197"/>
      <c r="N85" s="197"/>
      <c r="O85" s="198"/>
      <c r="P85" s="196">
        <v>114</v>
      </c>
      <c r="Q85" s="197"/>
      <c r="R85" s="197"/>
      <c r="S85" s="197"/>
      <c r="T85" s="198"/>
      <c r="U85" s="225">
        <v>94</v>
      </c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  <c r="AF85" s="199"/>
      <c r="AG85" s="200"/>
      <c r="AH85" s="225">
        <v>156</v>
      </c>
      <c r="AI85" s="199"/>
      <c r="AJ85" s="199"/>
      <c r="AK85" s="199"/>
      <c r="AL85" s="199"/>
      <c r="AM85" s="199"/>
      <c r="AN85" s="199"/>
      <c r="AO85" s="199"/>
      <c r="AP85" s="199"/>
      <c r="AQ85" s="199"/>
      <c r="AR85" s="226"/>
      <c r="AS85" s="227">
        <v>94</v>
      </c>
      <c r="AT85" s="199"/>
      <c r="AU85" s="199"/>
      <c r="AV85" s="199"/>
      <c r="AW85" s="199"/>
      <c r="AX85" s="199"/>
      <c r="AY85" s="200"/>
    </row>
    <row r="86" spans="1:51">
      <c r="A86" s="181">
        <v>82</v>
      </c>
      <c r="B86" s="194">
        <v>130</v>
      </c>
      <c r="C86" s="121"/>
      <c r="D86" s="121"/>
      <c r="E86" s="121"/>
      <c r="F86" s="121"/>
      <c r="G86" s="121"/>
      <c r="H86" s="121"/>
      <c r="I86" s="195"/>
      <c r="J86" s="196">
        <v>122</v>
      </c>
      <c r="K86" s="197"/>
      <c r="L86" s="197"/>
      <c r="M86" s="197"/>
      <c r="N86" s="197"/>
      <c r="O86" s="198"/>
      <c r="P86" s="196">
        <v>112</v>
      </c>
      <c r="Q86" s="197"/>
      <c r="R86" s="197"/>
      <c r="S86" s="197"/>
      <c r="T86" s="198"/>
      <c r="U86" s="225">
        <v>102</v>
      </c>
      <c r="V86" s="199"/>
      <c r="W86" s="199"/>
      <c r="X86" s="199"/>
      <c r="Y86" s="199"/>
      <c r="Z86" s="199"/>
      <c r="AA86" s="199"/>
      <c r="AB86" s="199"/>
      <c r="AC86" s="199"/>
      <c r="AD86" s="199"/>
      <c r="AE86" s="199"/>
      <c r="AF86" s="199"/>
      <c r="AG86" s="200"/>
      <c r="AH86" s="225">
        <v>112</v>
      </c>
      <c r="AI86" s="199"/>
      <c r="AJ86" s="199"/>
      <c r="AK86" s="199"/>
      <c r="AL86" s="199"/>
      <c r="AM86" s="199"/>
      <c r="AN86" s="199"/>
      <c r="AO86" s="199"/>
      <c r="AP86" s="199"/>
      <c r="AQ86" s="199"/>
      <c r="AR86" s="226"/>
      <c r="AS86" s="227">
        <v>116</v>
      </c>
      <c r="AT86" s="199"/>
      <c r="AU86" s="199"/>
      <c r="AV86" s="199"/>
      <c r="AW86" s="199"/>
      <c r="AX86" s="199"/>
      <c r="AY86" s="200"/>
    </row>
    <row r="87" spans="1:51">
      <c r="A87" s="181">
        <v>83</v>
      </c>
      <c r="B87" s="194">
        <v>134</v>
      </c>
      <c r="C87" s="121"/>
      <c r="D87" s="121"/>
      <c r="E87" s="121"/>
      <c r="F87" s="121"/>
      <c r="G87" s="121"/>
      <c r="H87" s="121"/>
      <c r="I87" s="195"/>
      <c r="J87" s="196">
        <v>130</v>
      </c>
      <c r="K87" s="197"/>
      <c r="L87" s="197"/>
      <c r="M87" s="197"/>
      <c r="N87" s="197"/>
      <c r="O87" s="198"/>
      <c r="P87" s="196">
        <v>128</v>
      </c>
      <c r="Q87" s="197"/>
      <c r="R87" s="197"/>
      <c r="S87" s="197"/>
      <c r="T87" s="198"/>
      <c r="U87" s="225">
        <v>112</v>
      </c>
      <c r="V87" s="199"/>
      <c r="W87" s="199"/>
      <c r="X87" s="199"/>
      <c r="Y87" s="199"/>
      <c r="Z87" s="199"/>
      <c r="AA87" s="199"/>
      <c r="AB87" s="199"/>
      <c r="AC87" s="199"/>
      <c r="AD87" s="199"/>
      <c r="AE87" s="199"/>
      <c r="AF87" s="199"/>
      <c r="AG87" s="200"/>
      <c r="AH87" s="225">
        <v>114</v>
      </c>
      <c r="AI87" s="199"/>
      <c r="AJ87" s="199"/>
      <c r="AK87" s="199"/>
      <c r="AL87" s="199"/>
      <c r="AM87" s="199"/>
      <c r="AN87" s="199"/>
      <c r="AO87" s="199"/>
      <c r="AP87" s="199"/>
      <c r="AQ87" s="199"/>
      <c r="AR87" s="226"/>
      <c r="AS87" s="227">
        <v>86</v>
      </c>
      <c r="AT87" s="199"/>
      <c r="AU87" s="199"/>
      <c r="AV87" s="199"/>
      <c r="AW87" s="199"/>
      <c r="AX87" s="199"/>
      <c r="AY87" s="200"/>
    </row>
    <row r="88" spans="1:51">
      <c r="A88" s="181">
        <v>84</v>
      </c>
      <c r="B88" s="194">
        <v>96</v>
      </c>
      <c r="C88" s="121"/>
      <c r="D88" s="121"/>
      <c r="E88" s="121"/>
      <c r="F88" s="121"/>
      <c r="G88" s="121"/>
      <c r="H88" s="121"/>
      <c r="I88" s="195"/>
      <c r="J88" s="196">
        <v>116</v>
      </c>
      <c r="K88" s="197"/>
      <c r="L88" s="197"/>
      <c r="M88" s="197"/>
      <c r="N88" s="197"/>
      <c r="O88" s="198"/>
      <c r="P88" s="196">
        <v>64</v>
      </c>
      <c r="Q88" s="197"/>
      <c r="R88" s="197"/>
      <c r="S88" s="197"/>
      <c r="T88" s="198"/>
      <c r="U88" s="225">
        <v>120</v>
      </c>
      <c r="V88" s="199"/>
      <c r="W88" s="199"/>
      <c r="X88" s="199"/>
      <c r="Y88" s="199"/>
      <c r="Z88" s="199"/>
      <c r="AA88" s="199"/>
      <c r="AB88" s="199"/>
      <c r="AC88" s="199"/>
      <c r="AD88" s="199"/>
      <c r="AE88" s="199"/>
      <c r="AF88" s="199"/>
      <c r="AG88" s="200"/>
      <c r="AH88" s="225">
        <v>98</v>
      </c>
      <c r="AI88" s="199"/>
      <c r="AJ88" s="199"/>
      <c r="AK88" s="199"/>
      <c r="AL88" s="199"/>
      <c r="AM88" s="199"/>
      <c r="AN88" s="199"/>
      <c r="AO88" s="199"/>
      <c r="AP88" s="199"/>
      <c r="AQ88" s="199"/>
      <c r="AR88" s="226"/>
      <c r="AS88" s="227">
        <v>100</v>
      </c>
      <c r="AT88" s="199"/>
      <c r="AU88" s="199"/>
      <c r="AV88" s="199"/>
      <c r="AW88" s="199"/>
      <c r="AX88" s="199"/>
      <c r="AY88" s="200"/>
    </row>
    <row r="89" spans="1:51">
      <c r="A89" s="181">
        <v>85</v>
      </c>
      <c r="B89" s="194">
        <v>128</v>
      </c>
      <c r="C89" s="121"/>
      <c r="D89" s="121"/>
      <c r="E89" s="121"/>
      <c r="F89" s="121"/>
      <c r="G89" s="121"/>
      <c r="H89" s="121"/>
      <c r="I89" s="195"/>
      <c r="J89" s="196">
        <v>140</v>
      </c>
      <c r="K89" s="197"/>
      <c r="L89" s="197"/>
      <c r="M89" s="197"/>
      <c r="N89" s="197"/>
      <c r="O89" s="198"/>
      <c r="P89" s="196">
        <v>104</v>
      </c>
      <c r="Q89" s="197"/>
      <c r="R89" s="197"/>
      <c r="S89" s="197"/>
      <c r="T89" s="198"/>
      <c r="U89" s="225">
        <v>116</v>
      </c>
      <c r="V89" s="199"/>
      <c r="W89" s="199"/>
      <c r="X89" s="199"/>
      <c r="Y89" s="199"/>
      <c r="Z89" s="199"/>
      <c r="AA89" s="199"/>
      <c r="AB89" s="199"/>
      <c r="AC89" s="199"/>
      <c r="AD89" s="199"/>
      <c r="AE89" s="199"/>
      <c r="AF89" s="199"/>
      <c r="AG89" s="200"/>
      <c r="AH89" s="225">
        <v>100</v>
      </c>
      <c r="AI89" s="199"/>
      <c r="AJ89" s="199"/>
      <c r="AK89" s="199"/>
      <c r="AL89" s="199"/>
      <c r="AM89" s="199"/>
      <c r="AN89" s="199"/>
      <c r="AO89" s="199"/>
      <c r="AP89" s="199"/>
      <c r="AQ89" s="199"/>
      <c r="AR89" s="226"/>
      <c r="AS89" s="227">
        <v>76</v>
      </c>
      <c r="AT89" s="199"/>
      <c r="AU89" s="199"/>
      <c r="AV89" s="199"/>
      <c r="AW89" s="199"/>
      <c r="AX89" s="199"/>
      <c r="AY89" s="200"/>
    </row>
    <row r="90" spans="1:51">
      <c r="A90" s="181">
        <v>86</v>
      </c>
      <c r="B90" s="194">
        <v>112</v>
      </c>
      <c r="C90" s="121"/>
      <c r="D90" s="121"/>
      <c r="E90" s="121"/>
      <c r="F90" s="121"/>
      <c r="G90" s="121"/>
      <c r="H90" s="121"/>
      <c r="I90" s="195"/>
      <c r="J90" s="196">
        <v>142</v>
      </c>
      <c r="K90" s="197"/>
      <c r="L90" s="197"/>
      <c r="M90" s="197"/>
      <c r="N90" s="197"/>
      <c r="O90" s="198"/>
      <c r="P90" s="196">
        <v>150</v>
      </c>
      <c r="Q90" s="197"/>
      <c r="R90" s="197"/>
      <c r="S90" s="197"/>
      <c r="T90" s="198"/>
      <c r="U90" s="225">
        <v>100</v>
      </c>
      <c r="V90" s="199"/>
      <c r="W90" s="199"/>
      <c r="X90" s="199"/>
      <c r="Y90" s="199"/>
      <c r="Z90" s="199"/>
      <c r="AA90" s="199"/>
      <c r="AB90" s="199"/>
      <c r="AC90" s="199"/>
      <c r="AD90" s="199"/>
      <c r="AE90" s="199"/>
      <c r="AF90" s="199"/>
      <c r="AG90" s="200"/>
      <c r="AH90" s="225">
        <v>148</v>
      </c>
      <c r="AI90" s="199"/>
      <c r="AJ90" s="199"/>
      <c r="AK90" s="199"/>
      <c r="AL90" s="199"/>
      <c r="AM90" s="199"/>
      <c r="AN90" s="199"/>
      <c r="AO90" s="199"/>
      <c r="AP90" s="199"/>
      <c r="AQ90" s="199"/>
      <c r="AR90" s="226"/>
      <c r="AS90" s="227">
        <v>92</v>
      </c>
      <c r="AT90" s="199"/>
      <c r="AU90" s="199"/>
      <c r="AV90" s="199"/>
      <c r="AW90" s="199"/>
      <c r="AX90" s="199"/>
      <c r="AY90" s="200"/>
    </row>
    <row r="91" spans="1:51">
      <c r="A91" s="181">
        <v>87</v>
      </c>
      <c r="B91" s="194">
        <v>136</v>
      </c>
      <c r="C91" s="121"/>
      <c r="D91" s="121"/>
      <c r="E91" s="121"/>
      <c r="F91" s="121"/>
      <c r="G91" s="121"/>
      <c r="H91" s="121"/>
      <c r="I91" s="195"/>
      <c r="J91" s="196">
        <v>128</v>
      </c>
      <c r="K91" s="197"/>
      <c r="L91" s="197"/>
      <c r="M91" s="197"/>
      <c r="N91" s="197"/>
      <c r="O91" s="198"/>
      <c r="P91" s="196">
        <v>122</v>
      </c>
      <c r="Q91" s="197"/>
      <c r="R91" s="197"/>
      <c r="S91" s="197"/>
      <c r="T91" s="198"/>
      <c r="U91" s="225">
        <v>74</v>
      </c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199"/>
      <c r="AG91" s="200"/>
      <c r="AH91" s="225">
        <v>124</v>
      </c>
      <c r="AI91" s="199"/>
      <c r="AJ91" s="199"/>
      <c r="AK91" s="199"/>
      <c r="AL91" s="199"/>
      <c r="AM91" s="199"/>
      <c r="AN91" s="199"/>
      <c r="AO91" s="199"/>
      <c r="AP91" s="199"/>
      <c r="AQ91" s="199"/>
      <c r="AR91" s="226"/>
      <c r="AS91" s="227">
        <v>120</v>
      </c>
      <c r="AT91" s="199"/>
      <c r="AU91" s="199"/>
      <c r="AV91" s="199"/>
      <c r="AW91" s="199"/>
      <c r="AX91" s="199"/>
      <c r="AY91" s="200"/>
    </row>
    <row r="92" spans="1:51">
      <c r="A92" s="181">
        <v>88</v>
      </c>
      <c r="B92" s="194">
        <v>126</v>
      </c>
      <c r="C92" s="121"/>
      <c r="D92" s="121"/>
      <c r="E92" s="121"/>
      <c r="F92" s="121"/>
      <c r="G92" s="121"/>
      <c r="H92" s="121"/>
      <c r="I92" s="195"/>
      <c r="J92" s="196">
        <v>122</v>
      </c>
      <c r="K92" s="197"/>
      <c r="L92" s="197"/>
      <c r="M92" s="197"/>
      <c r="N92" s="197"/>
      <c r="O92" s="198"/>
      <c r="P92" s="196">
        <v>138</v>
      </c>
      <c r="Q92" s="197"/>
      <c r="R92" s="197"/>
      <c r="S92" s="197"/>
      <c r="T92" s="198"/>
      <c r="U92" s="225">
        <v>102</v>
      </c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00"/>
      <c r="AH92" s="225">
        <v>122</v>
      </c>
      <c r="AI92" s="199"/>
      <c r="AJ92" s="199"/>
      <c r="AK92" s="199"/>
      <c r="AL92" s="199"/>
      <c r="AM92" s="199"/>
      <c r="AN92" s="199"/>
      <c r="AO92" s="199"/>
      <c r="AP92" s="199"/>
      <c r="AQ92" s="199"/>
      <c r="AR92" s="226"/>
      <c r="AS92" s="227">
        <v>106</v>
      </c>
      <c r="AT92" s="199"/>
      <c r="AU92" s="199"/>
      <c r="AV92" s="199"/>
      <c r="AW92" s="199"/>
      <c r="AX92" s="199"/>
      <c r="AY92" s="200"/>
    </row>
    <row r="93" spans="1:51">
      <c r="A93" s="181">
        <v>89</v>
      </c>
      <c r="B93" s="194">
        <v>156</v>
      </c>
      <c r="C93" s="121"/>
      <c r="D93" s="121"/>
      <c r="E93" s="121"/>
      <c r="F93" s="121"/>
      <c r="G93" s="121"/>
      <c r="H93" s="121"/>
      <c r="I93" s="195"/>
      <c r="J93" s="196">
        <v>112</v>
      </c>
      <c r="K93" s="197"/>
      <c r="L93" s="197"/>
      <c r="M93" s="197"/>
      <c r="N93" s="197"/>
      <c r="O93" s="198"/>
      <c r="P93" s="196">
        <v>118</v>
      </c>
      <c r="Q93" s="197"/>
      <c r="R93" s="197"/>
      <c r="S93" s="197"/>
      <c r="T93" s="198"/>
      <c r="U93" s="225">
        <v>126</v>
      </c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  <c r="AF93" s="199"/>
      <c r="AG93" s="200"/>
      <c r="AH93" s="225">
        <v>136</v>
      </c>
      <c r="AI93" s="199"/>
      <c r="AJ93" s="199"/>
      <c r="AK93" s="199"/>
      <c r="AL93" s="199"/>
      <c r="AM93" s="199"/>
      <c r="AN93" s="199"/>
      <c r="AO93" s="199"/>
      <c r="AP93" s="199"/>
      <c r="AQ93" s="199"/>
      <c r="AR93" s="226"/>
      <c r="AS93" s="227">
        <v>112</v>
      </c>
      <c r="AT93" s="199"/>
      <c r="AU93" s="199"/>
      <c r="AV93" s="199"/>
      <c r="AW93" s="199"/>
      <c r="AX93" s="199"/>
      <c r="AY93" s="200"/>
    </row>
    <row r="94" spans="1:51" ht="17.25" thickBot="1">
      <c r="A94" s="182">
        <v>90</v>
      </c>
      <c r="B94" s="201">
        <v>148</v>
      </c>
      <c r="C94" s="202"/>
      <c r="D94" s="202"/>
      <c r="E94" s="202"/>
      <c r="F94" s="202"/>
      <c r="G94" s="202"/>
      <c r="H94" s="202"/>
      <c r="I94" s="203"/>
      <c r="J94" s="204">
        <v>132</v>
      </c>
      <c r="K94" s="205"/>
      <c r="L94" s="205"/>
      <c r="M94" s="205"/>
      <c r="N94" s="205"/>
      <c r="O94" s="206"/>
      <c r="P94" s="204">
        <v>134</v>
      </c>
      <c r="Q94" s="205"/>
      <c r="R94" s="205"/>
      <c r="S94" s="205"/>
      <c r="T94" s="206"/>
      <c r="U94" s="228">
        <v>96</v>
      </c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10"/>
      <c r="AH94" s="228">
        <v>126</v>
      </c>
      <c r="AI94" s="209"/>
      <c r="AJ94" s="209"/>
      <c r="AK94" s="209"/>
      <c r="AL94" s="209"/>
      <c r="AM94" s="209"/>
      <c r="AN94" s="209"/>
      <c r="AO94" s="209"/>
      <c r="AP94" s="209"/>
      <c r="AQ94" s="209"/>
      <c r="AR94" s="229"/>
      <c r="AS94" s="230">
        <v>64</v>
      </c>
      <c r="AT94" s="209"/>
      <c r="AU94" s="209"/>
      <c r="AV94" s="209"/>
      <c r="AW94" s="209"/>
      <c r="AX94" s="209"/>
      <c r="AY94" s="210"/>
    </row>
    <row r="95" spans="1:51" ht="17.25" thickTop="1"/>
  </sheetData>
  <mergeCells count="6">
    <mergeCell ref="AS3:AY3"/>
    <mergeCell ref="B3:I3"/>
    <mergeCell ref="U3:AG3"/>
    <mergeCell ref="P3:T3"/>
    <mergeCell ref="J3:O3"/>
    <mergeCell ref="AH3:AR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5"/>
  <sheetViews>
    <sheetView workbookViewId="0">
      <selection activeCell="K27" sqref="K27"/>
    </sheetView>
  </sheetViews>
  <sheetFormatPr defaultRowHeight="16.5"/>
  <sheetData>
    <row r="1" spans="1:42">
      <c r="A1" s="57" t="s">
        <v>250</v>
      </c>
    </row>
    <row r="2" spans="1:42" ht="17.25" thickBot="1">
      <c r="A2" s="173" t="s">
        <v>247</v>
      </c>
    </row>
    <row r="3" spans="1:42" ht="18" thickTop="1" thickBot="1">
      <c r="A3" s="178"/>
      <c r="B3" s="534" t="s">
        <v>245</v>
      </c>
      <c r="C3" s="535"/>
      <c r="D3" s="543"/>
      <c r="E3" s="543"/>
      <c r="F3" s="543"/>
      <c r="G3" s="543"/>
      <c r="H3" s="545" t="s">
        <v>356</v>
      </c>
      <c r="I3" s="546"/>
      <c r="J3" s="546"/>
      <c r="K3" s="546"/>
      <c r="L3" s="546"/>
      <c r="M3" s="545" t="s">
        <v>357</v>
      </c>
      <c r="N3" s="546"/>
      <c r="O3" s="546"/>
      <c r="P3" s="546"/>
      <c r="Q3" s="547"/>
      <c r="R3" s="544" t="s">
        <v>246</v>
      </c>
      <c r="S3" s="532"/>
      <c r="T3" s="532"/>
      <c r="U3" s="532"/>
      <c r="V3" s="532"/>
      <c r="W3" s="532"/>
      <c r="X3" s="532"/>
      <c r="Y3" s="532"/>
      <c r="Z3" s="533"/>
      <c r="AA3" s="531" t="s">
        <v>1</v>
      </c>
      <c r="AB3" s="541"/>
      <c r="AC3" s="541"/>
      <c r="AD3" s="541"/>
      <c r="AE3" s="541"/>
      <c r="AF3" s="541"/>
      <c r="AG3" s="541"/>
      <c r="AH3" s="541"/>
      <c r="AI3" s="541"/>
      <c r="AJ3" s="538" t="s">
        <v>366</v>
      </c>
      <c r="AK3" s="541"/>
      <c r="AL3" s="541"/>
      <c r="AM3" s="541"/>
      <c r="AN3" s="541"/>
      <c r="AO3" s="541"/>
      <c r="AP3" s="542"/>
    </row>
    <row r="4" spans="1:42" ht="18" thickTop="1" thickBot="1">
      <c r="A4" s="175" t="s">
        <v>504</v>
      </c>
      <c r="B4" s="145" t="s">
        <v>348</v>
      </c>
      <c r="C4" s="146" t="s">
        <v>349</v>
      </c>
      <c r="D4" s="174" t="s">
        <v>350</v>
      </c>
      <c r="E4" s="174" t="s">
        <v>351</v>
      </c>
      <c r="F4" s="174" t="s">
        <v>352</v>
      </c>
      <c r="G4" s="147" t="s">
        <v>353</v>
      </c>
      <c r="H4" s="145" t="s">
        <v>348</v>
      </c>
      <c r="I4" s="146" t="s">
        <v>349</v>
      </c>
      <c r="J4" s="174" t="s">
        <v>350</v>
      </c>
      <c r="K4" s="174" t="s">
        <v>351</v>
      </c>
      <c r="L4" s="147" t="s">
        <v>352</v>
      </c>
      <c r="M4" s="145" t="s">
        <v>348</v>
      </c>
      <c r="N4" s="146" t="s">
        <v>349</v>
      </c>
      <c r="O4" s="174" t="s">
        <v>350</v>
      </c>
      <c r="P4" s="174" t="s">
        <v>351</v>
      </c>
      <c r="Q4" s="147" t="s">
        <v>352</v>
      </c>
      <c r="R4" s="148" t="s">
        <v>348</v>
      </c>
      <c r="S4" s="146" t="s">
        <v>349</v>
      </c>
      <c r="T4" s="146" t="s">
        <v>350</v>
      </c>
      <c r="U4" s="146" t="s">
        <v>351</v>
      </c>
      <c r="V4" s="146" t="s">
        <v>352</v>
      </c>
      <c r="W4" s="146" t="s">
        <v>358</v>
      </c>
      <c r="X4" s="146" t="s">
        <v>368</v>
      </c>
      <c r="Y4" s="146" t="s">
        <v>367</v>
      </c>
      <c r="Z4" s="147" t="s">
        <v>371</v>
      </c>
      <c r="AA4" s="145" t="s">
        <v>348</v>
      </c>
      <c r="AB4" s="146" t="s">
        <v>349</v>
      </c>
      <c r="AC4" s="146" t="s">
        <v>350</v>
      </c>
      <c r="AD4" s="146" t="s">
        <v>351</v>
      </c>
      <c r="AE4" s="146" t="s">
        <v>352</v>
      </c>
      <c r="AF4" s="146" t="s">
        <v>358</v>
      </c>
      <c r="AG4" s="146" t="s">
        <v>368</v>
      </c>
      <c r="AH4" s="146" t="s">
        <v>359</v>
      </c>
      <c r="AI4" s="147" t="s">
        <v>369</v>
      </c>
      <c r="AJ4" s="145" t="s">
        <v>348</v>
      </c>
      <c r="AK4" s="146" t="s">
        <v>349</v>
      </c>
      <c r="AL4" s="146" t="s">
        <v>350</v>
      </c>
      <c r="AM4" s="146" t="s">
        <v>351</v>
      </c>
      <c r="AN4" s="146" t="s">
        <v>352</v>
      </c>
      <c r="AO4" s="146" t="s">
        <v>358</v>
      </c>
      <c r="AP4" s="147" t="s">
        <v>370</v>
      </c>
    </row>
    <row r="5" spans="1:42" ht="17.25" thickTop="1">
      <c r="A5" s="179">
        <v>1</v>
      </c>
      <c r="B5" s="185">
        <v>276</v>
      </c>
      <c r="C5" s="186">
        <v>302</v>
      </c>
      <c r="D5" s="186">
        <v>194</v>
      </c>
      <c r="E5" s="186">
        <v>18</v>
      </c>
      <c r="F5" s="186">
        <v>78</v>
      </c>
      <c r="G5" s="187">
        <v>18</v>
      </c>
      <c r="H5" s="185">
        <v>282</v>
      </c>
      <c r="I5" s="186">
        <v>274</v>
      </c>
      <c r="J5" s="186">
        <v>192</v>
      </c>
      <c r="K5" s="186">
        <v>8</v>
      </c>
      <c r="L5" s="187">
        <v>0</v>
      </c>
      <c r="M5" s="185">
        <v>240</v>
      </c>
      <c r="N5" s="186">
        <v>274</v>
      </c>
      <c r="O5" s="186">
        <v>196</v>
      </c>
      <c r="P5" s="186">
        <v>36</v>
      </c>
      <c r="Q5" s="187">
        <v>0</v>
      </c>
      <c r="R5" s="188">
        <v>176</v>
      </c>
      <c r="S5" s="189">
        <v>114</v>
      </c>
      <c r="T5" s="189">
        <v>112</v>
      </c>
      <c r="U5" s="189">
        <v>62</v>
      </c>
      <c r="V5" s="189">
        <v>24</v>
      </c>
      <c r="W5" s="189">
        <v>100</v>
      </c>
      <c r="X5" s="189">
        <v>12</v>
      </c>
      <c r="Y5" s="189">
        <v>0</v>
      </c>
      <c r="Z5" s="190">
        <v>18</v>
      </c>
      <c r="AA5" s="185">
        <v>280</v>
      </c>
      <c r="AB5" s="186">
        <v>220</v>
      </c>
      <c r="AC5" s="186">
        <v>210</v>
      </c>
      <c r="AD5" s="186">
        <v>44</v>
      </c>
      <c r="AE5" s="186">
        <v>14</v>
      </c>
      <c r="AF5" s="186">
        <v>8</v>
      </c>
      <c r="AG5" s="186">
        <v>12</v>
      </c>
      <c r="AH5" s="186">
        <v>0</v>
      </c>
      <c r="AI5" s="187">
        <v>0</v>
      </c>
      <c r="AJ5" s="185">
        <v>254</v>
      </c>
      <c r="AK5" s="186">
        <v>142</v>
      </c>
      <c r="AL5" s="186">
        <v>254</v>
      </c>
      <c r="AM5" s="186">
        <v>184</v>
      </c>
      <c r="AN5" s="186">
        <v>116</v>
      </c>
      <c r="AO5" s="186">
        <v>0</v>
      </c>
      <c r="AP5" s="187">
        <v>0</v>
      </c>
    </row>
    <row r="6" spans="1:42">
      <c r="A6" s="133">
        <v>2</v>
      </c>
      <c r="B6" s="191">
        <v>258</v>
      </c>
      <c r="C6" s="192">
        <v>286</v>
      </c>
      <c r="D6" s="192">
        <v>222</v>
      </c>
      <c r="E6" s="192">
        <v>130</v>
      </c>
      <c r="F6" s="192">
        <v>4</v>
      </c>
      <c r="G6" s="193">
        <v>0</v>
      </c>
      <c r="H6" s="191">
        <v>262</v>
      </c>
      <c r="I6" s="192">
        <v>280</v>
      </c>
      <c r="J6" s="192">
        <v>200</v>
      </c>
      <c r="K6" s="192">
        <v>2</v>
      </c>
      <c r="L6" s="193">
        <v>0</v>
      </c>
      <c r="M6" s="191">
        <v>250</v>
      </c>
      <c r="N6" s="192">
        <v>282</v>
      </c>
      <c r="O6" s="192">
        <v>212</v>
      </c>
      <c r="P6" s="192">
        <v>14</v>
      </c>
      <c r="Q6" s="193">
        <v>0</v>
      </c>
      <c r="R6" s="191">
        <v>158</v>
      </c>
      <c r="S6" s="192">
        <v>200</v>
      </c>
      <c r="T6" s="192">
        <v>110</v>
      </c>
      <c r="U6" s="192">
        <v>232</v>
      </c>
      <c r="V6" s="192">
        <v>0</v>
      </c>
      <c r="W6" s="192">
        <v>90</v>
      </c>
      <c r="X6" s="192">
        <v>2</v>
      </c>
      <c r="Y6" s="192">
        <v>0</v>
      </c>
      <c r="Z6" s="193">
        <v>0</v>
      </c>
      <c r="AA6" s="191">
        <v>256</v>
      </c>
      <c r="AB6" s="192">
        <v>286</v>
      </c>
      <c r="AC6" s="192">
        <v>242</v>
      </c>
      <c r="AD6" s="192">
        <v>30</v>
      </c>
      <c r="AE6" s="192">
        <v>0</v>
      </c>
      <c r="AF6" s="192">
        <v>0</v>
      </c>
      <c r="AG6" s="192">
        <v>28</v>
      </c>
      <c r="AH6" s="192">
        <v>0</v>
      </c>
      <c r="AI6" s="193">
        <v>0</v>
      </c>
      <c r="AJ6" s="191">
        <v>258</v>
      </c>
      <c r="AK6" s="192">
        <v>236</v>
      </c>
      <c r="AL6" s="192">
        <v>220</v>
      </c>
      <c r="AM6" s="192">
        <v>176</v>
      </c>
      <c r="AN6" s="192">
        <v>6</v>
      </c>
      <c r="AO6" s="192">
        <v>0</v>
      </c>
      <c r="AP6" s="193">
        <v>0</v>
      </c>
    </row>
    <row r="7" spans="1:42">
      <c r="A7" s="133">
        <v>3</v>
      </c>
      <c r="B7" s="191">
        <v>248</v>
      </c>
      <c r="C7" s="192">
        <v>262</v>
      </c>
      <c r="D7" s="192">
        <v>156</v>
      </c>
      <c r="E7" s="192">
        <v>158</v>
      </c>
      <c r="F7" s="192">
        <v>26</v>
      </c>
      <c r="G7" s="193">
        <v>0</v>
      </c>
      <c r="H7" s="191">
        <v>256</v>
      </c>
      <c r="I7" s="192">
        <v>286</v>
      </c>
      <c r="J7" s="192">
        <v>228</v>
      </c>
      <c r="K7" s="192">
        <v>40</v>
      </c>
      <c r="L7" s="193">
        <v>0</v>
      </c>
      <c r="M7" s="191">
        <v>244</v>
      </c>
      <c r="N7" s="192">
        <v>240</v>
      </c>
      <c r="O7" s="192">
        <v>234</v>
      </c>
      <c r="P7" s="192">
        <v>0</v>
      </c>
      <c r="Q7" s="193">
        <v>0</v>
      </c>
      <c r="R7" s="191">
        <v>168</v>
      </c>
      <c r="S7" s="192">
        <v>206</v>
      </c>
      <c r="T7" s="192">
        <v>122</v>
      </c>
      <c r="U7" s="192">
        <v>60</v>
      </c>
      <c r="V7" s="192">
        <v>4</v>
      </c>
      <c r="W7" s="192">
        <v>0</v>
      </c>
      <c r="X7" s="192">
        <v>12</v>
      </c>
      <c r="Y7" s="192">
        <v>0</v>
      </c>
      <c r="Z7" s="193">
        <v>12</v>
      </c>
      <c r="AA7" s="191">
        <v>258</v>
      </c>
      <c r="AB7" s="192">
        <v>246</v>
      </c>
      <c r="AC7" s="192">
        <v>228</v>
      </c>
      <c r="AD7" s="192">
        <v>16</v>
      </c>
      <c r="AE7" s="192">
        <v>0</v>
      </c>
      <c r="AF7" s="192">
        <v>0</v>
      </c>
      <c r="AG7" s="192">
        <v>124</v>
      </c>
      <c r="AH7" s="192">
        <v>0</v>
      </c>
      <c r="AI7" s="193">
        <v>0</v>
      </c>
      <c r="AJ7" s="191">
        <v>250</v>
      </c>
      <c r="AK7" s="192">
        <v>274</v>
      </c>
      <c r="AL7" s="192">
        <v>218</v>
      </c>
      <c r="AM7" s="192">
        <v>174</v>
      </c>
      <c r="AN7" s="192">
        <v>50</v>
      </c>
      <c r="AO7" s="192">
        <v>0</v>
      </c>
      <c r="AP7" s="193">
        <v>0</v>
      </c>
    </row>
    <row r="8" spans="1:42">
      <c r="A8" s="133">
        <v>4</v>
      </c>
      <c r="B8" s="191">
        <v>242</v>
      </c>
      <c r="C8" s="192">
        <v>242</v>
      </c>
      <c r="D8" s="192">
        <v>162</v>
      </c>
      <c r="E8" s="192">
        <v>110</v>
      </c>
      <c r="F8" s="192">
        <v>0</v>
      </c>
      <c r="G8" s="193">
        <v>0</v>
      </c>
      <c r="H8" s="191">
        <v>246</v>
      </c>
      <c r="I8" s="192">
        <v>280</v>
      </c>
      <c r="J8" s="192">
        <v>158</v>
      </c>
      <c r="K8" s="192">
        <v>52</v>
      </c>
      <c r="L8" s="193">
        <v>0</v>
      </c>
      <c r="M8" s="191">
        <v>238</v>
      </c>
      <c r="N8" s="192">
        <v>258</v>
      </c>
      <c r="O8" s="192">
        <v>226</v>
      </c>
      <c r="P8" s="192">
        <v>4</v>
      </c>
      <c r="Q8" s="193">
        <v>0</v>
      </c>
      <c r="R8" s="191">
        <v>210</v>
      </c>
      <c r="S8" s="192">
        <v>186</v>
      </c>
      <c r="T8" s="192">
        <v>194</v>
      </c>
      <c r="U8" s="192">
        <v>54</v>
      </c>
      <c r="V8" s="192">
        <v>134</v>
      </c>
      <c r="W8" s="192">
        <v>0</v>
      </c>
      <c r="X8" s="192">
        <v>8</v>
      </c>
      <c r="Y8" s="192">
        <v>0</v>
      </c>
      <c r="Z8" s="193">
        <v>10</v>
      </c>
      <c r="AA8" s="191">
        <v>262</v>
      </c>
      <c r="AB8" s="192">
        <v>278</v>
      </c>
      <c r="AC8" s="192">
        <v>234</v>
      </c>
      <c r="AD8" s="192">
        <v>124</v>
      </c>
      <c r="AE8" s="192">
        <v>10</v>
      </c>
      <c r="AF8" s="192">
        <v>2</v>
      </c>
      <c r="AG8" s="192">
        <v>20</v>
      </c>
      <c r="AH8" s="192">
        <v>0</v>
      </c>
      <c r="AI8" s="193">
        <v>0</v>
      </c>
      <c r="AJ8" s="191">
        <v>226</v>
      </c>
      <c r="AK8" s="192">
        <v>248</v>
      </c>
      <c r="AL8" s="192">
        <v>148</v>
      </c>
      <c r="AM8" s="192">
        <v>146</v>
      </c>
      <c r="AN8" s="192">
        <v>22</v>
      </c>
      <c r="AO8" s="192">
        <v>10</v>
      </c>
      <c r="AP8" s="193">
        <v>0</v>
      </c>
    </row>
    <row r="9" spans="1:42">
      <c r="A9" s="133">
        <v>5</v>
      </c>
      <c r="B9" s="191">
        <v>260</v>
      </c>
      <c r="C9" s="192">
        <v>274</v>
      </c>
      <c r="D9" s="192">
        <v>128</v>
      </c>
      <c r="E9" s="192">
        <v>212</v>
      </c>
      <c r="F9" s="192">
        <v>0</v>
      </c>
      <c r="G9" s="193">
        <v>0</v>
      </c>
      <c r="H9" s="191">
        <v>254</v>
      </c>
      <c r="I9" s="192">
        <v>266</v>
      </c>
      <c r="J9" s="192">
        <v>148</v>
      </c>
      <c r="K9" s="192">
        <v>42</v>
      </c>
      <c r="L9" s="193">
        <v>0</v>
      </c>
      <c r="M9" s="191">
        <v>240</v>
      </c>
      <c r="N9" s="192">
        <v>272</v>
      </c>
      <c r="O9" s="192">
        <v>38</v>
      </c>
      <c r="P9" s="192">
        <v>46</v>
      </c>
      <c r="Q9" s="193">
        <v>0</v>
      </c>
      <c r="R9" s="191">
        <v>204</v>
      </c>
      <c r="S9" s="192">
        <v>152</v>
      </c>
      <c r="T9" s="192">
        <v>202</v>
      </c>
      <c r="U9" s="192">
        <v>172</v>
      </c>
      <c r="V9" s="192">
        <v>26</v>
      </c>
      <c r="W9" s="192">
        <v>0</v>
      </c>
      <c r="X9" s="192">
        <v>0</v>
      </c>
      <c r="Y9" s="192">
        <v>0</v>
      </c>
      <c r="Z9" s="193">
        <v>4</v>
      </c>
      <c r="AA9" s="191">
        <v>278</v>
      </c>
      <c r="AB9" s="192">
        <v>284</v>
      </c>
      <c r="AC9" s="192">
        <v>232</v>
      </c>
      <c r="AD9" s="192">
        <v>100</v>
      </c>
      <c r="AE9" s="192">
        <v>0</v>
      </c>
      <c r="AF9" s="192">
        <v>0</v>
      </c>
      <c r="AG9" s="192">
        <v>36</v>
      </c>
      <c r="AH9" s="192">
        <v>0</v>
      </c>
      <c r="AI9" s="193">
        <v>32</v>
      </c>
      <c r="AJ9" s="191">
        <v>250</v>
      </c>
      <c r="AK9" s="192">
        <v>210</v>
      </c>
      <c r="AL9" s="192">
        <v>178</v>
      </c>
      <c r="AM9" s="192">
        <v>48</v>
      </c>
      <c r="AN9" s="192">
        <v>92</v>
      </c>
      <c r="AO9" s="192">
        <v>0</v>
      </c>
      <c r="AP9" s="193">
        <v>0</v>
      </c>
    </row>
    <row r="10" spans="1:42">
      <c r="A10" s="133">
        <v>6</v>
      </c>
      <c r="B10" s="191">
        <v>246</v>
      </c>
      <c r="C10" s="192">
        <v>280</v>
      </c>
      <c r="D10" s="192">
        <v>186</v>
      </c>
      <c r="E10" s="192">
        <v>22</v>
      </c>
      <c r="F10" s="192">
        <v>50</v>
      </c>
      <c r="G10" s="193">
        <v>0</v>
      </c>
      <c r="H10" s="191">
        <v>238</v>
      </c>
      <c r="I10" s="192">
        <v>278</v>
      </c>
      <c r="J10" s="192">
        <v>236</v>
      </c>
      <c r="K10" s="192">
        <v>14</v>
      </c>
      <c r="L10" s="193">
        <v>0</v>
      </c>
      <c r="M10" s="191">
        <v>218</v>
      </c>
      <c r="N10" s="192">
        <v>254</v>
      </c>
      <c r="O10" s="192">
        <v>140</v>
      </c>
      <c r="P10" s="192">
        <v>4</v>
      </c>
      <c r="Q10" s="193">
        <v>4</v>
      </c>
      <c r="R10" s="191">
        <v>220</v>
      </c>
      <c r="S10" s="192">
        <v>202</v>
      </c>
      <c r="T10" s="192">
        <v>208</v>
      </c>
      <c r="U10" s="192">
        <v>134</v>
      </c>
      <c r="V10" s="192">
        <v>16</v>
      </c>
      <c r="W10" s="192">
        <v>0</v>
      </c>
      <c r="X10" s="192">
        <v>0</v>
      </c>
      <c r="Y10" s="192">
        <v>0</v>
      </c>
      <c r="Z10" s="193">
        <v>0</v>
      </c>
      <c r="AA10" s="191">
        <v>252</v>
      </c>
      <c r="AB10" s="192">
        <v>244</v>
      </c>
      <c r="AC10" s="192">
        <v>234</v>
      </c>
      <c r="AD10" s="192">
        <v>40</v>
      </c>
      <c r="AE10" s="192">
        <v>2</v>
      </c>
      <c r="AF10" s="192">
        <v>0</v>
      </c>
      <c r="AG10" s="192">
        <v>18</v>
      </c>
      <c r="AH10" s="192">
        <v>0</v>
      </c>
      <c r="AI10" s="193">
        <v>10</v>
      </c>
      <c r="AJ10" s="191">
        <v>236</v>
      </c>
      <c r="AK10" s="192">
        <v>238</v>
      </c>
      <c r="AL10" s="192">
        <v>156</v>
      </c>
      <c r="AM10" s="192">
        <v>136</v>
      </c>
      <c r="AN10" s="192">
        <v>24</v>
      </c>
      <c r="AO10" s="192">
        <v>6</v>
      </c>
      <c r="AP10" s="193">
        <v>0</v>
      </c>
    </row>
    <row r="11" spans="1:42">
      <c r="A11" s="133">
        <v>7</v>
      </c>
      <c r="B11" s="191">
        <v>242</v>
      </c>
      <c r="C11" s="192">
        <v>272</v>
      </c>
      <c r="D11" s="192">
        <v>118</v>
      </c>
      <c r="E11" s="192">
        <v>18</v>
      </c>
      <c r="F11" s="192">
        <v>52</v>
      </c>
      <c r="G11" s="193">
        <v>8</v>
      </c>
      <c r="H11" s="191">
        <v>288</v>
      </c>
      <c r="I11" s="192">
        <v>250</v>
      </c>
      <c r="J11" s="192">
        <v>210</v>
      </c>
      <c r="K11" s="192">
        <v>102</v>
      </c>
      <c r="L11" s="193">
        <v>2</v>
      </c>
      <c r="M11" s="191">
        <v>246</v>
      </c>
      <c r="N11" s="192">
        <v>268</v>
      </c>
      <c r="O11" s="192">
        <v>258</v>
      </c>
      <c r="P11" s="192">
        <v>14</v>
      </c>
      <c r="Q11" s="193">
        <v>0</v>
      </c>
      <c r="R11" s="191">
        <v>184</v>
      </c>
      <c r="S11" s="192">
        <v>204</v>
      </c>
      <c r="T11" s="192">
        <v>126</v>
      </c>
      <c r="U11" s="192">
        <v>14</v>
      </c>
      <c r="V11" s="192">
        <v>110</v>
      </c>
      <c r="W11" s="192">
        <v>104</v>
      </c>
      <c r="X11" s="192">
        <v>10</v>
      </c>
      <c r="Y11" s="192">
        <v>0</v>
      </c>
      <c r="Z11" s="193">
        <v>0</v>
      </c>
      <c r="AA11" s="191">
        <v>270</v>
      </c>
      <c r="AB11" s="192">
        <v>270</v>
      </c>
      <c r="AC11" s="192">
        <v>240</v>
      </c>
      <c r="AD11" s="192">
        <v>142</v>
      </c>
      <c r="AE11" s="192">
        <v>0</v>
      </c>
      <c r="AF11" s="192">
        <v>0</v>
      </c>
      <c r="AG11" s="192">
        <v>16</v>
      </c>
      <c r="AH11" s="192">
        <v>0</v>
      </c>
      <c r="AI11" s="193">
        <v>16</v>
      </c>
      <c r="AJ11" s="191">
        <v>238</v>
      </c>
      <c r="AK11" s="192">
        <v>186</v>
      </c>
      <c r="AL11" s="192">
        <v>228</v>
      </c>
      <c r="AM11" s="192">
        <v>214</v>
      </c>
      <c r="AN11" s="192">
        <v>90</v>
      </c>
      <c r="AO11" s="192">
        <v>0</v>
      </c>
      <c r="AP11" s="193">
        <v>0</v>
      </c>
    </row>
    <row r="12" spans="1:42">
      <c r="A12" s="133">
        <v>8</v>
      </c>
      <c r="B12" s="191">
        <v>252</v>
      </c>
      <c r="C12" s="192">
        <v>268</v>
      </c>
      <c r="D12" s="192">
        <v>188</v>
      </c>
      <c r="E12" s="192">
        <v>166</v>
      </c>
      <c r="F12" s="192">
        <v>6</v>
      </c>
      <c r="G12" s="193">
        <v>16</v>
      </c>
      <c r="H12" s="191">
        <v>248</v>
      </c>
      <c r="I12" s="192">
        <v>292</v>
      </c>
      <c r="J12" s="192">
        <v>246</v>
      </c>
      <c r="K12" s="192">
        <v>24</v>
      </c>
      <c r="L12" s="193">
        <v>0</v>
      </c>
      <c r="M12" s="191">
        <v>248</v>
      </c>
      <c r="N12" s="192">
        <v>216</v>
      </c>
      <c r="O12" s="192">
        <v>206</v>
      </c>
      <c r="P12" s="192">
        <v>0</v>
      </c>
      <c r="Q12" s="193">
        <v>34</v>
      </c>
      <c r="R12" s="191">
        <v>178</v>
      </c>
      <c r="S12" s="192">
        <v>228</v>
      </c>
      <c r="T12" s="192">
        <v>182</v>
      </c>
      <c r="U12" s="192">
        <v>0</v>
      </c>
      <c r="V12" s="192">
        <v>194</v>
      </c>
      <c r="W12" s="192">
        <v>132</v>
      </c>
      <c r="X12" s="192">
        <v>20</v>
      </c>
      <c r="Y12" s="192">
        <v>0</v>
      </c>
      <c r="Z12" s="193">
        <v>0</v>
      </c>
      <c r="AA12" s="191">
        <v>262</v>
      </c>
      <c r="AB12" s="192">
        <v>234</v>
      </c>
      <c r="AC12" s="192">
        <v>186</v>
      </c>
      <c r="AD12" s="192">
        <v>162</v>
      </c>
      <c r="AE12" s="192">
        <v>4</v>
      </c>
      <c r="AF12" s="192">
        <v>4</v>
      </c>
      <c r="AG12" s="192">
        <v>0</v>
      </c>
      <c r="AH12" s="192">
        <v>0</v>
      </c>
      <c r="AI12" s="193">
        <v>0</v>
      </c>
      <c r="AJ12" s="191">
        <v>248</v>
      </c>
      <c r="AK12" s="192">
        <v>218</v>
      </c>
      <c r="AL12" s="192">
        <v>140</v>
      </c>
      <c r="AM12" s="192">
        <v>168</v>
      </c>
      <c r="AN12" s="192">
        <v>0</v>
      </c>
      <c r="AO12" s="192">
        <v>0</v>
      </c>
      <c r="AP12" s="193">
        <v>0</v>
      </c>
    </row>
    <row r="13" spans="1:42">
      <c r="A13" s="133">
        <v>9</v>
      </c>
      <c r="B13" s="191">
        <v>240</v>
      </c>
      <c r="C13" s="192">
        <v>190</v>
      </c>
      <c r="D13" s="192">
        <v>204</v>
      </c>
      <c r="E13" s="192">
        <v>232</v>
      </c>
      <c r="F13" s="192">
        <v>132</v>
      </c>
      <c r="G13" s="193">
        <v>0</v>
      </c>
      <c r="H13" s="191">
        <v>244</v>
      </c>
      <c r="I13" s="192">
        <v>274</v>
      </c>
      <c r="J13" s="192">
        <v>192</v>
      </c>
      <c r="K13" s="192">
        <v>34</v>
      </c>
      <c r="L13" s="193">
        <v>0</v>
      </c>
      <c r="M13" s="191">
        <v>252</v>
      </c>
      <c r="N13" s="192">
        <v>244</v>
      </c>
      <c r="O13" s="192">
        <v>134</v>
      </c>
      <c r="P13" s="192">
        <v>10</v>
      </c>
      <c r="Q13" s="193">
        <v>6</v>
      </c>
      <c r="R13" s="191">
        <v>156</v>
      </c>
      <c r="S13" s="192">
        <v>180</v>
      </c>
      <c r="T13" s="192">
        <v>218</v>
      </c>
      <c r="U13" s="192">
        <v>76</v>
      </c>
      <c r="V13" s="192">
        <v>162</v>
      </c>
      <c r="W13" s="192">
        <v>142</v>
      </c>
      <c r="X13" s="192">
        <v>82</v>
      </c>
      <c r="Y13" s="192">
        <v>0</v>
      </c>
      <c r="Z13" s="193">
        <v>0</v>
      </c>
      <c r="AA13" s="191">
        <v>244</v>
      </c>
      <c r="AB13" s="192">
        <v>240</v>
      </c>
      <c r="AC13" s="192">
        <v>212</v>
      </c>
      <c r="AD13" s="192">
        <v>136</v>
      </c>
      <c r="AE13" s="192">
        <v>8</v>
      </c>
      <c r="AF13" s="192">
        <v>0</v>
      </c>
      <c r="AG13" s="192">
        <v>16</v>
      </c>
      <c r="AH13" s="192">
        <v>0</v>
      </c>
      <c r="AI13" s="193">
        <v>12</v>
      </c>
      <c r="AJ13" s="191">
        <v>256</v>
      </c>
      <c r="AK13" s="192">
        <v>284</v>
      </c>
      <c r="AL13" s="192">
        <v>206</v>
      </c>
      <c r="AM13" s="192">
        <v>190</v>
      </c>
      <c r="AN13" s="192">
        <v>0</v>
      </c>
      <c r="AO13" s="192">
        <v>0</v>
      </c>
      <c r="AP13" s="193">
        <v>0</v>
      </c>
    </row>
    <row r="14" spans="1:42">
      <c r="A14" s="133">
        <v>10</v>
      </c>
      <c r="B14" s="191">
        <v>236</v>
      </c>
      <c r="C14" s="192">
        <v>244</v>
      </c>
      <c r="D14" s="192">
        <v>160</v>
      </c>
      <c r="E14" s="192">
        <v>184</v>
      </c>
      <c r="F14" s="192">
        <v>200</v>
      </c>
      <c r="G14" s="193">
        <v>0</v>
      </c>
      <c r="H14" s="191">
        <v>240</v>
      </c>
      <c r="I14" s="192">
        <v>260</v>
      </c>
      <c r="J14" s="192">
        <v>178</v>
      </c>
      <c r="K14" s="192">
        <v>36</v>
      </c>
      <c r="L14" s="193">
        <v>0</v>
      </c>
      <c r="M14" s="191">
        <v>252</v>
      </c>
      <c r="N14" s="192">
        <v>274</v>
      </c>
      <c r="O14" s="192">
        <v>176</v>
      </c>
      <c r="P14" s="192">
        <v>18</v>
      </c>
      <c r="Q14" s="193">
        <v>0</v>
      </c>
      <c r="R14" s="191">
        <v>162</v>
      </c>
      <c r="S14" s="192">
        <v>184</v>
      </c>
      <c r="T14" s="192">
        <v>196</v>
      </c>
      <c r="U14" s="192">
        <v>98</v>
      </c>
      <c r="V14" s="192">
        <v>122</v>
      </c>
      <c r="W14" s="192">
        <v>16</v>
      </c>
      <c r="X14" s="192">
        <v>8</v>
      </c>
      <c r="Y14" s="192">
        <v>0</v>
      </c>
      <c r="Z14" s="193">
        <v>2</v>
      </c>
      <c r="AA14" s="191">
        <v>254</v>
      </c>
      <c r="AB14" s="192">
        <v>282</v>
      </c>
      <c r="AC14" s="192">
        <v>178</v>
      </c>
      <c r="AD14" s="192">
        <v>148</v>
      </c>
      <c r="AE14" s="192">
        <v>0</v>
      </c>
      <c r="AF14" s="192">
        <v>0</v>
      </c>
      <c r="AG14" s="192">
        <v>8</v>
      </c>
      <c r="AH14" s="192">
        <v>0</v>
      </c>
      <c r="AI14" s="193">
        <v>20</v>
      </c>
      <c r="AJ14" s="191">
        <v>244</v>
      </c>
      <c r="AK14" s="192">
        <v>252</v>
      </c>
      <c r="AL14" s="192">
        <v>218</v>
      </c>
      <c r="AM14" s="192">
        <v>26</v>
      </c>
      <c r="AN14" s="192">
        <v>18</v>
      </c>
      <c r="AO14" s="192">
        <v>0</v>
      </c>
      <c r="AP14" s="193">
        <v>0</v>
      </c>
    </row>
    <row r="15" spans="1:42">
      <c r="A15" s="133">
        <v>11</v>
      </c>
      <c r="B15" s="194"/>
      <c r="C15" s="121"/>
      <c r="D15" s="121"/>
      <c r="E15" s="121"/>
      <c r="F15" s="121"/>
      <c r="G15" s="195"/>
      <c r="H15" s="196"/>
      <c r="I15" s="197"/>
      <c r="J15" s="197"/>
      <c r="K15" s="197"/>
      <c r="L15" s="198"/>
      <c r="M15" s="196"/>
      <c r="N15" s="197"/>
      <c r="O15" s="197"/>
      <c r="P15" s="197"/>
      <c r="Q15" s="198"/>
      <c r="R15" s="191">
        <v>196</v>
      </c>
      <c r="S15" s="192">
        <v>198</v>
      </c>
      <c r="T15" s="192">
        <v>208</v>
      </c>
      <c r="U15" s="192">
        <v>124</v>
      </c>
      <c r="V15" s="192">
        <v>22</v>
      </c>
      <c r="W15" s="192">
        <v>16</v>
      </c>
      <c r="X15" s="199"/>
      <c r="Y15" s="192">
        <v>12</v>
      </c>
      <c r="Z15" s="193">
        <v>10</v>
      </c>
      <c r="AA15" s="191">
        <v>268</v>
      </c>
      <c r="AB15" s="192">
        <v>280</v>
      </c>
      <c r="AC15" s="192">
        <v>252</v>
      </c>
      <c r="AD15" s="192">
        <v>136</v>
      </c>
      <c r="AE15" s="192">
        <v>32</v>
      </c>
      <c r="AF15" s="192">
        <v>40</v>
      </c>
      <c r="AG15" s="192"/>
      <c r="AH15" s="192">
        <v>0</v>
      </c>
      <c r="AI15" s="193">
        <v>18</v>
      </c>
      <c r="AJ15" s="191">
        <v>244</v>
      </c>
      <c r="AK15" s="192">
        <v>282</v>
      </c>
      <c r="AL15" s="192">
        <v>192</v>
      </c>
      <c r="AM15" s="192">
        <v>152</v>
      </c>
      <c r="AN15" s="192">
        <v>4</v>
      </c>
      <c r="AO15" s="192">
        <v>0</v>
      </c>
      <c r="AP15" s="193">
        <v>0</v>
      </c>
    </row>
    <row r="16" spans="1:42">
      <c r="A16" s="133">
        <v>12</v>
      </c>
      <c r="B16" s="194"/>
      <c r="C16" s="121"/>
      <c r="D16" s="121"/>
      <c r="E16" s="121"/>
      <c r="F16" s="121"/>
      <c r="G16" s="195"/>
      <c r="H16" s="196"/>
      <c r="I16" s="197"/>
      <c r="J16" s="197"/>
      <c r="K16" s="197"/>
      <c r="L16" s="198"/>
      <c r="M16" s="196"/>
      <c r="N16" s="197"/>
      <c r="O16" s="197"/>
      <c r="P16" s="197"/>
      <c r="Q16" s="198"/>
      <c r="R16" s="191">
        <v>184</v>
      </c>
      <c r="S16" s="192">
        <v>98</v>
      </c>
      <c r="T16" s="192">
        <v>204</v>
      </c>
      <c r="U16" s="192">
        <v>130</v>
      </c>
      <c r="V16" s="192">
        <v>64</v>
      </c>
      <c r="W16" s="192">
        <v>2</v>
      </c>
      <c r="X16" s="199"/>
      <c r="Y16" s="192">
        <v>6</v>
      </c>
      <c r="Z16" s="193">
        <v>16</v>
      </c>
      <c r="AA16" s="191">
        <v>264</v>
      </c>
      <c r="AB16" s="192">
        <v>248</v>
      </c>
      <c r="AC16" s="192">
        <v>258</v>
      </c>
      <c r="AD16" s="192">
        <v>162</v>
      </c>
      <c r="AE16" s="192">
        <v>22</v>
      </c>
      <c r="AF16" s="192">
        <v>24</v>
      </c>
      <c r="AG16" s="192"/>
      <c r="AH16" s="192">
        <v>10</v>
      </c>
      <c r="AI16" s="193">
        <v>6</v>
      </c>
      <c r="AJ16" s="191">
        <v>308</v>
      </c>
      <c r="AK16" s="192">
        <v>266</v>
      </c>
      <c r="AL16" s="192">
        <v>184</v>
      </c>
      <c r="AM16" s="192">
        <v>124</v>
      </c>
      <c r="AN16" s="192">
        <v>0</v>
      </c>
      <c r="AO16" s="192">
        <v>0</v>
      </c>
      <c r="AP16" s="193">
        <v>0</v>
      </c>
    </row>
    <row r="17" spans="1:42">
      <c r="A17" s="133">
        <v>13</v>
      </c>
      <c r="B17" s="194"/>
      <c r="C17" s="121"/>
      <c r="D17" s="121"/>
      <c r="E17" s="121"/>
      <c r="F17" s="121"/>
      <c r="G17" s="195"/>
      <c r="H17" s="196"/>
      <c r="I17" s="197"/>
      <c r="J17" s="197"/>
      <c r="K17" s="197"/>
      <c r="L17" s="198"/>
      <c r="M17" s="196"/>
      <c r="N17" s="197"/>
      <c r="O17" s="197"/>
      <c r="P17" s="197"/>
      <c r="Q17" s="198"/>
      <c r="R17" s="191">
        <v>176</v>
      </c>
      <c r="S17" s="192">
        <v>202</v>
      </c>
      <c r="T17" s="192">
        <v>182</v>
      </c>
      <c r="U17" s="192">
        <v>160</v>
      </c>
      <c r="V17" s="192">
        <v>22</v>
      </c>
      <c r="W17" s="192">
        <v>8</v>
      </c>
      <c r="X17" s="199"/>
      <c r="Y17" s="192">
        <v>0</v>
      </c>
      <c r="Z17" s="193">
        <v>0</v>
      </c>
      <c r="AA17" s="191">
        <v>252</v>
      </c>
      <c r="AB17" s="192">
        <v>292</v>
      </c>
      <c r="AC17" s="192">
        <v>254</v>
      </c>
      <c r="AD17" s="192">
        <v>100</v>
      </c>
      <c r="AE17" s="192">
        <v>104</v>
      </c>
      <c r="AF17" s="192">
        <v>22</v>
      </c>
      <c r="AG17" s="192"/>
      <c r="AH17" s="192">
        <v>24</v>
      </c>
      <c r="AI17" s="193">
        <v>20</v>
      </c>
      <c r="AJ17" s="191">
        <v>300</v>
      </c>
      <c r="AK17" s="192">
        <v>292</v>
      </c>
      <c r="AL17" s="192">
        <v>102</v>
      </c>
      <c r="AM17" s="192">
        <v>136</v>
      </c>
      <c r="AN17" s="192">
        <v>0</v>
      </c>
      <c r="AO17" s="192">
        <v>4</v>
      </c>
      <c r="AP17" s="193">
        <v>0</v>
      </c>
    </row>
    <row r="18" spans="1:42">
      <c r="A18" s="133">
        <v>14</v>
      </c>
      <c r="B18" s="194"/>
      <c r="C18" s="121"/>
      <c r="D18" s="121"/>
      <c r="E18" s="121"/>
      <c r="F18" s="121"/>
      <c r="G18" s="195"/>
      <c r="H18" s="196"/>
      <c r="I18" s="197"/>
      <c r="J18" s="197"/>
      <c r="K18" s="197"/>
      <c r="L18" s="198"/>
      <c r="M18" s="196"/>
      <c r="N18" s="197"/>
      <c r="O18" s="197"/>
      <c r="P18" s="197"/>
      <c r="Q18" s="198"/>
      <c r="R18" s="191">
        <v>244</v>
      </c>
      <c r="S18" s="192">
        <v>208</v>
      </c>
      <c r="T18" s="192">
        <v>188</v>
      </c>
      <c r="U18" s="192">
        <v>108</v>
      </c>
      <c r="V18" s="192">
        <v>56</v>
      </c>
      <c r="W18" s="192">
        <v>0</v>
      </c>
      <c r="X18" s="199"/>
      <c r="Y18" s="192">
        <v>4</v>
      </c>
      <c r="Z18" s="193">
        <v>20</v>
      </c>
      <c r="AA18" s="191">
        <v>298</v>
      </c>
      <c r="AB18" s="192">
        <v>280</v>
      </c>
      <c r="AC18" s="192">
        <v>228</v>
      </c>
      <c r="AD18" s="192">
        <v>84</v>
      </c>
      <c r="AE18" s="192">
        <v>30</v>
      </c>
      <c r="AF18" s="192">
        <v>18</v>
      </c>
      <c r="AG18" s="192"/>
      <c r="AH18" s="192">
        <v>18</v>
      </c>
      <c r="AI18" s="193">
        <v>52</v>
      </c>
      <c r="AJ18" s="191">
        <v>308</v>
      </c>
      <c r="AK18" s="192">
        <v>286</v>
      </c>
      <c r="AL18" s="192">
        <v>250</v>
      </c>
      <c r="AM18" s="192">
        <v>132</v>
      </c>
      <c r="AN18" s="192">
        <v>116</v>
      </c>
      <c r="AO18" s="192">
        <v>0</v>
      </c>
      <c r="AP18" s="193">
        <v>0</v>
      </c>
    </row>
    <row r="19" spans="1:42">
      <c r="A19" s="133">
        <v>15</v>
      </c>
      <c r="B19" s="194"/>
      <c r="C19" s="121"/>
      <c r="D19" s="121"/>
      <c r="E19" s="121"/>
      <c r="F19" s="121"/>
      <c r="G19" s="195"/>
      <c r="H19" s="196"/>
      <c r="I19" s="197"/>
      <c r="J19" s="197"/>
      <c r="K19" s="197"/>
      <c r="L19" s="198"/>
      <c r="M19" s="196"/>
      <c r="N19" s="197"/>
      <c r="O19" s="197"/>
      <c r="P19" s="197"/>
      <c r="Q19" s="198"/>
      <c r="R19" s="191">
        <v>210</v>
      </c>
      <c r="S19" s="192">
        <v>150</v>
      </c>
      <c r="T19" s="192">
        <v>172</v>
      </c>
      <c r="U19" s="192">
        <v>58</v>
      </c>
      <c r="V19" s="192">
        <v>72</v>
      </c>
      <c r="W19" s="192">
        <v>130</v>
      </c>
      <c r="X19" s="199"/>
      <c r="Y19" s="192">
        <v>12</v>
      </c>
      <c r="Z19" s="193">
        <v>104</v>
      </c>
      <c r="AA19" s="191">
        <v>300</v>
      </c>
      <c r="AB19" s="192">
        <v>270</v>
      </c>
      <c r="AC19" s="192">
        <v>258</v>
      </c>
      <c r="AD19" s="192">
        <v>202</v>
      </c>
      <c r="AE19" s="192">
        <v>18</v>
      </c>
      <c r="AF19" s="192">
        <v>28</v>
      </c>
      <c r="AG19" s="192"/>
      <c r="AH19" s="192">
        <v>0</v>
      </c>
      <c r="AI19" s="193">
        <v>36</v>
      </c>
      <c r="AJ19" s="191">
        <v>274</v>
      </c>
      <c r="AK19" s="192">
        <v>282</v>
      </c>
      <c r="AL19" s="192">
        <v>202</v>
      </c>
      <c r="AM19" s="192">
        <v>140</v>
      </c>
      <c r="AN19" s="192">
        <v>28</v>
      </c>
      <c r="AO19" s="192">
        <v>84</v>
      </c>
      <c r="AP19" s="193">
        <v>0</v>
      </c>
    </row>
    <row r="20" spans="1:42">
      <c r="A20" s="133">
        <v>16</v>
      </c>
      <c r="B20" s="194"/>
      <c r="C20" s="121"/>
      <c r="D20" s="121"/>
      <c r="E20" s="121"/>
      <c r="F20" s="121"/>
      <c r="G20" s="195"/>
      <c r="H20" s="196"/>
      <c r="I20" s="197"/>
      <c r="J20" s="197"/>
      <c r="K20" s="197"/>
      <c r="L20" s="198"/>
      <c r="M20" s="196"/>
      <c r="N20" s="197"/>
      <c r="O20" s="197"/>
      <c r="P20" s="197"/>
      <c r="Q20" s="198"/>
      <c r="R20" s="191">
        <v>248</v>
      </c>
      <c r="S20" s="192">
        <v>190</v>
      </c>
      <c r="T20" s="192">
        <v>202</v>
      </c>
      <c r="U20" s="192">
        <v>178</v>
      </c>
      <c r="V20" s="192">
        <v>54</v>
      </c>
      <c r="W20" s="192">
        <v>44</v>
      </c>
      <c r="X20" s="199"/>
      <c r="Y20" s="192">
        <v>0</v>
      </c>
      <c r="Z20" s="193">
        <v>0</v>
      </c>
      <c r="AA20" s="191">
        <v>290</v>
      </c>
      <c r="AB20" s="192">
        <v>292</v>
      </c>
      <c r="AC20" s="192">
        <v>260</v>
      </c>
      <c r="AD20" s="192">
        <v>40</v>
      </c>
      <c r="AE20" s="192">
        <v>36</v>
      </c>
      <c r="AF20" s="192">
        <v>32</v>
      </c>
      <c r="AG20" s="192"/>
      <c r="AH20" s="192">
        <v>22</v>
      </c>
      <c r="AI20" s="193">
        <v>0</v>
      </c>
      <c r="AJ20" s="191">
        <v>258</v>
      </c>
      <c r="AK20" s="192">
        <v>256</v>
      </c>
      <c r="AL20" s="192">
        <v>218</v>
      </c>
      <c r="AM20" s="192">
        <v>176</v>
      </c>
      <c r="AN20" s="192">
        <v>0</v>
      </c>
      <c r="AO20" s="192">
        <v>0</v>
      </c>
      <c r="AP20" s="193">
        <v>0</v>
      </c>
    </row>
    <row r="21" spans="1:42">
      <c r="A21" s="133">
        <v>17</v>
      </c>
      <c r="B21" s="194"/>
      <c r="C21" s="121"/>
      <c r="D21" s="121"/>
      <c r="E21" s="121"/>
      <c r="F21" s="121"/>
      <c r="G21" s="195"/>
      <c r="H21" s="196"/>
      <c r="I21" s="197"/>
      <c r="J21" s="197"/>
      <c r="K21" s="197"/>
      <c r="L21" s="198"/>
      <c r="M21" s="196"/>
      <c r="N21" s="197"/>
      <c r="O21" s="197"/>
      <c r="P21" s="197"/>
      <c r="Q21" s="198"/>
      <c r="R21" s="191">
        <v>224</v>
      </c>
      <c r="S21" s="192">
        <v>192</v>
      </c>
      <c r="T21" s="192">
        <v>192</v>
      </c>
      <c r="U21" s="192">
        <v>112</v>
      </c>
      <c r="V21" s="192">
        <v>140</v>
      </c>
      <c r="W21" s="192">
        <v>4</v>
      </c>
      <c r="X21" s="199"/>
      <c r="Y21" s="192">
        <v>6</v>
      </c>
      <c r="Z21" s="193">
        <v>0</v>
      </c>
      <c r="AA21" s="191">
        <v>292</v>
      </c>
      <c r="AB21" s="192">
        <v>290</v>
      </c>
      <c r="AC21" s="192">
        <v>272</v>
      </c>
      <c r="AD21" s="192">
        <v>28</v>
      </c>
      <c r="AE21" s="192">
        <v>30</v>
      </c>
      <c r="AF21" s="192">
        <v>28</v>
      </c>
      <c r="AG21" s="192"/>
      <c r="AH21" s="192">
        <v>18</v>
      </c>
      <c r="AI21" s="193">
        <v>0</v>
      </c>
      <c r="AJ21" s="191">
        <v>298</v>
      </c>
      <c r="AK21" s="192">
        <v>268</v>
      </c>
      <c r="AL21" s="192">
        <v>180</v>
      </c>
      <c r="AM21" s="192">
        <v>92</v>
      </c>
      <c r="AN21" s="192">
        <v>44</v>
      </c>
      <c r="AO21" s="192">
        <v>0</v>
      </c>
      <c r="AP21" s="193">
        <v>0</v>
      </c>
    </row>
    <row r="22" spans="1:42">
      <c r="A22" s="133">
        <v>18</v>
      </c>
      <c r="B22" s="194"/>
      <c r="C22" s="121"/>
      <c r="D22" s="121"/>
      <c r="E22" s="121"/>
      <c r="F22" s="121"/>
      <c r="G22" s="195"/>
      <c r="H22" s="196"/>
      <c r="I22" s="197"/>
      <c r="J22" s="197"/>
      <c r="K22" s="197"/>
      <c r="L22" s="198"/>
      <c r="M22" s="196"/>
      <c r="N22" s="197"/>
      <c r="O22" s="197"/>
      <c r="P22" s="197"/>
      <c r="Q22" s="198"/>
      <c r="R22" s="191">
        <v>196</v>
      </c>
      <c r="S22" s="192">
        <v>196</v>
      </c>
      <c r="T22" s="192">
        <v>220</v>
      </c>
      <c r="U22" s="192">
        <v>0</v>
      </c>
      <c r="V22" s="192">
        <v>8</v>
      </c>
      <c r="W22" s="192">
        <v>12</v>
      </c>
      <c r="X22" s="199"/>
      <c r="Y22" s="192">
        <v>0</v>
      </c>
      <c r="Z22" s="193">
        <v>0</v>
      </c>
      <c r="AA22" s="191">
        <v>284</v>
      </c>
      <c r="AB22" s="192">
        <v>256</v>
      </c>
      <c r="AC22" s="192">
        <v>276</v>
      </c>
      <c r="AD22" s="192">
        <v>16</v>
      </c>
      <c r="AE22" s="192">
        <v>36</v>
      </c>
      <c r="AF22" s="192">
        <v>36</v>
      </c>
      <c r="AG22" s="192"/>
      <c r="AH22" s="192">
        <v>16</v>
      </c>
      <c r="AI22" s="193">
        <v>10</v>
      </c>
      <c r="AJ22" s="191">
        <v>292</v>
      </c>
      <c r="AK22" s="192">
        <v>278</v>
      </c>
      <c r="AL22" s="192">
        <v>212</v>
      </c>
      <c r="AM22" s="192">
        <v>20</v>
      </c>
      <c r="AN22" s="192">
        <v>0</v>
      </c>
      <c r="AO22" s="192">
        <v>0</v>
      </c>
      <c r="AP22" s="193">
        <v>0</v>
      </c>
    </row>
    <row r="23" spans="1:42">
      <c r="A23" s="133">
        <v>19</v>
      </c>
      <c r="B23" s="194"/>
      <c r="C23" s="121"/>
      <c r="D23" s="121"/>
      <c r="E23" s="121"/>
      <c r="F23" s="121"/>
      <c r="G23" s="195"/>
      <c r="H23" s="196"/>
      <c r="I23" s="197"/>
      <c r="J23" s="197"/>
      <c r="K23" s="197"/>
      <c r="L23" s="198"/>
      <c r="M23" s="196"/>
      <c r="N23" s="197"/>
      <c r="O23" s="197"/>
      <c r="P23" s="197"/>
      <c r="Q23" s="198"/>
      <c r="R23" s="191">
        <v>254</v>
      </c>
      <c r="S23" s="192">
        <v>162</v>
      </c>
      <c r="T23" s="192">
        <v>210</v>
      </c>
      <c r="U23" s="192">
        <v>32</v>
      </c>
      <c r="V23" s="192">
        <v>4</v>
      </c>
      <c r="W23" s="192">
        <v>4</v>
      </c>
      <c r="X23" s="199"/>
      <c r="Y23" s="192">
        <v>0</v>
      </c>
      <c r="Z23" s="193">
        <v>0</v>
      </c>
      <c r="AA23" s="191">
        <v>276</v>
      </c>
      <c r="AB23" s="192">
        <v>266</v>
      </c>
      <c r="AC23" s="192">
        <v>274</v>
      </c>
      <c r="AD23" s="192">
        <v>78</v>
      </c>
      <c r="AE23" s="192">
        <v>52</v>
      </c>
      <c r="AF23" s="192">
        <v>38</v>
      </c>
      <c r="AG23" s="192"/>
      <c r="AH23" s="192">
        <v>30</v>
      </c>
      <c r="AI23" s="193">
        <v>22</v>
      </c>
      <c r="AJ23" s="191">
        <v>282</v>
      </c>
      <c r="AK23" s="192">
        <v>288</v>
      </c>
      <c r="AL23" s="192">
        <v>172</v>
      </c>
      <c r="AM23" s="192">
        <v>12</v>
      </c>
      <c r="AN23" s="192">
        <v>4</v>
      </c>
      <c r="AO23" s="192">
        <v>0</v>
      </c>
      <c r="AP23" s="193">
        <v>0</v>
      </c>
    </row>
    <row r="24" spans="1:42">
      <c r="A24" s="133">
        <v>20</v>
      </c>
      <c r="B24" s="194"/>
      <c r="C24" s="121"/>
      <c r="D24" s="121"/>
      <c r="E24" s="121"/>
      <c r="F24" s="121"/>
      <c r="G24" s="195"/>
      <c r="H24" s="196"/>
      <c r="I24" s="197"/>
      <c r="J24" s="197"/>
      <c r="K24" s="197"/>
      <c r="L24" s="198"/>
      <c r="M24" s="196"/>
      <c r="N24" s="197"/>
      <c r="O24" s="197"/>
      <c r="P24" s="197"/>
      <c r="Q24" s="198"/>
      <c r="R24" s="191">
        <v>228</v>
      </c>
      <c r="S24" s="192">
        <v>216</v>
      </c>
      <c r="T24" s="192">
        <v>176</v>
      </c>
      <c r="U24" s="192">
        <v>122</v>
      </c>
      <c r="V24" s="192">
        <v>8</v>
      </c>
      <c r="W24" s="192">
        <v>12</v>
      </c>
      <c r="X24" s="199"/>
      <c r="Y24" s="192">
        <v>16</v>
      </c>
      <c r="Z24" s="193">
        <v>0</v>
      </c>
      <c r="AA24" s="191">
        <v>270</v>
      </c>
      <c r="AB24" s="192">
        <v>268</v>
      </c>
      <c r="AC24" s="192">
        <v>216</v>
      </c>
      <c r="AD24" s="192">
        <v>46</v>
      </c>
      <c r="AE24" s="192">
        <v>40</v>
      </c>
      <c r="AF24" s="192">
        <v>24</v>
      </c>
      <c r="AG24" s="192"/>
      <c r="AH24" s="192">
        <v>16</v>
      </c>
      <c r="AI24" s="193">
        <v>6</v>
      </c>
      <c r="AJ24" s="191">
        <v>280</v>
      </c>
      <c r="AK24" s="192">
        <v>272</v>
      </c>
      <c r="AL24" s="192">
        <v>188</v>
      </c>
      <c r="AM24" s="192">
        <v>30</v>
      </c>
      <c r="AN24" s="192">
        <v>24</v>
      </c>
      <c r="AO24" s="192">
        <v>0</v>
      </c>
      <c r="AP24" s="193">
        <v>0</v>
      </c>
    </row>
    <row r="25" spans="1:42">
      <c r="A25" s="133">
        <v>21</v>
      </c>
      <c r="B25" s="194"/>
      <c r="C25" s="121"/>
      <c r="D25" s="121"/>
      <c r="E25" s="121"/>
      <c r="F25" s="121"/>
      <c r="G25" s="195"/>
      <c r="H25" s="196"/>
      <c r="I25" s="197"/>
      <c r="J25" s="197"/>
      <c r="K25" s="197"/>
      <c r="L25" s="198"/>
      <c r="M25" s="196"/>
      <c r="N25" s="197"/>
      <c r="O25" s="197"/>
      <c r="P25" s="197"/>
      <c r="Q25" s="198"/>
      <c r="R25" s="191">
        <v>250</v>
      </c>
      <c r="S25" s="192">
        <v>210</v>
      </c>
      <c r="T25" s="192">
        <v>192</v>
      </c>
      <c r="U25" s="192">
        <v>60</v>
      </c>
      <c r="V25" s="192">
        <v>104</v>
      </c>
      <c r="W25" s="192">
        <v>0</v>
      </c>
      <c r="X25" s="199"/>
      <c r="Y25" s="192">
        <v>0</v>
      </c>
      <c r="Z25" s="200"/>
      <c r="AA25" s="191">
        <v>268</v>
      </c>
      <c r="AB25" s="192">
        <v>266</v>
      </c>
      <c r="AC25" s="192">
        <v>176</v>
      </c>
      <c r="AD25" s="192">
        <v>208</v>
      </c>
      <c r="AE25" s="192">
        <v>26</v>
      </c>
      <c r="AF25" s="192">
        <v>28</v>
      </c>
      <c r="AG25" s="192"/>
      <c r="AH25" s="192">
        <v>8</v>
      </c>
      <c r="AI25" s="200"/>
      <c r="AJ25" s="191">
        <v>288</v>
      </c>
      <c r="AK25" s="192">
        <v>290</v>
      </c>
      <c r="AL25" s="192">
        <v>164</v>
      </c>
      <c r="AM25" s="192">
        <v>8</v>
      </c>
      <c r="AN25" s="192">
        <v>42</v>
      </c>
      <c r="AO25" s="192">
        <v>0</v>
      </c>
      <c r="AP25" s="193">
        <v>0</v>
      </c>
    </row>
    <row r="26" spans="1:42">
      <c r="A26" s="133">
        <v>22</v>
      </c>
      <c r="B26" s="194"/>
      <c r="C26" s="121"/>
      <c r="D26" s="121"/>
      <c r="E26" s="121"/>
      <c r="F26" s="121"/>
      <c r="G26" s="195"/>
      <c r="H26" s="196"/>
      <c r="I26" s="197"/>
      <c r="J26" s="197"/>
      <c r="K26" s="197"/>
      <c r="L26" s="198"/>
      <c r="M26" s="196"/>
      <c r="N26" s="197"/>
      <c r="O26" s="197"/>
      <c r="P26" s="197"/>
      <c r="Q26" s="198"/>
      <c r="R26" s="191">
        <v>256</v>
      </c>
      <c r="S26" s="192">
        <v>196</v>
      </c>
      <c r="T26" s="192">
        <v>184</v>
      </c>
      <c r="U26" s="192">
        <v>160</v>
      </c>
      <c r="V26" s="192">
        <v>56</v>
      </c>
      <c r="W26" s="192">
        <v>136</v>
      </c>
      <c r="X26" s="199"/>
      <c r="Y26" s="192">
        <v>0</v>
      </c>
      <c r="Z26" s="200"/>
      <c r="AA26" s="191">
        <v>298</v>
      </c>
      <c r="AB26" s="192">
        <v>278</v>
      </c>
      <c r="AC26" s="192">
        <v>204</v>
      </c>
      <c r="AD26" s="192">
        <v>30</v>
      </c>
      <c r="AE26" s="192">
        <v>48</v>
      </c>
      <c r="AF26" s="192">
        <v>10</v>
      </c>
      <c r="AG26" s="192"/>
      <c r="AH26" s="192">
        <v>0</v>
      </c>
      <c r="AI26" s="200"/>
      <c r="AJ26" s="191">
        <v>300</v>
      </c>
      <c r="AK26" s="192">
        <v>284</v>
      </c>
      <c r="AL26" s="192">
        <v>218</v>
      </c>
      <c r="AM26" s="192">
        <v>0</v>
      </c>
      <c r="AN26" s="192">
        <v>0</v>
      </c>
      <c r="AO26" s="192">
        <v>0</v>
      </c>
      <c r="AP26" s="193">
        <v>0</v>
      </c>
    </row>
    <row r="27" spans="1:42">
      <c r="A27" s="133">
        <v>23</v>
      </c>
      <c r="B27" s="194"/>
      <c r="C27" s="121"/>
      <c r="D27" s="121"/>
      <c r="E27" s="121"/>
      <c r="F27" s="121"/>
      <c r="G27" s="195"/>
      <c r="H27" s="196"/>
      <c r="I27" s="197"/>
      <c r="J27" s="197"/>
      <c r="K27" s="197"/>
      <c r="L27" s="198"/>
      <c r="M27" s="196"/>
      <c r="N27" s="197"/>
      <c r="O27" s="197"/>
      <c r="P27" s="197"/>
      <c r="Q27" s="198"/>
      <c r="R27" s="191">
        <v>204</v>
      </c>
      <c r="S27" s="192">
        <v>248</v>
      </c>
      <c r="T27" s="192">
        <v>90</v>
      </c>
      <c r="U27" s="192">
        <v>6</v>
      </c>
      <c r="V27" s="192">
        <v>2</v>
      </c>
      <c r="W27" s="192">
        <v>4</v>
      </c>
      <c r="X27" s="199"/>
      <c r="Y27" s="192">
        <v>0</v>
      </c>
      <c r="Z27" s="200"/>
      <c r="AA27" s="191">
        <v>284</v>
      </c>
      <c r="AB27" s="192">
        <v>270</v>
      </c>
      <c r="AC27" s="192">
        <v>256</v>
      </c>
      <c r="AD27" s="192">
        <v>28</v>
      </c>
      <c r="AE27" s="192">
        <v>24</v>
      </c>
      <c r="AF27" s="192">
        <v>36</v>
      </c>
      <c r="AG27" s="192"/>
      <c r="AH27" s="192">
        <v>18</v>
      </c>
      <c r="AI27" s="200"/>
      <c r="AJ27" s="191">
        <v>292</v>
      </c>
      <c r="AK27" s="192">
        <v>292</v>
      </c>
      <c r="AL27" s="192">
        <v>160</v>
      </c>
      <c r="AM27" s="192">
        <v>0</v>
      </c>
      <c r="AN27" s="192">
        <v>10</v>
      </c>
      <c r="AO27" s="192">
        <v>2</v>
      </c>
      <c r="AP27" s="193">
        <v>0</v>
      </c>
    </row>
    <row r="28" spans="1:42">
      <c r="A28" s="133">
        <v>24</v>
      </c>
      <c r="B28" s="194"/>
      <c r="C28" s="121"/>
      <c r="D28" s="121"/>
      <c r="E28" s="121"/>
      <c r="F28" s="121"/>
      <c r="G28" s="195"/>
      <c r="H28" s="196"/>
      <c r="I28" s="197"/>
      <c r="J28" s="197"/>
      <c r="K28" s="197"/>
      <c r="L28" s="198"/>
      <c r="M28" s="196"/>
      <c r="N28" s="197"/>
      <c r="O28" s="197"/>
      <c r="P28" s="197"/>
      <c r="Q28" s="198"/>
      <c r="R28" s="191">
        <v>230</v>
      </c>
      <c r="S28" s="192">
        <v>210</v>
      </c>
      <c r="T28" s="192">
        <v>212</v>
      </c>
      <c r="U28" s="192">
        <v>54</v>
      </c>
      <c r="V28" s="192">
        <v>124</v>
      </c>
      <c r="W28" s="192">
        <v>12</v>
      </c>
      <c r="X28" s="199"/>
      <c r="Y28" s="192">
        <v>12</v>
      </c>
      <c r="Z28" s="200"/>
      <c r="AA28" s="191">
        <v>252</v>
      </c>
      <c r="AB28" s="192">
        <v>272</v>
      </c>
      <c r="AC28" s="192">
        <v>168</v>
      </c>
      <c r="AD28" s="192">
        <v>176</v>
      </c>
      <c r="AE28" s="192">
        <v>36</v>
      </c>
      <c r="AF28" s="192">
        <v>40</v>
      </c>
      <c r="AG28" s="192"/>
      <c r="AH28" s="192">
        <v>30</v>
      </c>
      <c r="AI28" s="200"/>
      <c r="AJ28" s="191">
        <v>304</v>
      </c>
      <c r="AK28" s="192">
        <v>244</v>
      </c>
      <c r="AL28" s="192">
        <v>236</v>
      </c>
      <c r="AM28" s="192">
        <v>32</v>
      </c>
      <c r="AN28" s="192">
        <v>70</v>
      </c>
      <c r="AO28" s="192">
        <v>0</v>
      </c>
      <c r="AP28" s="193">
        <v>0</v>
      </c>
    </row>
    <row r="29" spans="1:42">
      <c r="A29" s="133">
        <v>25</v>
      </c>
      <c r="B29" s="194"/>
      <c r="C29" s="121"/>
      <c r="D29" s="121"/>
      <c r="E29" s="121"/>
      <c r="F29" s="121"/>
      <c r="G29" s="195"/>
      <c r="H29" s="196"/>
      <c r="I29" s="197"/>
      <c r="J29" s="197"/>
      <c r="K29" s="197"/>
      <c r="L29" s="198"/>
      <c r="M29" s="196"/>
      <c r="N29" s="197"/>
      <c r="O29" s="197"/>
      <c r="P29" s="197"/>
      <c r="Q29" s="198"/>
      <c r="R29" s="191">
        <v>220</v>
      </c>
      <c r="S29" s="192">
        <v>222</v>
      </c>
      <c r="T29" s="192">
        <v>40</v>
      </c>
      <c r="U29" s="192">
        <v>8</v>
      </c>
      <c r="V29" s="192">
        <v>28</v>
      </c>
      <c r="W29" s="192">
        <v>0</v>
      </c>
      <c r="X29" s="199"/>
      <c r="Y29" s="192">
        <v>4</v>
      </c>
      <c r="Z29" s="200"/>
      <c r="AA29" s="191">
        <v>288</v>
      </c>
      <c r="AB29" s="192">
        <v>280</v>
      </c>
      <c r="AC29" s="192">
        <v>184</v>
      </c>
      <c r="AD29" s="192">
        <v>128</v>
      </c>
      <c r="AE29" s="192">
        <v>44</v>
      </c>
      <c r="AF29" s="192">
        <v>46</v>
      </c>
      <c r="AG29" s="192"/>
      <c r="AH29" s="192">
        <v>16</v>
      </c>
      <c r="AI29" s="200"/>
      <c r="AJ29" s="191">
        <v>290</v>
      </c>
      <c r="AK29" s="192">
        <v>280</v>
      </c>
      <c r="AL29" s="192">
        <v>196</v>
      </c>
      <c r="AM29" s="192">
        <v>30</v>
      </c>
      <c r="AN29" s="192">
        <v>10</v>
      </c>
      <c r="AO29" s="192">
        <v>0</v>
      </c>
      <c r="AP29" s="193">
        <v>0</v>
      </c>
    </row>
    <row r="30" spans="1:42">
      <c r="A30" s="133">
        <v>26</v>
      </c>
      <c r="B30" s="194"/>
      <c r="C30" s="121"/>
      <c r="D30" s="121"/>
      <c r="E30" s="121"/>
      <c r="F30" s="121"/>
      <c r="G30" s="195"/>
      <c r="H30" s="196"/>
      <c r="I30" s="197"/>
      <c r="J30" s="197"/>
      <c r="K30" s="197"/>
      <c r="L30" s="198"/>
      <c r="M30" s="196"/>
      <c r="N30" s="197"/>
      <c r="O30" s="197"/>
      <c r="P30" s="197"/>
      <c r="Q30" s="198"/>
      <c r="R30" s="191">
        <v>228</v>
      </c>
      <c r="S30" s="192">
        <v>266</v>
      </c>
      <c r="T30" s="192">
        <v>108</v>
      </c>
      <c r="U30" s="192">
        <v>104</v>
      </c>
      <c r="V30" s="192">
        <v>130</v>
      </c>
      <c r="W30" s="192">
        <v>16</v>
      </c>
      <c r="X30" s="199"/>
      <c r="Y30" s="192">
        <v>0</v>
      </c>
      <c r="Z30" s="200"/>
      <c r="AA30" s="191">
        <v>276</v>
      </c>
      <c r="AB30" s="192">
        <v>276</v>
      </c>
      <c r="AC30" s="192">
        <v>178</v>
      </c>
      <c r="AD30" s="192">
        <v>38</v>
      </c>
      <c r="AE30" s="192">
        <v>30</v>
      </c>
      <c r="AF30" s="192">
        <v>32</v>
      </c>
      <c r="AG30" s="192"/>
      <c r="AH30" s="192">
        <v>0</v>
      </c>
      <c r="AI30" s="200"/>
      <c r="AJ30" s="191">
        <v>300</v>
      </c>
      <c r="AK30" s="192">
        <v>272</v>
      </c>
      <c r="AL30" s="192">
        <v>180</v>
      </c>
      <c r="AM30" s="192">
        <v>112</v>
      </c>
      <c r="AN30" s="192">
        <v>50</v>
      </c>
      <c r="AO30" s="192">
        <v>0</v>
      </c>
      <c r="AP30" s="193">
        <v>0</v>
      </c>
    </row>
    <row r="31" spans="1:42">
      <c r="A31" s="133">
        <v>27</v>
      </c>
      <c r="B31" s="194"/>
      <c r="C31" s="121"/>
      <c r="D31" s="121"/>
      <c r="E31" s="121"/>
      <c r="F31" s="121"/>
      <c r="G31" s="195"/>
      <c r="H31" s="196"/>
      <c r="I31" s="197"/>
      <c r="J31" s="197"/>
      <c r="K31" s="197"/>
      <c r="L31" s="198"/>
      <c r="M31" s="196"/>
      <c r="N31" s="197"/>
      <c r="O31" s="197"/>
      <c r="P31" s="197"/>
      <c r="Q31" s="198"/>
      <c r="R31" s="191">
        <v>190</v>
      </c>
      <c r="S31" s="192">
        <v>248</v>
      </c>
      <c r="T31" s="192">
        <v>66</v>
      </c>
      <c r="U31" s="192">
        <v>4</v>
      </c>
      <c r="V31" s="192">
        <v>4</v>
      </c>
      <c r="W31" s="192">
        <v>12</v>
      </c>
      <c r="X31" s="199"/>
      <c r="Y31" s="192">
        <v>0</v>
      </c>
      <c r="Z31" s="200"/>
      <c r="AA31" s="191">
        <v>282</v>
      </c>
      <c r="AB31" s="192">
        <v>280</v>
      </c>
      <c r="AC31" s="192">
        <v>228</v>
      </c>
      <c r="AD31" s="192">
        <v>32</v>
      </c>
      <c r="AE31" s="192">
        <v>188</v>
      </c>
      <c r="AF31" s="192">
        <v>34</v>
      </c>
      <c r="AG31" s="192"/>
      <c r="AH31" s="192">
        <v>24</v>
      </c>
      <c r="AI31" s="200"/>
      <c r="AJ31" s="191">
        <v>288</v>
      </c>
      <c r="AK31" s="192">
        <v>290</v>
      </c>
      <c r="AL31" s="192">
        <v>236</v>
      </c>
      <c r="AM31" s="192">
        <v>100</v>
      </c>
      <c r="AN31" s="192">
        <v>8</v>
      </c>
      <c r="AO31" s="192">
        <v>0</v>
      </c>
      <c r="AP31" s="193">
        <v>0</v>
      </c>
    </row>
    <row r="32" spans="1:42">
      <c r="A32" s="133">
        <v>28</v>
      </c>
      <c r="B32" s="194"/>
      <c r="C32" s="121"/>
      <c r="D32" s="121"/>
      <c r="E32" s="121"/>
      <c r="F32" s="121"/>
      <c r="G32" s="195"/>
      <c r="H32" s="196"/>
      <c r="I32" s="197"/>
      <c r="J32" s="197"/>
      <c r="K32" s="197"/>
      <c r="L32" s="198"/>
      <c r="M32" s="196"/>
      <c r="N32" s="197"/>
      <c r="O32" s="197"/>
      <c r="P32" s="197"/>
      <c r="Q32" s="198"/>
      <c r="R32" s="191">
        <v>240</v>
      </c>
      <c r="S32" s="192">
        <v>258</v>
      </c>
      <c r="T32" s="192">
        <v>160</v>
      </c>
      <c r="U32" s="192">
        <v>120</v>
      </c>
      <c r="V32" s="192">
        <v>0</v>
      </c>
      <c r="W32" s="192">
        <v>34</v>
      </c>
      <c r="X32" s="199"/>
      <c r="Y32" s="192">
        <v>0</v>
      </c>
      <c r="Z32" s="200"/>
      <c r="AA32" s="191">
        <v>272</v>
      </c>
      <c r="AB32" s="192">
        <v>272</v>
      </c>
      <c r="AC32" s="192">
        <v>206</v>
      </c>
      <c r="AD32" s="192">
        <v>92</v>
      </c>
      <c r="AE32" s="192">
        <v>24</v>
      </c>
      <c r="AF32" s="192">
        <v>36</v>
      </c>
      <c r="AG32" s="192"/>
      <c r="AH32" s="192">
        <v>16</v>
      </c>
      <c r="AI32" s="200"/>
      <c r="AJ32" s="191">
        <v>286</v>
      </c>
      <c r="AK32" s="192">
        <v>256</v>
      </c>
      <c r="AL32" s="192">
        <v>172</v>
      </c>
      <c r="AM32" s="192">
        <v>6</v>
      </c>
      <c r="AN32" s="192">
        <v>0</v>
      </c>
      <c r="AO32" s="192">
        <v>16</v>
      </c>
      <c r="AP32" s="193">
        <v>0</v>
      </c>
    </row>
    <row r="33" spans="1:42">
      <c r="A33" s="133">
        <v>29</v>
      </c>
      <c r="B33" s="194"/>
      <c r="C33" s="121"/>
      <c r="D33" s="121"/>
      <c r="E33" s="121"/>
      <c r="F33" s="121"/>
      <c r="G33" s="195"/>
      <c r="H33" s="196"/>
      <c r="I33" s="197"/>
      <c r="J33" s="197"/>
      <c r="K33" s="197"/>
      <c r="L33" s="198"/>
      <c r="M33" s="196"/>
      <c r="N33" s="197"/>
      <c r="O33" s="197"/>
      <c r="P33" s="197"/>
      <c r="Q33" s="198"/>
      <c r="R33" s="191">
        <v>260</v>
      </c>
      <c r="S33" s="192">
        <v>244</v>
      </c>
      <c r="T33" s="192">
        <v>156</v>
      </c>
      <c r="U33" s="192">
        <v>14</v>
      </c>
      <c r="V33" s="192">
        <v>20</v>
      </c>
      <c r="W33" s="192">
        <v>8</v>
      </c>
      <c r="X33" s="199"/>
      <c r="Y33" s="192">
        <v>10</v>
      </c>
      <c r="Z33" s="200"/>
      <c r="AA33" s="191">
        <v>270</v>
      </c>
      <c r="AB33" s="192">
        <v>262</v>
      </c>
      <c r="AC33" s="192">
        <v>260</v>
      </c>
      <c r="AD33" s="192">
        <v>114</v>
      </c>
      <c r="AE33" s="192">
        <v>44</v>
      </c>
      <c r="AF33" s="192">
        <v>16</v>
      </c>
      <c r="AG33" s="192"/>
      <c r="AH33" s="192">
        <v>0</v>
      </c>
      <c r="AI33" s="200"/>
      <c r="AJ33" s="191">
        <v>296</v>
      </c>
      <c r="AK33" s="192">
        <v>242</v>
      </c>
      <c r="AL33" s="192">
        <v>230</v>
      </c>
      <c r="AM33" s="192">
        <v>0</v>
      </c>
      <c r="AN33" s="192">
        <v>2</v>
      </c>
      <c r="AO33" s="192">
        <v>0</v>
      </c>
      <c r="AP33" s="193">
        <v>0</v>
      </c>
    </row>
    <row r="34" spans="1:42">
      <c r="A34" s="133">
        <v>30</v>
      </c>
      <c r="B34" s="194"/>
      <c r="C34" s="121"/>
      <c r="D34" s="121"/>
      <c r="E34" s="121"/>
      <c r="F34" s="121"/>
      <c r="G34" s="195"/>
      <c r="H34" s="196"/>
      <c r="I34" s="197"/>
      <c r="J34" s="197"/>
      <c r="K34" s="197"/>
      <c r="L34" s="198"/>
      <c r="M34" s="196"/>
      <c r="N34" s="197"/>
      <c r="O34" s="197"/>
      <c r="P34" s="197"/>
      <c r="Q34" s="198"/>
      <c r="R34" s="191">
        <v>202</v>
      </c>
      <c r="S34" s="192">
        <v>252</v>
      </c>
      <c r="T34" s="192">
        <v>112</v>
      </c>
      <c r="U34" s="192">
        <v>152</v>
      </c>
      <c r="V34" s="192">
        <v>8</v>
      </c>
      <c r="W34" s="192">
        <v>30</v>
      </c>
      <c r="X34" s="199"/>
      <c r="Y34" s="192">
        <v>0</v>
      </c>
      <c r="Z34" s="200"/>
      <c r="AA34" s="191">
        <v>276</v>
      </c>
      <c r="AB34" s="192">
        <v>260</v>
      </c>
      <c r="AC34" s="192">
        <v>248</v>
      </c>
      <c r="AD34" s="192">
        <v>124</v>
      </c>
      <c r="AE34" s="192">
        <v>34</v>
      </c>
      <c r="AF34" s="192">
        <v>36</v>
      </c>
      <c r="AG34" s="192"/>
      <c r="AH34" s="192">
        <v>0</v>
      </c>
      <c r="AI34" s="200"/>
      <c r="AJ34" s="191">
        <v>292</v>
      </c>
      <c r="AK34" s="192">
        <v>228</v>
      </c>
      <c r="AL34" s="192">
        <v>200</v>
      </c>
      <c r="AM34" s="192">
        <v>4</v>
      </c>
      <c r="AN34" s="192">
        <v>30</v>
      </c>
      <c r="AO34" s="192">
        <v>0</v>
      </c>
      <c r="AP34" s="193">
        <v>0</v>
      </c>
    </row>
    <row r="35" spans="1:42">
      <c r="A35" s="133">
        <v>31</v>
      </c>
      <c r="B35" s="194"/>
      <c r="C35" s="121"/>
      <c r="D35" s="121"/>
      <c r="E35" s="121"/>
      <c r="F35" s="121"/>
      <c r="G35" s="195"/>
      <c r="H35" s="196"/>
      <c r="I35" s="197"/>
      <c r="J35" s="197"/>
      <c r="K35" s="197"/>
      <c r="L35" s="198"/>
      <c r="M35" s="196"/>
      <c r="N35" s="197"/>
      <c r="O35" s="197"/>
      <c r="P35" s="197"/>
      <c r="Q35" s="198"/>
      <c r="R35" s="191">
        <v>188</v>
      </c>
      <c r="S35" s="192">
        <v>102</v>
      </c>
      <c r="T35" s="192">
        <v>170</v>
      </c>
      <c r="U35" s="192">
        <v>166</v>
      </c>
      <c r="V35" s="192">
        <v>160</v>
      </c>
      <c r="W35" s="192">
        <v>98</v>
      </c>
      <c r="X35" s="199"/>
      <c r="Y35" s="199"/>
      <c r="Z35" s="200"/>
      <c r="AA35" s="191">
        <v>248</v>
      </c>
      <c r="AB35" s="192">
        <v>276</v>
      </c>
      <c r="AC35" s="192">
        <v>280</v>
      </c>
      <c r="AD35" s="192">
        <v>34</v>
      </c>
      <c r="AE35" s="192">
        <v>16</v>
      </c>
      <c r="AF35" s="192">
        <v>38</v>
      </c>
      <c r="AG35" s="192"/>
      <c r="AH35" s="199"/>
      <c r="AI35" s="200"/>
      <c r="AJ35" s="191">
        <v>248</v>
      </c>
      <c r="AK35" s="192">
        <v>260</v>
      </c>
      <c r="AL35" s="192">
        <v>170</v>
      </c>
      <c r="AM35" s="192">
        <v>48</v>
      </c>
      <c r="AN35" s="192">
        <v>16</v>
      </c>
      <c r="AO35" s="192">
        <v>0</v>
      </c>
      <c r="AP35" s="193">
        <v>0</v>
      </c>
    </row>
    <row r="36" spans="1:42">
      <c r="A36" s="133">
        <v>32</v>
      </c>
      <c r="B36" s="194"/>
      <c r="C36" s="121"/>
      <c r="D36" s="121"/>
      <c r="E36" s="121"/>
      <c r="F36" s="121"/>
      <c r="G36" s="195"/>
      <c r="H36" s="196"/>
      <c r="I36" s="197"/>
      <c r="J36" s="197"/>
      <c r="K36" s="197"/>
      <c r="L36" s="198"/>
      <c r="M36" s="196"/>
      <c r="N36" s="197"/>
      <c r="O36" s="197"/>
      <c r="P36" s="197"/>
      <c r="Q36" s="198"/>
      <c r="R36" s="191">
        <v>216</v>
      </c>
      <c r="S36" s="192">
        <v>190</v>
      </c>
      <c r="T36" s="192">
        <v>38</v>
      </c>
      <c r="U36" s="192">
        <v>108</v>
      </c>
      <c r="V36" s="192">
        <v>36</v>
      </c>
      <c r="W36" s="192">
        <v>18</v>
      </c>
      <c r="X36" s="199"/>
      <c r="Y36" s="199"/>
      <c r="Z36" s="200"/>
      <c r="AA36" s="191">
        <v>300</v>
      </c>
      <c r="AB36" s="192">
        <v>268</v>
      </c>
      <c r="AC36" s="192">
        <v>272</v>
      </c>
      <c r="AD36" s="192">
        <v>128</v>
      </c>
      <c r="AE36" s="192">
        <v>186</v>
      </c>
      <c r="AF36" s="192">
        <v>92</v>
      </c>
      <c r="AG36" s="192"/>
      <c r="AH36" s="199"/>
      <c r="AI36" s="200"/>
      <c r="AJ36" s="191">
        <v>290</v>
      </c>
      <c r="AK36" s="192">
        <v>270</v>
      </c>
      <c r="AL36" s="192">
        <v>232</v>
      </c>
      <c r="AM36" s="192">
        <v>108</v>
      </c>
      <c r="AN36" s="192">
        <v>104</v>
      </c>
      <c r="AO36" s="192">
        <v>0</v>
      </c>
      <c r="AP36" s="193">
        <v>0</v>
      </c>
    </row>
    <row r="37" spans="1:42">
      <c r="A37" s="133">
        <v>33</v>
      </c>
      <c r="B37" s="194"/>
      <c r="C37" s="121"/>
      <c r="D37" s="121"/>
      <c r="E37" s="121"/>
      <c r="F37" s="121"/>
      <c r="G37" s="195"/>
      <c r="H37" s="196"/>
      <c r="I37" s="197"/>
      <c r="J37" s="197"/>
      <c r="K37" s="197"/>
      <c r="L37" s="198"/>
      <c r="M37" s="196"/>
      <c r="N37" s="197"/>
      <c r="O37" s="197"/>
      <c r="P37" s="197"/>
      <c r="Q37" s="198"/>
      <c r="R37" s="191">
        <v>178</v>
      </c>
      <c r="S37" s="192">
        <v>160</v>
      </c>
      <c r="T37" s="192">
        <v>148</v>
      </c>
      <c r="U37" s="192">
        <v>156</v>
      </c>
      <c r="V37" s="192">
        <v>170</v>
      </c>
      <c r="W37" s="192">
        <v>12</v>
      </c>
      <c r="X37" s="199"/>
      <c r="Y37" s="199"/>
      <c r="Z37" s="200"/>
      <c r="AA37" s="191">
        <v>218</v>
      </c>
      <c r="AB37" s="192">
        <v>164</v>
      </c>
      <c r="AC37" s="192">
        <v>264</v>
      </c>
      <c r="AD37" s="192">
        <v>266</v>
      </c>
      <c r="AE37" s="192">
        <v>166</v>
      </c>
      <c r="AF37" s="192">
        <v>128</v>
      </c>
      <c r="AG37" s="192"/>
      <c r="AH37" s="199"/>
      <c r="AI37" s="200"/>
      <c r="AJ37" s="191">
        <v>216</v>
      </c>
      <c r="AK37" s="192">
        <v>256</v>
      </c>
      <c r="AL37" s="192">
        <v>184</v>
      </c>
      <c r="AM37" s="192">
        <v>100</v>
      </c>
      <c r="AN37" s="192">
        <v>116</v>
      </c>
      <c r="AO37" s="192">
        <v>0</v>
      </c>
      <c r="AP37" s="193">
        <v>0</v>
      </c>
    </row>
    <row r="38" spans="1:42">
      <c r="A38" s="133">
        <v>34</v>
      </c>
      <c r="B38" s="194"/>
      <c r="C38" s="121"/>
      <c r="D38" s="121"/>
      <c r="E38" s="121"/>
      <c r="F38" s="121"/>
      <c r="G38" s="195"/>
      <c r="H38" s="196"/>
      <c r="I38" s="197"/>
      <c r="J38" s="197"/>
      <c r="K38" s="197"/>
      <c r="L38" s="198"/>
      <c r="M38" s="196"/>
      <c r="N38" s="197"/>
      <c r="O38" s="197"/>
      <c r="P38" s="197"/>
      <c r="Q38" s="198"/>
      <c r="R38" s="191">
        <v>104</v>
      </c>
      <c r="S38" s="192">
        <v>64</v>
      </c>
      <c r="T38" s="192">
        <v>206</v>
      </c>
      <c r="U38" s="192">
        <v>22</v>
      </c>
      <c r="V38" s="192">
        <v>38</v>
      </c>
      <c r="W38" s="192">
        <v>92</v>
      </c>
      <c r="X38" s="199"/>
      <c r="Y38" s="199"/>
      <c r="Z38" s="200"/>
      <c r="AA38" s="191">
        <v>240</v>
      </c>
      <c r="AB38" s="192">
        <v>268</v>
      </c>
      <c r="AC38" s="192">
        <v>256</v>
      </c>
      <c r="AD38" s="192">
        <v>26</v>
      </c>
      <c r="AE38" s="192">
        <v>168</v>
      </c>
      <c r="AF38" s="192">
        <v>36</v>
      </c>
      <c r="AG38" s="192"/>
      <c r="AH38" s="199"/>
      <c r="AI38" s="200"/>
      <c r="AJ38" s="191">
        <v>296</v>
      </c>
      <c r="AK38" s="192">
        <v>266</v>
      </c>
      <c r="AL38" s="192">
        <v>232</v>
      </c>
      <c r="AM38" s="192">
        <v>20</v>
      </c>
      <c r="AN38" s="192">
        <v>0</v>
      </c>
      <c r="AO38" s="192">
        <v>0</v>
      </c>
      <c r="AP38" s="193">
        <v>0</v>
      </c>
    </row>
    <row r="39" spans="1:42">
      <c r="A39" s="133">
        <v>35</v>
      </c>
      <c r="B39" s="194"/>
      <c r="C39" s="121"/>
      <c r="D39" s="121"/>
      <c r="E39" s="121"/>
      <c r="F39" s="121"/>
      <c r="G39" s="195"/>
      <c r="H39" s="196"/>
      <c r="I39" s="197"/>
      <c r="J39" s="197"/>
      <c r="K39" s="197"/>
      <c r="L39" s="198"/>
      <c r="M39" s="196"/>
      <c r="N39" s="197"/>
      <c r="O39" s="197"/>
      <c r="P39" s="197"/>
      <c r="Q39" s="198"/>
      <c r="R39" s="191">
        <v>136</v>
      </c>
      <c r="S39" s="192">
        <v>104</v>
      </c>
      <c r="T39" s="192">
        <v>112</v>
      </c>
      <c r="U39" s="192">
        <v>144</v>
      </c>
      <c r="V39" s="192">
        <v>36</v>
      </c>
      <c r="W39" s="192">
        <v>0</v>
      </c>
      <c r="X39" s="199"/>
      <c r="Y39" s="199"/>
      <c r="Z39" s="200"/>
      <c r="AA39" s="191">
        <v>296</v>
      </c>
      <c r="AB39" s="192">
        <v>270</v>
      </c>
      <c r="AC39" s="192">
        <v>170</v>
      </c>
      <c r="AD39" s="192">
        <v>58</v>
      </c>
      <c r="AE39" s="192">
        <v>20</v>
      </c>
      <c r="AF39" s="192">
        <v>66</v>
      </c>
      <c r="AG39" s="192"/>
      <c r="AH39" s="199"/>
      <c r="AI39" s="200"/>
      <c r="AJ39" s="191">
        <v>282</v>
      </c>
      <c r="AK39" s="192">
        <v>258</v>
      </c>
      <c r="AL39" s="192">
        <v>152</v>
      </c>
      <c r="AM39" s="192">
        <v>8</v>
      </c>
      <c r="AN39" s="192">
        <v>24</v>
      </c>
      <c r="AO39" s="192">
        <v>0</v>
      </c>
      <c r="AP39" s="193">
        <v>0</v>
      </c>
    </row>
    <row r="40" spans="1:42">
      <c r="A40" s="133">
        <v>36</v>
      </c>
      <c r="B40" s="194"/>
      <c r="C40" s="121"/>
      <c r="D40" s="121"/>
      <c r="E40" s="121"/>
      <c r="F40" s="121"/>
      <c r="G40" s="195"/>
      <c r="H40" s="196"/>
      <c r="I40" s="197"/>
      <c r="J40" s="197"/>
      <c r="K40" s="197"/>
      <c r="L40" s="198"/>
      <c r="M40" s="196"/>
      <c r="N40" s="197"/>
      <c r="O40" s="197"/>
      <c r="P40" s="197"/>
      <c r="Q40" s="198"/>
      <c r="R40" s="191">
        <v>124</v>
      </c>
      <c r="S40" s="192">
        <v>110</v>
      </c>
      <c r="T40" s="192">
        <v>56</v>
      </c>
      <c r="U40" s="192">
        <v>188</v>
      </c>
      <c r="V40" s="192">
        <v>20</v>
      </c>
      <c r="W40" s="192">
        <v>6</v>
      </c>
      <c r="X40" s="199"/>
      <c r="Y40" s="199"/>
      <c r="Z40" s="200"/>
      <c r="AA40" s="191">
        <v>288</v>
      </c>
      <c r="AB40" s="192">
        <v>236</v>
      </c>
      <c r="AC40" s="192">
        <v>252</v>
      </c>
      <c r="AD40" s="192">
        <v>66</v>
      </c>
      <c r="AE40" s="192">
        <v>188</v>
      </c>
      <c r="AF40" s="192">
        <v>32</v>
      </c>
      <c r="AG40" s="192"/>
      <c r="AH40" s="199"/>
      <c r="AI40" s="200"/>
      <c r="AJ40" s="191">
        <v>272</v>
      </c>
      <c r="AK40" s="192">
        <v>276</v>
      </c>
      <c r="AL40" s="192">
        <v>242</v>
      </c>
      <c r="AM40" s="192">
        <v>158</v>
      </c>
      <c r="AN40" s="192">
        <v>12</v>
      </c>
      <c r="AO40" s="192">
        <v>0</v>
      </c>
      <c r="AP40" s="193">
        <v>0</v>
      </c>
    </row>
    <row r="41" spans="1:42">
      <c r="A41" s="133">
        <v>37</v>
      </c>
      <c r="B41" s="194"/>
      <c r="C41" s="121"/>
      <c r="D41" s="121"/>
      <c r="E41" s="121"/>
      <c r="F41" s="121"/>
      <c r="G41" s="195"/>
      <c r="H41" s="196"/>
      <c r="I41" s="197"/>
      <c r="J41" s="197"/>
      <c r="K41" s="197"/>
      <c r="L41" s="198"/>
      <c r="M41" s="196"/>
      <c r="N41" s="197"/>
      <c r="O41" s="197"/>
      <c r="P41" s="197"/>
      <c r="Q41" s="198"/>
      <c r="R41" s="191">
        <v>180</v>
      </c>
      <c r="S41" s="192">
        <v>182</v>
      </c>
      <c r="T41" s="192">
        <v>196</v>
      </c>
      <c r="U41" s="192">
        <v>158</v>
      </c>
      <c r="V41" s="192">
        <v>32</v>
      </c>
      <c r="W41" s="192">
        <v>4</v>
      </c>
      <c r="X41" s="199"/>
      <c r="Y41" s="199"/>
      <c r="Z41" s="200"/>
      <c r="AA41" s="191">
        <v>264</v>
      </c>
      <c r="AB41" s="192">
        <v>256</v>
      </c>
      <c r="AC41" s="192">
        <v>216</v>
      </c>
      <c r="AD41" s="192">
        <v>156</v>
      </c>
      <c r="AE41" s="192">
        <v>46</v>
      </c>
      <c r="AF41" s="192">
        <v>36</v>
      </c>
      <c r="AG41" s="192"/>
      <c r="AH41" s="199"/>
      <c r="AI41" s="200"/>
      <c r="AJ41" s="191">
        <v>264</v>
      </c>
      <c r="AK41" s="192">
        <v>268</v>
      </c>
      <c r="AL41" s="192">
        <v>126</v>
      </c>
      <c r="AM41" s="192">
        <v>4</v>
      </c>
      <c r="AN41" s="192">
        <v>4</v>
      </c>
      <c r="AO41" s="192">
        <v>0</v>
      </c>
      <c r="AP41" s="193">
        <v>0</v>
      </c>
    </row>
    <row r="42" spans="1:42">
      <c r="A42" s="133">
        <v>38</v>
      </c>
      <c r="B42" s="194"/>
      <c r="C42" s="121"/>
      <c r="D42" s="121"/>
      <c r="E42" s="121"/>
      <c r="F42" s="121"/>
      <c r="G42" s="195"/>
      <c r="H42" s="196"/>
      <c r="I42" s="197"/>
      <c r="J42" s="197"/>
      <c r="K42" s="197"/>
      <c r="L42" s="198"/>
      <c r="M42" s="196"/>
      <c r="N42" s="197"/>
      <c r="O42" s="197"/>
      <c r="P42" s="197"/>
      <c r="Q42" s="198"/>
      <c r="R42" s="191">
        <v>198</v>
      </c>
      <c r="S42" s="192">
        <v>196</v>
      </c>
      <c r="T42" s="192">
        <v>102</v>
      </c>
      <c r="U42" s="192">
        <v>36</v>
      </c>
      <c r="V42" s="192">
        <v>28</v>
      </c>
      <c r="W42" s="192">
        <v>20</v>
      </c>
      <c r="X42" s="199"/>
      <c r="Y42" s="199"/>
      <c r="Z42" s="200"/>
      <c r="AA42" s="191">
        <v>270</v>
      </c>
      <c r="AB42" s="192">
        <v>272</v>
      </c>
      <c r="AC42" s="192">
        <v>278</v>
      </c>
      <c r="AD42" s="192">
        <v>188</v>
      </c>
      <c r="AE42" s="192">
        <v>112</v>
      </c>
      <c r="AF42" s="192">
        <v>4</v>
      </c>
      <c r="AG42" s="192"/>
      <c r="AH42" s="199"/>
      <c r="AI42" s="200"/>
      <c r="AJ42" s="191">
        <v>280</v>
      </c>
      <c r="AK42" s="192">
        <v>240</v>
      </c>
      <c r="AL42" s="192">
        <v>228</v>
      </c>
      <c r="AM42" s="192">
        <v>44</v>
      </c>
      <c r="AN42" s="192">
        <v>24</v>
      </c>
      <c r="AO42" s="192">
        <v>0</v>
      </c>
      <c r="AP42" s="193">
        <v>0</v>
      </c>
    </row>
    <row r="43" spans="1:42">
      <c r="A43" s="133">
        <v>39</v>
      </c>
      <c r="B43" s="194"/>
      <c r="C43" s="121"/>
      <c r="D43" s="121"/>
      <c r="E43" s="121"/>
      <c r="F43" s="121"/>
      <c r="G43" s="195"/>
      <c r="H43" s="196"/>
      <c r="I43" s="197"/>
      <c r="J43" s="197"/>
      <c r="K43" s="197"/>
      <c r="L43" s="198"/>
      <c r="M43" s="196"/>
      <c r="N43" s="197"/>
      <c r="O43" s="197"/>
      <c r="P43" s="197"/>
      <c r="Q43" s="198"/>
      <c r="R43" s="191">
        <v>116</v>
      </c>
      <c r="S43" s="192">
        <v>152</v>
      </c>
      <c r="T43" s="192">
        <v>130</v>
      </c>
      <c r="U43" s="192">
        <v>30</v>
      </c>
      <c r="V43" s="192">
        <v>8</v>
      </c>
      <c r="W43" s="192">
        <v>0</v>
      </c>
      <c r="X43" s="199"/>
      <c r="Y43" s="199"/>
      <c r="Z43" s="200"/>
      <c r="AA43" s="191">
        <v>276</v>
      </c>
      <c r="AB43" s="192">
        <v>252</v>
      </c>
      <c r="AC43" s="192">
        <v>276</v>
      </c>
      <c r="AD43" s="192">
        <v>164</v>
      </c>
      <c r="AE43" s="192">
        <v>64</v>
      </c>
      <c r="AF43" s="192">
        <v>50</v>
      </c>
      <c r="AG43" s="192"/>
      <c r="AH43" s="199"/>
      <c r="AI43" s="200"/>
      <c r="AJ43" s="191">
        <v>290</v>
      </c>
      <c r="AK43" s="192">
        <v>238</v>
      </c>
      <c r="AL43" s="192">
        <v>168</v>
      </c>
      <c r="AM43" s="192">
        <v>16</v>
      </c>
      <c r="AN43" s="192">
        <v>48</v>
      </c>
      <c r="AO43" s="192">
        <v>0</v>
      </c>
      <c r="AP43" s="193">
        <v>0</v>
      </c>
    </row>
    <row r="44" spans="1:42">
      <c r="A44" s="133">
        <v>40</v>
      </c>
      <c r="B44" s="194"/>
      <c r="C44" s="121"/>
      <c r="D44" s="121"/>
      <c r="E44" s="121"/>
      <c r="F44" s="121"/>
      <c r="G44" s="195"/>
      <c r="H44" s="196"/>
      <c r="I44" s="197"/>
      <c r="J44" s="197"/>
      <c r="K44" s="197"/>
      <c r="L44" s="198"/>
      <c r="M44" s="196"/>
      <c r="N44" s="197"/>
      <c r="O44" s="197"/>
      <c r="P44" s="197"/>
      <c r="Q44" s="198"/>
      <c r="R44" s="191">
        <v>170</v>
      </c>
      <c r="S44" s="192">
        <v>162</v>
      </c>
      <c r="T44" s="192">
        <v>156</v>
      </c>
      <c r="U44" s="192">
        <v>36</v>
      </c>
      <c r="V44" s="192">
        <v>12</v>
      </c>
      <c r="W44" s="192">
        <v>0</v>
      </c>
      <c r="X44" s="199"/>
      <c r="Y44" s="199"/>
      <c r="Z44" s="200"/>
      <c r="AA44" s="191">
        <v>258</v>
      </c>
      <c r="AB44" s="192">
        <v>270</v>
      </c>
      <c r="AC44" s="192">
        <v>262</v>
      </c>
      <c r="AD44" s="192">
        <v>140</v>
      </c>
      <c r="AE44" s="192">
        <v>196</v>
      </c>
      <c r="AF44" s="192">
        <v>116</v>
      </c>
      <c r="AG44" s="192"/>
      <c r="AH44" s="199"/>
      <c r="AI44" s="200"/>
      <c r="AJ44" s="191">
        <v>284</v>
      </c>
      <c r="AK44" s="192">
        <v>276</v>
      </c>
      <c r="AL44" s="192">
        <v>236</v>
      </c>
      <c r="AM44" s="192">
        <v>32</v>
      </c>
      <c r="AN44" s="192">
        <v>44</v>
      </c>
      <c r="AO44" s="192">
        <v>0</v>
      </c>
      <c r="AP44" s="193">
        <v>0</v>
      </c>
    </row>
    <row r="45" spans="1:42">
      <c r="A45" s="133">
        <v>41</v>
      </c>
      <c r="B45" s="194"/>
      <c r="C45" s="121"/>
      <c r="D45" s="121"/>
      <c r="E45" s="121"/>
      <c r="F45" s="121"/>
      <c r="G45" s="195"/>
      <c r="H45" s="196"/>
      <c r="I45" s="197"/>
      <c r="J45" s="197"/>
      <c r="K45" s="197"/>
      <c r="L45" s="198"/>
      <c r="M45" s="196"/>
      <c r="N45" s="197"/>
      <c r="O45" s="197"/>
      <c r="P45" s="197"/>
      <c r="Q45" s="198"/>
      <c r="R45" s="191">
        <v>184</v>
      </c>
      <c r="S45" s="192">
        <v>172</v>
      </c>
      <c r="T45" s="192">
        <v>140</v>
      </c>
      <c r="U45" s="192">
        <v>188</v>
      </c>
      <c r="V45" s="192">
        <v>30</v>
      </c>
      <c r="W45" s="192"/>
      <c r="X45" s="199"/>
      <c r="Y45" s="199"/>
      <c r="Z45" s="200"/>
      <c r="AA45" s="191">
        <v>252</v>
      </c>
      <c r="AB45" s="192">
        <v>276</v>
      </c>
      <c r="AC45" s="192">
        <v>242</v>
      </c>
      <c r="AD45" s="192">
        <v>112</v>
      </c>
      <c r="AE45" s="192">
        <v>102</v>
      </c>
      <c r="AF45" s="192"/>
      <c r="AG45" s="192"/>
      <c r="AH45" s="199"/>
      <c r="AI45" s="200"/>
      <c r="AJ45" s="191">
        <v>240</v>
      </c>
      <c r="AK45" s="192">
        <v>196</v>
      </c>
      <c r="AL45" s="192">
        <v>250</v>
      </c>
      <c r="AM45" s="192">
        <v>142</v>
      </c>
      <c r="AN45" s="192">
        <v>28</v>
      </c>
      <c r="AO45" s="192"/>
      <c r="AP45" s="193">
        <v>0</v>
      </c>
    </row>
    <row r="46" spans="1:42">
      <c r="A46" s="133">
        <v>42</v>
      </c>
      <c r="B46" s="194"/>
      <c r="C46" s="121"/>
      <c r="D46" s="121"/>
      <c r="E46" s="121"/>
      <c r="F46" s="121"/>
      <c r="G46" s="195"/>
      <c r="H46" s="196"/>
      <c r="I46" s="197"/>
      <c r="J46" s="197"/>
      <c r="K46" s="197"/>
      <c r="L46" s="198"/>
      <c r="M46" s="196"/>
      <c r="N46" s="197"/>
      <c r="O46" s="197"/>
      <c r="P46" s="197"/>
      <c r="Q46" s="198"/>
      <c r="R46" s="191">
        <v>236</v>
      </c>
      <c r="S46" s="192">
        <v>164</v>
      </c>
      <c r="T46" s="192">
        <v>174</v>
      </c>
      <c r="U46" s="192">
        <v>160</v>
      </c>
      <c r="V46" s="192">
        <v>160</v>
      </c>
      <c r="W46" s="192"/>
      <c r="X46" s="199"/>
      <c r="Y46" s="199"/>
      <c r="Z46" s="200"/>
      <c r="AA46" s="191">
        <v>272</v>
      </c>
      <c r="AB46" s="192">
        <v>190</v>
      </c>
      <c r="AC46" s="192">
        <v>278</v>
      </c>
      <c r="AD46" s="192">
        <v>216</v>
      </c>
      <c r="AE46" s="192">
        <v>170</v>
      </c>
      <c r="AF46" s="192"/>
      <c r="AG46" s="192"/>
      <c r="AH46" s="199"/>
      <c r="AI46" s="200"/>
      <c r="AJ46" s="191">
        <v>278</v>
      </c>
      <c r="AK46" s="192">
        <v>264</v>
      </c>
      <c r="AL46" s="192">
        <v>240</v>
      </c>
      <c r="AM46" s="192">
        <v>126</v>
      </c>
      <c r="AN46" s="192">
        <v>10</v>
      </c>
      <c r="AO46" s="192"/>
      <c r="AP46" s="193">
        <v>0</v>
      </c>
    </row>
    <row r="47" spans="1:42">
      <c r="A47" s="133">
        <v>43</v>
      </c>
      <c r="B47" s="194"/>
      <c r="C47" s="121"/>
      <c r="D47" s="121"/>
      <c r="E47" s="121"/>
      <c r="F47" s="121"/>
      <c r="G47" s="195"/>
      <c r="H47" s="196"/>
      <c r="I47" s="197"/>
      <c r="J47" s="197"/>
      <c r="K47" s="197"/>
      <c r="L47" s="198"/>
      <c r="M47" s="196"/>
      <c r="N47" s="197"/>
      <c r="O47" s="197"/>
      <c r="P47" s="197"/>
      <c r="Q47" s="198"/>
      <c r="R47" s="191">
        <v>208</v>
      </c>
      <c r="S47" s="192">
        <v>116</v>
      </c>
      <c r="T47" s="192">
        <v>188</v>
      </c>
      <c r="U47" s="192">
        <v>168</v>
      </c>
      <c r="V47" s="192">
        <v>170</v>
      </c>
      <c r="W47" s="192"/>
      <c r="X47" s="199"/>
      <c r="Y47" s="199"/>
      <c r="Z47" s="200"/>
      <c r="AA47" s="191">
        <v>256</v>
      </c>
      <c r="AB47" s="192">
        <v>236</v>
      </c>
      <c r="AC47" s="192">
        <v>290</v>
      </c>
      <c r="AD47" s="192">
        <v>228</v>
      </c>
      <c r="AE47" s="192">
        <v>94</v>
      </c>
      <c r="AF47" s="192"/>
      <c r="AG47" s="192"/>
      <c r="AH47" s="199"/>
      <c r="AI47" s="200"/>
      <c r="AJ47" s="191">
        <v>236</v>
      </c>
      <c r="AK47" s="192">
        <v>210</v>
      </c>
      <c r="AL47" s="192">
        <v>280</v>
      </c>
      <c r="AM47" s="192">
        <v>0</v>
      </c>
      <c r="AN47" s="192">
        <v>40</v>
      </c>
      <c r="AO47" s="192"/>
      <c r="AP47" s="193">
        <v>0</v>
      </c>
    </row>
    <row r="48" spans="1:42">
      <c r="A48" s="133">
        <v>44</v>
      </c>
      <c r="B48" s="194"/>
      <c r="C48" s="121"/>
      <c r="D48" s="121"/>
      <c r="E48" s="121"/>
      <c r="F48" s="121"/>
      <c r="G48" s="195"/>
      <c r="H48" s="196"/>
      <c r="I48" s="197"/>
      <c r="J48" s="197"/>
      <c r="K48" s="197"/>
      <c r="L48" s="198"/>
      <c r="M48" s="196"/>
      <c r="N48" s="197"/>
      <c r="O48" s="197"/>
      <c r="P48" s="197"/>
      <c r="Q48" s="198"/>
      <c r="R48" s="191">
        <v>188</v>
      </c>
      <c r="S48" s="192">
        <v>162</v>
      </c>
      <c r="T48" s="192">
        <v>152</v>
      </c>
      <c r="U48" s="192">
        <v>48</v>
      </c>
      <c r="V48" s="192">
        <v>148</v>
      </c>
      <c r="W48" s="192"/>
      <c r="X48" s="199"/>
      <c r="Y48" s="199"/>
      <c r="Z48" s="200"/>
      <c r="AA48" s="191">
        <v>270</v>
      </c>
      <c r="AB48" s="192">
        <v>290</v>
      </c>
      <c r="AC48" s="192">
        <v>260</v>
      </c>
      <c r="AD48" s="192">
        <v>200</v>
      </c>
      <c r="AE48" s="192">
        <v>248</v>
      </c>
      <c r="AF48" s="192"/>
      <c r="AG48" s="192"/>
      <c r="AH48" s="199"/>
      <c r="AI48" s="200"/>
      <c r="AJ48" s="191">
        <v>280</v>
      </c>
      <c r="AK48" s="192">
        <v>282</v>
      </c>
      <c r="AL48" s="192">
        <v>272</v>
      </c>
      <c r="AM48" s="192">
        <v>192</v>
      </c>
      <c r="AN48" s="192">
        <v>8</v>
      </c>
      <c r="AO48" s="192"/>
      <c r="AP48" s="193">
        <v>0</v>
      </c>
    </row>
    <row r="49" spans="1:42">
      <c r="A49" s="133">
        <v>45</v>
      </c>
      <c r="B49" s="194"/>
      <c r="C49" s="121"/>
      <c r="D49" s="121"/>
      <c r="E49" s="121"/>
      <c r="F49" s="121"/>
      <c r="G49" s="195"/>
      <c r="H49" s="196"/>
      <c r="I49" s="197"/>
      <c r="J49" s="197"/>
      <c r="K49" s="197"/>
      <c r="L49" s="198"/>
      <c r="M49" s="196"/>
      <c r="N49" s="197"/>
      <c r="O49" s="197"/>
      <c r="P49" s="197"/>
      <c r="Q49" s="198"/>
      <c r="R49" s="191">
        <v>180</v>
      </c>
      <c r="S49" s="192">
        <v>202</v>
      </c>
      <c r="T49" s="192">
        <v>156</v>
      </c>
      <c r="U49" s="192">
        <v>156</v>
      </c>
      <c r="V49" s="192">
        <v>16</v>
      </c>
      <c r="W49" s="192"/>
      <c r="X49" s="199"/>
      <c r="Y49" s="199"/>
      <c r="Z49" s="200"/>
      <c r="AA49" s="191">
        <v>276</v>
      </c>
      <c r="AB49" s="192">
        <v>286</v>
      </c>
      <c r="AC49" s="192">
        <v>264</v>
      </c>
      <c r="AD49" s="192">
        <v>216</v>
      </c>
      <c r="AE49" s="192">
        <v>78</v>
      </c>
      <c r="AF49" s="192"/>
      <c r="AG49" s="192"/>
      <c r="AH49" s="199"/>
      <c r="AI49" s="200"/>
      <c r="AJ49" s="191">
        <v>260</v>
      </c>
      <c r="AK49" s="192">
        <v>256</v>
      </c>
      <c r="AL49" s="192">
        <v>184</v>
      </c>
      <c r="AM49" s="192">
        <v>128</v>
      </c>
      <c r="AN49" s="192">
        <v>16</v>
      </c>
      <c r="AO49" s="192"/>
      <c r="AP49" s="193">
        <v>0</v>
      </c>
    </row>
    <row r="50" spans="1:42">
      <c r="A50" s="133">
        <v>46</v>
      </c>
      <c r="B50" s="194"/>
      <c r="C50" s="121"/>
      <c r="D50" s="121"/>
      <c r="E50" s="121"/>
      <c r="F50" s="121"/>
      <c r="G50" s="195"/>
      <c r="H50" s="196"/>
      <c r="I50" s="197"/>
      <c r="J50" s="197"/>
      <c r="K50" s="197"/>
      <c r="L50" s="198"/>
      <c r="M50" s="196"/>
      <c r="N50" s="197"/>
      <c r="O50" s="197"/>
      <c r="P50" s="197"/>
      <c r="Q50" s="198"/>
      <c r="R50" s="191">
        <v>82</v>
      </c>
      <c r="S50" s="192">
        <v>200</v>
      </c>
      <c r="T50" s="192">
        <v>204</v>
      </c>
      <c r="U50" s="192">
        <v>212</v>
      </c>
      <c r="V50" s="192">
        <v>4</v>
      </c>
      <c r="W50" s="192"/>
      <c r="X50" s="199"/>
      <c r="Y50" s="199"/>
      <c r="Z50" s="200"/>
      <c r="AA50" s="191">
        <v>250</v>
      </c>
      <c r="AB50" s="192">
        <v>258</v>
      </c>
      <c r="AC50" s="192">
        <v>280</v>
      </c>
      <c r="AD50" s="192">
        <v>160</v>
      </c>
      <c r="AE50" s="192">
        <v>22</v>
      </c>
      <c r="AF50" s="192"/>
      <c r="AG50" s="192"/>
      <c r="AH50" s="199"/>
      <c r="AI50" s="200"/>
      <c r="AJ50" s="191">
        <v>268</v>
      </c>
      <c r="AK50" s="192">
        <v>276</v>
      </c>
      <c r="AL50" s="192">
        <v>268</v>
      </c>
      <c r="AM50" s="192">
        <v>202</v>
      </c>
      <c r="AN50" s="192">
        <v>22</v>
      </c>
      <c r="AO50" s="192"/>
      <c r="AP50" s="193">
        <v>0</v>
      </c>
    </row>
    <row r="51" spans="1:42">
      <c r="A51" s="133">
        <v>47</v>
      </c>
      <c r="B51" s="194"/>
      <c r="C51" s="121"/>
      <c r="D51" s="121"/>
      <c r="E51" s="121"/>
      <c r="F51" s="121"/>
      <c r="G51" s="195"/>
      <c r="H51" s="196"/>
      <c r="I51" s="197"/>
      <c r="J51" s="197"/>
      <c r="K51" s="197"/>
      <c r="L51" s="198"/>
      <c r="M51" s="196"/>
      <c r="N51" s="197"/>
      <c r="O51" s="197"/>
      <c r="P51" s="197"/>
      <c r="Q51" s="198"/>
      <c r="R51" s="191">
        <v>190</v>
      </c>
      <c r="S51" s="192">
        <v>48</v>
      </c>
      <c r="T51" s="192">
        <v>122</v>
      </c>
      <c r="U51" s="192">
        <v>66</v>
      </c>
      <c r="V51" s="192">
        <v>36</v>
      </c>
      <c r="W51" s="192"/>
      <c r="X51" s="199"/>
      <c r="Y51" s="199"/>
      <c r="Z51" s="200"/>
      <c r="AA51" s="191">
        <v>272</v>
      </c>
      <c r="AB51" s="192">
        <v>264</v>
      </c>
      <c r="AC51" s="192">
        <v>266</v>
      </c>
      <c r="AD51" s="192">
        <v>250</v>
      </c>
      <c r="AE51" s="192">
        <v>76</v>
      </c>
      <c r="AF51" s="192"/>
      <c r="AG51" s="192"/>
      <c r="AH51" s="199"/>
      <c r="AI51" s="200"/>
      <c r="AJ51" s="191">
        <v>280</v>
      </c>
      <c r="AK51" s="192">
        <v>222</v>
      </c>
      <c r="AL51" s="192">
        <v>262</v>
      </c>
      <c r="AM51" s="192">
        <v>136</v>
      </c>
      <c r="AN51" s="192">
        <v>50</v>
      </c>
      <c r="AO51" s="192"/>
      <c r="AP51" s="193">
        <v>0</v>
      </c>
    </row>
    <row r="52" spans="1:42">
      <c r="A52" s="133">
        <v>48</v>
      </c>
      <c r="B52" s="194"/>
      <c r="C52" s="121"/>
      <c r="D52" s="121"/>
      <c r="E52" s="121"/>
      <c r="F52" s="121"/>
      <c r="G52" s="195"/>
      <c r="H52" s="196"/>
      <c r="I52" s="197"/>
      <c r="J52" s="197"/>
      <c r="K52" s="197"/>
      <c r="L52" s="198"/>
      <c r="M52" s="196"/>
      <c r="N52" s="197"/>
      <c r="O52" s="197"/>
      <c r="P52" s="197"/>
      <c r="Q52" s="198"/>
      <c r="R52" s="191">
        <v>242</v>
      </c>
      <c r="S52" s="192">
        <v>188</v>
      </c>
      <c r="T52" s="192">
        <v>210</v>
      </c>
      <c r="U52" s="192">
        <v>148</v>
      </c>
      <c r="V52" s="192">
        <v>116</v>
      </c>
      <c r="W52" s="192"/>
      <c r="X52" s="199"/>
      <c r="Y52" s="199"/>
      <c r="Z52" s="200"/>
      <c r="AA52" s="191">
        <v>244</v>
      </c>
      <c r="AB52" s="192">
        <v>284</v>
      </c>
      <c r="AC52" s="192">
        <v>252</v>
      </c>
      <c r="AD52" s="192">
        <v>208</v>
      </c>
      <c r="AE52" s="192">
        <v>116</v>
      </c>
      <c r="AF52" s="192"/>
      <c r="AG52" s="192"/>
      <c r="AH52" s="199"/>
      <c r="AI52" s="200"/>
      <c r="AJ52" s="191">
        <v>288</v>
      </c>
      <c r="AK52" s="192">
        <v>170</v>
      </c>
      <c r="AL52" s="192">
        <v>246</v>
      </c>
      <c r="AM52" s="192">
        <v>4</v>
      </c>
      <c r="AN52" s="192">
        <v>8</v>
      </c>
      <c r="AO52" s="192"/>
      <c r="AP52" s="193">
        <v>0</v>
      </c>
    </row>
    <row r="53" spans="1:42">
      <c r="A53" s="133">
        <v>49</v>
      </c>
      <c r="B53" s="194"/>
      <c r="C53" s="121"/>
      <c r="D53" s="121"/>
      <c r="E53" s="121"/>
      <c r="F53" s="121"/>
      <c r="G53" s="195"/>
      <c r="H53" s="196"/>
      <c r="I53" s="197"/>
      <c r="J53" s="197"/>
      <c r="K53" s="197"/>
      <c r="L53" s="198"/>
      <c r="M53" s="196"/>
      <c r="N53" s="197"/>
      <c r="O53" s="197"/>
      <c r="P53" s="197"/>
      <c r="Q53" s="198"/>
      <c r="R53" s="191">
        <v>184</v>
      </c>
      <c r="S53" s="192">
        <v>210</v>
      </c>
      <c r="T53" s="192">
        <v>172</v>
      </c>
      <c r="U53" s="192">
        <v>72</v>
      </c>
      <c r="V53" s="192">
        <v>148</v>
      </c>
      <c r="W53" s="192"/>
      <c r="X53" s="199"/>
      <c r="Y53" s="199"/>
      <c r="Z53" s="200"/>
      <c r="AA53" s="191">
        <v>266</v>
      </c>
      <c r="AB53" s="192">
        <v>262</v>
      </c>
      <c r="AC53" s="192">
        <v>280</v>
      </c>
      <c r="AD53" s="192">
        <v>222</v>
      </c>
      <c r="AE53" s="192">
        <v>62</v>
      </c>
      <c r="AF53" s="192"/>
      <c r="AG53" s="192"/>
      <c r="AH53" s="199"/>
      <c r="AI53" s="200"/>
      <c r="AJ53" s="191">
        <v>270</v>
      </c>
      <c r="AK53" s="192">
        <v>252</v>
      </c>
      <c r="AL53" s="192">
        <v>272</v>
      </c>
      <c r="AM53" s="192">
        <v>8</v>
      </c>
      <c r="AN53" s="192">
        <v>4</v>
      </c>
      <c r="AO53" s="192"/>
      <c r="AP53" s="193">
        <v>0</v>
      </c>
    </row>
    <row r="54" spans="1:42" ht="17.25" thickBot="1">
      <c r="A54" s="137">
        <v>50</v>
      </c>
      <c r="B54" s="201"/>
      <c r="C54" s="202"/>
      <c r="D54" s="202"/>
      <c r="E54" s="202"/>
      <c r="F54" s="202"/>
      <c r="G54" s="203"/>
      <c r="H54" s="204"/>
      <c r="I54" s="205"/>
      <c r="J54" s="205"/>
      <c r="K54" s="205"/>
      <c r="L54" s="206"/>
      <c r="M54" s="204"/>
      <c r="N54" s="205"/>
      <c r="O54" s="205"/>
      <c r="P54" s="205"/>
      <c r="Q54" s="206"/>
      <c r="R54" s="207">
        <v>188</v>
      </c>
      <c r="S54" s="208">
        <v>178</v>
      </c>
      <c r="T54" s="208">
        <v>144</v>
      </c>
      <c r="U54" s="208">
        <v>130</v>
      </c>
      <c r="V54" s="208">
        <v>44</v>
      </c>
      <c r="W54" s="208"/>
      <c r="X54" s="209"/>
      <c r="Y54" s="209"/>
      <c r="Z54" s="210"/>
      <c r="AA54" s="207">
        <v>290</v>
      </c>
      <c r="AB54" s="208">
        <v>266</v>
      </c>
      <c r="AC54" s="208">
        <v>284</v>
      </c>
      <c r="AD54" s="208">
        <v>148</v>
      </c>
      <c r="AE54" s="208">
        <v>40</v>
      </c>
      <c r="AF54" s="208"/>
      <c r="AG54" s="208"/>
      <c r="AH54" s="209"/>
      <c r="AI54" s="210"/>
      <c r="AJ54" s="207">
        <v>292</v>
      </c>
      <c r="AK54" s="208">
        <v>276</v>
      </c>
      <c r="AL54" s="208">
        <v>248</v>
      </c>
      <c r="AM54" s="208">
        <v>126</v>
      </c>
      <c r="AN54" s="208">
        <v>0</v>
      </c>
      <c r="AO54" s="208"/>
      <c r="AP54" s="211">
        <v>0</v>
      </c>
    </row>
    <row r="55" spans="1:42" ht="17.25" thickTop="1"/>
  </sheetData>
  <mergeCells count="6">
    <mergeCell ref="AJ3:AP3"/>
    <mergeCell ref="B3:G3"/>
    <mergeCell ref="H3:L3"/>
    <mergeCell ref="M3:Q3"/>
    <mergeCell ref="R3:Z3"/>
    <mergeCell ref="AA3:AI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Q22" sqref="Q22"/>
    </sheetView>
  </sheetViews>
  <sheetFormatPr defaultRowHeight="16.5"/>
  <cols>
    <col min="1" max="1" width="12" customWidth="1"/>
  </cols>
  <sheetData>
    <row r="1" spans="1:20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</row>
    <row r="2" spans="1:20">
      <c r="A2" s="239"/>
      <c r="B2" s="240" t="s">
        <v>215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</row>
    <row r="3" spans="1:20">
      <c r="A3" s="114" t="s">
        <v>395</v>
      </c>
      <c r="B3" s="111" t="s">
        <v>372</v>
      </c>
      <c r="C3" s="111" t="s">
        <v>373</v>
      </c>
      <c r="D3" s="111" t="s">
        <v>374</v>
      </c>
      <c r="E3" s="111" t="s">
        <v>375</v>
      </c>
      <c r="F3" s="111" t="s">
        <v>376</v>
      </c>
      <c r="G3" s="111" t="s">
        <v>377</v>
      </c>
      <c r="H3" s="111" t="s">
        <v>378</v>
      </c>
      <c r="I3" s="111" t="s">
        <v>379</v>
      </c>
      <c r="J3" s="111" t="s">
        <v>380</v>
      </c>
      <c r="K3" s="111" t="s">
        <v>381</v>
      </c>
      <c r="L3" s="111" t="s">
        <v>382</v>
      </c>
      <c r="M3" s="111" t="s">
        <v>383</v>
      </c>
      <c r="N3" s="111" t="s">
        <v>384</v>
      </c>
      <c r="O3" s="111" t="s">
        <v>385</v>
      </c>
      <c r="P3" s="111" t="s">
        <v>386</v>
      </c>
      <c r="Q3" s="111" t="s">
        <v>387</v>
      </c>
      <c r="R3" s="111" t="s">
        <v>388</v>
      </c>
      <c r="S3" s="111" t="s">
        <v>389</v>
      </c>
      <c r="T3" s="239"/>
    </row>
    <row r="4" spans="1:20">
      <c r="A4" s="111" t="s">
        <v>390</v>
      </c>
      <c r="B4" s="111">
        <v>160</v>
      </c>
      <c r="C4" s="111">
        <v>160</v>
      </c>
      <c r="D4" s="111">
        <v>146</v>
      </c>
      <c r="E4" s="111">
        <v>125</v>
      </c>
      <c r="F4" s="111">
        <v>106</v>
      </c>
      <c r="G4" s="111">
        <v>82</v>
      </c>
      <c r="H4" s="111">
        <v>68</v>
      </c>
      <c r="I4" s="111">
        <v>47</v>
      </c>
      <c r="J4" s="111">
        <v>35</v>
      </c>
      <c r="K4" s="111">
        <v>19</v>
      </c>
      <c r="L4" s="111">
        <v>3</v>
      </c>
      <c r="M4" s="111">
        <v>0</v>
      </c>
      <c r="N4" s="111">
        <v>0</v>
      </c>
      <c r="O4" s="111">
        <v>0</v>
      </c>
      <c r="P4" s="111">
        <v>0</v>
      </c>
      <c r="Q4" s="111">
        <v>0</v>
      </c>
      <c r="R4" s="111">
        <v>0</v>
      </c>
      <c r="S4" s="111">
        <v>0</v>
      </c>
      <c r="T4" s="239"/>
    </row>
    <row r="5" spans="1:20">
      <c r="A5" s="111" t="s">
        <v>391</v>
      </c>
      <c r="B5" s="111">
        <v>0</v>
      </c>
      <c r="C5" s="111">
        <v>0</v>
      </c>
      <c r="D5" s="111">
        <v>14</v>
      </c>
      <c r="E5" s="111">
        <v>18</v>
      </c>
      <c r="F5" s="111">
        <v>23</v>
      </c>
      <c r="G5" s="111">
        <v>31</v>
      </c>
      <c r="H5" s="111">
        <v>38</v>
      </c>
      <c r="I5" s="111">
        <v>43</v>
      </c>
      <c r="J5" s="111">
        <v>37</v>
      </c>
      <c r="K5" s="111">
        <v>40</v>
      </c>
      <c r="L5" s="111">
        <v>49</v>
      </c>
      <c r="M5" s="111">
        <v>41</v>
      </c>
      <c r="N5" s="111">
        <v>30</v>
      </c>
      <c r="O5" s="111">
        <v>12</v>
      </c>
      <c r="P5" s="111">
        <v>7</v>
      </c>
      <c r="Q5" s="111">
        <v>2</v>
      </c>
      <c r="R5" s="111">
        <v>0</v>
      </c>
      <c r="S5" s="111">
        <v>0</v>
      </c>
      <c r="T5" s="239"/>
    </row>
    <row r="6" spans="1:20">
      <c r="A6" s="111" t="s">
        <v>392</v>
      </c>
      <c r="B6" s="111">
        <v>0</v>
      </c>
      <c r="C6" s="111">
        <v>0</v>
      </c>
      <c r="D6" s="111">
        <v>0</v>
      </c>
      <c r="E6" s="111">
        <v>17</v>
      </c>
      <c r="F6" s="111">
        <v>29</v>
      </c>
      <c r="G6" s="111">
        <v>36</v>
      </c>
      <c r="H6" s="111">
        <v>30</v>
      </c>
      <c r="I6" s="111">
        <v>29</v>
      </c>
      <c r="J6" s="111">
        <v>28</v>
      </c>
      <c r="K6" s="111">
        <v>21</v>
      </c>
      <c r="L6" s="111">
        <v>23</v>
      </c>
      <c r="M6" s="111">
        <v>21</v>
      </c>
      <c r="N6" s="111">
        <v>25</v>
      </c>
      <c r="O6" s="111">
        <v>31</v>
      </c>
      <c r="P6" s="111">
        <v>22</v>
      </c>
      <c r="Q6" s="111">
        <v>16</v>
      </c>
      <c r="R6" s="111">
        <v>9</v>
      </c>
      <c r="S6" s="111">
        <v>2</v>
      </c>
      <c r="T6" s="239"/>
    </row>
    <row r="7" spans="1:20">
      <c r="A7" s="111" t="s">
        <v>393</v>
      </c>
      <c r="B7" s="111">
        <v>0</v>
      </c>
      <c r="C7" s="111">
        <v>0</v>
      </c>
      <c r="D7" s="111">
        <v>0</v>
      </c>
      <c r="E7" s="111">
        <v>1</v>
      </c>
      <c r="F7" s="111">
        <v>1</v>
      </c>
      <c r="G7" s="111">
        <v>9</v>
      </c>
      <c r="H7" s="111">
        <v>13</v>
      </c>
      <c r="I7" s="111">
        <v>17</v>
      </c>
      <c r="J7" s="111">
        <v>19</v>
      </c>
      <c r="K7" s="111">
        <v>20</v>
      </c>
      <c r="L7" s="111">
        <v>5</v>
      </c>
      <c r="M7" s="111">
        <v>12</v>
      </c>
      <c r="N7" s="111">
        <v>7</v>
      </c>
      <c r="O7" s="111">
        <v>12</v>
      </c>
      <c r="P7" s="111">
        <v>14</v>
      </c>
      <c r="Q7" s="111">
        <v>11</v>
      </c>
      <c r="R7" s="111">
        <v>9</v>
      </c>
      <c r="S7" s="111">
        <v>7</v>
      </c>
      <c r="T7" s="239"/>
    </row>
    <row r="8" spans="1:20">
      <c r="A8" s="239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39"/>
    </row>
    <row r="9" spans="1:20">
      <c r="A9" s="239"/>
      <c r="B9" s="240" t="s">
        <v>396</v>
      </c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</row>
    <row r="10" spans="1:20">
      <c r="A10" s="111"/>
      <c r="B10" s="111" t="s">
        <v>372</v>
      </c>
      <c r="C10" s="111" t="s">
        <v>373</v>
      </c>
      <c r="D10" s="111" t="s">
        <v>374</v>
      </c>
      <c r="E10" s="111" t="s">
        <v>375</v>
      </c>
      <c r="F10" s="111" t="s">
        <v>376</v>
      </c>
      <c r="G10" s="111" t="s">
        <v>377</v>
      </c>
      <c r="H10" s="111" t="s">
        <v>378</v>
      </c>
      <c r="I10" s="111" t="s">
        <v>379</v>
      </c>
      <c r="J10" s="241"/>
      <c r="K10" s="241"/>
      <c r="L10" s="239"/>
      <c r="M10" s="239"/>
      <c r="N10" s="239"/>
      <c r="O10" s="239"/>
      <c r="P10" s="239"/>
      <c r="Q10" s="239"/>
      <c r="R10" s="239"/>
      <c r="S10" s="239"/>
      <c r="T10" s="239"/>
    </row>
    <row r="11" spans="1:20">
      <c r="A11" s="111" t="s">
        <v>390</v>
      </c>
      <c r="B11" s="111">
        <v>160</v>
      </c>
      <c r="C11" s="111">
        <v>158</v>
      </c>
      <c r="D11" s="111">
        <v>138</v>
      </c>
      <c r="E11" s="111">
        <v>65</v>
      </c>
      <c r="F11" s="111">
        <v>6</v>
      </c>
      <c r="G11" s="111">
        <v>0</v>
      </c>
      <c r="H11" s="111">
        <v>0</v>
      </c>
      <c r="I11" s="111">
        <v>0</v>
      </c>
      <c r="J11" s="241"/>
      <c r="K11" s="241"/>
      <c r="L11" s="239"/>
      <c r="M11" s="239"/>
      <c r="N11" s="239"/>
      <c r="O11" s="239"/>
      <c r="P11" s="239"/>
      <c r="Q11" s="239"/>
      <c r="R11" s="239"/>
      <c r="S11" s="239"/>
      <c r="T11" s="239"/>
    </row>
    <row r="12" spans="1:20">
      <c r="A12" s="111" t="s">
        <v>391</v>
      </c>
      <c r="B12" s="111">
        <v>0</v>
      </c>
      <c r="C12" s="111">
        <v>2</v>
      </c>
      <c r="D12" s="111">
        <v>15</v>
      </c>
      <c r="E12" s="111">
        <v>47</v>
      </c>
      <c r="F12" s="111">
        <v>31</v>
      </c>
      <c r="G12" s="111">
        <v>1</v>
      </c>
      <c r="H12" s="111">
        <v>0</v>
      </c>
      <c r="I12" s="111">
        <v>0</v>
      </c>
      <c r="J12" s="241"/>
      <c r="K12" s="241"/>
      <c r="L12" s="239"/>
      <c r="M12" s="239"/>
      <c r="N12" s="239"/>
      <c r="O12" s="239"/>
      <c r="P12" s="239"/>
      <c r="Q12" s="239"/>
      <c r="R12" s="239"/>
      <c r="S12" s="239"/>
      <c r="T12" s="239"/>
    </row>
    <row r="13" spans="1:20">
      <c r="A13" s="111" t="s">
        <v>392</v>
      </c>
      <c r="B13" s="111">
        <v>0</v>
      </c>
      <c r="C13" s="111">
        <v>0</v>
      </c>
      <c r="D13" s="111">
        <v>6</v>
      </c>
      <c r="E13" s="111">
        <v>33</v>
      </c>
      <c r="F13" s="111">
        <v>57</v>
      </c>
      <c r="G13" s="111">
        <v>28</v>
      </c>
      <c r="H13" s="111">
        <v>9</v>
      </c>
      <c r="I13" s="111">
        <v>1</v>
      </c>
      <c r="J13" s="241"/>
      <c r="K13" s="241"/>
      <c r="L13" s="239"/>
      <c r="M13" s="239"/>
      <c r="N13" s="239"/>
      <c r="O13" s="239"/>
      <c r="P13" s="239"/>
      <c r="Q13" s="239"/>
      <c r="R13" s="239"/>
      <c r="S13" s="239"/>
      <c r="T13" s="239"/>
    </row>
    <row r="14" spans="1:20">
      <c r="A14" s="111" t="s">
        <v>394</v>
      </c>
      <c r="B14" s="111">
        <v>0</v>
      </c>
      <c r="C14" s="111">
        <v>0</v>
      </c>
      <c r="D14" s="111">
        <v>1</v>
      </c>
      <c r="E14" s="111">
        <v>14</v>
      </c>
      <c r="F14" s="111">
        <v>51</v>
      </c>
      <c r="G14" s="111">
        <v>65</v>
      </c>
      <c r="H14" s="111">
        <v>20</v>
      </c>
      <c r="I14" s="111">
        <v>8</v>
      </c>
      <c r="J14" s="241"/>
      <c r="K14" s="241"/>
      <c r="L14" s="239"/>
      <c r="M14" s="239"/>
      <c r="N14" s="239"/>
      <c r="O14" s="239"/>
      <c r="P14" s="239"/>
      <c r="Q14" s="239"/>
      <c r="R14" s="239"/>
      <c r="S14" s="239"/>
      <c r="T14" s="239"/>
    </row>
    <row r="15" spans="1:20">
      <c r="A15" s="239"/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</row>
    <row r="16" spans="1:20">
      <c r="A16" s="239"/>
      <c r="B16" s="240" t="s">
        <v>397</v>
      </c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</row>
    <row r="17" spans="1:20">
      <c r="A17" s="111"/>
      <c r="B17" s="111" t="s">
        <v>372</v>
      </c>
      <c r="C17" s="111" t="s">
        <v>373</v>
      </c>
      <c r="D17" s="111" t="s">
        <v>374</v>
      </c>
      <c r="E17" s="111" t="s">
        <v>375</v>
      </c>
      <c r="F17" s="111" t="s">
        <v>376</v>
      </c>
      <c r="G17" s="111" t="s">
        <v>377</v>
      </c>
      <c r="H17" s="111" t="s">
        <v>378</v>
      </c>
      <c r="I17" s="111" t="s">
        <v>379</v>
      </c>
      <c r="J17" s="111" t="s">
        <v>380</v>
      </c>
      <c r="K17" s="111" t="s">
        <v>381</v>
      </c>
      <c r="L17" s="111" t="s">
        <v>382</v>
      </c>
      <c r="M17" s="111" t="s">
        <v>383</v>
      </c>
      <c r="N17" s="111" t="s">
        <v>384</v>
      </c>
      <c r="O17" s="111" t="s">
        <v>385</v>
      </c>
      <c r="P17" s="239"/>
      <c r="Q17" s="239"/>
      <c r="R17" s="239"/>
      <c r="S17" s="239"/>
      <c r="T17" s="239"/>
    </row>
    <row r="18" spans="1:20">
      <c r="A18" s="111" t="s">
        <v>390</v>
      </c>
      <c r="B18" s="111">
        <v>160</v>
      </c>
      <c r="C18" s="111">
        <v>160</v>
      </c>
      <c r="D18" s="111">
        <v>154</v>
      </c>
      <c r="E18" s="111">
        <v>128</v>
      </c>
      <c r="F18" s="111">
        <v>93</v>
      </c>
      <c r="G18" s="111">
        <v>53</v>
      </c>
      <c r="H18" s="111">
        <v>30</v>
      </c>
      <c r="I18" s="111">
        <v>18</v>
      </c>
      <c r="J18" s="111">
        <v>11</v>
      </c>
      <c r="K18" s="111">
        <v>5</v>
      </c>
      <c r="L18" s="111">
        <v>0</v>
      </c>
      <c r="M18" s="111">
        <v>0</v>
      </c>
      <c r="N18" s="111">
        <v>0</v>
      </c>
      <c r="O18" s="111">
        <v>0</v>
      </c>
      <c r="P18" s="239"/>
      <c r="Q18" s="239"/>
      <c r="R18" s="239"/>
      <c r="S18" s="239"/>
      <c r="T18" s="239"/>
    </row>
    <row r="19" spans="1:20">
      <c r="A19" s="111" t="s">
        <v>391</v>
      </c>
      <c r="B19" s="111">
        <v>0</v>
      </c>
      <c r="C19" s="111">
        <v>0</v>
      </c>
      <c r="D19" s="111">
        <v>5</v>
      </c>
      <c r="E19" s="111">
        <v>18</v>
      </c>
      <c r="F19" s="111">
        <v>22</v>
      </c>
      <c r="G19" s="111">
        <v>24</v>
      </c>
      <c r="H19" s="111">
        <v>24</v>
      </c>
      <c r="I19" s="111">
        <v>25</v>
      </c>
      <c r="J19" s="111">
        <v>21</v>
      </c>
      <c r="K19" s="111">
        <v>11</v>
      </c>
      <c r="L19" s="111">
        <v>12</v>
      </c>
      <c r="M19" s="111">
        <v>3</v>
      </c>
      <c r="N19" s="111">
        <v>0</v>
      </c>
      <c r="O19" s="111">
        <v>0</v>
      </c>
      <c r="P19" s="239"/>
      <c r="Q19" s="239"/>
      <c r="R19" s="239"/>
      <c r="S19" s="239"/>
      <c r="T19" s="239"/>
    </row>
    <row r="20" spans="1:20">
      <c r="A20" s="111" t="s">
        <v>392</v>
      </c>
      <c r="B20" s="111">
        <v>0</v>
      </c>
      <c r="C20" s="111">
        <v>0</v>
      </c>
      <c r="D20" s="111">
        <v>0</v>
      </c>
      <c r="E20" s="111">
        <v>10</v>
      </c>
      <c r="F20" s="111">
        <v>33</v>
      </c>
      <c r="G20" s="111">
        <v>39</v>
      </c>
      <c r="H20" s="111">
        <v>33</v>
      </c>
      <c r="I20" s="111">
        <v>17</v>
      </c>
      <c r="J20" s="111">
        <v>11</v>
      </c>
      <c r="K20" s="111">
        <v>13</v>
      </c>
      <c r="L20" s="111">
        <v>9</v>
      </c>
      <c r="M20" s="111">
        <v>12</v>
      </c>
      <c r="N20" s="111">
        <v>10</v>
      </c>
      <c r="O20" s="111">
        <v>3</v>
      </c>
      <c r="P20" s="239"/>
      <c r="Q20" s="239"/>
      <c r="R20" s="239"/>
      <c r="S20" s="239"/>
      <c r="T20" s="239"/>
    </row>
    <row r="21" spans="1:20">
      <c r="A21" s="111" t="s">
        <v>394</v>
      </c>
      <c r="B21" s="111">
        <v>0</v>
      </c>
      <c r="C21" s="111">
        <v>0</v>
      </c>
      <c r="D21" s="111">
        <v>1</v>
      </c>
      <c r="E21" s="111">
        <v>3</v>
      </c>
      <c r="F21" s="111">
        <v>8</v>
      </c>
      <c r="G21" s="111">
        <v>32</v>
      </c>
      <c r="H21" s="111">
        <v>30</v>
      </c>
      <c r="I21" s="111">
        <v>27</v>
      </c>
      <c r="J21" s="111">
        <v>17</v>
      </c>
      <c r="K21" s="111">
        <v>14</v>
      </c>
      <c r="L21" s="111">
        <v>8</v>
      </c>
      <c r="M21" s="111">
        <v>5</v>
      </c>
      <c r="N21" s="111">
        <v>6</v>
      </c>
      <c r="O21" s="111">
        <v>7</v>
      </c>
      <c r="P21" s="239"/>
      <c r="Q21" s="239"/>
      <c r="R21" s="239"/>
      <c r="S21" s="239"/>
      <c r="T21" s="239"/>
    </row>
    <row r="22" spans="1:20">
      <c r="A22" s="239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selection activeCell="Q28" sqref="Q28"/>
    </sheetView>
  </sheetViews>
  <sheetFormatPr defaultRowHeight="16.5"/>
  <cols>
    <col min="1" max="1" width="11.25" customWidth="1"/>
    <col min="15" max="15" width="13.375" customWidth="1"/>
    <col min="16" max="17" width="15.25" bestFit="1" customWidth="1"/>
  </cols>
  <sheetData>
    <row r="1" spans="1:18" ht="18.75">
      <c r="A1" s="549" t="s">
        <v>398</v>
      </c>
      <c r="B1" s="549"/>
      <c r="C1" s="549"/>
      <c r="D1" s="549"/>
      <c r="E1" s="549"/>
    </row>
    <row r="3" spans="1:18" ht="19.5" thickBot="1">
      <c r="N3" s="540" t="s">
        <v>400</v>
      </c>
      <c r="O3" s="540"/>
      <c r="P3" s="540"/>
      <c r="Q3" s="540"/>
      <c r="R3" s="430"/>
    </row>
    <row r="4" spans="1:18" ht="46.5" thickTop="1" thickBot="1">
      <c r="N4" s="170" t="s">
        <v>399</v>
      </c>
      <c r="O4" s="176" t="s">
        <v>501</v>
      </c>
      <c r="P4" s="248" t="s">
        <v>502</v>
      </c>
      <c r="Q4" s="249" t="s">
        <v>503</v>
      </c>
      <c r="R4" s="242"/>
    </row>
    <row r="5" spans="1:18" ht="17.25" thickTop="1">
      <c r="N5" s="132">
        <v>1</v>
      </c>
      <c r="O5" s="245">
        <v>0</v>
      </c>
      <c r="P5" s="250">
        <v>63.6</v>
      </c>
      <c r="Q5" s="251">
        <v>60</v>
      </c>
      <c r="R5" s="239"/>
    </row>
    <row r="6" spans="1:18">
      <c r="N6" s="133">
        <v>2</v>
      </c>
      <c r="O6" s="243">
        <v>9.1</v>
      </c>
      <c r="P6" s="121">
        <v>81.8</v>
      </c>
      <c r="Q6" s="195">
        <v>40</v>
      </c>
      <c r="R6" s="239"/>
    </row>
    <row r="7" spans="1:18">
      <c r="N7" s="133">
        <v>3</v>
      </c>
      <c r="O7" s="243">
        <v>0</v>
      </c>
      <c r="P7" s="121">
        <v>50</v>
      </c>
      <c r="Q7" s="195">
        <v>37.5</v>
      </c>
      <c r="R7" s="239"/>
    </row>
    <row r="8" spans="1:18" ht="17.25" thickBot="1">
      <c r="N8" s="137">
        <v>4</v>
      </c>
      <c r="O8" s="244">
        <v>37.5</v>
      </c>
      <c r="P8" s="202">
        <v>38.5</v>
      </c>
      <c r="Q8" s="203"/>
      <c r="R8" s="239"/>
    </row>
    <row r="9" spans="1:18" ht="17.25" thickTop="1"/>
  </sheetData>
  <mergeCells count="2">
    <mergeCell ref="N3:Q3"/>
    <mergeCell ref="A1:E1"/>
  </mergeCells>
  <phoneticPr fontId="2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K26" sqref="K26"/>
    </sheetView>
  </sheetViews>
  <sheetFormatPr defaultRowHeight="16.5"/>
  <cols>
    <col min="1" max="1" width="9" style="6"/>
    <col min="2" max="2" width="10.375" style="6" bestFit="1" customWidth="1"/>
    <col min="3" max="9" width="9" style="6"/>
    <col min="10" max="10" width="15.625" style="6" bestFit="1" customWidth="1"/>
    <col min="11" max="16384" width="9" style="6"/>
  </cols>
  <sheetData>
    <row r="1" spans="1:9">
      <c r="A1" s="8" t="s">
        <v>18</v>
      </c>
    </row>
    <row r="2" spans="1:9">
      <c r="I2" s="5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I22" sqref="I22"/>
    </sheetView>
  </sheetViews>
  <sheetFormatPr defaultRowHeight="16.5"/>
  <cols>
    <col min="1" max="16384" width="9" style="6"/>
  </cols>
  <sheetData>
    <row r="1" spans="1:12">
      <c r="A1" s="8" t="s">
        <v>17</v>
      </c>
    </row>
    <row r="2" spans="1:12">
      <c r="A2" s="7"/>
    </row>
    <row r="3" spans="1:12">
      <c r="A3" s="8" t="s">
        <v>16</v>
      </c>
      <c r="L3" s="8" t="s">
        <v>19</v>
      </c>
    </row>
    <row r="23" spans="1:12">
      <c r="A23" s="8" t="s">
        <v>37</v>
      </c>
    </row>
    <row r="25" spans="1:12">
      <c r="A25" s="8" t="s">
        <v>38</v>
      </c>
      <c r="L25" s="8" t="s">
        <v>33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E26" sqref="E26"/>
    </sheetView>
  </sheetViews>
  <sheetFormatPr defaultRowHeight="16.5"/>
  <cols>
    <col min="1" max="1" width="18.875" style="6" bestFit="1" customWidth="1"/>
    <col min="2" max="16384" width="9" style="6"/>
  </cols>
  <sheetData>
    <row r="1" spans="1:13">
      <c r="A1" s="8" t="s">
        <v>39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7.25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7.25" thickBot="1">
      <c r="A3" s="17" t="s">
        <v>15</v>
      </c>
      <c r="B3" s="550" t="s">
        <v>3</v>
      </c>
      <c r="C3" s="551"/>
      <c r="D3" s="551"/>
      <c r="E3" s="552"/>
      <c r="F3" s="550" t="s">
        <v>8</v>
      </c>
      <c r="G3" s="551"/>
      <c r="H3" s="551"/>
      <c r="I3" s="552"/>
      <c r="J3" s="551" t="s">
        <v>7</v>
      </c>
      <c r="K3" s="551"/>
      <c r="L3" s="551"/>
      <c r="M3" s="552"/>
    </row>
    <row r="4" spans="1:13">
      <c r="A4" s="17" t="s">
        <v>14</v>
      </c>
      <c r="B4" s="16">
        <v>83.839506170000007</v>
      </c>
      <c r="C4" s="15">
        <v>88.037037040000001</v>
      </c>
      <c r="D4" s="15">
        <v>82.481481479999999</v>
      </c>
      <c r="E4" s="14">
        <v>81</v>
      </c>
      <c r="F4" s="16">
        <v>1.6172839999999999</v>
      </c>
      <c r="G4" s="15">
        <v>2.8518520000000001</v>
      </c>
      <c r="H4" s="15">
        <v>0.25925900000000002</v>
      </c>
      <c r="I4" s="14">
        <v>1.7407410000000001</v>
      </c>
      <c r="J4" s="15">
        <v>0.62963000000000002</v>
      </c>
      <c r="K4" s="15">
        <v>0.62963000000000002</v>
      </c>
      <c r="L4" s="15">
        <v>0.62963000000000002</v>
      </c>
      <c r="M4" s="14">
        <v>0.62963000000000002</v>
      </c>
    </row>
    <row r="5" spans="1:13" ht="17.25" thickBot="1">
      <c r="A5" s="13" t="s">
        <v>13</v>
      </c>
      <c r="B5" s="12">
        <v>1</v>
      </c>
      <c r="C5" s="11">
        <v>1</v>
      </c>
      <c r="D5" s="11">
        <v>1</v>
      </c>
      <c r="E5" s="10">
        <v>1</v>
      </c>
      <c r="F5" s="12">
        <v>1.9290237668154429E-2</v>
      </c>
      <c r="G5" s="11">
        <v>3.2393775345985906E-2</v>
      </c>
      <c r="H5" s="11">
        <v>3.1432388864507093E-3</v>
      </c>
      <c r="I5" s="10">
        <v>2.149062962962963E-2</v>
      </c>
      <c r="J5" s="11">
        <v>7.5099440438414497E-3</v>
      </c>
      <c r="K5" s="11">
        <v>7.1518763144416703E-3</v>
      </c>
      <c r="L5" s="11">
        <v>7.6335922767424092E-3</v>
      </c>
      <c r="M5" s="10">
        <v>7.7732098765432101E-3</v>
      </c>
    </row>
    <row r="6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8" t="s">
        <v>20</v>
      </c>
      <c r="B7" s="7"/>
      <c r="C7" s="7">
        <v>0.35599999999999998</v>
      </c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</sheetData>
  <mergeCells count="3">
    <mergeCell ref="B3:E3"/>
    <mergeCell ref="F3:I3"/>
    <mergeCell ref="J3:M3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L22" sqref="L22"/>
    </sheetView>
  </sheetViews>
  <sheetFormatPr defaultRowHeight="16.5"/>
  <cols>
    <col min="1" max="1" width="18.875" style="6" bestFit="1" customWidth="1"/>
    <col min="2" max="16384" width="9" style="6"/>
  </cols>
  <sheetData>
    <row r="1" spans="1:13">
      <c r="A1" s="8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7.25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7.25" thickBot="1">
      <c r="A3" s="19" t="s">
        <v>15</v>
      </c>
      <c r="B3" s="550" t="s">
        <v>3</v>
      </c>
      <c r="C3" s="551"/>
      <c r="D3" s="551"/>
      <c r="E3" s="552"/>
      <c r="F3" s="550" t="s">
        <v>8</v>
      </c>
      <c r="G3" s="551"/>
      <c r="H3" s="551"/>
      <c r="I3" s="552"/>
      <c r="J3" s="551" t="s">
        <v>7</v>
      </c>
      <c r="K3" s="551"/>
      <c r="L3" s="551"/>
      <c r="M3" s="552"/>
    </row>
    <row r="4" spans="1:13">
      <c r="A4" s="18" t="s">
        <v>14</v>
      </c>
      <c r="B4" s="16">
        <v>45.938270000000003</v>
      </c>
      <c r="C4" s="15">
        <v>46.55556</v>
      </c>
      <c r="D4" s="15">
        <v>46.55556</v>
      </c>
      <c r="E4" s="14">
        <v>44.703699999999998</v>
      </c>
      <c r="F4" s="16">
        <v>1.493827</v>
      </c>
      <c r="G4" s="15">
        <v>1.7407410000000001</v>
      </c>
      <c r="H4" s="15">
        <v>0.25925900000000002</v>
      </c>
      <c r="I4" s="14">
        <v>2.481481</v>
      </c>
      <c r="J4" s="15">
        <v>0.382716</v>
      </c>
      <c r="K4" s="15">
        <v>0.25925900000000002</v>
      </c>
      <c r="L4" s="15">
        <v>0.101144</v>
      </c>
      <c r="M4" s="14">
        <v>-0.11111</v>
      </c>
    </row>
    <row r="5" spans="1:13" ht="17.25" thickBot="1">
      <c r="A5" s="13" t="s">
        <v>13</v>
      </c>
      <c r="B5" s="12">
        <v>1</v>
      </c>
      <c r="C5" s="11">
        <v>1</v>
      </c>
      <c r="D5" s="11">
        <v>1</v>
      </c>
      <c r="E5" s="10">
        <v>1</v>
      </c>
      <c r="F5" s="12">
        <v>3.2518137927266308E-2</v>
      </c>
      <c r="G5" s="11">
        <v>3.7390614568915077E-2</v>
      </c>
      <c r="H5" s="11">
        <v>5.5688085375839112E-3</v>
      </c>
      <c r="I5" s="10">
        <v>5.5509521583224655E-2</v>
      </c>
      <c r="J5" s="11">
        <v>8.3310930080736593E-3</v>
      </c>
      <c r="K5" s="11">
        <v>5.5688085375839112E-3</v>
      </c>
      <c r="L5" s="11">
        <v>2.1725439453418667E-3</v>
      </c>
      <c r="M5" s="10">
        <v>-2.4854765936600329E-3</v>
      </c>
    </row>
    <row r="6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8" t="s">
        <v>20</v>
      </c>
      <c r="B7" s="7"/>
      <c r="C7" s="7">
        <v>0.08</v>
      </c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</sheetData>
  <mergeCells count="3">
    <mergeCell ref="B3:E3"/>
    <mergeCell ref="F3:I3"/>
    <mergeCell ref="J3:M3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N29" sqref="N29"/>
    </sheetView>
  </sheetViews>
  <sheetFormatPr defaultRowHeight="16.5"/>
  <cols>
    <col min="1" max="16384" width="9" style="6"/>
  </cols>
  <sheetData>
    <row r="1" spans="1:10">
      <c r="A1" s="8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7.25" thickBot="1">
      <c r="A3" s="7" t="s">
        <v>12</v>
      </c>
      <c r="B3" s="9"/>
      <c r="C3" s="7"/>
      <c r="D3" s="7"/>
      <c r="E3" s="7"/>
      <c r="F3" s="7"/>
      <c r="G3" s="7"/>
      <c r="H3" s="7"/>
      <c r="I3" s="7"/>
      <c r="J3" s="7"/>
    </row>
    <row r="4" spans="1:10" ht="17.25" thickBot="1">
      <c r="A4" s="25" t="s">
        <v>11</v>
      </c>
      <c r="B4" s="27">
        <v>1</v>
      </c>
      <c r="C4" s="27">
        <v>1</v>
      </c>
      <c r="D4" s="27">
        <v>1</v>
      </c>
      <c r="E4" s="27">
        <v>1</v>
      </c>
      <c r="F4" s="27">
        <v>1</v>
      </c>
      <c r="G4" s="27">
        <v>1</v>
      </c>
      <c r="H4" s="27">
        <v>1</v>
      </c>
      <c r="I4" s="27">
        <v>1</v>
      </c>
      <c r="J4" s="26">
        <v>1</v>
      </c>
    </row>
    <row r="5" spans="1:10" ht="17.25" thickBot="1">
      <c r="A5" s="25" t="s">
        <v>10</v>
      </c>
      <c r="B5" s="24">
        <v>0.57142899999999996</v>
      </c>
      <c r="C5" s="24">
        <v>0.522204</v>
      </c>
      <c r="D5" s="24">
        <v>0.559809</v>
      </c>
      <c r="E5" s="24">
        <v>0.52488699999999999</v>
      </c>
      <c r="F5" s="24">
        <v>0.55854800000000004</v>
      </c>
      <c r="G5" s="24">
        <v>0.55368899999999999</v>
      </c>
      <c r="H5" s="24">
        <v>0.60605500000000001</v>
      </c>
      <c r="I5" s="24">
        <v>0.62109300000000001</v>
      </c>
      <c r="J5" s="23">
        <v>0.64285700000000001</v>
      </c>
    </row>
    <row r="6" spans="1:10" ht="17.25" thickBot="1">
      <c r="A6" s="13" t="s">
        <v>9</v>
      </c>
      <c r="B6" s="22">
        <v>0.14000000000000001</v>
      </c>
      <c r="C6" s="22">
        <v>0.12872400000000001</v>
      </c>
      <c r="D6" s="22">
        <v>0.15789500000000001</v>
      </c>
      <c r="E6" s="22">
        <v>0.108598</v>
      </c>
      <c r="F6" s="22">
        <v>0.16897300000000001</v>
      </c>
      <c r="G6" s="22">
        <v>2.0882000000000001E-2</v>
      </c>
      <c r="H6" s="22">
        <v>2.8788000000000001E-2</v>
      </c>
      <c r="I6" s="22">
        <v>2.6172000000000001E-2</v>
      </c>
      <c r="J6" s="21">
        <v>3.1349200000000001E-2</v>
      </c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8" t="s">
        <v>20</v>
      </c>
      <c r="B8" s="7"/>
      <c r="C8" s="7"/>
      <c r="D8" s="20" t="s">
        <v>22</v>
      </c>
      <c r="E8" s="7"/>
      <c r="F8" s="7"/>
      <c r="G8" s="7"/>
      <c r="H8" s="7"/>
      <c r="I8" s="7"/>
      <c r="J8" s="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4" sqref="A4"/>
    </sheetView>
  </sheetViews>
  <sheetFormatPr defaultRowHeight="16.5"/>
  <cols>
    <col min="1" max="1" width="9.75" style="6" bestFit="1" customWidth="1"/>
    <col min="2" max="3" width="9.125" style="6" bestFit="1" customWidth="1"/>
    <col min="4" max="4" width="9.75" style="6" bestFit="1" customWidth="1"/>
    <col min="5" max="6" width="9.125" style="6" bestFit="1" customWidth="1"/>
    <col min="7" max="7" width="9.75" style="6" bestFit="1" customWidth="1"/>
    <col min="8" max="9" width="9.125" style="6" bestFit="1" customWidth="1"/>
    <col min="10" max="16384" width="9" style="6"/>
  </cols>
  <sheetData>
    <row r="1" spans="1:10">
      <c r="A1" s="8" t="s">
        <v>29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7.25" thickBo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7.25" thickBot="1">
      <c r="A4" s="19" t="s">
        <v>40</v>
      </c>
      <c r="B4" s="553" t="s">
        <v>3</v>
      </c>
      <c r="C4" s="554"/>
      <c r="D4" s="555"/>
      <c r="E4" s="553" t="s">
        <v>8</v>
      </c>
      <c r="F4" s="554"/>
      <c r="G4" s="555"/>
      <c r="H4" s="553" t="s">
        <v>7</v>
      </c>
      <c r="I4" s="554"/>
      <c r="J4" s="555"/>
    </row>
    <row r="5" spans="1:10">
      <c r="A5" s="33">
        <v>1.5500000000000001E-10</v>
      </c>
      <c r="B5" s="42">
        <v>0</v>
      </c>
      <c r="C5" s="41">
        <v>0</v>
      </c>
      <c r="D5" s="40">
        <v>5.0000000000000001E-3</v>
      </c>
      <c r="E5" s="42">
        <v>0</v>
      </c>
      <c r="F5" s="41">
        <v>5.0000000000000001E-3</v>
      </c>
      <c r="G5" s="40">
        <v>0</v>
      </c>
      <c r="H5" s="41">
        <v>5.0000000000000001E-3</v>
      </c>
      <c r="I5" s="41">
        <v>0</v>
      </c>
      <c r="J5" s="40">
        <v>1E-3</v>
      </c>
    </row>
    <row r="6" spans="1:10">
      <c r="A6" s="33">
        <v>3.1100000000000001E-10</v>
      </c>
      <c r="B6" s="42">
        <v>2.8500000000000001E-2</v>
      </c>
      <c r="C6" s="41">
        <v>2.4500000000000001E-2</v>
      </c>
      <c r="D6" s="40">
        <v>2.75E-2</v>
      </c>
      <c r="E6" s="42">
        <v>1.8499999999999999E-2</v>
      </c>
      <c r="F6" s="41">
        <v>1.4500000000000001E-2</v>
      </c>
      <c r="G6" s="40">
        <v>1.7000000000000001E-2</v>
      </c>
      <c r="H6" s="41">
        <v>1.5E-3</v>
      </c>
      <c r="I6" s="41">
        <v>0</v>
      </c>
      <c r="J6" s="40">
        <v>3.0000000000000001E-3</v>
      </c>
    </row>
    <row r="7" spans="1:10">
      <c r="A7" s="33">
        <v>6.2200000000000002E-10</v>
      </c>
      <c r="B7" s="42">
        <v>0.1195</v>
      </c>
      <c r="C7" s="41">
        <v>0.19900000000000001</v>
      </c>
      <c r="D7" s="40">
        <v>0.20250000000000001</v>
      </c>
      <c r="E7" s="42">
        <v>5.5E-2</v>
      </c>
      <c r="F7" s="41">
        <v>5.5500000000000001E-2</v>
      </c>
      <c r="G7" s="40">
        <v>5.5500000000000001E-2</v>
      </c>
      <c r="H7" s="41">
        <v>1.0999999999999999E-2</v>
      </c>
      <c r="I7" s="41">
        <v>0.01</v>
      </c>
      <c r="J7" s="40">
        <v>1.4500000000000001E-2</v>
      </c>
    </row>
    <row r="8" spans="1:10">
      <c r="A8" s="33">
        <v>1.2449999999999999E-9</v>
      </c>
      <c r="B8" s="42">
        <v>0.50800000000000001</v>
      </c>
      <c r="C8" s="41">
        <v>0.499</v>
      </c>
      <c r="D8" s="40">
        <v>0.504</v>
      </c>
      <c r="E8" s="42">
        <v>0.1615</v>
      </c>
      <c r="F8" s="41">
        <v>0.16400000000000001</v>
      </c>
      <c r="G8" s="40">
        <v>0.16350000000000001</v>
      </c>
      <c r="H8" s="41">
        <v>0.01</v>
      </c>
      <c r="I8" s="41">
        <v>1.4999999999999999E-2</v>
      </c>
      <c r="J8" s="40">
        <v>4.0000000000000001E-3</v>
      </c>
    </row>
    <row r="9" spans="1:10">
      <c r="A9" s="33">
        <v>2.4899999999999999E-9</v>
      </c>
      <c r="B9" s="42">
        <v>0.77800000000000002</v>
      </c>
      <c r="C9" s="41">
        <v>0.77</v>
      </c>
      <c r="D9" s="40">
        <v>0.77849999999999997</v>
      </c>
      <c r="E9" s="42">
        <v>0.26150000000000001</v>
      </c>
      <c r="F9" s="41">
        <v>0.26050000000000001</v>
      </c>
      <c r="G9" s="40">
        <v>0.26500000000000001</v>
      </c>
      <c r="H9" s="41">
        <v>3.5000000000000003E-2</v>
      </c>
      <c r="I9" s="41">
        <v>3.5000000000000003E-2</v>
      </c>
      <c r="J9" s="40">
        <v>4.4999999999999998E-2</v>
      </c>
    </row>
    <row r="10" spans="1:10" ht="17.25" thickBot="1">
      <c r="A10" s="30">
        <v>4.9799999999999998E-9</v>
      </c>
      <c r="B10" s="39">
        <v>0.90129999999999999</v>
      </c>
      <c r="C10" s="38">
        <v>0.90110000000000001</v>
      </c>
      <c r="D10" s="37">
        <v>0.90549999999999997</v>
      </c>
      <c r="E10" s="39">
        <v>0.27239999999999998</v>
      </c>
      <c r="F10" s="38">
        <v>0.29099999999999998</v>
      </c>
      <c r="G10" s="37">
        <v>0.27300000000000002</v>
      </c>
      <c r="H10" s="38">
        <v>0.03</v>
      </c>
      <c r="I10" s="38">
        <v>0.01</v>
      </c>
      <c r="J10" s="37">
        <v>1.7999999999999999E-2</v>
      </c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17.25" thickBot="1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17.25" thickBot="1">
      <c r="A14" s="36" t="s">
        <v>28</v>
      </c>
      <c r="B14" s="35" t="s">
        <v>25</v>
      </c>
      <c r="C14" s="34" t="s">
        <v>24</v>
      </c>
      <c r="D14" s="36" t="s">
        <v>27</v>
      </c>
      <c r="E14" s="35" t="s">
        <v>25</v>
      </c>
      <c r="F14" s="34" t="s">
        <v>24</v>
      </c>
      <c r="G14" s="36" t="s">
        <v>26</v>
      </c>
      <c r="H14" s="35" t="s">
        <v>25</v>
      </c>
      <c r="I14" s="34" t="s">
        <v>24</v>
      </c>
      <c r="J14" s="7"/>
    </row>
    <row r="15" spans="1:10">
      <c r="A15" s="33">
        <v>1.5500000000000001E-10</v>
      </c>
      <c r="B15" s="32">
        <v>1.6666669999999999E-3</v>
      </c>
      <c r="C15" s="31">
        <v>2.8867509999999999E-3</v>
      </c>
      <c r="D15" s="33">
        <v>1.5500000000000001E-10</v>
      </c>
      <c r="E15" s="32">
        <v>1.6666669999999999E-3</v>
      </c>
      <c r="F15" s="31">
        <v>2.8867509999999999E-3</v>
      </c>
      <c r="G15" s="33">
        <v>1.5500000000000001E-10</v>
      </c>
      <c r="H15" s="32">
        <v>2E-3</v>
      </c>
      <c r="I15" s="31">
        <v>2.645751E-3</v>
      </c>
      <c r="J15" s="7"/>
    </row>
    <row r="16" spans="1:10">
      <c r="A16" s="33">
        <v>3.1100000000000001E-10</v>
      </c>
      <c r="B16" s="32">
        <v>2.6833333000000001E-2</v>
      </c>
      <c r="C16" s="31">
        <v>2.0816659999999998E-3</v>
      </c>
      <c r="D16" s="33">
        <v>3.1100000000000001E-10</v>
      </c>
      <c r="E16" s="32">
        <v>1.6666667E-2</v>
      </c>
      <c r="F16" s="31">
        <v>2.020726E-3</v>
      </c>
      <c r="G16" s="33">
        <v>3.1100000000000001E-10</v>
      </c>
      <c r="H16" s="32">
        <v>1.5E-3</v>
      </c>
      <c r="I16" s="31">
        <v>1.5E-3</v>
      </c>
      <c r="J16" s="7"/>
    </row>
    <row r="17" spans="1:10">
      <c r="A17" s="33">
        <v>6.2200000000000002E-10</v>
      </c>
      <c r="B17" s="32">
        <v>0.112916667</v>
      </c>
      <c r="C17" s="31">
        <v>8.9556662999999995E-2</v>
      </c>
      <c r="D17" s="33">
        <v>6.2200000000000002E-10</v>
      </c>
      <c r="E17" s="32">
        <v>5.5166667000000003E-2</v>
      </c>
      <c r="F17" s="31">
        <v>2.8867500000000001E-4</v>
      </c>
      <c r="G17" s="33">
        <v>6.2200000000000002E-10</v>
      </c>
      <c r="H17" s="32">
        <v>1.1833333E-2</v>
      </c>
      <c r="I17" s="31">
        <v>2.3629079999999999E-3</v>
      </c>
      <c r="J17" s="7"/>
    </row>
    <row r="18" spans="1:10">
      <c r="A18" s="33">
        <v>1.2449999999999999E-9</v>
      </c>
      <c r="B18" s="32">
        <v>0.50366666699999996</v>
      </c>
      <c r="C18" s="31">
        <v>4.5092500000000002E-3</v>
      </c>
      <c r="D18" s="33">
        <v>1.2449999999999999E-9</v>
      </c>
      <c r="E18" s="32">
        <v>0.16300000000000001</v>
      </c>
      <c r="F18" s="31">
        <v>1.322876E-3</v>
      </c>
      <c r="G18" s="33">
        <v>1.2449999999999999E-9</v>
      </c>
      <c r="H18" s="32">
        <v>9.6666670000000003E-3</v>
      </c>
      <c r="I18" s="31">
        <v>5.5075710000000002E-3</v>
      </c>
      <c r="J18" s="7"/>
    </row>
    <row r="19" spans="1:10">
      <c r="A19" s="33">
        <v>2.4899999999999999E-9</v>
      </c>
      <c r="B19" s="32">
        <v>0.77549999999999997</v>
      </c>
      <c r="C19" s="31">
        <v>4.7696960000000004E-3</v>
      </c>
      <c r="D19" s="33">
        <v>2.4899999999999999E-9</v>
      </c>
      <c r="E19" s="32">
        <v>0.260833333</v>
      </c>
      <c r="F19" s="31">
        <v>5.7735000000000002E-4</v>
      </c>
      <c r="G19" s="33">
        <v>2.4899999999999999E-9</v>
      </c>
      <c r="H19" s="32">
        <v>3.8333332999999997E-2</v>
      </c>
      <c r="I19" s="31">
        <v>5.7735030000000001E-3</v>
      </c>
      <c r="J19" s="7"/>
    </row>
    <row r="20" spans="1:10" ht="17.25" thickBot="1">
      <c r="A20" s="30">
        <v>4.9799999999999998E-9</v>
      </c>
      <c r="B20" s="29">
        <v>0.90263333300000004</v>
      </c>
      <c r="C20" s="28">
        <v>2.484619E-3</v>
      </c>
      <c r="D20" s="30">
        <v>4.9799999999999998E-9</v>
      </c>
      <c r="E20" s="29">
        <v>0.27879999999999999</v>
      </c>
      <c r="F20" s="28">
        <v>1.0569768E-2</v>
      </c>
      <c r="G20" s="30">
        <v>4.9799999999999998E-9</v>
      </c>
      <c r="H20" s="29">
        <v>1.9333333000000001E-2</v>
      </c>
      <c r="I20" s="28">
        <v>1.0066446E-2</v>
      </c>
      <c r="J20" s="7"/>
    </row>
    <row r="2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mergeCells count="3">
    <mergeCell ref="B4:D4"/>
    <mergeCell ref="E4:G4"/>
    <mergeCell ref="H4:J4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topLeftCell="A31" workbookViewId="0">
      <selection activeCell="V28" sqref="V28"/>
    </sheetView>
  </sheetViews>
  <sheetFormatPr defaultRowHeight="16.5"/>
  <cols>
    <col min="1" max="1" width="14.125" customWidth="1"/>
    <col min="7" max="15" width="9.125" bestFit="1" customWidth="1"/>
    <col min="16" max="17" width="9.5" bestFit="1" customWidth="1"/>
    <col min="18" max="18" width="9.125" bestFit="1" customWidth="1"/>
    <col min="19" max="20" width="9.5" bestFit="1" customWidth="1"/>
  </cols>
  <sheetData>
    <row r="1" spans="1:20" ht="17.25" thickBot="1">
      <c r="A1" s="57" t="s">
        <v>401</v>
      </c>
    </row>
    <row r="2" spans="1:20" ht="18" thickTop="1" thickBot="1">
      <c r="A2" s="556" t="s">
        <v>402</v>
      </c>
      <c r="B2" s="546" t="s">
        <v>408</v>
      </c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7"/>
    </row>
    <row r="3" spans="1:20" ht="18" thickTop="1" thickBot="1">
      <c r="A3" s="557"/>
      <c r="B3" s="545" t="s">
        <v>215</v>
      </c>
      <c r="C3" s="546"/>
      <c r="D3" s="546"/>
      <c r="E3" s="546"/>
      <c r="F3" s="547"/>
      <c r="G3" s="545" t="s">
        <v>407</v>
      </c>
      <c r="H3" s="561"/>
      <c r="I3" s="561"/>
      <c r="J3" s="561"/>
      <c r="K3" s="561"/>
      <c r="L3" s="561"/>
      <c r="M3" s="562"/>
      <c r="N3" s="559" t="s">
        <v>216</v>
      </c>
      <c r="O3" s="539"/>
      <c r="P3" s="539"/>
      <c r="Q3" s="539"/>
      <c r="R3" s="539"/>
      <c r="S3" s="539"/>
      <c r="T3" s="560"/>
    </row>
    <row r="4" spans="1:20" ht="18" thickTop="1" thickBot="1">
      <c r="A4" s="558"/>
      <c r="B4" s="272" t="s">
        <v>403</v>
      </c>
      <c r="C4" s="276" t="s">
        <v>95</v>
      </c>
      <c r="D4" s="278" t="s">
        <v>404</v>
      </c>
      <c r="E4" s="273" t="s">
        <v>405</v>
      </c>
      <c r="F4" s="274" t="s">
        <v>406</v>
      </c>
      <c r="G4" s="275" t="s">
        <v>403</v>
      </c>
      <c r="H4" s="273" t="s">
        <v>95</v>
      </c>
      <c r="I4" s="276" t="s">
        <v>404</v>
      </c>
      <c r="J4" s="273" t="s">
        <v>405</v>
      </c>
      <c r="K4" s="274" t="s">
        <v>406</v>
      </c>
      <c r="L4" s="281" t="s">
        <v>459</v>
      </c>
      <c r="M4" s="282" t="s">
        <v>460</v>
      </c>
      <c r="N4" s="277" t="s">
        <v>403</v>
      </c>
      <c r="O4" s="278" t="s">
        <v>95</v>
      </c>
      <c r="P4" s="277" t="s">
        <v>404</v>
      </c>
      <c r="Q4" s="278" t="s">
        <v>405</v>
      </c>
      <c r="R4" s="277" t="s">
        <v>406</v>
      </c>
      <c r="S4" s="283" t="s">
        <v>459</v>
      </c>
      <c r="T4" s="284" t="s">
        <v>460</v>
      </c>
    </row>
    <row r="5" spans="1:20" ht="18" thickTop="1" thickBot="1">
      <c r="A5" s="49" t="s">
        <v>409</v>
      </c>
      <c r="B5" s="255">
        <v>1</v>
      </c>
      <c r="C5" s="322">
        <v>1</v>
      </c>
      <c r="D5" s="267">
        <v>1</v>
      </c>
      <c r="E5" s="271">
        <v>1</v>
      </c>
      <c r="F5" s="254">
        <v>1</v>
      </c>
      <c r="G5" s="285">
        <v>0.14216714</v>
      </c>
      <c r="H5" s="286">
        <v>0.25550830000000002</v>
      </c>
      <c r="I5" s="287">
        <v>0.17070225</v>
      </c>
      <c r="J5" s="288">
        <v>0.52476007000000002</v>
      </c>
      <c r="K5" s="289">
        <v>0.49132013000000002</v>
      </c>
      <c r="L5" s="290">
        <v>0.31689157800000001</v>
      </c>
      <c r="M5" s="291">
        <v>8.0405996478093475E-2</v>
      </c>
      <c r="N5" s="287">
        <v>3.8120029999999999E-2</v>
      </c>
      <c r="O5" s="288">
        <v>5.1852845000000002E-2</v>
      </c>
      <c r="P5" s="287">
        <v>6.7580950000000001E-2</v>
      </c>
      <c r="Q5" s="288">
        <v>7.5801833999999998E-2</v>
      </c>
      <c r="R5" s="287">
        <v>7.9121869999999997E-2</v>
      </c>
      <c r="S5" s="290">
        <v>6.2495505799999997E-2</v>
      </c>
      <c r="T5" s="291">
        <v>7.7032011163175361E-3</v>
      </c>
    </row>
    <row r="6" spans="1:20" ht="17.25" thickBot="1">
      <c r="A6" s="50" t="s">
        <v>410</v>
      </c>
      <c r="B6" s="256">
        <v>1</v>
      </c>
      <c r="C6" s="261">
        <v>1</v>
      </c>
      <c r="D6" s="265">
        <v>1</v>
      </c>
      <c r="E6" s="261">
        <v>1</v>
      </c>
      <c r="F6" s="268"/>
      <c r="G6" s="292">
        <v>0.33742539999999999</v>
      </c>
      <c r="H6" s="293">
        <v>0.63182689999999997</v>
      </c>
      <c r="I6" s="294">
        <v>6.9537155000000003E-2</v>
      </c>
      <c r="J6" s="293">
        <v>0.42653266000000001</v>
      </c>
      <c r="K6" s="279"/>
      <c r="L6" s="295">
        <v>0.36633052874999994</v>
      </c>
      <c r="M6" s="296">
        <v>0.11655986763745112</v>
      </c>
      <c r="N6" s="294">
        <v>6.9581690000000002E-2</v>
      </c>
      <c r="O6" s="293">
        <v>8.4617645000000005E-2</v>
      </c>
      <c r="P6" s="294">
        <v>3.0016633000000001E-2</v>
      </c>
      <c r="Q6" s="293">
        <v>6.3999009999999995E-2</v>
      </c>
      <c r="R6" s="280"/>
      <c r="S6" s="295">
        <v>6.2053744500000001E-2</v>
      </c>
      <c r="T6" s="296">
        <v>1.1532418582535753E-2</v>
      </c>
    </row>
    <row r="7" spans="1:20" ht="17.25" thickBot="1">
      <c r="A7" s="50" t="s">
        <v>411</v>
      </c>
      <c r="B7" s="256">
        <v>1</v>
      </c>
      <c r="C7" s="261">
        <v>1</v>
      </c>
      <c r="D7" s="265">
        <v>1</v>
      </c>
      <c r="E7" s="261">
        <v>1</v>
      </c>
      <c r="F7" s="268"/>
      <c r="G7" s="292">
        <v>0.21811575999999999</v>
      </c>
      <c r="H7" s="293">
        <v>5.9926078000000001E-2</v>
      </c>
      <c r="I7" s="294">
        <v>0.13822149</v>
      </c>
      <c r="J7" s="293">
        <v>8.0194219999999997E-2</v>
      </c>
      <c r="K7" s="279"/>
      <c r="L7" s="295">
        <v>0.12411438699999999</v>
      </c>
      <c r="M7" s="296">
        <v>3.5454652448027535E-2</v>
      </c>
      <c r="N7" s="294">
        <v>2.9874890000000001E-2</v>
      </c>
      <c r="O7" s="293">
        <v>1.6872237000000002E-2</v>
      </c>
      <c r="P7" s="294">
        <v>1.0099235999999999E-2</v>
      </c>
      <c r="Q7" s="293">
        <v>1.2702097000000001E-2</v>
      </c>
      <c r="R7" s="280"/>
      <c r="S7" s="295">
        <v>1.7387114999999998E-2</v>
      </c>
      <c r="T7" s="296">
        <v>4.390066417345663E-3</v>
      </c>
    </row>
    <row r="8" spans="1:20" ht="17.25" thickBot="1">
      <c r="A8" s="50" t="s">
        <v>412</v>
      </c>
      <c r="B8" s="256">
        <v>1</v>
      </c>
      <c r="C8" s="261">
        <v>1</v>
      </c>
      <c r="D8" s="265">
        <v>1</v>
      </c>
      <c r="E8" s="261">
        <v>1</v>
      </c>
      <c r="F8" s="268"/>
      <c r="G8" s="292">
        <v>1.6629801999999999E-2</v>
      </c>
      <c r="H8" s="293">
        <v>1.8856533000000002E-2</v>
      </c>
      <c r="I8" s="294">
        <v>5.7648914000000004E-3</v>
      </c>
      <c r="J8" s="293">
        <v>2.5844444000000001E-2</v>
      </c>
      <c r="K8" s="279"/>
      <c r="L8" s="295">
        <v>1.67739176E-2</v>
      </c>
      <c r="M8" s="296">
        <v>4.1616419361419519E-3</v>
      </c>
      <c r="N8" s="294">
        <v>3.659861E-5</v>
      </c>
      <c r="O8" s="293">
        <v>3.5879668E-3</v>
      </c>
      <c r="P8" s="294">
        <v>2.8475377000000002E-4</v>
      </c>
      <c r="Q8" s="293">
        <v>8.437923E-4</v>
      </c>
      <c r="R8" s="280"/>
      <c r="S8" s="295">
        <v>1.1882778699999999E-3</v>
      </c>
      <c r="T8" s="296">
        <v>8.1751137534887594E-4</v>
      </c>
    </row>
    <row r="9" spans="1:20" ht="17.25" thickBot="1">
      <c r="A9" s="50" t="s">
        <v>413</v>
      </c>
      <c r="B9" s="256">
        <v>1</v>
      </c>
      <c r="C9" s="261">
        <v>1</v>
      </c>
      <c r="D9" s="265">
        <v>1</v>
      </c>
      <c r="E9" s="261">
        <v>1</v>
      </c>
      <c r="F9" s="268"/>
      <c r="G9" s="292">
        <v>1.2338688E-2</v>
      </c>
      <c r="H9" s="293">
        <v>4.9811088000000003E-2</v>
      </c>
      <c r="I9" s="294">
        <v>1.4265162E-2</v>
      </c>
      <c r="J9" s="293">
        <v>2.1545815999999999E-2</v>
      </c>
      <c r="K9" s="279"/>
      <c r="L9" s="295">
        <v>2.4490188499999999E-2</v>
      </c>
      <c r="M9" s="296">
        <v>8.6700029423056307E-3</v>
      </c>
      <c r="N9" s="294">
        <v>2.1721233999999999E-3</v>
      </c>
      <c r="O9" s="293">
        <v>5.0630609999999998E-3</v>
      </c>
      <c r="P9" s="294">
        <v>1.926309E-3</v>
      </c>
      <c r="Q9" s="293">
        <v>2.6557762E-3</v>
      </c>
      <c r="R9" s="280"/>
      <c r="S9" s="295">
        <v>2.9543173999999998E-3</v>
      </c>
      <c r="T9" s="296">
        <v>7.1905928955505005E-4</v>
      </c>
    </row>
    <row r="10" spans="1:20" ht="17.25" thickBot="1">
      <c r="A10" s="50" t="s">
        <v>414</v>
      </c>
      <c r="B10" s="256">
        <v>1</v>
      </c>
      <c r="C10" s="261">
        <v>1</v>
      </c>
      <c r="D10" s="265">
        <v>1</v>
      </c>
      <c r="E10" s="261">
        <v>1</v>
      </c>
      <c r="F10" s="268"/>
      <c r="G10" s="292">
        <v>0.81522019999999995</v>
      </c>
      <c r="H10" s="293">
        <v>1.0608044999999999</v>
      </c>
      <c r="I10" s="294">
        <v>0.73207873000000001</v>
      </c>
      <c r="J10" s="293">
        <v>1.1228898</v>
      </c>
      <c r="K10" s="279"/>
      <c r="L10" s="295">
        <v>0.93274830750000004</v>
      </c>
      <c r="M10" s="296">
        <v>9.4266161741760279E-2</v>
      </c>
      <c r="N10" s="294">
        <v>0.10969943</v>
      </c>
      <c r="O10" s="293">
        <v>0.1510386</v>
      </c>
      <c r="P10" s="294">
        <v>0.10500857</v>
      </c>
      <c r="Q10" s="293">
        <v>0.22092712</v>
      </c>
      <c r="R10" s="280"/>
      <c r="S10" s="295">
        <v>0.14666843000000002</v>
      </c>
      <c r="T10" s="296">
        <v>2.682614135901237E-2</v>
      </c>
    </row>
    <row r="11" spans="1:20" ht="17.25" thickBot="1">
      <c r="A11" s="50" t="s">
        <v>415</v>
      </c>
      <c r="B11" s="256">
        <v>1</v>
      </c>
      <c r="C11" s="261">
        <v>1</v>
      </c>
      <c r="D11" s="265">
        <v>1</v>
      </c>
      <c r="E11" s="261">
        <v>1</v>
      </c>
      <c r="F11" s="268">
        <v>1</v>
      </c>
      <c r="G11" s="292">
        <v>0.42284857999999997</v>
      </c>
      <c r="H11" s="293">
        <v>0.47241873000000001</v>
      </c>
      <c r="I11" s="294">
        <v>0.30156216000000002</v>
      </c>
      <c r="J11" s="293">
        <v>0.61341005999999998</v>
      </c>
      <c r="K11" s="297">
        <v>0.61415969999999998</v>
      </c>
      <c r="L11" s="295">
        <v>0.484879846</v>
      </c>
      <c r="M11" s="296">
        <v>5.9515471910701313E-2</v>
      </c>
      <c r="N11" s="294">
        <v>2.7267191999999999E-2</v>
      </c>
      <c r="O11" s="293">
        <v>2.8017898999999999E-2</v>
      </c>
      <c r="P11" s="294">
        <v>0.11657352</v>
      </c>
      <c r="Q11" s="293">
        <v>9.1551740000000006E-2</v>
      </c>
      <c r="R11" s="294">
        <v>4.6940825999999998E-2</v>
      </c>
      <c r="S11" s="295">
        <v>6.2070235399999993E-2</v>
      </c>
      <c r="T11" s="296">
        <v>1.7943633437325725E-2</v>
      </c>
    </row>
    <row r="12" spans="1:20" ht="17.25" thickBot="1">
      <c r="A12" s="50" t="s">
        <v>416</v>
      </c>
      <c r="B12" s="256">
        <v>1</v>
      </c>
      <c r="C12" s="261">
        <v>1</v>
      </c>
      <c r="D12" s="265">
        <v>1</v>
      </c>
      <c r="E12" s="261">
        <v>1</v>
      </c>
      <c r="F12" s="268"/>
      <c r="G12" s="292">
        <v>5.3131398000000003E-2</v>
      </c>
      <c r="H12" s="293">
        <v>9.9198850000000005E-2</v>
      </c>
      <c r="I12" s="294">
        <v>7.0256269999999996E-2</v>
      </c>
      <c r="J12" s="293">
        <v>0.17561547</v>
      </c>
      <c r="K12" s="279"/>
      <c r="L12" s="295">
        <v>9.9550497000000002E-2</v>
      </c>
      <c r="M12" s="296">
        <v>2.7078417390673994E-2</v>
      </c>
      <c r="N12" s="294">
        <v>1.0422419E-2</v>
      </c>
      <c r="O12" s="293">
        <v>8.016502E-3</v>
      </c>
      <c r="P12" s="294">
        <v>1.0892528E-2</v>
      </c>
      <c r="Q12" s="293">
        <v>0.14013515000000001</v>
      </c>
      <c r="R12" s="280"/>
      <c r="S12" s="295">
        <v>4.2366649750000006E-2</v>
      </c>
      <c r="T12" s="296">
        <v>3.2595585730949506E-2</v>
      </c>
    </row>
    <row r="13" spans="1:20" ht="17.25" thickBot="1">
      <c r="A13" s="50" t="s">
        <v>417</v>
      </c>
      <c r="B13" s="256">
        <v>1</v>
      </c>
      <c r="C13" s="261">
        <v>1</v>
      </c>
      <c r="D13" s="265">
        <v>1</v>
      </c>
      <c r="E13" s="261">
        <v>1</v>
      </c>
      <c r="F13" s="268"/>
      <c r="G13" s="292">
        <v>0.56459813999999997</v>
      </c>
      <c r="H13" s="293">
        <v>0.46002771999999997</v>
      </c>
      <c r="I13" s="294">
        <v>0.29876518000000002</v>
      </c>
      <c r="J13" s="293">
        <v>1.7773186999999999</v>
      </c>
      <c r="K13" s="279"/>
      <c r="L13" s="295">
        <v>0.77517743500000003</v>
      </c>
      <c r="M13" s="296">
        <v>0.3384915969017625</v>
      </c>
      <c r="N13" s="294">
        <v>6.4527124000000005E-2</v>
      </c>
      <c r="O13" s="293">
        <v>3.0129867000000001E-2</v>
      </c>
      <c r="P13" s="294">
        <v>2.1563483000000001E-2</v>
      </c>
      <c r="Q13" s="293">
        <v>9.1105779999999997E-2</v>
      </c>
      <c r="R13" s="280"/>
      <c r="S13" s="295">
        <v>5.1831563500000004E-2</v>
      </c>
      <c r="T13" s="296">
        <v>1.6048784134191765E-2</v>
      </c>
    </row>
    <row r="14" spans="1:20" ht="17.25" thickBot="1">
      <c r="A14" s="50" t="s">
        <v>418</v>
      </c>
      <c r="B14" s="256">
        <v>1</v>
      </c>
      <c r="C14" s="261">
        <v>1</v>
      </c>
      <c r="D14" s="265">
        <v>1</v>
      </c>
      <c r="E14" s="261">
        <v>1</v>
      </c>
      <c r="F14" s="268"/>
      <c r="G14" s="292">
        <v>3.7332280000000002E-2</v>
      </c>
      <c r="H14" s="293">
        <v>8.4140329999999999E-2</v>
      </c>
      <c r="I14" s="294">
        <v>3.3209152999999998E-2</v>
      </c>
      <c r="J14" s="293">
        <v>0.14317394999999999</v>
      </c>
      <c r="K14" s="279"/>
      <c r="L14" s="295">
        <v>7.4463928250000005E-2</v>
      </c>
      <c r="M14" s="296">
        <v>2.565056143375587E-2</v>
      </c>
      <c r="N14" s="294">
        <v>2.2361310000000001E-3</v>
      </c>
      <c r="O14" s="293">
        <v>6.5024280000000002E-3</v>
      </c>
      <c r="P14" s="294">
        <v>2.4948361999999999E-3</v>
      </c>
      <c r="Q14" s="293">
        <v>4.0501399999999998E-3</v>
      </c>
      <c r="R14" s="280"/>
      <c r="S14" s="295">
        <v>3.8208838E-3</v>
      </c>
      <c r="T14" s="296">
        <v>9.7950163247973896E-4</v>
      </c>
    </row>
    <row r="15" spans="1:20" ht="17.25" thickBot="1">
      <c r="A15" s="50" t="s">
        <v>419</v>
      </c>
      <c r="B15" s="256">
        <v>1</v>
      </c>
      <c r="C15" s="261">
        <v>1</v>
      </c>
      <c r="D15" s="265">
        <v>1</v>
      </c>
      <c r="E15" s="261">
        <v>1</v>
      </c>
      <c r="F15" s="268"/>
      <c r="G15" s="292">
        <v>1.9769638999999999E-2</v>
      </c>
      <c r="H15" s="293">
        <v>6.7705504999999999E-2</v>
      </c>
      <c r="I15" s="294">
        <v>9.4492770000000004E-2</v>
      </c>
      <c r="J15" s="293">
        <v>5.4472970000000002E-2</v>
      </c>
      <c r="K15" s="279"/>
      <c r="L15" s="295">
        <v>5.9110221000000004E-2</v>
      </c>
      <c r="M15" s="296">
        <v>1.553219551371114E-2</v>
      </c>
      <c r="N15" s="294">
        <v>0.12805025</v>
      </c>
      <c r="O15" s="293">
        <v>4.6979643000000001E-2</v>
      </c>
      <c r="P15" s="294">
        <v>0.11415532</v>
      </c>
      <c r="Q15" s="293">
        <v>0.30301869999999997</v>
      </c>
      <c r="R15" s="280"/>
      <c r="S15" s="295">
        <v>0.14805097824999999</v>
      </c>
      <c r="T15" s="296">
        <v>5.4604146952051208E-2</v>
      </c>
    </row>
    <row r="16" spans="1:20" ht="17.25" thickBot="1">
      <c r="A16" s="50" t="s">
        <v>420</v>
      </c>
      <c r="B16" s="256">
        <v>1</v>
      </c>
      <c r="C16" s="261">
        <v>1</v>
      </c>
      <c r="D16" s="265">
        <v>1</v>
      </c>
      <c r="E16" s="261">
        <v>1</v>
      </c>
      <c r="F16" s="268"/>
      <c r="G16" s="292">
        <v>0.48439073999999999</v>
      </c>
      <c r="H16" s="293">
        <v>0.70439695999999996</v>
      </c>
      <c r="I16" s="294">
        <v>0.28473159999999997</v>
      </c>
      <c r="J16" s="293">
        <v>1.5848640000000001</v>
      </c>
      <c r="K16" s="279"/>
      <c r="L16" s="295">
        <v>0.76459582500000001</v>
      </c>
      <c r="M16" s="296">
        <v>0.28653800596660622</v>
      </c>
      <c r="N16" s="294">
        <v>4.6595164000000001E-2</v>
      </c>
      <c r="O16" s="293">
        <v>2.8074063E-2</v>
      </c>
      <c r="P16" s="294">
        <v>2.1270726E-2</v>
      </c>
      <c r="Q16" s="293">
        <v>7.1970950000000006E-2</v>
      </c>
      <c r="R16" s="280"/>
      <c r="S16" s="295">
        <v>4.197772575E-2</v>
      </c>
      <c r="T16" s="296">
        <v>1.133948085751574E-2</v>
      </c>
    </row>
    <row r="17" spans="1:20" ht="17.25" thickBot="1">
      <c r="A17" s="50" t="s">
        <v>421</v>
      </c>
      <c r="B17" s="256">
        <v>1</v>
      </c>
      <c r="C17" s="261">
        <v>1</v>
      </c>
      <c r="D17" s="265">
        <v>1</v>
      </c>
      <c r="E17" s="261">
        <v>1</v>
      </c>
      <c r="F17" s="268"/>
      <c r="G17" s="292">
        <v>0.41743143999999999</v>
      </c>
      <c r="H17" s="293">
        <v>0.50498460000000001</v>
      </c>
      <c r="I17" s="294">
        <v>0.32212703999999998</v>
      </c>
      <c r="J17" s="293">
        <v>0.34975210000000001</v>
      </c>
      <c r="K17" s="279"/>
      <c r="L17" s="295">
        <v>0.39857379500000001</v>
      </c>
      <c r="M17" s="296">
        <v>4.0729324456707551E-2</v>
      </c>
      <c r="N17" s="294">
        <v>0.20715523</v>
      </c>
      <c r="O17" s="293">
        <v>0.14286072999999999</v>
      </c>
      <c r="P17" s="298">
        <v>0.17110336000000001</v>
      </c>
      <c r="Q17" s="293">
        <v>0.28113553000000002</v>
      </c>
      <c r="R17" s="280"/>
      <c r="S17" s="295">
        <v>0.20056371250000002</v>
      </c>
      <c r="T17" s="296">
        <v>2.9906538355664029E-2</v>
      </c>
    </row>
    <row r="18" spans="1:20" ht="17.25" thickBot="1">
      <c r="A18" s="50" t="s">
        <v>422</v>
      </c>
      <c r="B18" s="256">
        <v>1</v>
      </c>
      <c r="C18" s="261">
        <v>1</v>
      </c>
      <c r="D18" s="265">
        <v>1</v>
      </c>
      <c r="E18" s="261">
        <v>1</v>
      </c>
      <c r="F18" s="268"/>
      <c r="G18" s="292">
        <v>0.20478752</v>
      </c>
      <c r="H18" s="293">
        <v>0.60324080000000002</v>
      </c>
      <c r="I18" s="294">
        <v>0.25292019999999998</v>
      </c>
      <c r="J18" s="293">
        <v>0.74610900000000002</v>
      </c>
      <c r="K18" s="279"/>
      <c r="L18" s="295">
        <v>0.45176437999999997</v>
      </c>
      <c r="M18" s="296">
        <v>0.13232549465689172</v>
      </c>
      <c r="N18" s="294">
        <v>0.18854277</v>
      </c>
      <c r="O18" s="293">
        <v>0.41735238000000002</v>
      </c>
      <c r="P18" s="294">
        <v>0.18528275</v>
      </c>
      <c r="Q18" s="293">
        <v>0.53918593999999997</v>
      </c>
      <c r="R18" s="280"/>
      <c r="S18" s="295">
        <v>0.33259095999999999</v>
      </c>
      <c r="T18" s="296">
        <v>8.7709546162935359E-2</v>
      </c>
    </row>
    <row r="19" spans="1:20" ht="17.25" thickBot="1">
      <c r="A19" s="50" t="s">
        <v>423</v>
      </c>
      <c r="B19" s="256">
        <v>1</v>
      </c>
      <c r="C19" s="261">
        <v>1</v>
      </c>
      <c r="D19" s="265">
        <v>1</v>
      </c>
      <c r="E19" s="261">
        <v>1</v>
      </c>
      <c r="F19" s="268">
        <v>1</v>
      </c>
      <c r="G19" s="292">
        <v>1.2233828</v>
      </c>
      <c r="H19" s="299">
        <v>2.0627233999999999</v>
      </c>
      <c r="I19" s="294">
        <v>0.77463700000000002</v>
      </c>
      <c r="J19" s="293">
        <v>1.0984153999999999</v>
      </c>
      <c r="K19" s="297">
        <v>0.97943539999999996</v>
      </c>
      <c r="L19" s="295">
        <v>1.2277187999999999</v>
      </c>
      <c r="M19" s="296">
        <v>0.22146090133198693</v>
      </c>
      <c r="N19" s="294">
        <v>0.42527123999999999</v>
      </c>
      <c r="O19" s="293">
        <v>0.69173269999999998</v>
      </c>
      <c r="P19" s="294">
        <v>0.28525813999999999</v>
      </c>
      <c r="Q19" s="293">
        <v>0.59040296000000003</v>
      </c>
      <c r="R19" s="294">
        <v>0.52482563000000004</v>
      </c>
      <c r="S19" s="295">
        <v>0.50349813399999999</v>
      </c>
      <c r="T19" s="296">
        <v>6.9709290855285627E-2</v>
      </c>
    </row>
    <row r="20" spans="1:20" ht="17.25" thickBot="1">
      <c r="A20" s="50" t="s">
        <v>424</v>
      </c>
      <c r="B20" s="256">
        <v>1</v>
      </c>
      <c r="C20" s="261">
        <v>1</v>
      </c>
      <c r="D20" s="265">
        <v>1</v>
      </c>
      <c r="E20" s="261">
        <v>1</v>
      </c>
      <c r="F20" s="268"/>
      <c r="G20" s="292">
        <v>1.1170799</v>
      </c>
      <c r="H20" s="293">
        <v>0.93022669999999996</v>
      </c>
      <c r="I20" s="294">
        <v>1.2072761000000001</v>
      </c>
      <c r="J20" s="293">
        <v>1.1419550999999999</v>
      </c>
      <c r="K20" s="279"/>
      <c r="L20" s="295">
        <v>1.09913445</v>
      </c>
      <c r="M20" s="296">
        <v>5.9427891681789462E-2</v>
      </c>
      <c r="N20" s="294">
        <v>0.58129399999999998</v>
      </c>
      <c r="O20" s="293">
        <v>0.53028339999999996</v>
      </c>
      <c r="P20" s="294">
        <v>0.64143819999999996</v>
      </c>
      <c r="Q20" s="300">
        <v>0.72553469999999998</v>
      </c>
      <c r="R20" s="280"/>
      <c r="S20" s="295">
        <v>0.61963757499999994</v>
      </c>
      <c r="T20" s="296">
        <v>4.1976051373935792E-2</v>
      </c>
    </row>
    <row r="21" spans="1:20" ht="17.25" thickBot="1">
      <c r="A21" s="50" t="s">
        <v>425</v>
      </c>
      <c r="B21" s="256">
        <v>1</v>
      </c>
      <c r="C21" s="261">
        <v>1</v>
      </c>
      <c r="D21" s="265">
        <v>1</v>
      </c>
      <c r="E21" s="261">
        <v>1</v>
      </c>
      <c r="F21" s="268"/>
      <c r="G21" s="292">
        <v>0.63499855999999999</v>
      </c>
      <c r="H21" s="293">
        <v>0.79779440000000001</v>
      </c>
      <c r="I21" s="294">
        <v>0.57165299999999997</v>
      </c>
      <c r="J21" s="293">
        <v>1.0320611</v>
      </c>
      <c r="K21" s="279"/>
      <c r="L21" s="295">
        <v>0.75912676499999998</v>
      </c>
      <c r="M21" s="296">
        <v>0.10268988957787047</v>
      </c>
      <c r="N21" s="294">
        <v>0.54178769999999998</v>
      </c>
      <c r="O21" s="293">
        <v>0.72235970000000005</v>
      </c>
      <c r="P21" s="294">
        <v>0.51597090000000001</v>
      </c>
      <c r="Q21" s="300">
        <v>0.98692729999999995</v>
      </c>
      <c r="R21" s="280"/>
      <c r="S21" s="295">
        <v>0.69176140000000008</v>
      </c>
      <c r="T21" s="296">
        <v>0.10857162576982669</v>
      </c>
    </row>
    <row r="22" spans="1:20" ht="17.25" thickBot="1">
      <c r="A22" s="50" t="s">
        <v>426</v>
      </c>
      <c r="B22" s="256">
        <v>1</v>
      </c>
      <c r="C22" s="261">
        <v>1</v>
      </c>
      <c r="D22" s="265">
        <v>1</v>
      </c>
      <c r="E22" s="261">
        <v>1</v>
      </c>
      <c r="F22" s="268">
        <v>1</v>
      </c>
      <c r="G22" s="292">
        <v>1.1750257</v>
      </c>
      <c r="H22" s="293">
        <v>1.4601464</v>
      </c>
      <c r="I22" s="294">
        <v>0.92458236000000005</v>
      </c>
      <c r="J22" s="293">
        <v>0.64149016000000003</v>
      </c>
      <c r="K22" s="297">
        <v>0.79448129999999995</v>
      </c>
      <c r="L22" s="295">
        <v>0.99914518400000019</v>
      </c>
      <c r="M22" s="296">
        <v>0.14471007452682128</v>
      </c>
      <c r="N22" s="294">
        <v>0.58937335000000002</v>
      </c>
      <c r="O22" s="293">
        <v>1.1276366</v>
      </c>
      <c r="P22" s="294">
        <v>0.59116447000000005</v>
      </c>
      <c r="Q22" s="293">
        <v>0.90853876</v>
      </c>
      <c r="R22" s="294">
        <v>0.84210074000000001</v>
      </c>
      <c r="S22" s="295">
        <v>0.81176278400000013</v>
      </c>
      <c r="T22" s="296">
        <v>0.10202522365422549</v>
      </c>
    </row>
    <row r="23" spans="1:20" ht="17.25" thickBot="1">
      <c r="A23" s="50" t="s">
        <v>427</v>
      </c>
      <c r="B23" s="256">
        <v>1</v>
      </c>
      <c r="C23" s="261">
        <v>1</v>
      </c>
      <c r="D23" s="265">
        <v>1</v>
      </c>
      <c r="E23" s="261">
        <v>1</v>
      </c>
      <c r="F23" s="268"/>
      <c r="G23" s="292">
        <v>0.20134076000000001</v>
      </c>
      <c r="H23" s="293">
        <v>0.68065803999999996</v>
      </c>
      <c r="I23" s="294">
        <v>0.18570339999999999</v>
      </c>
      <c r="J23" s="293">
        <v>0.68367975999999997</v>
      </c>
      <c r="K23" s="297"/>
      <c r="L23" s="295">
        <v>0.43784549</v>
      </c>
      <c r="M23" s="296">
        <v>0.14109764456038834</v>
      </c>
      <c r="N23" s="294">
        <v>0.21772437</v>
      </c>
      <c r="O23" s="293">
        <v>1.0067737000000001</v>
      </c>
      <c r="P23" s="294">
        <v>6.6775836000000005E-2</v>
      </c>
      <c r="Q23" s="293">
        <v>0.46538459999999998</v>
      </c>
      <c r="R23" s="280"/>
      <c r="S23" s="295">
        <v>0.43916462649999999</v>
      </c>
      <c r="T23" s="296">
        <v>0.20627181618330462</v>
      </c>
    </row>
    <row r="24" spans="1:20" ht="17.25" thickBot="1">
      <c r="A24" s="50" t="s">
        <v>428</v>
      </c>
      <c r="B24" s="256">
        <v>1</v>
      </c>
      <c r="C24" s="261">
        <v>1</v>
      </c>
      <c r="D24" s="265">
        <v>1</v>
      </c>
      <c r="E24" s="261">
        <v>1</v>
      </c>
      <c r="F24" s="268"/>
      <c r="G24" s="292">
        <v>8.6627430000000005E-2</v>
      </c>
      <c r="H24" s="293">
        <v>0.24673149</v>
      </c>
      <c r="I24" s="294">
        <v>9.0011805E-2</v>
      </c>
      <c r="J24" s="293">
        <v>0.51730089999999995</v>
      </c>
      <c r="K24" s="279"/>
      <c r="L24" s="295">
        <v>0.23516790625</v>
      </c>
      <c r="M24" s="296">
        <v>0.10118765959269185</v>
      </c>
      <c r="N24" s="294">
        <v>5.8572053999999998E-2</v>
      </c>
      <c r="O24" s="293">
        <v>0.1732544</v>
      </c>
      <c r="P24" s="294">
        <v>3.2803434999999999E-2</v>
      </c>
      <c r="Q24" s="293">
        <v>0.14780280000000001</v>
      </c>
      <c r="R24" s="280"/>
      <c r="S24" s="295">
        <v>0.10310817225</v>
      </c>
      <c r="T24" s="296">
        <v>3.3966067535403946E-2</v>
      </c>
    </row>
    <row r="25" spans="1:20" ht="17.25" thickBot="1">
      <c r="A25" s="50" t="s">
        <v>429</v>
      </c>
      <c r="B25" s="256">
        <v>1</v>
      </c>
      <c r="C25" s="264">
        <v>1</v>
      </c>
      <c r="D25" s="265">
        <v>1</v>
      </c>
      <c r="E25" s="261">
        <v>1</v>
      </c>
      <c r="F25" s="268"/>
      <c r="G25" s="292">
        <v>0.30578345000000001</v>
      </c>
      <c r="H25" s="293">
        <v>0.51292574000000002</v>
      </c>
      <c r="I25" s="294">
        <v>0.23281108</v>
      </c>
      <c r="J25" s="293">
        <v>0.9322532</v>
      </c>
      <c r="K25" s="279"/>
      <c r="L25" s="295">
        <v>0.49594336750000001</v>
      </c>
      <c r="M25" s="296">
        <v>0.15707059608673213</v>
      </c>
      <c r="N25" s="294">
        <v>0.29974487</v>
      </c>
      <c r="O25" s="293">
        <v>0.54448472999999997</v>
      </c>
      <c r="P25" s="294">
        <v>0.19443194999999999</v>
      </c>
      <c r="Q25" s="293">
        <v>0.70309949999999999</v>
      </c>
      <c r="R25" s="280"/>
      <c r="S25" s="295">
        <v>0.43544026250000001</v>
      </c>
      <c r="T25" s="296">
        <v>0.11548102641821971</v>
      </c>
    </row>
    <row r="26" spans="1:20" ht="17.25" thickBot="1">
      <c r="A26" s="50" t="s">
        <v>430</v>
      </c>
      <c r="B26" s="257">
        <v>1</v>
      </c>
      <c r="C26" s="260">
        <v>1</v>
      </c>
      <c r="D26" s="265">
        <v>1</v>
      </c>
      <c r="E26" s="261">
        <v>1</v>
      </c>
      <c r="F26" s="268"/>
      <c r="G26" s="292">
        <v>0.21470737000000001</v>
      </c>
      <c r="H26" s="293">
        <v>0.35142057999999998</v>
      </c>
      <c r="I26" s="294">
        <v>0.24790680000000001</v>
      </c>
      <c r="J26" s="293">
        <v>0.47125625999999998</v>
      </c>
      <c r="K26" s="279"/>
      <c r="L26" s="295">
        <v>0.32132275249999998</v>
      </c>
      <c r="M26" s="296">
        <v>5.7837904064272548E-2</v>
      </c>
      <c r="N26" s="294">
        <v>6.0951669999999999E-2</v>
      </c>
      <c r="O26" s="293">
        <v>0.10801362</v>
      </c>
      <c r="P26" s="294">
        <v>7.8156374000000001E-2</v>
      </c>
      <c r="Q26" s="293">
        <v>0.14261074000000001</v>
      </c>
      <c r="R26" s="280"/>
      <c r="S26" s="295">
        <v>9.7433100999999994E-2</v>
      </c>
      <c r="T26" s="296">
        <v>1.792450245605157E-2</v>
      </c>
    </row>
    <row r="27" spans="1:20" ht="17.25" thickBot="1">
      <c r="A27" s="50" t="s">
        <v>431</v>
      </c>
      <c r="B27" s="257">
        <v>1</v>
      </c>
      <c r="C27" s="261">
        <v>1</v>
      </c>
      <c r="D27" s="265">
        <v>1</v>
      </c>
      <c r="E27" s="261">
        <v>1</v>
      </c>
      <c r="F27" s="268"/>
      <c r="G27" s="292">
        <v>0.61217319999999997</v>
      </c>
      <c r="H27" s="293">
        <v>3.9725334999999999</v>
      </c>
      <c r="I27" s="294">
        <v>0.47089332</v>
      </c>
      <c r="J27" s="293">
        <v>2.5391257</v>
      </c>
      <c r="K27" s="279"/>
      <c r="L27" s="295">
        <v>1.8986814299999999</v>
      </c>
      <c r="M27" s="296">
        <v>0.83689473572119699</v>
      </c>
      <c r="N27" s="294">
        <v>0.57184860000000004</v>
      </c>
      <c r="O27" s="293">
        <v>1.6105499000000001</v>
      </c>
      <c r="P27" s="294">
        <v>0.28891583999999998</v>
      </c>
      <c r="Q27" s="293">
        <v>1.6998631</v>
      </c>
      <c r="R27" s="280"/>
      <c r="S27" s="295">
        <v>1.04279436</v>
      </c>
      <c r="T27" s="296">
        <v>0.35872556990746729</v>
      </c>
    </row>
    <row r="28" spans="1:20" ht="17.25" thickBot="1">
      <c r="A28" s="50" t="s">
        <v>432</v>
      </c>
      <c r="B28" s="257">
        <v>1</v>
      </c>
      <c r="C28" s="261">
        <v>1</v>
      </c>
      <c r="D28" s="265">
        <v>1</v>
      </c>
      <c r="E28" s="261">
        <v>1</v>
      </c>
      <c r="F28" s="268">
        <v>1</v>
      </c>
      <c r="G28" s="292">
        <v>0.62563820000000003</v>
      </c>
      <c r="H28" s="293">
        <v>0.57459956000000001</v>
      </c>
      <c r="I28" s="294">
        <v>0.56707969999999996</v>
      </c>
      <c r="J28" s="293">
        <v>0.47806618000000001</v>
      </c>
      <c r="K28" s="297">
        <v>0.60994345000000005</v>
      </c>
      <c r="L28" s="295">
        <v>0.5710654180000001</v>
      </c>
      <c r="M28" s="296">
        <v>2.5658258206321102E-2</v>
      </c>
      <c r="N28" s="294">
        <v>0.44625886999999997</v>
      </c>
      <c r="O28" s="293">
        <v>0.28441557000000001</v>
      </c>
      <c r="P28" s="294">
        <v>0.32487579999999999</v>
      </c>
      <c r="Q28" s="293">
        <v>0.32981909999999998</v>
      </c>
      <c r="R28" s="294">
        <v>0.40484866000000003</v>
      </c>
      <c r="S28" s="295">
        <v>0.35804360000000002</v>
      </c>
      <c r="T28" s="296">
        <v>2.9402771690392716E-2</v>
      </c>
    </row>
    <row r="29" spans="1:20" ht="17.25" thickBot="1">
      <c r="A29" s="50" t="s">
        <v>433</v>
      </c>
      <c r="B29" s="257">
        <v>1</v>
      </c>
      <c r="C29" s="261">
        <v>1</v>
      </c>
      <c r="D29" s="265">
        <v>1</v>
      </c>
      <c r="E29" s="261">
        <v>1</v>
      </c>
      <c r="F29" s="268"/>
      <c r="G29" s="292">
        <v>1.0614543999999999</v>
      </c>
      <c r="H29" s="293">
        <v>1.2589250999999999</v>
      </c>
      <c r="I29" s="294">
        <v>0.80623716000000001</v>
      </c>
      <c r="J29" s="293">
        <v>0.89846269999999995</v>
      </c>
      <c r="K29" s="279"/>
      <c r="L29" s="295">
        <v>1.0062698399999999</v>
      </c>
      <c r="M29" s="296">
        <v>9.9379520262402876E-2</v>
      </c>
      <c r="N29" s="294">
        <v>1.3463712000000001</v>
      </c>
      <c r="O29" s="293">
        <v>2.3263245000000001</v>
      </c>
      <c r="P29" s="294">
        <v>1.0059378000000001</v>
      </c>
      <c r="Q29" s="293">
        <v>1.4601637000000001</v>
      </c>
      <c r="R29" s="280"/>
      <c r="S29" s="295">
        <v>1.5346993</v>
      </c>
      <c r="T29" s="296">
        <v>0.28096295872028243</v>
      </c>
    </row>
    <row r="30" spans="1:20" ht="17.25" thickBot="1">
      <c r="A30" s="50" t="s">
        <v>434</v>
      </c>
      <c r="B30" s="257">
        <v>1</v>
      </c>
      <c r="C30" s="261">
        <v>1</v>
      </c>
      <c r="D30" s="265">
        <v>1</v>
      </c>
      <c r="E30" s="261">
        <v>1</v>
      </c>
      <c r="F30" s="268">
        <v>1</v>
      </c>
      <c r="G30" s="292">
        <v>1.4547391999999999</v>
      </c>
      <c r="H30" s="293">
        <v>1.0514494999999999</v>
      </c>
      <c r="I30" s="294">
        <v>0.89709090000000002</v>
      </c>
      <c r="J30" s="293">
        <v>0.67862800000000001</v>
      </c>
      <c r="K30" s="297">
        <v>0.81545763999999998</v>
      </c>
      <c r="L30" s="295">
        <v>0.97947304800000001</v>
      </c>
      <c r="M30" s="296">
        <v>0.13327680596338151</v>
      </c>
      <c r="N30" s="294">
        <v>0.83703125</v>
      </c>
      <c r="O30" s="293">
        <v>1.0050365000000001</v>
      </c>
      <c r="P30" s="294">
        <v>0.42479430000000001</v>
      </c>
      <c r="Q30" s="293">
        <v>0.99393359999999997</v>
      </c>
      <c r="R30" s="294">
        <v>0.82056810000000002</v>
      </c>
      <c r="S30" s="295">
        <v>0.81627274999999988</v>
      </c>
      <c r="T30" s="296">
        <v>0.10509516475677207</v>
      </c>
    </row>
    <row r="31" spans="1:20" ht="17.25" thickBot="1">
      <c r="A31" s="50" t="s">
        <v>435</v>
      </c>
      <c r="B31" s="257">
        <v>1</v>
      </c>
      <c r="C31" s="261">
        <v>1</v>
      </c>
      <c r="D31" s="265">
        <v>1</v>
      </c>
      <c r="E31" s="261">
        <v>1</v>
      </c>
      <c r="F31" s="268"/>
      <c r="G31" s="292">
        <v>0.52239239999999998</v>
      </c>
      <c r="H31" s="293">
        <v>0.39870280000000002</v>
      </c>
      <c r="I31" s="294">
        <v>0.26428111999999998</v>
      </c>
      <c r="J31" s="293">
        <v>0.37171910000000002</v>
      </c>
      <c r="K31" s="279"/>
      <c r="L31" s="295">
        <v>0.389273855</v>
      </c>
      <c r="M31" s="296">
        <v>5.302578402109389E-2</v>
      </c>
      <c r="N31" s="294">
        <v>0.13642272</v>
      </c>
      <c r="O31" s="293">
        <v>0.13564718000000001</v>
      </c>
      <c r="P31" s="294">
        <v>7.9765655000000005E-2</v>
      </c>
      <c r="Q31" s="293">
        <v>8.8992089999999996E-2</v>
      </c>
      <c r="R31" s="280"/>
      <c r="S31" s="295">
        <v>0.11020691124999998</v>
      </c>
      <c r="T31" s="296">
        <v>1.5031119456082999E-2</v>
      </c>
    </row>
    <row r="32" spans="1:20" ht="17.25" thickBot="1">
      <c r="A32" s="50" t="s">
        <v>436</v>
      </c>
      <c r="B32" s="257">
        <v>1</v>
      </c>
      <c r="C32" s="261">
        <v>1</v>
      </c>
      <c r="D32" s="265">
        <v>1</v>
      </c>
      <c r="E32" s="261">
        <v>1</v>
      </c>
      <c r="F32" s="268">
        <v>1</v>
      </c>
      <c r="G32" s="292">
        <v>1.0170873</v>
      </c>
      <c r="H32" s="293">
        <v>1.0361834999999999</v>
      </c>
      <c r="I32" s="294">
        <v>0.91650229999999999</v>
      </c>
      <c r="J32" s="293">
        <v>1.0123675000000001</v>
      </c>
      <c r="K32" s="297">
        <v>1.0879581</v>
      </c>
      <c r="L32" s="295">
        <v>1.0140197399999999</v>
      </c>
      <c r="M32" s="296">
        <v>2.7820769455886733E-2</v>
      </c>
      <c r="N32" s="294">
        <v>0.44267689999999998</v>
      </c>
      <c r="O32" s="293">
        <v>0.47101115999999998</v>
      </c>
      <c r="P32" s="294">
        <v>0.32594177000000002</v>
      </c>
      <c r="Q32" s="300">
        <v>1.1078878999999999</v>
      </c>
      <c r="R32" s="294">
        <v>0.68178830000000001</v>
      </c>
      <c r="S32" s="295">
        <v>0.60586120599999993</v>
      </c>
      <c r="T32" s="296">
        <v>0.13801526516536425</v>
      </c>
    </row>
    <row r="33" spans="1:20" ht="17.25" thickBot="1">
      <c r="A33" s="50" t="s">
        <v>437</v>
      </c>
      <c r="B33" s="257">
        <v>1</v>
      </c>
      <c r="C33" s="261">
        <v>1</v>
      </c>
      <c r="D33" s="265">
        <v>1</v>
      </c>
      <c r="E33" s="261">
        <v>1</v>
      </c>
      <c r="F33" s="268">
        <v>1</v>
      </c>
      <c r="G33" s="292">
        <v>1.4650197</v>
      </c>
      <c r="H33" s="293">
        <v>1.511789</v>
      </c>
      <c r="I33" s="294">
        <v>0.90872406999999999</v>
      </c>
      <c r="J33" s="293">
        <v>0.66353269999999998</v>
      </c>
      <c r="K33" s="297">
        <v>0.89407842999999998</v>
      </c>
      <c r="L33" s="295">
        <v>1.0886287800000001</v>
      </c>
      <c r="M33" s="296">
        <v>0.16906462034464301</v>
      </c>
      <c r="N33" s="294">
        <v>0.8459004</v>
      </c>
      <c r="O33" s="293">
        <v>1.2122827</v>
      </c>
      <c r="P33" s="294">
        <v>0.52522959999999996</v>
      </c>
      <c r="Q33" s="293">
        <v>1.0666389999999999</v>
      </c>
      <c r="R33" s="294">
        <v>0.98695370000000004</v>
      </c>
      <c r="S33" s="295">
        <v>0.92740107999999988</v>
      </c>
      <c r="T33" s="296">
        <v>0.11672093010563017</v>
      </c>
    </row>
    <row r="34" spans="1:20" ht="17.25" thickBot="1">
      <c r="A34" s="50" t="s">
        <v>438</v>
      </c>
      <c r="B34" s="257">
        <v>1</v>
      </c>
      <c r="C34" s="261">
        <v>1</v>
      </c>
      <c r="D34" s="265">
        <v>1</v>
      </c>
      <c r="E34" s="261">
        <v>1</v>
      </c>
      <c r="F34" s="268"/>
      <c r="G34" s="292">
        <v>0.41196820000000001</v>
      </c>
      <c r="H34" s="293">
        <v>0.46079332000000001</v>
      </c>
      <c r="I34" s="294">
        <v>0.23814136999999999</v>
      </c>
      <c r="J34" s="293">
        <v>0.21470816000000001</v>
      </c>
      <c r="K34" s="279"/>
      <c r="L34" s="295">
        <v>0.3314027625</v>
      </c>
      <c r="M34" s="296">
        <v>6.1608998039652814E-2</v>
      </c>
      <c r="N34" s="294">
        <v>0.2905238</v>
      </c>
      <c r="O34" s="293">
        <v>0.29747190000000001</v>
      </c>
      <c r="P34" s="294">
        <v>0.23749108999999999</v>
      </c>
      <c r="Q34" s="293">
        <v>0.23252647000000001</v>
      </c>
      <c r="R34" s="280"/>
      <c r="S34" s="295">
        <v>0.26450331500000002</v>
      </c>
      <c r="T34" s="296">
        <v>1.7117661814974566E-2</v>
      </c>
    </row>
    <row r="35" spans="1:20" ht="17.25" thickBot="1">
      <c r="A35" s="50" t="s">
        <v>439</v>
      </c>
      <c r="B35" s="257">
        <v>1</v>
      </c>
      <c r="C35" s="261">
        <v>1</v>
      </c>
      <c r="D35" s="265">
        <v>1</v>
      </c>
      <c r="E35" s="261">
        <v>1</v>
      </c>
      <c r="F35" s="268"/>
      <c r="G35" s="292">
        <v>0.70676519999999998</v>
      </c>
      <c r="H35" s="293">
        <v>0.63054779999999999</v>
      </c>
      <c r="I35" s="294">
        <v>0.50118613000000001</v>
      </c>
      <c r="J35" s="293">
        <v>0.61296059999999997</v>
      </c>
      <c r="K35" s="279"/>
      <c r="L35" s="295">
        <v>0.61286493249999996</v>
      </c>
      <c r="M35" s="296">
        <v>4.2428477189754926E-2</v>
      </c>
      <c r="N35" s="294">
        <v>0.36433243999999998</v>
      </c>
      <c r="O35" s="293">
        <v>0.2348382</v>
      </c>
      <c r="P35" s="294">
        <v>0.24379337000000001</v>
      </c>
      <c r="Q35" s="293">
        <v>0.19866403999999999</v>
      </c>
      <c r="R35" s="280"/>
      <c r="S35" s="295">
        <v>0.26040701249999998</v>
      </c>
      <c r="T35" s="296">
        <v>3.598896407693556E-2</v>
      </c>
    </row>
    <row r="36" spans="1:20" ht="17.25" thickBot="1">
      <c r="A36" s="50" t="s">
        <v>440</v>
      </c>
      <c r="B36" s="257">
        <v>1</v>
      </c>
      <c r="C36" s="261">
        <v>1</v>
      </c>
      <c r="D36" s="265">
        <v>1</v>
      </c>
      <c r="E36" s="261">
        <v>1</v>
      </c>
      <c r="F36" s="268"/>
      <c r="G36" s="292">
        <v>6.1212160000000002E-2</v>
      </c>
      <c r="H36" s="293">
        <v>0.15486274999999999</v>
      </c>
      <c r="I36" s="294">
        <v>7.0732020000000007E-2</v>
      </c>
      <c r="J36" s="293">
        <v>0.19749659999999999</v>
      </c>
      <c r="K36" s="279"/>
      <c r="L36" s="295">
        <v>0.12107588250000001</v>
      </c>
      <c r="M36" s="296">
        <v>3.3040187955545468E-2</v>
      </c>
      <c r="N36" s="294">
        <v>4.4739872E-2</v>
      </c>
      <c r="O36" s="293">
        <v>7.2608409999999998E-2</v>
      </c>
      <c r="P36" s="294">
        <v>4.3694425000000002E-2</v>
      </c>
      <c r="Q36" s="293">
        <v>0.11599708</v>
      </c>
      <c r="R36" s="280"/>
      <c r="S36" s="295">
        <v>6.9259946749999995E-2</v>
      </c>
      <c r="T36" s="296">
        <v>1.6956812295407433E-2</v>
      </c>
    </row>
    <row r="37" spans="1:20" ht="17.25" thickBot="1">
      <c r="A37" s="50" t="s">
        <v>441</v>
      </c>
      <c r="B37" s="257">
        <v>1</v>
      </c>
      <c r="C37" s="261">
        <v>1</v>
      </c>
      <c r="D37" s="265">
        <v>1</v>
      </c>
      <c r="E37" s="261">
        <v>1</v>
      </c>
      <c r="F37" s="268"/>
      <c r="G37" s="292">
        <v>0.50682609999999995</v>
      </c>
      <c r="H37" s="293">
        <v>2.1978342999999998</v>
      </c>
      <c r="I37" s="294">
        <v>0.27381796000000003</v>
      </c>
      <c r="J37" s="293">
        <v>1.4216454000000001</v>
      </c>
      <c r="K37" s="279"/>
      <c r="L37" s="295">
        <v>1.1000309399999999</v>
      </c>
      <c r="M37" s="296">
        <v>0.4418830867839259</v>
      </c>
      <c r="N37" s="294">
        <v>0.7370525</v>
      </c>
      <c r="O37" s="293">
        <v>1.6980268999999999</v>
      </c>
      <c r="P37" s="294">
        <v>0.29916933000000001</v>
      </c>
      <c r="Q37" s="293">
        <v>1.5694965999999999</v>
      </c>
      <c r="R37" s="280"/>
      <c r="S37" s="295">
        <v>1.0759363325</v>
      </c>
      <c r="T37" s="296">
        <v>0.33526204178347152</v>
      </c>
    </row>
    <row r="38" spans="1:20" ht="17.25" thickBot="1">
      <c r="A38" s="51" t="s">
        <v>442</v>
      </c>
      <c r="B38" s="257">
        <v>1</v>
      </c>
      <c r="C38" s="261">
        <v>1</v>
      </c>
      <c r="D38" s="265">
        <v>1</v>
      </c>
      <c r="E38" s="261">
        <v>1</v>
      </c>
      <c r="F38" s="268"/>
      <c r="G38" s="292">
        <v>0.20413464000000001</v>
      </c>
      <c r="H38" s="293">
        <v>0.12362620000000001</v>
      </c>
      <c r="I38" s="294">
        <v>0.12449200000000001</v>
      </c>
      <c r="J38" s="293">
        <v>0.12147093</v>
      </c>
      <c r="K38" s="279"/>
      <c r="L38" s="295">
        <v>0.14343094249999999</v>
      </c>
      <c r="M38" s="296">
        <v>2.0244530964520786E-2</v>
      </c>
      <c r="N38" s="294">
        <v>0.27391346999999999</v>
      </c>
      <c r="O38" s="293">
        <v>0.29310370000000002</v>
      </c>
      <c r="P38" s="294">
        <v>0.12008296</v>
      </c>
      <c r="Q38" s="293">
        <v>0.15987610999999999</v>
      </c>
      <c r="R38" s="280"/>
      <c r="S38" s="295">
        <v>0.21174405999999998</v>
      </c>
      <c r="T38" s="296">
        <v>4.2403290016902219E-2</v>
      </c>
    </row>
    <row r="39" spans="1:20" ht="17.25" thickBot="1">
      <c r="A39" s="50" t="s">
        <v>443</v>
      </c>
      <c r="B39" s="257">
        <v>1</v>
      </c>
      <c r="C39" s="261">
        <v>1</v>
      </c>
      <c r="D39" s="265">
        <v>1</v>
      </c>
      <c r="E39" s="261">
        <v>1</v>
      </c>
      <c r="F39" s="268"/>
      <c r="G39" s="292">
        <v>0.25019458</v>
      </c>
      <c r="H39" s="293">
        <v>0.98247980000000001</v>
      </c>
      <c r="I39" s="294">
        <v>0.16653319999999999</v>
      </c>
      <c r="J39" s="293">
        <v>0.66423089999999996</v>
      </c>
      <c r="K39" s="279"/>
      <c r="L39" s="295">
        <v>0.51585961999999996</v>
      </c>
      <c r="M39" s="296">
        <v>0.18981466625375415</v>
      </c>
      <c r="N39" s="294">
        <v>0.20489631999999999</v>
      </c>
      <c r="O39" s="293">
        <v>0.93000716000000005</v>
      </c>
      <c r="P39" s="294">
        <v>0.14635848000000001</v>
      </c>
      <c r="Q39" s="293">
        <v>0.49381589999999997</v>
      </c>
      <c r="R39" s="280"/>
      <c r="S39" s="295">
        <v>0.44376946499999997</v>
      </c>
      <c r="T39" s="296">
        <v>0.17898915588567174</v>
      </c>
    </row>
    <row r="40" spans="1:20" ht="17.25" thickBot="1">
      <c r="A40" s="51" t="s">
        <v>444</v>
      </c>
      <c r="B40" s="257">
        <v>1</v>
      </c>
      <c r="C40" s="261">
        <v>1</v>
      </c>
      <c r="D40" s="265">
        <v>1</v>
      </c>
      <c r="E40" s="261">
        <v>1</v>
      </c>
      <c r="F40" s="268"/>
      <c r="G40" s="292">
        <v>0.44286877000000002</v>
      </c>
      <c r="H40" s="293">
        <v>0.99444425000000003</v>
      </c>
      <c r="I40" s="294">
        <v>0.23102964000000001</v>
      </c>
      <c r="J40" s="293">
        <v>0.68487597</v>
      </c>
      <c r="K40" s="279"/>
      <c r="L40" s="295">
        <v>0.58830465749999994</v>
      </c>
      <c r="M40" s="296">
        <v>0.16408138795949637</v>
      </c>
      <c r="N40" s="294">
        <v>0.39318112</v>
      </c>
      <c r="O40" s="293">
        <v>1.1237173</v>
      </c>
      <c r="P40" s="294">
        <v>0.36072722000000002</v>
      </c>
      <c r="Q40" s="293">
        <v>0.49539047000000003</v>
      </c>
      <c r="R40" s="280"/>
      <c r="S40" s="295">
        <v>0.5932540275</v>
      </c>
      <c r="T40" s="296">
        <v>0.17913366608011153</v>
      </c>
    </row>
    <row r="41" spans="1:20" ht="17.25" thickBot="1">
      <c r="A41" s="50" t="s">
        <v>445</v>
      </c>
      <c r="B41" s="257">
        <v>1</v>
      </c>
      <c r="C41" s="261">
        <v>1</v>
      </c>
      <c r="D41" s="265">
        <v>1</v>
      </c>
      <c r="E41" s="261">
        <v>1</v>
      </c>
      <c r="F41" s="268"/>
      <c r="G41" s="292">
        <v>0.49687811999999998</v>
      </c>
      <c r="H41" s="293">
        <v>1.6619387999999999</v>
      </c>
      <c r="I41" s="294">
        <v>0.61008424000000006</v>
      </c>
      <c r="J41" s="293">
        <v>1.6576740000000001</v>
      </c>
      <c r="K41" s="279"/>
      <c r="L41" s="295">
        <v>1.1066437900000001</v>
      </c>
      <c r="M41" s="296">
        <v>0.32020467405893882</v>
      </c>
      <c r="N41" s="294">
        <v>0.31386947999999998</v>
      </c>
      <c r="O41" s="293">
        <v>0.51496786000000006</v>
      </c>
      <c r="P41" s="294">
        <v>0.23337741000000001</v>
      </c>
      <c r="Q41" s="293">
        <v>0.23622098999999999</v>
      </c>
      <c r="R41" s="280"/>
      <c r="S41" s="295">
        <v>0.32460893499999999</v>
      </c>
      <c r="T41" s="296">
        <v>6.6135893051101874E-2</v>
      </c>
    </row>
    <row r="42" spans="1:20" ht="17.25" thickBot="1">
      <c r="A42" s="51" t="s">
        <v>446</v>
      </c>
      <c r="B42" s="257">
        <v>1</v>
      </c>
      <c r="C42" s="261">
        <v>1</v>
      </c>
      <c r="D42" s="265">
        <v>1</v>
      </c>
      <c r="E42" s="261">
        <v>1</v>
      </c>
      <c r="F42" s="268">
        <v>1</v>
      </c>
      <c r="G42" s="292">
        <v>1.2308427</v>
      </c>
      <c r="H42" s="293">
        <v>1.4307586999999999</v>
      </c>
      <c r="I42" s="294">
        <v>0.82863209999999998</v>
      </c>
      <c r="J42" s="293">
        <v>1.1689742000000001</v>
      </c>
      <c r="K42" s="297">
        <v>0.84295869999999995</v>
      </c>
      <c r="L42" s="295">
        <v>1.1004332799999998</v>
      </c>
      <c r="M42" s="296">
        <v>0.11640197559168208</v>
      </c>
      <c r="N42" s="294">
        <v>0.56693614000000003</v>
      </c>
      <c r="O42" s="293">
        <v>0.51048369999999998</v>
      </c>
      <c r="P42" s="294">
        <v>0.52873230000000004</v>
      </c>
      <c r="Q42" s="293">
        <v>0.59910249999999998</v>
      </c>
      <c r="R42" s="294">
        <v>0.52407503</v>
      </c>
      <c r="S42" s="295">
        <v>0.54586593400000005</v>
      </c>
      <c r="T42" s="296">
        <v>1.6276352377557937E-2</v>
      </c>
    </row>
    <row r="43" spans="1:20" ht="17.25" thickBot="1">
      <c r="A43" s="50" t="s">
        <v>447</v>
      </c>
      <c r="B43" s="257">
        <v>1</v>
      </c>
      <c r="C43" s="261">
        <v>1</v>
      </c>
      <c r="D43" s="265">
        <v>1</v>
      </c>
      <c r="E43" s="261">
        <v>1</v>
      </c>
      <c r="F43" s="268"/>
      <c r="G43" s="292">
        <v>0.80566309999999997</v>
      </c>
      <c r="H43" s="293">
        <v>0.80244479999999996</v>
      </c>
      <c r="I43" s="294">
        <v>0.58735789999999999</v>
      </c>
      <c r="J43" s="293">
        <v>0.65362050000000005</v>
      </c>
      <c r="K43" s="279"/>
      <c r="L43" s="295">
        <v>0.71227157500000005</v>
      </c>
      <c r="M43" s="296">
        <v>5.4693511383425514E-2</v>
      </c>
      <c r="N43" s="294">
        <v>0.66244053999999997</v>
      </c>
      <c r="O43" s="293">
        <v>0.81097244999999996</v>
      </c>
      <c r="P43" s="294">
        <v>0.41829312000000002</v>
      </c>
      <c r="Q43" s="293">
        <v>0.56571274999999999</v>
      </c>
      <c r="R43" s="280"/>
      <c r="S43" s="295">
        <v>0.61435471499999994</v>
      </c>
      <c r="T43" s="296">
        <v>8.2551483973874476E-2</v>
      </c>
    </row>
    <row r="44" spans="1:20" ht="17.25" thickBot="1">
      <c r="A44" s="51" t="s">
        <v>448</v>
      </c>
      <c r="B44" s="257">
        <v>1</v>
      </c>
      <c r="C44" s="261">
        <v>1</v>
      </c>
      <c r="D44" s="265">
        <v>1</v>
      </c>
      <c r="E44" s="261">
        <v>1</v>
      </c>
      <c r="F44" s="268"/>
      <c r="G44" s="292">
        <v>0.113967955</v>
      </c>
      <c r="H44" s="293">
        <v>0.66906995000000002</v>
      </c>
      <c r="I44" s="294">
        <v>3.9290792999999997E-2</v>
      </c>
      <c r="J44" s="293">
        <v>0.36609963000000001</v>
      </c>
      <c r="K44" s="279"/>
      <c r="L44" s="295">
        <v>0.29710708200000002</v>
      </c>
      <c r="M44" s="296">
        <v>0.14233924428466996</v>
      </c>
      <c r="N44" s="294">
        <v>0.12556455999999999</v>
      </c>
      <c r="O44" s="293">
        <v>0.93236039999999998</v>
      </c>
      <c r="P44" s="294">
        <v>3.4934729999999997E-2</v>
      </c>
      <c r="Q44" s="293">
        <v>0.36236291999999998</v>
      </c>
      <c r="R44" s="280"/>
      <c r="S44" s="295">
        <v>0.36380565250000002</v>
      </c>
      <c r="T44" s="296">
        <v>0.20169520821515358</v>
      </c>
    </row>
    <row r="45" spans="1:20" ht="17.25" thickBot="1">
      <c r="A45" s="50" t="s">
        <v>449</v>
      </c>
      <c r="B45" s="257">
        <v>1</v>
      </c>
      <c r="C45" s="261">
        <v>1</v>
      </c>
      <c r="D45" s="265">
        <v>1</v>
      </c>
      <c r="E45" s="261">
        <v>1</v>
      </c>
      <c r="F45" s="268"/>
      <c r="G45" s="292">
        <v>0.37105206000000002</v>
      </c>
      <c r="H45" s="293">
        <v>1.143006</v>
      </c>
      <c r="I45" s="294">
        <v>0.23367666000000001</v>
      </c>
      <c r="J45" s="293">
        <v>0.69878273999999996</v>
      </c>
      <c r="K45" s="279"/>
      <c r="L45" s="295">
        <v>0.61162936499999998</v>
      </c>
      <c r="M45" s="296">
        <v>0.2022132797105764</v>
      </c>
      <c r="N45" s="294">
        <v>0.32843213999999998</v>
      </c>
      <c r="O45" s="293">
        <v>1.0899063</v>
      </c>
      <c r="P45" s="294">
        <v>0.20065232999999999</v>
      </c>
      <c r="Q45" s="293">
        <v>0.56282383000000002</v>
      </c>
      <c r="R45" s="280"/>
      <c r="S45" s="295">
        <v>0.54545365000000001</v>
      </c>
      <c r="T45" s="296">
        <v>0.19636630254910448</v>
      </c>
    </row>
    <row r="46" spans="1:20" ht="17.25" thickBot="1">
      <c r="A46" s="51" t="s">
        <v>450</v>
      </c>
      <c r="B46" s="257">
        <v>1</v>
      </c>
      <c r="C46" s="261">
        <v>1</v>
      </c>
      <c r="D46" s="265">
        <v>1</v>
      </c>
      <c r="E46" s="261">
        <v>1</v>
      </c>
      <c r="F46" s="268"/>
      <c r="G46" s="292">
        <v>0.65543600000000002</v>
      </c>
      <c r="H46" s="293">
        <v>0.90792519999999999</v>
      </c>
      <c r="I46" s="294">
        <v>0.49589324000000001</v>
      </c>
      <c r="J46" s="293">
        <v>0.59766585000000005</v>
      </c>
      <c r="K46" s="279"/>
      <c r="L46" s="295">
        <v>0.6642300725000001</v>
      </c>
      <c r="M46" s="296">
        <v>8.7670184865180203E-2</v>
      </c>
      <c r="N46" s="294">
        <v>0.58398870000000003</v>
      </c>
      <c r="O46" s="293">
        <v>0.66904366000000004</v>
      </c>
      <c r="P46" s="294">
        <v>0.40192243</v>
      </c>
      <c r="Q46" s="293">
        <v>0.28416637</v>
      </c>
      <c r="R46" s="280"/>
      <c r="S46" s="295">
        <v>0.48478029</v>
      </c>
      <c r="T46" s="296">
        <v>8.7037668090713796E-2</v>
      </c>
    </row>
    <row r="47" spans="1:20" ht="17.25" thickBot="1">
      <c r="A47" s="50" t="s">
        <v>451</v>
      </c>
      <c r="B47" s="257">
        <v>1</v>
      </c>
      <c r="C47" s="261">
        <v>1</v>
      </c>
      <c r="D47" s="265">
        <v>1</v>
      </c>
      <c r="E47" s="261">
        <v>1</v>
      </c>
      <c r="F47" s="268">
        <v>1</v>
      </c>
      <c r="G47" s="292">
        <v>1.3631044999999999</v>
      </c>
      <c r="H47" s="293">
        <v>0.29724743999999997</v>
      </c>
      <c r="I47" s="294">
        <v>0.6021436</v>
      </c>
      <c r="J47" s="293">
        <v>0.58803850000000002</v>
      </c>
      <c r="K47" s="297">
        <v>0.88295780000000001</v>
      </c>
      <c r="L47" s="295">
        <v>0.746698368</v>
      </c>
      <c r="M47" s="296">
        <v>0.17980521734943283</v>
      </c>
      <c r="N47" s="294">
        <v>0.83835965000000001</v>
      </c>
      <c r="O47" s="293">
        <v>0.48170786999999998</v>
      </c>
      <c r="P47" s="294">
        <v>0.39431283</v>
      </c>
      <c r="Q47" s="293">
        <v>0.80234324999999995</v>
      </c>
      <c r="R47" s="294">
        <v>0.62248915000000005</v>
      </c>
      <c r="S47" s="295">
        <v>0.62784255000000011</v>
      </c>
      <c r="T47" s="296">
        <v>8.680094394833511E-2</v>
      </c>
    </row>
    <row r="48" spans="1:20" ht="17.25" thickBot="1">
      <c r="A48" s="51" t="s">
        <v>452</v>
      </c>
      <c r="B48" s="257">
        <v>1</v>
      </c>
      <c r="C48" s="261">
        <v>1</v>
      </c>
      <c r="D48" s="265">
        <v>1</v>
      </c>
      <c r="E48" s="261">
        <v>1</v>
      </c>
      <c r="F48" s="268"/>
      <c r="G48" s="292">
        <v>0.46723038</v>
      </c>
      <c r="H48" s="293">
        <v>4.8289099999999996</v>
      </c>
      <c r="I48" s="294">
        <v>0.31046188000000002</v>
      </c>
      <c r="J48" s="293">
        <v>2.1399465000000002</v>
      </c>
      <c r="K48" s="279"/>
      <c r="L48" s="295">
        <v>1.9366371899999999</v>
      </c>
      <c r="M48" s="296">
        <v>1.0492131653103174</v>
      </c>
      <c r="N48" s="294">
        <v>0.45820280000000002</v>
      </c>
      <c r="O48" s="293">
        <v>3.6425160999999999</v>
      </c>
      <c r="P48" s="294">
        <v>0.16204060000000001</v>
      </c>
      <c r="Q48" s="293">
        <v>1.6885998</v>
      </c>
      <c r="R48" s="294"/>
      <c r="S48" s="295">
        <v>1.487839825</v>
      </c>
      <c r="T48" s="296">
        <v>0.79061318006296699</v>
      </c>
    </row>
    <row r="49" spans="1:20" ht="17.25" thickBot="1">
      <c r="A49" s="50" t="s">
        <v>453</v>
      </c>
      <c r="B49" s="257">
        <v>1</v>
      </c>
      <c r="C49" s="261">
        <v>1</v>
      </c>
      <c r="D49" s="265">
        <v>1</v>
      </c>
      <c r="E49" s="261">
        <v>1</v>
      </c>
      <c r="F49" s="268"/>
      <c r="G49" s="292">
        <v>0.38377594999999998</v>
      </c>
      <c r="H49" s="293">
        <v>5.2070179999999997</v>
      </c>
      <c r="I49" s="294">
        <v>0.26187778</v>
      </c>
      <c r="J49" s="293">
        <v>1.5292052</v>
      </c>
      <c r="K49" s="297"/>
      <c r="L49" s="295">
        <v>1.8454692324999999</v>
      </c>
      <c r="M49" s="296">
        <v>1.1562994924568135</v>
      </c>
      <c r="N49" s="294">
        <v>0.36287048</v>
      </c>
      <c r="O49" s="293">
        <v>4.7300772999999996</v>
      </c>
      <c r="P49" s="294">
        <v>0.13658339</v>
      </c>
      <c r="Q49" s="293">
        <v>1.3253045000000001</v>
      </c>
      <c r="R49" s="294"/>
      <c r="S49" s="295">
        <v>1.6387089174999998</v>
      </c>
      <c r="T49" s="296">
        <v>1.0621882140263865</v>
      </c>
    </row>
    <row r="50" spans="1:20" ht="17.25" thickBot="1">
      <c r="A50" s="51" t="s">
        <v>454</v>
      </c>
      <c r="B50" s="257">
        <v>1</v>
      </c>
      <c r="C50" s="261">
        <v>1</v>
      </c>
      <c r="D50" s="265">
        <v>1</v>
      </c>
      <c r="E50" s="261">
        <v>1</v>
      </c>
      <c r="F50" s="268">
        <v>1</v>
      </c>
      <c r="G50" s="292">
        <v>0.55170620000000004</v>
      </c>
      <c r="H50" s="293">
        <v>0.56739790000000001</v>
      </c>
      <c r="I50" s="294">
        <v>1.1734732000000001</v>
      </c>
      <c r="J50" s="293">
        <v>0.82909040000000001</v>
      </c>
      <c r="K50" s="297">
        <v>0.84891720000000004</v>
      </c>
      <c r="L50" s="295">
        <v>0.79411698000000008</v>
      </c>
      <c r="M50" s="296">
        <v>0.11364459366100252</v>
      </c>
      <c r="N50" s="294">
        <v>0.63084114000000002</v>
      </c>
      <c r="O50" s="293">
        <v>0.42033051999999999</v>
      </c>
      <c r="P50" s="294">
        <v>0.72500900000000001</v>
      </c>
      <c r="Q50" s="293">
        <v>0.54772609999999999</v>
      </c>
      <c r="R50" s="294">
        <v>1.051852</v>
      </c>
      <c r="S50" s="295">
        <v>0.67515175199999999</v>
      </c>
      <c r="T50" s="296">
        <v>0.10665913215070538</v>
      </c>
    </row>
    <row r="51" spans="1:20" ht="17.25" thickBot="1">
      <c r="A51" s="50" t="s">
        <v>455</v>
      </c>
      <c r="B51" s="257">
        <v>1</v>
      </c>
      <c r="C51" s="261">
        <v>1</v>
      </c>
      <c r="D51" s="265">
        <v>1</v>
      </c>
      <c r="E51" s="261">
        <v>1</v>
      </c>
      <c r="F51" s="268"/>
      <c r="G51" s="292">
        <v>0.35957462000000001</v>
      </c>
      <c r="H51" s="293">
        <v>0.53638715000000003</v>
      </c>
      <c r="I51" s="294">
        <v>0.33298936000000001</v>
      </c>
      <c r="J51" s="293">
        <v>0.49288495999999998</v>
      </c>
      <c r="K51" s="297"/>
      <c r="L51" s="295">
        <v>0.43045902250000001</v>
      </c>
      <c r="M51" s="296">
        <v>4.9701357706183405E-2</v>
      </c>
      <c r="N51" s="294">
        <v>5.3036336000000003E-2</v>
      </c>
      <c r="O51" s="293">
        <v>0.13799001</v>
      </c>
      <c r="P51" s="294">
        <v>7.9988030000000002E-2</v>
      </c>
      <c r="Q51" s="293">
        <v>0.24166074000000001</v>
      </c>
      <c r="R51" s="294"/>
      <c r="S51" s="295">
        <v>0.12816877900000001</v>
      </c>
      <c r="T51" s="296">
        <v>4.1776339351489895E-2</v>
      </c>
    </row>
    <row r="52" spans="1:20" ht="17.25" thickBot="1">
      <c r="A52" s="50" t="s">
        <v>456</v>
      </c>
      <c r="B52" s="257">
        <v>1</v>
      </c>
      <c r="C52" s="261">
        <v>1</v>
      </c>
      <c r="D52" s="265">
        <v>1</v>
      </c>
      <c r="E52" s="261">
        <v>1</v>
      </c>
      <c r="F52" s="268"/>
      <c r="G52" s="292">
        <v>0.31490763999999999</v>
      </c>
      <c r="H52" s="293">
        <v>4.4504557</v>
      </c>
      <c r="I52" s="294">
        <v>0.25644472000000001</v>
      </c>
      <c r="J52" s="293">
        <v>1.6153784</v>
      </c>
      <c r="K52" s="297"/>
      <c r="L52" s="295">
        <v>1.6592966150000001</v>
      </c>
      <c r="M52" s="296">
        <v>0.98182962722636113</v>
      </c>
      <c r="N52" s="294">
        <v>0.37354743000000001</v>
      </c>
      <c r="O52" s="293">
        <v>3.9956832000000002</v>
      </c>
      <c r="P52" s="294">
        <v>0.15379040999999999</v>
      </c>
      <c r="Q52" s="293">
        <v>1.7233809</v>
      </c>
      <c r="R52" s="294"/>
      <c r="S52" s="295">
        <v>1.561600485</v>
      </c>
      <c r="T52" s="296">
        <v>0.88243653383239984</v>
      </c>
    </row>
    <row r="53" spans="1:20" ht="17.25" thickBot="1">
      <c r="A53" s="49" t="s">
        <v>457</v>
      </c>
      <c r="B53" s="257">
        <v>1</v>
      </c>
      <c r="C53" s="261">
        <v>1</v>
      </c>
      <c r="D53" s="265">
        <v>1</v>
      </c>
      <c r="E53" s="261">
        <v>1</v>
      </c>
      <c r="F53" s="268"/>
      <c r="G53" s="292">
        <v>6.6261600000000004E-2</v>
      </c>
      <c r="H53" s="293">
        <v>0.15355849999999999</v>
      </c>
      <c r="I53" s="294">
        <v>6.5269074999999996E-2</v>
      </c>
      <c r="J53" s="293">
        <v>0.26019350000000002</v>
      </c>
      <c r="K53" s="297"/>
      <c r="L53" s="295">
        <v>0.13632066874999998</v>
      </c>
      <c r="M53" s="296">
        <v>4.6186418671714476E-2</v>
      </c>
      <c r="N53" s="294">
        <v>6.2581342999999999E-3</v>
      </c>
      <c r="O53" s="293">
        <v>3.5314452000000003E-2</v>
      </c>
      <c r="P53" s="294">
        <v>6.6912775000000004E-3</v>
      </c>
      <c r="Q53" s="293">
        <v>9.9518380000000004E-2</v>
      </c>
      <c r="R53" s="294"/>
      <c r="S53" s="295">
        <v>3.6945560950000005E-2</v>
      </c>
      <c r="T53" s="296">
        <v>2.1937521171391281E-2</v>
      </c>
    </row>
    <row r="54" spans="1:20" ht="17.25" thickBot="1">
      <c r="A54" s="253" t="s">
        <v>458</v>
      </c>
      <c r="B54" s="258">
        <v>1</v>
      </c>
      <c r="C54" s="262">
        <v>1</v>
      </c>
      <c r="D54" s="266">
        <v>1</v>
      </c>
      <c r="E54" s="262">
        <v>1</v>
      </c>
      <c r="F54" s="269"/>
      <c r="G54" s="301">
        <v>0.19162989</v>
      </c>
      <c r="H54" s="302">
        <v>1.5793196</v>
      </c>
      <c r="I54" s="303">
        <v>9.9007429999999993E-2</v>
      </c>
      <c r="J54" s="302">
        <v>0.83172310000000005</v>
      </c>
      <c r="K54" s="304"/>
      <c r="L54" s="305">
        <v>0.67542000499999999</v>
      </c>
      <c r="M54" s="306">
        <v>0.34251149218403204</v>
      </c>
      <c r="N54" s="303">
        <v>0.25013316000000002</v>
      </c>
      <c r="O54" s="302">
        <v>1.1973668</v>
      </c>
      <c r="P54" s="303">
        <v>8.9780345999999997E-2</v>
      </c>
      <c r="Q54" s="302">
        <v>0.70307350000000002</v>
      </c>
      <c r="R54" s="303"/>
      <c r="S54" s="305">
        <v>0.56008845149999997</v>
      </c>
      <c r="T54" s="306">
        <v>0.24896961233406312</v>
      </c>
    </row>
    <row r="55" spans="1:20" ht="18" thickTop="1" thickBot="1">
      <c r="A55" s="252" t="s">
        <v>42</v>
      </c>
      <c r="B55" s="259">
        <v>1</v>
      </c>
      <c r="C55" s="263">
        <v>1</v>
      </c>
      <c r="D55" s="267">
        <v>1</v>
      </c>
      <c r="E55" s="263">
        <v>1</v>
      </c>
      <c r="F55" s="270"/>
      <c r="G55" s="307">
        <v>0.75248959999999998</v>
      </c>
      <c r="H55" s="308">
        <v>1.8970034</v>
      </c>
      <c r="I55" s="309">
        <v>0.74785256</v>
      </c>
      <c r="J55" s="308">
        <v>1.4327273</v>
      </c>
      <c r="K55" s="310"/>
      <c r="L55" s="311">
        <v>1.2075182150000001</v>
      </c>
      <c r="M55" s="312">
        <v>0.28054300133200277</v>
      </c>
      <c r="N55" s="313">
        <v>37.539825</v>
      </c>
      <c r="O55" s="308">
        <v>68.525925000000001</v>
      </c>
      <c r="P55" s="309">
        <v>84.700620000000001</v>
      </c>
      <c r="Q55" s="308">
        <v>305.98367000000002</v>
      </c>
      <c r="R55" s="309"/>
      <c r="S55" s="311">
        <v>124.18751</v>
      </c>
      <c r="T55" s="312">
        <v>61.383420422503043</v>
      </c>
    </row>
    <row r="56" spans="1:20" ht="17.25" thickBot="1">
      <c r="A56" s="52" t="s">
        <v>43</v>
      </c>
      <c r="B56" s="257">
        <v>1</v>
      </c>
      <c r="C56" s="261">
        <v>1</v>
      </c>
      <c r="D56" s="265">
        <v>1</v>
      </c>
      <c r="E56" s="261">
        <v>1</v>
      </c>
      <c r="F56" s="268"/>
      <c r="G56" s="292">
        <v>10.384936</v>
      </c>
      <c r="H56" s="293">
        <v>6.9003740000000002</v>
      </c>
      <c r="I56" s="294">
        <v>3.8396587000000002</v>
      </c>
      <c r="J56" s="293">
        <v>5.0970325000000001</v>
      </c>
      <c r="K56" s="297"/>
      <c r="L56" s="295">
        <v>6.5555003000000003</v>
      </c>
      <c r="M56" s="296">
        <v>1.4226278375279542</v>
      </c>
      <c r="N56" s="294">
        <v>51.838120000000004</v>
      </c>
      <c r="O56" s="293">
        <v>42.771988</v>
      </c>
      <c r="P56" s="294">
        <v>29.065449000000001</v>
      </c>
      <c r="Q56" s="293">
        <v>148.62611000000001</v>
      </c>
      <c r="R56" s="294"/>
      <c r="S56" s="295">
        <v>68.075416750000002</v>
      </c>
      <c r="T56" s="296">
        <v>27.255129607662123</v>
      </c>
    </row>
    <row r="57" spans="1:20" ht="17.25" thickBot="1">
      <c r="A57" s="52" t="s">
        <v>44</v>
      </c>
      <c r="B57" s="257">
        <v>1</v>
      </c>
      <c r="C57" s="261">
        <v>1</v>
      </c>
      <c r="D57" s="265">
        <v>1</v>
      </c>
      <c r="E57" s="261">
        <v>1</v>
      </c>
      <c r="F57" s="268"/>
      <c r="G57" s="292">
        <v>0.94667199999999996</v>
      </c>
      <c r="H57" s="293">
        <v>0.71734620000000004</v>
      </c>
      <c r="I57" s="294">
        <v>0.69660496999999999</v>
      </c>
      <c r="J57" s="293">
        <v>0.75959860000000001</v>
      </c>
      <c r="K57" s="297"/>
      <c r="L57" s="295">
        <v>0.78005544250000003</v>
      </c>
      <c r="M57" s="296">
        <v>5.7064283994469583E-2</v>
      </c>
      <c r="N57" s="294">
        <v>3.0042922000000001</v>
      </c>
      <c r="O57" s="293">
        <v>2.6374273000000001</v>
      </c>
      <c r="P57" s="294">
        <v>1.9629941</v>
      </c>
      <c r="Q57" s="293">
        <v>3.8505959999999999</v>
      </c>
      <c r="R57" s="294"/>
      <c r="S57" s="295">
        <v>2.8638273999999999</v>
      </c>
      <c r="T57" s="296">
        <v>0.3932980495813474</v>
      </c>
    </row>
    <row r="58" spans="1:20" ht="17.25" thickBot="1">
      <c r="A58" s="52" t="s">
        <v>45</v>
      </c>
      <c r="B58" s="257">
        <v>1</v>
      </c>
      <c r="C58" s="261">
        <v>1</v>
      </c>
      <c r="D58" s="265">
        <v>1</v>
      </c>
      <c r="E58" s="261">
        <v>1</v>
      </c>
      <c r="F58" s="268"/>
      <c r="G58" s="292">
        <v>10.979927999999999</v>
      </c>
      <c r="H58" s="293">
        <v>4.5057109999999998</v>
      </c>
      <c r="I58" s="294">
        <v>17.988197</v>
      </c>
      <c r="J58" s="293">
        <v>6.0277120000000002</v>
      </c>
      <c r="K58" s="297"/>
      <c r="L58" s="295">
        <v>9.8753869999999999</v>
      </c>
      <c r="M58" s="296">
        <v>3.0369354093584486</v>
      </c>
      <c r="N58" s="294">
        <v>38.009388000000001</v>
      </c>
      <c r="O58" s="293">
        <v>16.501090000000001</v>
      </c>
      <c r="P58" s="294">
        <v>49.510919999999999</v>
      </c>
      <c r="Q58" s="293">
        <v>27.734331000000001</v>
      </c>
      <c r="R58" s="294"/>
      <c r="S58" s="295">
        <v>32.938932250000001</v>
      </c>
      <c r="T58" s="296">
        <v>7.0570935442423481</v>
      </c>
    </row>
    <row r="59" spans="1:20" ht="17.25" thickBot="1">
      <c r="A59" s="52" t="s">
        <v>46</v>
      </c>
      <c r="B59" s="257">
        <v>1</v>
      </c>
      <c r="C59" s="261">
        <v>1</v>
      </c>
      <c r="D59" s="265">
        <v>1</v>
      </c>
      <c r="E59" s="261">
        <v>1</v>
      </c>
      <c r="F59" s="268"/>
      <c r="G59" s="292">
        <v>0.65842710000000004</v>
      </c>
      <c r="H59" s="293">
        <v>1.9799894</v>
      </c>
      <c r="I59" s="294">
        <v>3.5466359999999999</v>
      </c>
      <c r="J59" s="293">
        <v>0.75517975999999998</v>
      </c>
      <c r="K59" s="297"/>
      <c r="L59" s="295">
        <v>1.7350580649999998</v>
      </c>
      <c r="M59" s="296">
        <v>0.67460492764594271</v>
      </c>
      <c r="N59" s="294">
        <v>9.8710009999999997</v>
      </c>
      <c r="O59" s="293">
        <v>3.7334103999999999</v>
      </c>
      <c r="P59" s="294">
        <v>12.415245000000001</v>
      </c>
      <c r="Q59" s="293">
        <v>11.13049</v>
      </c>
      <c r="R59" s="294"/>
      <c r="S59" s="295">
        <v>9.287536600000001</v>
      </c>
      <c r="T59" s="296">
        <v>1.9228404688029423</v>
      </c>
    </row>
    <row r="60" spans="1:20" ht="17.25" thickBot="1">
      <c r="A60" s="52" t="s">
        <v>47</v>
      </c>
      <c r="B60" s="257">
        <v>1</v>
      </c>
      <c r="C60" s="261">
        <v>1</v>
      </c>
      <c r="D60" s="265">
        <v>1</v>
      </c>
      <c r="E60" s="261">
        <v>1</v>
      </c>
      <c r="F60" s="268"/>
      <c r="G60" s="292">
        <v>0.36543763000000001</v>
      </c>
      <c r="H60" s="293">
        <v>1.4560173000000001</v>
      </c>
      <c r="I60" s="294">
        <v>0.51575875000000004</v>
      </c>
      <c r="J60" s="293">
        <v>1.2829102999999999</v>
      </c>
      <c r="K60" s="297"/>
      <c r="L60" s="295">
        <v>0.90503099499999995</v>
      </c>
      <c r="M60" s="296">
        <v>0.27219364395655887</v>
      </c>
      <c r="N60" s="294">
        <v>1.0209063</v>
      </c>
      <c r="O60" s="293">
        <v>2.0019927000000002</v>
      </c>
      <c r="P60" s="294">
        <v>0.93889500000000004</v>
      </c>
      <c r="Q60" s="293">
        <v>6.9525839999999999</v>
      </c>
      <c r="R60" s="294"/>
      <c r="S60" s="295">
        <v>2.7285944999999998</v>
      </c>
      <c r="T60" s="296">
        <v>1.428555819717737</v>
      </c>
    </row>
    <row r="61" spans="1:20" ht="17.25" thickBot="1">
      <c r="A61" s="52" t="s">
        <v>48</v>
      </c>
      <c r="B61" s="257">
        <v>1</v>
      </c>
      <c r="C61" s="261">
        <v>1</v>
      </c>
      <c r="D61" s="265">
        <v>1</v>
      </c>
      <c r="E61" s="261">
        <v>1</v>
      </c>
      <c r="F61" s="268"/>
      <c r="G61" s="292">
        <v>1.8598060000000001</v>
      </c>
      <c r="H61" s="299">
        <v>2.8768964000000001</v>
      </c>
      <c r="I61" s="294">
        <v>1.4921283000000001</v>
      </c>
      <c r="J61" s="293">
        <v>2.8413208000000001</v>
      </c>
      <c r="K61" s="297"/>
      <c r="L61" s="295">
        <v>2.2675378750000004</v>
      </c>
      <c r="M61" s="296">
        <v>0.34976777389962876</v>
      </c>
      <c r="N61" s="294">
        <v>51.714559999999999</v>
      </c>
      <c r="O61" s="293">
        <v>66.675039999999996</v>
      </c>
      <c r="P61" s="294">
        <v>25.628532</v>
      </c>
      <c r="Q61" s="293">
        <v>73.820070000000001</v>
      </c>
      <c r="R61" s="294"/>
      <c r="S61" s="295">
        <v>54.459550500000006</v>
      </c>
      <c r="T61" s="296">
        <v>10.656807290909253</v>
      </c>
    </row>
    <row r="62" spans="1:20" ht="17.25" thickBot="1">
      <c r="A62" s="52" t="s">
        <v>49</v>
      </c>
      <c r="B62" s="257">
        <v>1</v>
      </c>
      <c r="C62" s="261">
        <v>1</v>
      </c>
      <c r="D62" s="265">
        <v>1</v>
      </c>
      <c r="E62" s="261">
        <v>1</v>
      </c>
      <c r="F62" s="268"/>
      <c r="G62" s="292">
        <v>5.6375656000000003</v>
      </c>
      <c r="H62" s="293">
        <v>3.755277</v>
      </c>
      <c r="I62" s="294">
        <v>15.331742999999999</v>
      </c>
      <c r="J62" s="314"/>
      <c r="K62" s="297"/>
      <c r="L62" s="295">
        <v>32.458781399999999</v>
      </c>
      <c r="M62" s="296">
        <v>24.349678734805273</v>
      </c>
      <c r="N62" s="294">
        <v>51.338700000000003</v>
      </c>
      <c r="O62" s="293">
        <v>65.240204000000006</v>
      </c>
      <c r="P62" s="294">
        <v>107.50547</v>
      </c>
      <c r="Q62" s="314"/>
      <c r="R62" s="294"/>
      <c r="S62" s="295">
        <v>309.9804585</v>
      </c>
      <c r="T62" s="296">
        <v>235.58855004494296</v>
      </c>
    </row>
    <row r="63" spans="1:20" ht="17.25" thickBot="1">
      <c r="A63" s="52" t="s">
        <v>50</v>
      </c>
      <c r="B63" s="257">
        <v>1</v>
      </c>
      <c r="C63" s="261">
        <v>1</v>
      </c>
      <c r="D63" s="265">
        <v>1</v>
      </c>
      <c r="E63" s="261">
        <v>1</v>
      </c>
      <c r="F63" s="268"/>
      <c r="G63" s="292">
        <v>0.20999715999999999</v>
      </c>
      <c r="H63" s="293">
        <v>0.18292728</v>
      </c>
      <c r="I63" s="294">
        <v>0.20232627</v>
      </c>
      <c r="J63" s="293">
        <v>0.72512140000000003</v>
      </c>
      <c r="K63" s="297"/>
      <c r="L63" s="295">
        <v>0.33009302750000002</v>
      </c>
      <c r="M63" s="296">
        <v>0.13179925835333631</v>
      </c>
      <c r="N63" s="294">
        <v>0.37103575</v>
      </c>
      <c r="O63" s="293">
        <v>0.3651528</v>
      </c>
      <c r="P63" s="294">
        <v>0.21577984</v>
      </c>
      <c r="Q63" s="293">
        <v>1.1606189</v>
      </c>
      <c r="R63" s="294"/>
      <c r="S63" s="295">
        <v>0.5281468225</v>
      </c>
      <c r="T63" s="296">
        <v>0.21386230013845983</v>
      </c>
    </row>
    <row r="64" spans="1:20" ht="17.25" thickBot="1">
      <c r="A64" s="52" t="s">
        <v>51</v>
      </c>
      <c r="B64" s="257">
        <v>1</v>
      </c>
      <c r="C64" s="261">
        <v>1</v>
      </c>
      <c r="D64" s="265">
        <v>1</v>
      </c>
      <c r="E64" s="261">
        <v>1</v>
      </c>
      <c r="F64" s="268"/>
      <c r="G64" s="292">
        <v>0.91193175000000004</v>
      </c>
      <c r="H64" s="293">
        <v>0.51639429999999997</v>
      </c>
      <c r="I64" s="294">
        <v>0.81443136999999999</v>
      </c>
      <c r="J64" s="293">
        <v>0.77995859999999995</v>
      </c>
      <c r="K64" s="297"/>
      <c r="L64" s="295">
        <v>0.75567900499999996</v>
      </c>
      <c r="M64" s="296">
        <v>8.4515003349222656E-2</v>
      </c>
      <c r="N64" s="294">
        <v>3.7634840000000001</v>
      </c>
      <c r="O64" s="293">
        <v>2.5629609000000002</v>
      </c>
      <c r="P64" s="294">
        <v>2.1319823000000002</v>
      </c>
      <c r="Q64" s="293">
        <v>3.5229124999999999</v>
      </c>
      <c r="R64" s="294"/>
      <c r="S64" s="295">
        <v>2.9953349250000003</v>
      </c>
      <c r="T64" s="296">
        <v>0.38737537260983718</v>
      </c>
    </row>
    <row r="65" spans="1:20" ht="17.25" thickBot="1">
      <c r="A65" s="52" t="s">
        <v>52</v>
      </c>
      <c r="B65" s="257">
        <v>1</v>
      </c>
      <c r="C65" s="261">
        <v>1</v>
      </c>
      <c r="D65" s="265">
        <v>1</v>
      </c>
      <c r="E65" s="261">
        <v>1</v>
      </c>
      <c r="F65" s="268"/>
      <c r="G65" s="292">
        <v>0.28544056000000001</v>
      </c>
      <c r="H65" s="300">
        <v>0.69093110000000002</v>
      </c>
      <c r="I65" s="294">
        <v>1.4382675</v>
      </c>
      <c r="J65" s="293">
        <v>0.50640965000000004</v>
      </c>
      <c r="K65" s="297"/>
      <c r="L65" s="295">
        <v>0.73026220250000007</v>
      </c>
      <c r="M65" s="296">
        <v>0.25013241423445626</v>
      </c>
      <c r="N65" s="294">
        <v>5.357634</v>
      </c>
      <c r="O65" s="293">
        <v>7.4814550000000004</v>
      </c>
      <c r="P65" s="294">
        <v>6.5932779999999998</v>
      </c>
      <c r="Q65" s="293">
        <v>15.39767</v>
      </c>
      <c r="R65" s="294"/>
      <c r="S65" s="295">
        <v>8.7075092499999993</v>
      </c>
      <c r="T65" s="296">
        <v>2.2721703621175133</v>
      </c>
    </row>
    <row r="66" spans="1:20" ht="17.25" thickBot="1">
      <c r="A66" s="52" t="s">
        <v>53</v>
      </c>
      <c r="B66" s="257">
        <v>1</v>
      </c>
      <c r="C66" s="261">
        <v>1</v>
      </c>
      <c r="D66" s="265">
        <v>1</v>
      </c>
      <c r="E66" s="261">
        <v>1</v>
      </c>
      <c r="F66" s="268"/>
      <c r="G66" s="292">
        <v>1.9901523999999999</v>
      </c>
      <c r="H66" s="293">
        <v>4.6604877</v>
      </c>
      <c r="I66" s="294">
        <v>2.6144284999999998</v>
      </c>
      <c r="J66" s="293">
        <v>2.5291022999999999</v>
      </c>
      <c r="K66" s="297"/>
      <c r="L66" s="295">
        <v>2.9485427249999998</v>
      </c>
      <c r="M66" s="296">
        <v>0.58714210360815333</v>
      </c>
      <c r="N66" s="294">
        <v>10.537101</v>
      </c>
      <c r="O66" s="293">
        <v>12.06686</v>
      </c>
      <c r="P66" s="294">
        <v>9.4925909999999991</v>
      </c>
      <c r="Q66" s="293">
        <v>23.121876</v>
      </c>
      <c r="R66" s="294"/>
      <c r="S66" s="295">
        <v>13.804606999999999</v>
      </c>
      <c r="T66" s="296">
        <v>3.1504145719077203</v>
      </c>
    </row>
    <row r="67" spans="1:20" ht="17.25" thickBot="1">
      <c r="A67" s="52" t="s">
        <v>54</v>
      </c>
      <c r="B67" s="257">
        <v>1</v>
      </c>
      <c r="C67" s="261">
        <v>1</v>
      </c>
      <c r="D67" s="265">
        <v>1</v>
      </c>
      <c r="E67" s="261">
        <v>1</v>
      </c>
      <c r="F67" s="268"/>
      <c r="G67" s="292">
        <v>0.92387090000000005</v>
      </c>
      <c r="H67" s="293">
        <v>0.79826889999999995</v>
      </c>
      <c r="I67" s="294">
        <v>0.72945040000000005</v>
      </c>
      <c r="J67" s="293">
        <v>0.88652277000000002</v>
      </c>
      <c r="K67" s="297"/>
      <c r="L67" s="295">
        <v>0.83452824250000002</v>
      </c>
      <c r="M67" s="296">
        <v>4.3819358585463951E-2</v>
      </c>
      <c r="N67" s="294">
        <v>3.3843554999999999</v>
      </c>
      <c r="O67" s="293">
        <v>3.5257896999999998</v>
      </c>
      <c r="P67" s="298">
        <v>1.8151368999999999</v>
      </c>
      <c r="Q67" s="293">
        <v>4.2352065999999997</v>
      </c>
      <c r="R67" s="294"/>
      <c r="S67" s="295">
        <v>3.2401221749999998</v>
      </c>
      <c r="T67" s="296">
        <v>0.51016216651542867</v>
      </c>
    </row>
    <row r="68" spans="1:20" ht="17.25" thickBot="1">
      <c r="A68" s="52" t="s">
        <v>55</v>
      </c>
      <c r="B68" s="257">
        <v>1</v>
      </c>
      <c r="C68" s="261">
        <v>1</v>
      </c>
      <c r="D68" s="265">
        <v>1</v>
      </c>
      <c r="E68" s="261">
        <v>1</v>
      </c>
      <c r="F68" s="268"/>
      <c r="G68" s="292">
        <v>2.2396183000000001</v>
      </c>
      <c r="H68" s="293">
        <v>3.2189713000000002</v>
      </c>
      <c r="I68" s="294">
        <v>3.7475548000000001</v>
      </c>
      <c r="J68" s="293">
        <v>3.223427</v>
      </c>
      <c r="K68" s="297"/>
      <c r="L68" s="295">
        <v>3.1073928500000001</v>
      </c>
      <c r="M68" s="296">
        <v>0.3147424431613528</v>
      </c>
      <c r="N68" s="294">
        <v>18.661695000000002</v>
      </c>
      <c r="O68" s="293">
        <v>55.117412999999999</v>
      </c>
      <c r="P68" s="294">
        <v>17.69706</v>
      </c>
      <c r="Q68" s="293">
        <v>73.096050000000005</v>
      </c>
      <c r="R68" s="294"/>
      <c r="S68" s="295">
        <v>41.143054500000005</v>
      </c>
      <c r="T68" s="296">
        <v>13.758036439271327</v>
      </c>
    </row>
    <row r="69" spans="1:20" ht="17.25" thickBot="1">
      <c r="A69" s="52" t="s">
        <v>56</v>
      </c>
      <c r="B69" s="257">
        <v>1</v>
      </c>
      <c r="C69" s="261">
        <v>1</v>
      </c>
      <c r="D69" s="265">
        <v>1</v>
      </c>
      <c r="E69" s="261">
        <v>1</v>
      </c>
      <c r="F69" s="268"/>
      <c r="G69" s="292">
        <v>4.7975110000000001</v>
      </c>
      <c r="H69" s="293">
        <v>3.3680110000000001</v>
      </c>
      <c r="I69" s="294">
        <v>6.2564396999999996</v>
      </c>
      <c r="J69" s="293">
        <v>4.0332675</v>
      </c>
      <c r="K69" s="297"/>
      <c r="L69" s="295">
        <v>4.6138072999999995</v>
      </c>
      <c r="M69" s="296">
        <v>0.62055238372767541</v>
      </c>
      <c r="N69" s="294">
        <v>18.219094999999999</v>
      </c>
      <c r="O69" s="293">
        <v>16.550428</v>
      </c>
      <c r="P69" s="294">
        <v>20.891584000000002</v>
      </c>
      <c r="Q69" s="293">
        <v>14.562016</v>
      </c>
      <c r="R69" s="294"/>
      <c r="S69" s="295">
        <v>17.55578075</v>
      </c>
      <c r="T69" s="296">
        <v>1.3398050432568798</v>
      </c>
    </row>
    <row r="70" spans="1:20" ht="17.25" thickBot="1">
      <c r="A70" s="52" t="s">
        <v>57</v>
      </c>
      <c r="B70" s="257">
        <v>1</v>
      </c>
      <c r="C70" s="261">
        <v>1</v>
      </c>
      <c r="D70" s="265">
        <v>1</v>
      </c>
      <c r="E70" s="261">
        <v>1</v>
      </c>
      <c r="F70" s="268"/>
      <c r="G70" s="292">
        <v>0.66374016000000002</v>
      </c>
      <c r="H70" s="293">
        <v>2.5549065999999998</v>
      </c>
      <c r="I70" s="294">
        <v>0.9392606</v>
      </c>
      <c r="J70" s="293">
        <v>1.1024346</v>
      </c>
      <c r="K70" s="297"/>
      <c r="L70" s="295">
        <v>1.31508549</v>
      </c>
      <c r="M70" s="296">
        <v>0.42307129744639815</v>
      </c>
      <c r="N70" s="294">
        <v>3.7951016000000002</v>
      </c>
      <c r="O70" s="293">
        <v>4.927333</v>
      </c>
      <c r="P70" s="294">
        <v>3.4367193999999999</v>
      </c>
      <c r="Q70" s="300">
        <v>7.9473205</v>
      </c>
      <c r="R70" s="294"/>
      <c r="S70" s="295">
        <v>5.0266186249999993</v>
      </c>
      <c r="T70" s="296">
        <v>1.0240756322362392</v>
      </c>
    </row>
    <row r="71" spans="1:20" ht="17.25" thickBot="1">
      <c r="A71" s="52" t="s">
        <v>58</v>
      </c>
      <c r="B71" s="257">
        <v>1</v>
      </c>
      <c r="C71" s="261">
        <v>1</v>
      </c>
      <c r="D71" s="265">
        <v>1</v>
      </c>
      <c r="E71" s="261">
        <v>1</v>
      </c>
      <c r="F71" s="268"/>
      <c r="G71" s="292">
        <v>0.87988144000000001</v>
      </c>
      <c r="H71" s="293">
        <v>0.34695175</v>
      </c>
      <c r="I71" s="294">
        <v>1.0220323</v>
      </c>
      <c r="J71" s="293">
        <v>1.086789</v>
      </c>
      <c r="K71" s="297"/>
      <c r="L71" s="295">
        <v>0.83391362250000001</v>
      </c>
      <c r="M71" s="296">
        <v>0.16797308784557724</v>
      </c>
      <c r="N71" s="294">
        <v>15.520979000000001</v>
      </c>
      <c r="O71" s="293">
        <v>6.9066668</v>
      </c>
      <c r="P71" s="294">
        <v>11.470663999999999</v>
      </c>
      <c r="Q71" s="300">
        <v>10.187086000000001</v>
      </c>
      <c r="R71" s="294"/>
      <c r="S71" s="295">
        <v>11.02134895</v>
      </c>
      <c r="T71" s="296">
        <v>1.7812719815319911</v>
      </c>
    </row>
    <row r="72" spans="1:20" ht="17.25" thickBot="1">
      <c r="A72" s="52" t="s">
        <v>59</v>
      </c>
      <c r="B72" s="257">
        <v>1</v>
      </c>
      <c r="C72" s="261">
        <v>1</v>
      </c>
      <c r="D72" s="265">
        <v>1</v>
      </c>
      <c r="E72" s="261">
        <v>1</v>
      </c>
      <c r="F72" s="268"/>
      <c r="G72" s="292">
        <v>0.68764639999999999</v>
      </c>
      <c r="H72" s="293">
        <v>6.2518053</v>
      </c>
      <c r="I72" s="294">
        <v>0.91219640000000002</v>
      </c>
      <c r="J72" s="293">
        <v>1.0936570000000001</v>
      </c>
      <c r="K72" s="297"/>
      <c r="L72" s="295">
        <v>2.2363262750000001</v>
      </c>
      <c r="M72" s="296">
        <v>1.3410659365265347</v>
      </c>
      <c r="N72" s="294">
        <v>1.8223395</v>
      </c>
      <c r="O72" s="293">
        <v>4.9872546</v>
      </c>
      <c r="P72" s="294">
        <v>3.3036558999999999</v>
      </c>
      <c r="Q72" s="293">
        <v>3.464969</v>
      </c>
      <c r="R72" s="294"/>
      <c r="S72" s="295">
        <v>3.3945547500000002</v>
      </c>
      <c r="T72" s="296">
        <v>0.64690122713704401</v>
      </c>
    </row>
    <row r="73" spans="1:20" ht="17.25" thickBot="1">
      <c r="A73" s="52" t="s">
        <v>60</v>
      </c>
      <c r="B73" s="257">
        <v>1</v>
      </c>
      <c r="C73" s="261">
        <v>1</v>
      </c>
      <c r="D73" s="265">
        <v>1</v>
      </c>
      <c r="E73" s="261">
        <v>1</v>
      </c>
      <c r="F73" s="268"/>
      <c r="G73" s="292">
        <v>0.94125824999999996</v>
      </c>
      <c r="H73" s="293">
        <v>0.73971796000000001</v>
      </c>
      <c r="I73" s="294">
        <v>0.65443932999999999</v>
      </c>
      <c r="J73" s="293">
        <v>0.95703720000000003</v>
      </c>
      <c r="K73" s="297"/>
      <c r="L73" s="295">
        <v>0.82311318499999997</v>
      </c>
      <c r="M73" s="296">
        <v>7.4888545569920292E-2</v>
      </c>
      <c r="N73" s="294">
        <v>3.2150935999999999</v>
      </c>
      <c r="O73" s="293">
        <v>3.0696504</v>
      </c>
      <c r="P73" s="294">
        <v>1.8656949</v>
      </c>
      <c r="Q73" s="293">
        <v>4.6150555999999998</v>
      </c>
      <c r="R73" s="294"/>
      <c r="S73" s="295">
        <v>3.1913736249999998</v>
      </c>
      <c r="T73" s="296">
        <v>0.56270726763388645</v>
      </c>
    </row>
    <row r="74" spans="1:20" ht="17.25" thickBot="1">
      <c r="A74" s="52" t="s">
        <v>61</v>
      </c>
      <c r="B74" s="257">
        <v>1</v>
      </c>
      <c r="C74" s="261">
        <v>1</v>
      </c>
      <c r="D74" s="265">
        <v>1</v>
      </c>
      <c r="E74" s="261">
        <v>1</v>
      </c>
      <c r="F74" s="268"/>
      <c r="G74" s="292">
        <v>2.2255449999999999</v>
      </c>
      <c r="H74" s="293">
        <v>1.6390666</v>
      </c>
      <c r="I74" s="294">
        <v>0.66089260000000005</v>
      </c>
      <c r="J74" s="293">
        <v>3.1318706999999999</v>
      </c>
      <c r="K74" s="297"/>
      <c r="L74" s="295">
        <v>1.9143437250000002</v>
      </c>
      <c r="M74" s="296">
        <v>0.51850228115267294</v>
      </c>
      <c r="N74" s="294">
        <v>11.417407000000001</v>
      </c>
      <c r="O74" s="293">
        <v>17.331195999999998</v>
      </c>
      <c r="P74" s="294">
        <v>3.5700745999999999</v>
      </c>
      <c r="Q74" s="293">
        <v>28.226229</v>
      </c>
      <c r="R74" s="294"/>
      <c r="S74" s="295">
        <v>15.136226650000001</v>
      </c>
      <c r="T74" s="296">
        <v>5.1943201737040789</v>
      </c>
    </row>
    <row r="75" spans="1:20" ht="17.25" thickBot="1">
      <c r="A75" s="52" t="s">
        <v>62</v>
      </c>
      <c r="B75" s="257">
        <v>1</v>
      </c>
      <c r="C75" s="261">
        <v>1</v>
      </c>
      <c r="D75" s="265">
        <v>1</v>
      </c>
      <c r="E75" s="261">
        <v>1</v>
      </c>
      <c r="F75" s="268"/>
      <c r="G75" s="292">
        <v>0.54687350000000001</v>
      </c>
      <c r="H75" s="293">
        <v>1.7674536999999999</v>
      </c>
      <c r="I75" s="294">
        <v>0.58657159999999997</v>
      </c>
      <c r="J75" s="293">
        <v>1.9603676000000001</v>
      </c>
      <c r="K75" s="297"/>
      <c r="L75" s="295">
        <v>1.2153166</v>
      </c>
      <c r="M75" s="296">
        <v>0.37661793446852071</v>
      </c>
      <c r="N75" s="294">
        <v>2.8595564000000002</v>
      </c>
      <c r="O75" s="293">
        <v>5.3122033999999996</v>
      </c>
      <c r="P75" s="294">
        <v>1.4415899999999999</v>
      </c>
      <c r="Q75" s="293">
        <v>9.6843500000000002</v>
      </c>
      <c r="R75" s="294"/>
      <c r="S75" s="295">
        <v>4.82442495</v>
      </c>
      <c r="T75" s="296">
        <v>1.8064947648605414</v>
      </c>
    </row>
    <row r="76" spans="1:20" ht="17.25" thickBot="1">
      <c r="A76" s="52" t="s">
        <v>63</v>
      </c>
      <c r="B76" s="257">
        <v>1</v>
      </c>
      <c r="C76" s="261">
        <v>1</v>
      </c>
      <c r="D76" s="265">
        <v>1</v>
      </c>
      <c r="E76" s="261">
        <v>1</v>
      </c>
      <c r="F76" s="268"/>
      <c r="G76" s="292">
        <v>0.89235580000000003</v>
      </c>
      <c r="H76" s="293">
        <v>0.67771082999999999</v>
      </c>
      <c r="I76" s="294">
        <v>0.86015074999999996</v>
      </c>
      <c r="J76" s="293">
        <v>0.80010820000000005</v>
      </c>
      <c r="K76" s="297"/>
      <c r="L76" s="295">
        <v>0.80758139499999992</v>
      </c>
      <c r="M76" s="296">
        <v>4.7321990241630571E-2</v>
      </c>
      <c r="N76" s="294">
        <v>2.8063755000000001</v>
      </c>
      <c r="O76" s="293">
        <v>2.5806081000000001</v>
      </c>
      <c r="P76" s="294">
        <v>1.9058501999999999</v>
      </c>
      <c r="Q76" s="293">
        <v>3.6037781</v>
      </c>
      <c r="R76" s="294"/>
      <c r="S76" s="295">
        <v>2.724152975</v>
      </c>
      <c r="T76" s="296">
        <v>0.3500863544494065</v>
      </c>
    </row>
    <row r="77" spans="1:20" ht="17.25" thickBot="1">
      <c r="A77" s="52" t="s">
        <v>64</v>
      </c>
      <c r="B77" s="257">
        <v>1</v>
      </c>
      <c r="C77" s="261">
        <v>1</v>
      </c>
      <c r="D77" s="265">
        <v>1</v>
      </c>
      <c r="E77" s="261">
        <v>1</v>
      </c>
      <c r="F77" s="268"/>
      <c r="G77" s="292">
        <v>4.8533463000000001</v>
      </c>
      <c r="H77" s="293">
        <v>1.1758217</v>
      </c>
      <c r="I77" s="294">
        <v>14.065424999999999</v>
      </c>
      <c r="J77" s="293">
        <v>6.2595196</v>
      </c>
      <c r="K77" s="297"/>
      <c r="L77" s="295">
        <v>6.5885281500000001</v>
      </c>
      <c r="M77" s="296">
        <v>2.7129393699140238</v>
      </c>
      <c r="N77" s="294">
        <v>10.001027000000001</v>
      </c>
      <c r="O77" s="293">
        <v>5.3418492999999998</v>
      </c>
      <c r="P77" s="294">
        <v>22.08135</v>
      </c>
      <c r="Q77" s="293">
        <v>13.521229999999999</v>
      </c>
      <c r="R77" s="294"/>
      <c r="S77" s="295">
        <v>12.736364075000001</v>
      </c>
      <c r="T77" s="296">
        <v>3.5367793038563216</v>
      </c>
    </row>
    <row r="78" spans="1:20" ht="17.25" thickBot="1">
      <c r="A78" s="52" t="s">
        <v>65</v>
      </c>
      <c r="B78" s="257">
        <v>1</v>
      </c>
      <c r="C78" s="261">
        <v>1</v>
      </c>
      <c r="D78" s="265">
        <v>1</v>
      </c>
      <c r="E78" s="261">
        <v>1</v>
      </c>
      <c r="F78" s="268"/>
      <c r="G78" s="292">
        <v>0.32543153000000002</v>
      </c>
      <c r="H78" s="293">
        <v>2.2751454999999998</v>
      </c>
      <c r="I78" s="294">
        <v>0.34883127000000003</v>
      </c>
      <c r="J78" s="293">
        <v>0.76377260000000002</v>
      </c>
      <c r="K78" s="297"/>
      <c r="L78" s="295">
        <v>0.92829522500000006</v>
      </c>
      <c r="M78" s="296">
        <v>0.46009930697058582</v>
      </c>
      <c r="N78" s="294">
        <v>1.2842610999999999</v>
      </c>
      <c r="O78" s="293">
        <v>4.2617050000000001</v>
      </c>
      <c r="P78" s="294">
        <v>0.94451019999999997</v>
      </c>
      <c r="Q78" s="293">
        <v>3.2920942000000002</v>
      </c>
      <c r="R78" s="294"/>
      <c r="S78" s="295">
        <v>2.4456426250000001</v>
      </c>
      <c r="T78" s="296">
        <v>0.79669988194574293</v>
      </c>
    </row>
    <row r="79" spans="1:20" ht="17.25" thickBot="1">
      <c r="A79" s="52" t="s">
        <v>66</v>
      </c>
      <c r="B79" s="257">
        <v>1</v>
      </c>
      <c r="C79" s="261">
        <v>1</v>
      </c>
      <c r="D79" s="265">
        <v>1</v>
      </c>
      <c r="E79" s="261">
        <v>1</v>
      </c>
      <c r="F79" s="268"/>
      <c r="G79" s="292">
        <v>1.9432863</v>
      </c>
      <c r="H79" s="293">
        <v>3.3210728</v>
      </c>
      <c r="I79" s="294">
        <v>2.8819118000000001</v>
      </c>
      <c r="J79" s="293">
        <v>1.7957943999999999</v>
      </c>
      <c r="K79" s="297"/>
      <c r="L79" s="295">
        <v>2.4855163250000003</v>
      </c>
      <c r="M79" s="296">
        <v>0.36799159063671832</v>
      </c>
      <c r="N79" s="294">
        <v>17.351215</v>
      </c>
      <c r="O79" s="293">
        <v>21.842082999999999</v>
      </c>
      <c r="P79" s="294">
        <v>23.422409999999999</v>
      </c>
      <c r="Q79" s="293">
        <v>22.373718</v>
      </c>
      <c r="R79" s="294"/>
      <c r="S79" s="295">
        <v>21.247356499999999</v>
      </c>
      <c r="T79" s="296">
        <v>1.3395635531262025</v>
      </c>
    </row>
    <row r="80" spans="1:20" ht="17.25" thickBot="1">
      <c r="A80" s="52" t="s">
        <v>67</v>
      </c>
      <c r="B80" s="257">
        <v>1</v>
      </c>
      <c r="C80" s="261">
        <v>1</v>
      </c>
      <c r="D80" s="265">
        <v>1</v>
      </c>
      <c r="E80" s="261">
        <v>1</v>
      </c>
      <c r="F80" s="268"/>
      <c r="G80" s="292">
        <v>0.54488294999999998</v>
      </c>
      <c r="H80" s="293">
        <v>1.3639458</v>
      </c>
      <c r="I80" s="294">
        <v>0.97938809999999998</v>
      </c>
      <c r="J80" s="293">
        <v>1.110787</v>
      </c>
      <c r="K80" s="297"/>
      <c r="L80" s="295">
        <v>0.99975096250000006</v>
      </c>
      <c r="M80" s="296">
        <v>0.17133943801954607</v>
      </c>
      <c r="N80" s="294">
        <v>2.0353846999999998</v>
      </c>
      <c r="O80" s="293">
        <v>3.064057</v>
      </c>
      <c r="P80" s="294">
        <v>1.6670722</v>
      </c>
      <c r="Q80" s="293">
        <v>3.3801131</v>
      </c>
      <c r="R80" s="294"/>
      <c r="S80" s="295">
        <v>2.5366567499999997</v>
      </c>
      <c r="T80" s="296">
        <v>0.40794409295936779</v>
      </c>
    </row>
    <row r="81" spans="1:20" ht="17.25" thickBot="1">
      <c r="A81" s="52" t="s">
        <v>68</v>
      </c>
      <c r="B81" s="257">
        <v>1</v>
      </c>
      <c r="C81" s="261">
        <v>1</v>
      </c>
      <c r="D81" s="265">
        <v>1</v>
      </c>
      <c r="E81" s="261">
        <v>1</v>
      </c>
      <c r="F81" s="268"/>
      <c r="G81" s="292">
        <v>0.23151962000000001</v>
      </c>
      <c r="H81" s="293">
        <v>0.11023433000000001</v>
      </c>
      <c r="I81" s="294">
        <v>0.18842060999999999</v>
      </c>
      <c r="J81" s="293">
        <v>0.17665924</v>
      </c>
      <c r="K81" s="297"/>
      <c r="L81" s="295">
        <v>0.17670845000000002</v>
      </c>
      <c r="M81" s="296">
        <v>2.5100215968581117E-2</v>
      </c>
      <c r="N81" s="294">
        <v>0.44876253999999999</v>
      </c>
      <c r="O81" s="293">
        <v>0.20644799</v>
      </c>
      <c r="P81" s="294">
        <v>0.21724549000000001</v>
      </c>
      <c r="Q81" s="293">
        <v>1.2080820999999999</v>
      </c>
      <c r="R81" s="294"/>
      <c r="S81" s="295">
        <v>0.52013452999999998</v>
      </c>
      <c r="T81" s="296">
        <v>0.23602733527333189</v>
      </c>
    </row>
    <row r="82" spans="1:20" ht="17.25" thickBot="1">
      <c r="A82" s="52" t="s">
        <v>69</v>
      </c>
      <c r="B82" s="257">
        <v>1</v>
      </c>
      <c r="C82" s="261">
        <v>1</v>
      </c>
      <c r="D82" s="265">
        <v>1</v>
      </c>
      <c r="E82" s="261">
        <v>1</v>
      </c>
      <c r="F82" s="268"/>
      <c r="G82" s="292">
        <v>0.94396590000000002</v>
      </c>
      <c r="H82" s="293">
        <v>0.73761785000000002</v>
      </c>
      <c r="I82" s="294">
        <v>0.91809154000000004</v>
      </c>
      <c r="J82" s="293">
        <v>0.76718867000000002</v>
      </c>
      <c r="K82" s="297"/>
      <c r="L82" s="295">
        <v>0.84171599000000008</v>
      </c>
      <c r="M82" s="296">
        <v>5.2184778201000981E-2</v>
      </c>
      <c r="N82" s="294">
        <v>4.0955553</v>
      </c>
      <c r="O82" s="293">
        <v>3.0989217999999998</v>
      </c>
      <c r="P82" s="294">
        <v>2.4771480000000001</v>
      </c>
      <c r="Q82" s="293">
        <v>4.2661695000000002</v>
      </c>
      <c r="R82" s="294"/>
      <c r="S82" s="295">
        <v>3.48444865</v>
      </c>
      <c r="T82" s="296">
        <v>0.42306661971060516</v>
      </c>
    </row>
    <row r="83" spans="1:20" ht="17.25" thickBot="1">
      <c r="A83" s="52" t="s">
        <v>70</v>
      </c>
      <c r="B83" s="257">
        <v>1</v>
      </c>
      <c r="C83" s="261">
        <v>1</v>
      </c>
      <c r="D83" s="265">
        <v>1</v>
      </c>
      <c r="E83" s="261">
        <v>1</v>
      </c>
      <c r="F83" s="268"/>
      <c r="G83" s="292">
        <v>0.36738366</v>
      </c>
      <c r="H83" s="293">
        <v>0.41407156000000001</v>
      </c>
      <c r="I83" s="294">
        <v>0.28575109999999998</v>
      </c>
      <c r="J83" s="293">
        <v>0.19145604999999999</v>
      </c>
      <c r="K83" s="297"/>
      <c r="L83" s="295">
        <v>0.31466559249999998</v>
      </c>
      <c r="M83" s="296">
        <v>4.8885393400566281E-2</v>
      </c>
      <c r="N83" s="294">
        <v>0.45269963000000002</v>
      </c>
      <c r="O83" s="293">
        <v>0.14846567999999999</v>
      </c>
      <c r="P83" s="294">
        <v>0.34196374000000002</v>
      </c>
      <c r="Q83" s="293">
        <v>0.76662976000000005</v>
      </c>
      <c r="R83" s="294"/>
      <c r="S83" s="295">
        <v>0.42743970250000002</v>
      </c>
      <c r="T83" s="296">
        <v>0.12936402270314906</v>
      </c>
    </row>
    <row r="84" spans="1:20" ht="17.25" thickBot="1">
      <c r="A84" s="52" t="s">
        <v>71</v>
      </c>
      <c r="B84" s="257">
        <v>1</v>
      </c>
      <c r="C84" s="261">
        <v>1</v>
      </c>
      <c r="D84" s="265">
        <v>1</v>
      </c>
      <c r="E84" s="261">
        <v>1</v>
      </c>
      <c r="F84" s="268"/>
      <c r="G84" s="292">
        <v>0.79021543000000005</v>
      </c>
      <c r="H84" s="293">
        <v>2.6636410000000001</v>
      </c>
      <c r="I84" s="294">
        <v>0.8809517</v>
      </c>
      <c r="J84" s="293">
        <v>1.2242362</v>
      </c>
      <c r="K84" s="297"/>
      <c r="L84" s="295">
        <v>1.3897610825</v>
      </c>
      <c r="M84" s="296">
        <v>0.43479022797284383</v>
      </c>
      <c r="N84" s="294">
        <v>1.8878982</v>
      </c>
      <c r="O84" s="293">
        <v>2.093547</v>
      </c>
      <c r="P84" s="294">
        <v>1.0393199</v>
      </c>
      <c r="Q84" s="293">
        <v>2.7809289000000001</v>
      </c>
      <c r="R84" s="294"/>
      <c r="S84" s="295">
        <v>1.9504235000000001</v>
      </c>
      <c r="T84" s="296">
        <v>0.35872955676415219</v>
      </c>
    </row>
    <row r="85" spans="1:20" ht="17.25" thickBot="1">
      <c r="A85" s="52" t="s">
        <v>72</v>
      </c>
      <c r="B85" s="257">
        <v>1</v>
      </c>
      <c r="C85" s="261">
        <v>1</v>
      </c>
      <c r="D85" s="265">
        <v>1</v>
      </c>
      <c r="E85" s="261">
        <v>1</v>
      </c>
      <c r="F85" s="268"/>
      <c r="G85" s="315">
        <v>0.30712715000000002</v>
      </c>
      <c r="H85" s="314">
        <v>0.16943632</v>
      </c>
      <c r="I85" s="316">
        <v>0.34693855000000001</v>
      </c>
      <c r="J85" s="314">
        <v>0.19156049</v>
      </c>
      <c r="K85" s="317"/>
      <c r="L85" s="295">
        <v>0.25376562750000003</v>
      </c>
      <c r="M85" s="296">
        <v>4.3310465253343026E-2</v>
      </c>
      <c r="N85" s="316">
        <v>0.57724810000000004</v>
      </c>
      <c r="O85" s="314">
        <v>0.12763156000000001</v>
      </c>
      <c r="P85" s="316">
        <v>0.40539697000000002</v>
      </c>
      <c r="Q85" s="314">
        <v>0.82952404000000002</v>
      </c>
      <c r="R85" s="316"/>
      <c r="S85" s="295">
        <v>0.48495016749999997</v>
      </c>
      <c r="T85" s="296">
        <v>0.14755094048374001</v>
      </c>
    </row>
    <row r="86" spans="1:20" ht="17.25" thickBot="1">
      <c r="A86" s="52" t="s">
        <v>73</v>
      </c>
      <c r="B86" s="257">
        <v>1</v>
      </c>
      <c r="C86" s="261">
        <v>1</v>
      </c>
      <c r="D86" s="265">
        <v>1</v>
      </c>
      <c r="E86" s="261">
        <v>1</v>
      </c>
      <c r="F86" s="268"/>
      <c r="G86" s="315">
        <v>0.895042</v>
      </c>
      <c r="H86" s="314">
        <v>1.2052584</v>
      </c>
      <c r="I86" s="316">
        <v>0.99154984999999995</v>
      </c>
      <c r="J86" s="314">
        <v>1.2971675</v>
      </c>
      <c r="K86" s="317"/>
      <c r="L86" s="295">
        <v>1.0972544375000002</v>
      </c>
      <c r="M86" s="296">
        <v>9.2957614970509389E-2</v>
      </c>
      <c r="N86" s="316">
        <v>3.806765</v>
      </c>
      <c r="O86" s="314">
        <v>3.0705779999999998</v>
      </c>
      <c r="P86" s="316">
        <v>3.2240576999999999</v>
      </c>
      <c r="Q86" s="314">
        <v>4.0184629999999997</v>
      </c>
      <c r="R86" s="316"/>
      <c r="S86" s="295">
        <v>3.5299659249999999</v>
      </c>
      <c r="T86" s="296">
        <v>0.22727813869846369</v>
      </c>
    </row>
    <row r="87" spans="1:20" ht="17.25" thickBot="1">
      <c r="A87" s="52" t="s">
        <v>74</v>
      </c>
      <c r="B87" s="257">
        <v>1</v>
      </c>
      <c r="C87" s="261">
        <v>1</v>
      </c>
      <c r="D87" s="265">
        <v>1</v>
      </c>
      <c r="E87" s="261">
        <v>1</v>
      </c>
      <c r="F87" s="268"/>
      <c r="G87" s="315">
        <v>1.4120572</v>
      </c>
      <c r="H87" s="314">
        <v>3.1711847999999998</v>
      </c>
      <c r="I87" s="316">
        <v>2.6758489999999999</v>
      </c>
      <c r="J87" s="314">
        <v>2.7394829999999999</v>
      </c>
      <c r="K87" s="317"/>
      <c r="L87" s="295">
        <v>2.4996434999999999</v>
      </c>
      <c r="M87" s="296">
        <v>0.3788560678261027</v>
      </c>
      <c r="N87" s="316">
        <v>2.7632213000000001</v>
      </c>
      <c r="O87" s="314">
        <v>6.6213927000000004</v>
      </c>
      <c r="P87" s="316">
        <v>2.7630439</v>
      </c>
      <c r="Q87" s="314">
        <v>5.0450609999999996</v>
      </c>
      <c r="R87" s="316"/>
      <c r="S87" s="295">
        <v>4.2981797249999998</v>
      </c>
      <c r="T87" s="296">
        <v>0.94286308363723126</v>
      </c>
    </row>
    <row r="88" spans="1:20" ht="17.25" thickBot="1">
      <c r="A88" s="52" t="s">
        <v>75</v>
      </c>
      <c r="B88" s="257">
        <v>1</v>
      </c>
      <c r="C88" s="261">
        <v>1</v>
      </c>
      <c r="D88" s="265">
        <v>1</v>
      </c>
      <c r="E88" s="261">
        <v>1</v>
      </c>
      <c r="F88" s="268"/>
      <c r="G88" s="315">
        <v>0.34824342000000003</v>
      </c>
      <c r="H88" s="314">
        <v>0.27930367</v>
      </c>
      <c r="I88" s="316">
        <v>0.36222628000000001</v>
      </c>
      <c r="J88" s="314">
        <v>0.36927670000000001</v>
      </c>
      <c r="K88" s="317"/>
      <c r="L88" s="295">
        <v>0.33976251749999997</v>
      </c>
      <c r="M88" s="296">
        <v>2.0621399771723007E-2</v>
      </c>
      <c r="N88" s="316">
        <v>0.56575109999999995</v>
      </c>
      <c r="O88" s="314">
        <v>0.2239343</v>
      </c>
      <c r="P88" s="316">
        <v>0.39937714000000002</v>
      </c>
      <c r="Q88" s="314">
        <v>0.89082050000000002</v>
      </c>
      <c r="R88" s="316"/>
      <c r="S88" s="295">
        <v>0.51997076000000009</v>
      </c>
      <c r="T88" s="296">
        <v>0.14195239108665356</v>
      </c>
    </row>
    <row r="89" spans="1:20" ht="17.25" thickBot="1">
      <c r="A89" s="52" t="s">
        <v>76</v>
      </c>
      <c r="B89" s="257">
        <v>1</v>
      </c>
      <c r="C89" s="261">
        <v>1</v>
      </c>
      <c r="D89" s="265">
        <v>1</v>
      </c>
      <c r="E89" s="261">
        <v>1</v>
      </c>
      <c r="F89" s="268"/>
      <c r="G89" s="315">
        <v>0.15313154000000001</v>
      </c>
      <c r="H89" s="314">
        <v>0.31751388000000003</v>
      </c>
      <c r="I89" s="316">
        <v>0.16354663999999999</v>
      </c>
      <c r="J89" s="314">
        <v>0.3638055</v>
      </c>
      <c r="K89" s="317"/>
      <c r="L89" s="295">
        <v>0.24949939000000002</v>
      </c>
      <c r="M89" s="296">
        <v>5.3515181163445842E-2</v>
      </c>
      <c r="N89" s="316">
        <v>0.34350026</v>
      </c>
      <c r="O89" s="314">
        <v>0.21057458000000001</v>
      </c>
      <c r="P89" s="316">
        <v>0.16011286</v>
      </c>
      <c r="Q89" s="314">
        <v>1.0414051</v>
      </c>
      <c r="R89" s="316"/>
      <c r="S89" s="295">
        <v>0.43889820000000002</v>
      </c>
      <c r="T89" s="296">
        <v>0.20452552260306323</v>
      </c>
    </row>
    <row r="90" spans="1:20" ht="17.25" thickBot="1">
      <c r="A90" s="52" t="s">
        <v>77</v>
      </c>
      <c r="B90" s="257">
        <v>1</v>
      </c>
      <c r="C90" s="261">
        <v>1</v>
      </c>
      <c r="D90" s="265">
        <v>1</v>
      </c>
      <c r="E90" s="261">
        <v>1</v>
      </c>
      <c r="F90" s="268"/>
      <c r="G90" s="315">
        <v>0.23719339</v>
      </c>
      <c r="H90" s="314">
        <v>0.36965100000000001</v>
      </c>
      <c r="I90" s="316">
        <v>0.54276089999999999</v>
      </c>
      <c r="J90" s="314">
        <v>0.71667009999999998</v>
      </c>
      <c r="K90" s="317"/>
      <c r="L90" s="295">
        <v>0.46656884749999999</v>
      </c>
      <c r="M90" s="296">
        <v>0.1042281292140782</v>
      </c>
      <c r="N90" s="316">
        <v>0.67215820000000004</v>
      </c>
      <c r="O90" s="314">
        <v>0.54031646</v>
      </c>
      <c r="P90" s="316">
        <v>0.72669669999999997</v>
      </c>
      <c r="Q90" s="314">
        <v>6.1625604999999997</v>
      </c>
      <c r="R90" s="316"/>
      <c r="S90" s="295">
        <v>2.0254329649999998</v>
      </c>
      <c r="T90" s="296">
        <v>1.3795972766804856</v>
      </c>
    </row>
    <row r="91" spans="1:20" ht="17.25" thickBot="1">
      <c r="A91" s="52" t="s">
        <v>78</v>
      </c>
      <c r="B91" s="257">
        <v>1</v>
      </c>
      <c r="C91" s="261">
        <v>1</v>
      </c>
      <c r="D91" s="265">
        <v>1</v>
      </c>
      <c r="E91" s="261">
        <v>1</v>
      </c>
      <c r="F91" s="268"/>
      <c r="G91" s="315">
        <v>0.73494756000000006</v>
      </c>
      <c r="H91" s="314">
        <v>0.33450743999999999</v>
      </c>
      <c r="I91" s="316">
        <v>0.53385353000000002</v>
      </c>
      <c r="J91" s="314">
        <v>0.52185099999999995</v>
      </c>
      <c r="K91" s="317"/>
      <c r="L91" s="295">
        <v>0.53128988249999998</v>
      </c>
      <c r="M91" s="296">
        <v>8.1800287322393167E-2</v>
      </c>
      <c r="N91" s="316">
        <v>1.7613369000000001</v>
      </c>
      <c r="O91" s="314">
        <v>0.54701036000000003</v>
      </c>
      <c r="P91" s="316">
        <v>1.1738401999999999</v>
      </c>
      <c r="Q91" s="314">
        <v>1.4669859999999999</v>
      </c>
      <c r="R91" s="316"/>
      <c r="S91" s="295">
        <v>1.237293365</v>
      </c>
      <c r="T91" s="296">
        <v>0.25947017559649116</v>
      </c>
    </row>
    <row r="92" spans="1:20" ht="17.25" thickBot="1">
      <c r="A92" s="52" t="s">
        <v>79</v>
      </c>
      <c r="B92" s="257">
        <v>1</v>
      </c>
      <c r="C92" s="261">
        <v>1</v>
      </c>
      <c r="D92" s="265">
        <v>1</v>
      </c>
      <c r="E92" s="261">
        <v>1</v>
      </c>
      <c r="F92" s="268"/>
      <c r="G92" s="315">
        <v>0.92989403000000004</v>
      </c>
      <c r="H92" s="314">
        <v>1.1662843000000001</v>
      </c>
      <c r="I92" s="316">
        <v>0.77561283000000003</v>
      </c>
      <c r="J92" s="314">
        <v>0.8929878</v>
      </c>
      <c r="K92" s="317"/>
      <c r="L92" s="295">
        <v>0.94119474000000003</v>
      </c>
      <c r="M92" s="296">
        <v>8.1921860152886924E-2</v>
      </c>
      <c r="N92" s="316">
        <v>2.2554297000000001</v>
      </c>
      <c r="O92" s="314">
        <v>3.109022</v>
      </c>
      <c r="P92" s="316">
        <v>1.6899698999999999</v>
      </c>
      <c r="Q92" s="314">
        <v>2.5103556999999999</v>
      </c>
      <c r="R92" s="316"/>
      <c r="S92" s="295">
        <v>2.3911943249999998</v>
      </c>
      <c r="T92" s="296">
        <v>0.29433876909463957</v>
      </c>
    </row>
    <row r="93" spans="1:20" ht="17.25" thickBot="1">
      <c r="A93" s="52" t="s">
        <v>80</v>
      </c>
      <c r="B93" s="257">
        <v>1</v>
      </c>
      <c r="C93" s="261">
        <v>1</v>
      </c>
      <c r="D93" s="265">
        <v>1</v>
      </c>
      <c r="E93" s="261">
        <v>1</v>
      </c>
      <c r="F93" s="268"/>
      <c r="G93" s="315">
        <v>0.97390217000000001</v>
      </c>
      <c r="H93" s="314">
        <v>1.4545623000000001</v>
      </c>
      <c r="I93" s="316">
        <v>0.93938977000000001</v>
      </c>
      <c r="J93" s="314">
        <v>1.2859261</v>
      </c>
      <c r="K93" s="317"/>
      <c r="L93" s="295">
        <v>1.163445085</v>
      </c>
      <c r="M93" s="296">
        <v>0.12445820339617157</v>
      </c>
      <c r="N93" s="316">
        <v>6.2065577999999997</v>
      </c>
      <c r="O93" s="314">
        <v>8.1259519999999998</v>
      </c>
      <c r="P93" s="316">
        <v>3.7609621999999998</v>
      </c>
      <c r="Q93" s="314">
        <v>9.9086839999999992</v>
      </c>
      <c r="R93" s="316"/>
      <c r="S93" s="295">
        <v>7.0005389999999998</v>
      </c>
      <c r="T93" s="296">
        <v>1.3181149972165314</v>
      </c>
    </row>
    <row r="94" spans="1:20" ht="17.25" thickBot="1">
      <c r="A94" s="52" t="s">
        <v>81</v>
      </c>
      <c r="B94" s="257">
        <v>1</v>
      </c>
      <c r="C94" s="261">
        <v>1</v>
      </c>
      <c r="D94" s="265">
        <v>1</v>
      </c>
      <c r="E94" s="261">
        <v>1</v>
      </c>
      <c r="F94" s="268"/>
      <c r="G94" s="315">
        <v>0.91568079999999996</v>
      </c>
      <c r="H94" s="314">
        <v>1.1535869000000001</v>
      </c>
      <c r="I94" s="316">
        <v>0.7740051</v>
      </c>
      <c r="J94" s="314">
        <v>0.93052619999999997</v>
      </c>
      <c r="K94" s="317"/>
      <c r="L94" s="295">
        <v>0.94344975000000009</v>
      </c>
      <c r="M94" s="296">
        <v>7.842578442517556E-2</v>
      </c>
      <c r="N94" s="316">
        <v>2.8202821999999999</v>
      </c>
      <c r="O94" s="314">
        <v>3.5715308000000001</v>
      </c>
      <c r="P94" s="316">
        <v>2.1086035000000001</v>
      </c>
      <c r="Q94" s="314">
        <v>3.4204306999999998</v>
      </c>
      <c r="R94" s="316"/>
      <c r="S94" s="295">
        <v>2.9802118000000002</v>
      </c>
      <c r="T94" s="296">
        <v>0.33275733716719852</v>
      </c>
    </row>
    <row r="95" spans="1:20" ht="17.25" thickBot="1">
      <c r="A95" s="52" t="s">
        <v>82</v>
      </c>
      <c r="B95" s="257">
        <v>1</v>
      </c>
      <c r="C95" s="261">
        <v>1</v>
      </c>
      <c r="D95" s="265">
        <v>1</v>
      </c>
      <c r="E95" s="261">
        <v>1</v>
      </c>
      <c r="F95" s="268"/>
      <c r="G95" s="315">
        <v>1.0564385999999999</v>
      </c>
      <c r="H95" s="314">
        <v>1.2379477999999999</v>
      </c>
      <c r="I95" s="316">
        <v>0.78098040000000002</v>
      </c>
      <c r="J95" s="314">
        <v>0.96800244000000002</v>
      </c>
      <c r="K95" s="317"/>
      <c r="L95" s="295">
        <v>1.0108423099999999</v>
      </c>
      <c r="M95" s="296">
        <v>9.501213842643548E-2</v>
      </c>
      <c r="N95" s="316">
        <v>1.4422381</v>
      </c>
      <c r="O95" s="314">
        <v>0.88370556</v>
      </c>
      <c r="P95" s="316">
        <v>0.83202109999999996</v>
      </c>
      <c r="Q95" s="314">
        <v>0.83814140000000004</v>
      </c>
      <c r="R95" s="316"/>
      <c r="S95" s="295">
        <v>0.99902654000000002</v>
      </c>
      <c r="T95" s="296">
        <v>0.1481863299498884</v>
      </c>
    </row>
    <row r="96" spans="1:20" ht="17.25" thickBot="1">
      <c r="A96" s="52" t="s">
        <v>83</v>
      </c>
      <c r="B96" s="257">
        <v>1</v>
      </c>
      <c r="C96" s="261">
        <v>1</v>
      </c>
      <c r="D96" s="265">
        <v>1</v>
      </c>
      <c r="E96" s="261">
        <v>1</v>
      </c>
      <c r="F96" s="268"/>
      <c r="G96" s="315">
        <v>0.42790842000000001</v>
      </c>
      <c r="H96" s="314">
        <v>0.28313240000000001</v>
      </c>
      <c r="I96" s="316">
        <v>0.37031108000000001</v>
      </c>
      <c r="J96" s="314">
        <v>0.34050229999999998</v>
      </c>
      <c r="K96" s="317"/>
      <c r="L96" s="295">
        <v>0.35546355000000002</v>
      </c>
      <c r="M96" s="296">
        <v>3.0172203817286827E-2</v>
      </c>
      <c r="N96" s="316">
        <v>0.39965338</v>
      </c>
      <c r="O96" s="314">
        <v>0.18341640000000001</v>
      </c>
      <c r="P96" s="316">
        <v>0.40419072</v>
      </c>
      <c r="Q96" s="314">
        <v>0.90041554000000001</v>
      </c>
      <c r="R96" s="316"/>
      <c r="S96" s="295">
        <v>0.47191901000000003</v>
      </c>
      <c r="T96" s="296">
        <v>0.15183666518786837</v>
      </c>
    </row>
    <row r="97" spans="1:20" ht="17.25" thickBot="1">
      <c r="A97" s="52" t="s">
        <v>84</v>
      </c>
      <c r="B97" s="257">
        <v>1</v>
      </c>
      <c r="C97" s="261">
        <v>1</v>
      </c>
      <c r="D97" s="265">
        <v>1</v>
      </c>
      <c r="E97" s="261">
        <v>1</v>
      </c>
      <c r="F97" s="268"/>
      <c r="G97" s="315">
        <v>0.12566109</v>
      </c>
      <c r="H97" s="314">
        <v>0.32310879999999997</v>
      </c>
      <c r="I97" s="316">
        <v>0.13653946</v>
      </c>
      <c r="J97" s="314">
        <v>0.51259863000000006</v>
      </c>
      <c r="K97" s="317"/>
      <c r="L97" s="295">
        <v>0.274476995</v>
      </c>
      <c r="M97" s="296">
        <v>9.1396527402794192E-2</v>
      </c>
      <c r="N97" s="316">
        <v>0.29642489999999999</v>
      </c>
      <c r="O97" s="314">
        <v>0.26221435999999998</v>
      </c>
      <c r="P97" s="316">
        <v>0.17456621999999999</v>
      </c>
      <c r="Q97" s="314">
        <v>1.3837740000000001</v>
      </c>
      <c r="R97" s="316"/>
      <c r="S97" s="295">
        <v>0.52924486999999998</v>
      </c>
      <c r="T97" s="296">
        <v>0.28599641758916622</v>
      </c>
    </row>
    <row r="98" spans="1:20" ht="17.25" thickBot="1">
      <c r="A98" s="52" t="s">
        <v>85</v>
      </c>
      <c r="B98" s="257">
        <v>1</v>
      </c>
      <c r="C98" s="261">
        <v>1</v>
      </c>
      <c r="D98" s="265">
        <v>1</v>
      </c>
      <c r="E98" s="261">
        <v>1</v>
      </c>
      <c r="F98" s="268"/>
      <c r="G98" s="315">
        <v>0.29659795999999999</v>
      </c>
      <c r="H98" s="314">
        <v>0.17966409999999999</v>
      </c>
      <c r="I98" s="316">
        <v>0.29563558000000001</v>
      </c>
      <c r="J98" s="314">
        <v>0.23347778999999999</v>
      </c>
      <c r="K98" s="317"/>
      <c r="L98" s="295">
        <v>0.25134385749999999</v>
      </c>
      <c r="M98" s="296">
        <v>2.808747419264641E-2</v>
      </c>
      <c r="N98" s="316">
        <v>0.46320762999999998</v>
      </c>
      <c r="O98" s="314">
        <v>0.16592313</v>
      </c>
      <c r="P98" s="316">
        <v>0.29366439999999999</v>
      </c>
      <c r="Q98" s="314">
        <v>0.84776499999999999</v>
      </c>
      <c r="R98" s="316"/>
      <c r="S98" s="295">
        <v>0.44264004000000001</v>
      </c>
      <c r="T98" s="296">
        <v>0.14813148679657517</v>
      </c>
    </row>
    <row r="99" spans="1:20" ht="17.25" thickBot="1">
      <c r="A99" s="52" t="s">
        <v>86</v>
      </c>
      <c r="B99" s="257">
        <v>1</v>
      </c>
      <c r="C99" s="261">
        <v>1</v>
      </c>
      <c r="D99" s="265">
        <v>1</v>
      </c>
      <c r="E99" s="261">
        <v>1</v>
      </c>
      <c r="F99" s="268"/>
      <c r="G99" s="315">
        <v>0.25043872</v>
      </c>
      <c r="H99" s="314">
        <v>0.17138721000000001</v>
      </c>
      <c r="I99" s="316">
        <v>0.26024604000000001</v>
      </c>
      <c r="J99" s="314">
        <v>0.18372145000000001</v>
      </c>
      <c r="K99" s="317"/>
      <c r="L99" s="295">
        <v>0.21644835499999998</v>
      </c>
      <c r="M99" s="296">
        <v>2.2684685038924655E-2</v>
      </c>
      <c r="N99" s="316">
        <v>0.35249170000000002</v>
      </c>
      <c r="O99" s="314">
        <v>0.11779038999999999</v>
      </c>
      <c r="P99" s="316">
        <v>0.27256395999999999</v>
      </c>
      <c r="Q99" s="314">
        <v>0.62667649999999997</v>
      </c>
      <c r="R99" s="316"/>
      <c r="S99" s="295">
        <v>0.34238063750000003</v>
      </c>
      <c r="T99" s="296">
        <v>0.10655261562124604</v>
      </c>
    </row>
    <row r="100" spans="1:20" ht="17.25" thickBot="1">
      <c r="A100" s="52" t="s">
        <v>87</v>
      </c>
      <c r="B100" s="257">
        <v>1</v>
      </c>
      <c r="C100" s="261">
        <v>1</v>
      </c>
      <c r="D100" s="265">
        <v>1</v>
      </c>
      <c r="E100" s="261">
        <v>1</v>
      </c>
      <c r="F100" s="268"/>
      <c r="G100" s="315">
        <v>1.1448356</v>
      </c>
      <c r="H100" s="314">
        <v>1.5263209</v>
      </c>
      <c r="I100" s="316">
        <v>0.94271534999999995</v>
      </c>
      <c r="J100" s="314">
        <v>1.1692339</v>
      </c>
      <c r="K100" s="317"/>
      <c r="L100" s="295">
        <v>1.1957764375</v>
      </c>
      <c r="M100" s="296">
        <v>0.12131193638654515</v>
      </c>
      <c r="N100" s="316">
        <v>2.1651015</v>
      </c>
      <c r="O100" s="314">
        <v>3.0303689999999999</v>
      </c>
      <c r="P100" s="316">
        <v>1.5967115000000001</v>
      </c>
      <c r="Q100" s="314">
        <v>2.5666296000000002</v>
      </c>
      <c r="R100" s="316"/>
      <c r="S100" s="295">
        <v>2.3397029000000003</v>
      </c>
      <c r="T100" s="296">
        <v>0.3042801968331732</v>
      </c>
    </row>
    <row r="101" spans="1:20" ht="17.25" thickBot="1">
      <c r="A101" s="52" t="s">
        <v>88</v>
      </c>
      <c r="B101" s="257">
        <v>1</v>
      </c>
      <c r="C101" s="261">
        <v>1</v>
      </c>
      <c r="D101" s="265">
        <v>1</v>
      </c>
      <c r="E101" s="261">
        <v>1</v>
      </c>
      <c r="F101" s="268"/>
      <c r="G101" s="315">
        <v>0.15875982</v>
      </c>
      <c r="H101" s="314">
        <v>0.29155006999999999</v>
      </c>
      <c r="I101" s="316">
        <v>0.14710727000000001</v>
      </c>
      <c r="J101" s="314">
        <v>0.50141084000000002</v>
      </c>
      <c r="K101" s="317"/>
      <c r="L101" s="295">
        <v>0.27470700000000003</v>
      </c>
      <c r="M101" s="296">
        <v>8.2362896037291258E-2</v>
      </c>
      <c r="N101" s="316">
        <v>0.30693917999999998</v>
      </c>
      <c r="O101" s="314">
        <v>0.30056947000000001</v>
      </c>
      <c r="P101" s="316">
        <v>0.19590047999999999</v>
      </c>
      <c r="Q101" s="314">
        <v>1.2598020999999999</v>
      </c>
      <c r="R101" s="316"/>
      <c r="S101" s="295">
        <v>0.51580280749999996</v>
      </c>
      <c r="T101" s="296">
        <v>0.24930266926707539</v>
      </c>
    </row>
    <row r="102" spans="1:20" ht="17.25" thickBot="1">
      <c r="A102" s="52" t="s">
        <v>89</v>
      </c>
      <c r="B102" s="257">
        <v>1</v>
      </c>
      <c r="C102" s="261">
        <v>1</v>
      </c>
      <c r="D102" s="265">
        <v>1</v>
      </c>
      <c r="E102" s="261">
        <v>1</v>
      </c>
      <c r="F102" s="268"/>
      <c r="G102" s="315">
        <v>1.8705491999999999</v>
      </c>
      <c r="H102" s="314">
        <v>1.4862470000000001</v>
      </c>
      <c r="I102" s="316">
        <v>1.3315581999999999</v>
      </c>
      <c r="J102" s="314">
        <v>1.7875228000000001</v>
      </c>
      <c r="K102" s="317"/>
      <c r="L102" s="295">
        <v>1.6189692999999998</v>
      </c>
      <c r="M102" s="296">
        <v>0.12646576538295615</v>
      </c>
      <c r="N102" s="316">
        <v>3.9804404</v>
      </c>
      <c r="O102" s="314">
        <v>3.1389010000000002</v>
      </c>
      <c r="P102" s="316">
        <v>3.8167784</v>
      </c>
      <c r="Q102" s="314">
        <v>4.0149793999999996</v>
      </c>
      <c r="R102" s="316"/>
      <c r="S102" s="295">
        <v>3.7377748</v>
      </c>
      <c r="T102" s="296">
        <v>0.20425074068081117</v>
      </c>
    </row>
    <row r="103" spans="1:20" ht="17.25" thickBot="1">
      <c r="A103" s="52" t="s">
        <v>90</v>
      </c>
      <c r="B103" s="257">
        <v>1</v>
      </c>
      <c r="C103" s="261">
        <v>1</v>
      </c>
      <c r="D103" s="265">
        <v>1</v>
      </c>
      <c r="E103" s="261">
        <v>1</v>
      </c>
      <c r="F103" s="268"/>
      <c r="G103" s="315">
        <v>0.56061875999999999</v>
      </c>
      <c r="H103" s="314">
        <v>0.27227062000000002</v>
      </c>
      <c r="I103" s="316">
        <v>0.52107559999999997</v>
      </c>
      <c r="J103" s="314">
        <v>0.41071457</v>
      </c>
      <c r="K103" s="317"/>
      <c r="L103" s="295">
        <v>0.44116988749999997</v>
      </c>
      <c r="M103" s="296">
        <v>6.4619040639296313E-2</v>
      </c>
      <c r="N103" s="316">
        <v>0.6232027</v>
      </c>
      <c r="O103" s="314">
        <v>0.26032218000000001</v>
      </c>
      <c r="P103" s="316">
        <v>0.49379580000000001</v>
      </c>
      <c r="Q103" s="314">
        <v>0.83939885999999997</v>
      </c>
      <c r="R103" s="316"/>
      <c r="S103" s="295">
        <v>0.55417988499999993</v>
      </c>
      <c r="T103" s="296">
        <v>0.12114474854477782</v>
      </c>
    </row>
    <row r="104" spans="1:20" ht="17.25" thickBot="1">
      <c r="A104" s="53" t="s">
        <v>91</v>
      </c>
      <c r="B104" s="258">
        <v>1</v>
      </c>
      <c r="C104" s="262">
        <v>1</v>
      </c>
      <c r="D104" s="266">
        <v>1</v>
      </c>
      <c r="E104" s="262">
        <v>1</v>
      </c>
      <c r="F104" s="269"/>
      <c r="G104" s="318">
        <v>0.67374409999999996</v>
      </c>
      <c r="H104" s="319">
        <v>0.91153059999999997</v>
      </c>
      <c r="I104" s="320">
        <v>0.75900303999999996</v>
      </c>
      <c r="J104" s="319">
        <v>0.8793183</v>
      </c>
      <c r="K104" s="321"/>
      <c r="L104" s="305">
        <v>0.80589900999999997</v>
      </c>
      <c r="M104" s="306">
        <v>5.493373067416555E-2</v>
      </c>
      <c r="N104" s="320">
        <v>2.4865108</v>
      </c>
      <c r="O104" s="319">
        <v>5.266451</v>
      </c>
      <c r="P104" s="320">
        <v>3.474329</v>
      </c>
      <c r="Q104" s="319">
        <v>5.5774999999999997</v>
      </c>
      <c r="R104" s="320"/>
      <c r="S104" s="305">
        <v>4.2011976999999998</v>
      </c>
      <c r="T104" s="306">
        <v>0.73583636576673073</v>
      </c>
    </row>
    <row r="105" spans="1:20" ht="17.25" thickTop="1"/>
  </sheetData>
  <mergeCells count="5">
    <mergeCell ref="A2:A4"/>
    <mergeCell ref="B3:F3"/>
    <mergeCell ref="N3:T3"/>
    <mergeCell ref="B2:T2"/>
    <mergeCell ref="G3:M3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opLeftCell="A25" workbookViewId="0">
      <selection activeCell="E43" sqref="E43"/>
    </sheetView>
  </sheetViews>
  <sheetFormatPr defaultRowHeight="16.5"/>
  <cols>
    <col min="1" max="1" width="23" bestFit="1" customWidth="1"/>
    <col min="2" max="2" width="23.75" customWidth="1"/>
    <col min="3" max="3" width="27.25" customWidth="1"/>
    <col min="4" max="4" width="27.125" customWidth="1"/>
    <col min="5" max="5" width="28.375" customWidth="1"/>
    <col min="6" max="6" width="28" customWidth="1"/>
    <col min="7" max="7" width="28.5" customWidth="1"/>
    <col min="8" max="8" width="28" customWidth="1"/>
    <col min="9" max="9" width="27.75" customWidth="1"/>
    <col min="10" max="10" width="28.125" customWidth="1"/>
    <col min="11" max="11" width="28.375" customWidth="1"/>
  </cols>
  <sheetData>
    <row r="1" spans="1:1">
      <c r="A1" s="341" t="s">
        <v>535</v>
      </c>
    </row>
    <row r="12" spans="1:1">
      <c r="A12" s="341" t="s">
        <v>537</v>
      </c>
    </row>
    <row r="23" spans="1:1">
      <c r="A23" s="341" t="s">
        <v>536</v>
      </c>
    </row>
    <row r="33" spans="1:11" ht="17.25" thickBot="1"/>
    <row r="34" spans="1:11" ht="76.5" thickTop="1" thickBot="1">
      <c r="A34" s="342" t="s">
        <v>346</v>
      </c>
      <c r="B34" s="343" t="s">
        <v>491</v>
      </c>
      <c r="C34" s="343" t="s">
        <v>492</v>
      </c>
      <c r="D34" s="343" t="s">
        <v>493</v>
      </c>
      <c r="E34" s="343" t="s">
        <v>494</v>
      </c>
      <c r="F34" s="343" t="s">
        <v>495</v>
      </c>
      <c r="G34" s="343" t="s">
        <v>496</v>
      </c>
      <c r="H34" s="343" t="s">
        <v>497</v>
      </c>
      <c r="I34" s="344" t="s">
        <v>498</v>
      </c>
      <c r="J34" s="343" t="s">
        <v>499</v>
      </c>
      <c r="K34" s="77" t="s">
        <v>500</v>
      </c>
    </row>
    <row r="35" spans="1:11" ht="17.25" thickTop="1">
      <c r="A35" s="326" t="s">
        <v>221</v>
      </c>
      <c r="B35" s="327">
        <v>32</v>
      </c>
      <c r="C35" s="327">
        <v>67</v>
      </c>
      <c r="D35" s="327">
        <v>73</v>
      </c>
      <c r="E35" s="327">
        <v>30</v>
      </c>
      <c r="F35" s="327">
        <v>30</v>
      </c>
      <c r="G35" s="327">
        <v>32</v>
      </c>
      <c r="H35" s="327">
        <v>28</v>
      </c>
      <c r="I35" s="328">
        <v>62</v>
      </c>
      <c r="J35" s="327">
        <v>33</v>
      </c>
      <c r="K35" s="329">
        <v>32</v>
      </c>
    </row>
    <row r="36" spans="1:11">
      <c r="A36" s="324" t="s">
        <v>469</v>
      </c>
      <c r="B36" s="330">
        <v>2</v>
      </c>
      <c r="C36" s="330">
        <v>0</v>
      </c>
      <c r="D36" s="330">
        <v>0</v>
      </c>
      <c r="E36" s="330">
        <v>2</v>
      </c>
      <c r="F36" s="330">
        <v>5</v>
      </c>
      <c r="G36" s="330">
        <v>0</v>
      </c>
      <c r="H36" s="330">
        <v>2</v>
      </c>
      <c r="I36" s="331">
        <v>1</v>
      </c>
      <c r="J36" s="330">
        <v>1</v>
      </c>
      <c r="K36" s="332">
        <v>0</v>
      </c>
    </row>
    <row r="37" spans="1:11">
      <c r="A37" s="324" t="s">
        <v>463</v>
      </c>
      <c r="B37" s="330">
        <v>3</v>
      </c>
      <c r="C37" s="330">
        <v>0</v>
      </c>
      <c r="D37" s="330">
        <v>2</v>
      </c>
      <c r="E37" s="330">
        <v>5</v>
      </c>
      <c r="F37" s="330">
        <v>1</v>
      </c>
      <c r="G37" s="330">
        <v>0</v>
      </c>
      <c r="H37" s="330">
        <v>5</v>
      </c>
      <c r="I37" s="331">
        <v>2</v>
      </c>
      <c r="J37" s="330">
        <v>0</v>
      </c>
      <c r="K37" s="332">
        <v>0</v>
      </c>
    </row>
    <row r="38" spans="1:11">
      <c r="A38" s="324" t="s">
        <v>464</v>
      </c>
      <c r="B38" s="330">
        <v>3</v>
      </c>
      <c r="C38" s="330">
        <v>0</v>
      </c>
      <c r="D38" s="330">
        <v>2</v>
      </c>
      <c r="E38" s="330">
        <v>1</v>
      </c>
      <c r="F38" s="330">
        <v>3</v>
      </c>
      <c r="G38" s="330">
        <v>1</v>
      </c>
      <c r="H38" s="330">
        <v>3</v>
      </c>
      <c r="I38" s="331">
        <v>4</v>
      </c>
      <c r="J38" s="330">
        <v>1</v>
      </c>
      <c r="K38" s="332">
        <v>0</v>
      </c>
    </row>
    <row r="39" spans="1:11">
      <c r="A39" s="324" t="s">
        <v>465</v>
      </c>
      <c r="B39" s="330">
        <v>6</v>
      </c>
      <c r="C39" s="330">
        <v>0</v>
      </c>
      <c r="D39" s="330">
        <v>1</v>
      </c>
      <c r="E39" s="330">
        <v>6</v>
      </c>
      <c r="F39" s="330">
        <v>7</v>
      </c>
      <c r="G39" s="330">
        <v>3</v>
      </c>
      <c r="H39" s="330">
        <v>6</v>
      </c>
      <c r="I39" s="331">
        <v>7</v>
      </c>
      <c r="J39" s="330">
        <v>1</v>
      </c>
      <c r="K39" s="332">
        <v>0</v>
      </c>
    </row>
    <row r="40" spans="1:11">
      <c r="A40" s="324" t="s">
        <v>466</v>
      </c>
      <c r="B40" s="330"/>
      <c r="C40" s="330">
        <v>0</v>
      </c>
      <c r="D40" s="330">
        <v>0</v>
      </c>
      <c r="E40" s="330"/>
      <c r="F40" s="330"/>
      <c r="G40" s="330"/>
      <c r="H40" s="330"/>
      <c r="I40" s="331">
        <v>8</v>
      </c>
      <c r="J40" s="330"/>
      <c r="K40" s="332"/>
    </row>
    <row r="41" spans="1:11">
      <c r="A41" s="324" t="s">
        <v>467</v>
      </c>
      <c r="B41" s="330"/>
      <c r="C41" s="330">
        <v>0</v>
      </c>
      <c r="D41" s="330">
        <v>0</v>
      </c>
      <c r="E41" s="330"/>
      <c r="F41" s="330"/>
      <c r="G41" s="330"/>
      <c r="H41" s="330"/>
      <c r="I41" s="331">
        <v>3</v>
      </c>
      <c r="J41" s="330"/>
      <c r="K41" s="332"/>
    </row>
    <row r="42" spans="1:11">
      <c r="A42" s="324" t="s">
        <v>468</v>
      </c>
      <c r="B42" s="330"/>
      <c r="C42" s="330">
        <v>0</v>
      </c>
      <c r="D42" s="330">
        <v>0</v>
      </c>
      <c r="E42" s="330"/>
      <c r="F42" s="330"/>
      <c r="G42" s="330"/>
      <c r="H42" s="330"/>
      <c r="I42" s="331">
        <v>6</v>
      </c>
      <c r="J42" s="330"/>
      <c r="K42" s="332"/>
    </row>
    <row r="43" spans="1:11">
      <c r="A43" s="324" t="s">
        <v>470</v>
      </c>
      <c r="B43" s="330">
        <v>28.571428571428573</v>
      </c>
      <c r="C43" s="330">
        <v>0</v>
      </c>
      <c r="D43" s="330">
        <v>0</v>
      </c>
      <c r="E43" s="330">
        <v>22.222222222222221</v>
      </c>
      <c r="F43" s="330">
        <v>62.5</v>
      </c>
      <c r="G43" s="330">
        <v>0</v>
      </c>
      <c r="H43" s="330">
        <v>28.571428571428573</v>
      </c>
      <c r="I43" s="331">
        <v>16.666666666666668</v>
      </c>
      <c r="J43" s="330">
        <v>9.0909090909090917</v>
      </c>
      <c r="K43" s="332">
        <v>0</v>
      </c>
    </row>
    <row r="44" spans="1:11">
      <c r="A44" s="324" t="s">
        <v>471</v>
      </c>
      <c r="B44" s="330">
        <v>50</v>
      </c>
      <c r="C44" s="330">
        <v>0</v>
      </c>
      <c r="D44" s="330">
        <v>28.571428571428573</v>
      </c>
      <c r="E44" s="330">
        <v>55.555555555555557</v>
      </c>
      <c r="F44" s="330">
        <v>14.285714285714286</v>
      </c>
      <c r="G44" s="330">
        <v>0</v>
      </c>
      <c r="H44" s="330">
        <v>71.428571428571431</v>
      </c>
      <c r="I44" s="331">
        <v>28.571428571428573</v>
      </c>
      <c r="J44" s="330">
        <v>0</v>
      </c>
      <c r="K44" s="332">
        <v>0</v>
      </c>
    </row>
    <row r="45" spans="1:11">
      <c r="A45" s="324" t="s">
        <v>472</v>
      </c>
      <c r="B45" s="330">
        <v>37.5</v>
      </c>
      <c r="C45" s="330">
        <v>0</v>
      </c>
      <c r="D45" s="330">
        <v>25</v>
      </c>
      <c r="E45" s="330">
        <v>16.666666666666668</v>
      </c>
      <c r="F45" s="330">
        <v>37.5</v>
      </c>
      <c r="G45" s="330">
        <v>12.5</v>
      </c>
      <c r="H45" s="330">
        <v>42.857142857142854</v>
      </c>
      <c r="I45" s="331">
        <v>50</v>
      </c>
      <c r="J45" s="330">
        <v>14.285714285714286</v>
      </c>
      <c r="K45" s="332">
        <v>0</v>
      </c>
    </row>
    <row r="46" spans="1:11">
      <c r="A46" s="324" t="s">
        <v>473</v>
      </c>
      <c r="B46" s="330">
        <v>54.545454545454547</v>
      </c>
      <c r="C46" s="330">
        <v>0</v>
      </c>
      <c r="D46" s="330">
        <v>12.5</v>
      </c>
      <c r="E46" s="330">
        <v>100</v>
      </c>
      <c r="F46" s="330">
        <v>100</v>
      </c>
      <c r="G46" s="330">
        <v>37.5</v>
      </c>
      <c r="H46" s="330">
        <v>85.714285714285708</v>
      </c>
      <c r="I46" s="331">
        <v>87.5</v>
      </c>
      <c r="J46" s="330">
        <v>12.5</v>
      </c>
      <c r="K46" s="332">
        <v>0</v>
      </c>
    </row>
    <row r="47" spans="1:11">
      <c r="A47" s="324" t="s">
        <v>474</v>
      </c>
      <c r="B47" s="330"/>
      <c r="C47" s="330">
        <v>0</v>
      </c>
      <c r="D47" s="330">
        <v>0</v>
      </c>
      <c r="E47" s="330"/>
      <c r="F47" s="330"/>
      <c r="G47" s="330"/>
      <c r="H47" s="330"/>
      <c r="I47" s="331">
        <v>53.333333333333336</v>
      </c>
      <c r="J47" s="330"/>
      <c r="K47" s="332"/>
    </row>
    <row r="48" spans="1:11">
      <c r="A48" s="324" t="s">
        <v>475</v>
      </c>
      <c r="B48" s="330"/>
      <c r="C48" s="330">
        <v>0</v>
      </c>
      <c r="D48" s="330">
        <v>0</v>
      </c>
      <c r="E48" s="330"/>
      <c r="F48" s="330"/>
      <c r="G48" s="330"/>
      <c r="H48" s="330"/>
      <c r="I48" s="331">
        <v>42.857142857142854</v>
      </c>
      <c r="J48" s="330"/>
      <c r="K48" s="332"/>
    </row>
    <row r="49" spans="1:11" ht="17.25" thickBot="1">
      <c r="A49" s="325" t="s">
        <v>476</v>
      </c>
      <c r="B49" s="333"/>
      <c r="C49" s="333">
        <v>0</v>
      </c>
      <c r="D49" s="333">
        <v>0</v>
      </c>
      <c r="E49" s="333"/>
      <c r="F49" s="333"/>
      <c r="G49" s="333"/>
      <c r="H49" s="333"/>
      <c r="I49" s="334">
        <v>54.545454545454547</v>
      </c>
      <c r="J49" s="333"/>
      <c r="K49" s="335"/>
    </row>
    <row r="50" spans="1:11" ht="17.25" thickTop="1">
      <c r="A50" s="336" t="s">
        <v>223</v>
      </c>
      <c r="B50" s="337">
        <v>42.654220779220779</v>
      </c>
      <c r="C50" s="337">
        <v>0</v>
      </c>
      <c r="D50" s="337">
        <v>9.4387755102040813</v>
      </c>
      <c r="E50" s="337">
        <v>48.611111111111114</v>
      </c>
      <c r="F50" s="337">
        <v>53.571428571428569</v>
      </c>
      <c r="G50" s="337">
        <v>12.5</v>
      </c>
      <c r="H50" s="337">
        <v>57.142857142857139</v>
      </c>
      <c r="I50" s="338">
        <v>47.639146567718001</v>
      </c>
      <c r="J50" s="337">
        <v>8.9691558441558445</v>
      </c>
      <c r="K50" s="339">
        <v>0</v>
      </c>
    </row>
    <row r="51" spans="1:11" ht="17.25" thickBot="1">
      <c r="A51" s="340" t="s">
        <v>249</v>
      </c>
      <c r="B51" s="518">
        <v>5.9178609666870194</v>
      </c>
      <c r="C51" s="518">
        <v>0</v>
      </c>
      <c r="D51" s="518">
        <v>4.8155085492407377</v>
      </c>
      <c r="E51" s="518">
        <v>19.16129822831007</v>
      </c>
      <c r="F51" s="518">
        <v>18.341641593012628</v>
      </c>
      <c r="G51" s="518">
        <v>8.8388347648318444</v>
      </c>
      <c r="H51" s="518">
        <v>13.041013273932531</v>
      </c>
      <c r="I51" s="519">
        <v>8.4801196902753819</v>
      </c>
      <c r="J51" s="518">
        <v>3.1779610146184272</v>
      </c>
      <c r="K51" s="520">
        <v>0</v>
      </c>
    </row>
    <row r="52" spans="1:11" ht="17.25" thickTop="1">
      <c r="A52" s="326" t="s">
        <v>477</v>
      </c>
      <c r="B52" s="327">
        <v>3</v>
      </c>
      <c r="C52" s="327">
        <v>0</v>
      </c>
      <c r="D52" s="327">
        <v>4</v>
      </c>
      <c r="E52" s="327">
        <v>7</v>
      </c>
      <c r="F52" s="327">
        <v>1</v>
      </c>
      <c r="G52" s="327">
        <v>4</v>
      </c>
      <c r="H52" s="327">
        <v>4</v>
      </c>
      <c r="I52" s="328">
        <v>4</v>
      </c>
      <c r="J52" s="327">
        <v>5</v>
      </c>
      <c r="K52" s="329">
        <v>4</v>
      </c>
    </row>
    <row r="53" spans="1:11">
      <c r="A53" s="324" t="s">
        <v>478</v>
      </c>
      <c r="B53" s="330">
        <v>3</v>
      </c>
      <c r="C53" s="330">
        <v>0</v>
      </c>
      <c r="D53" s="330">
        <v>3</v>
      </c>
      <c r="E53" s="330">
        <v>4</v>
      </c>
      <c r="F53" s="330">
        <v>4</v>
      </c>
      <c r="G53" s="330">
        <v>3</v>
      </c>
      <c r="H53" s="330">
        <v>1</v>
      </c>
      <c r="I53" s="331">
        <v>3</v>
      </c>
      <c r="J53" s="330">
        <v>2</v>
      </c>
      <c r="K53" s="332">
        <v>3</v>
      </c>
    </row>
    <row r="54" spans="1:11">
      <c r="A54" s="324" t="s">
        <v>479</v>
      </c>
      <c r="B54" s="330">
        <v>5</v>
      </c>
      <c r="C54" s="330">
        <v>0</v>
      </c>
      <c r="D54" s="330">
        <v>2</v>
      </c>
      <c r="E54" s="330">
        <v>5</v>
      </c>
      <c r="F54" s="330">
        <v>3</v>
      </c>
      <c r="G54" s="330">
        <v>4</v>
      </c>
      <c r="H54" s="330">
        <v>3</v>
      </c>
      <c r="I54" s="331">
        <v>2</v>
      </c>
      <c r="J54" s="330">
        <v>4</v>
      </c>
      <c r="K54" s="332">
        <v>1</v>
      </c>
    </row>
    <row r="55" spans="1:11">
      <c r="A55" s="324" t="s">
        <v>480</v>
      </c>
      <c r="B55" s="330">
        <v>5</v>
      </c>
      <c r="C55" s="330">
        <v>0</v>
      </c>
      <c r="D55" s="330">
        <v>4</v>
      </c>
      <c r="E55" s="330">
        <v>0</v>
      </c>
      <c r="F55" s="330">
        <v>0</v>
      </c>
      <c r="G55" s="330">
        <v>5</v>
      </c>
      <c r="H55" s="330">
        <v>1</v>
      </c>
      <c r="I55" s="331">
        <v>1</v>
      </c>
      <c r="J55" s="330">
        <v>7</v>
      </c>
      <c r="K55" s="332">
        <v>5</v>
      </c>
    </row>
    <row r="56" spans="1:11">
      <c r="A56" s="324" t="s">
        <v>481</v>
      </c>
      <c r="B56" s="330"/>
      <c r="C56" s="330">
        <v>2</v>
      </c>
      <c r="D56" s="330">
        <v>4</v>
      </c>
      <c r="E56" s="330"/>
      <c r="F56" s="330"/>
      <c r="G56" s="330"/>
      <c r="H56" s="330"/>
      <c r="I56" s="331">
        <v>7</v>
      </c>
      <c r="J56" s="330"/>
      <c r="K56" s="332"/>
    </row>
    <row r="57" spans="1:11">
      <c r="A57" s="324" t="s">
        <v>482</v>
      </c>
      <c r="B57" s="330"/>
      <c r="C57" s="330">
        <v>1</v>
      </c>
      <c r="D57" s="330">
        <v>7</v>
      </c>
      <c r="E57" s="330"/>
      <c r="F57" s="330"/>
      <c r="G57" s="330"/>
      <c r="H57" s="330"/>
      <c r="I57" s="331">
        <v>4</v>
      </c>
      <c r="J57" s="330"/>
      <c r="K57" s="332"/>
    </row>
    <row r="58" spans="1:11">
      <c r="A58" s="324" t="s">
        <v>483</v>
      </c>
      <c r="B58" s="330"/>
      <c r="C58" s="330">
        <v>2</v>
      </c>
      <c r="D58" s="330">
        <v>9</v>
      </c>
      <c r="E58" s="330"/>
      <c r="F58" s="330"/>
      <c r="G58" s="330"/>
      <c r="H58" s="330"/>
      <c r="I58" s="331">
        <v>5</v>
      </c>
      <c r="J58" s="330"/>
      <c r="K58" s="332"/>
    </row>
    <row r="59" spans="1:11">
      <c r="A59" s="324" t="s">
        <v>484</v>
      </c>
      <c r="B59" s="330">
        <v>42.857142857142854</v>
      </c>
      <c r="C59" s="330">
        <v>0</v>
      </c>
      <c r="D59" s="330">
        <v>40</v>
      </c>
      <c r="E59" s="330">
        <v>77.777777777777771</v>
      </c>
      <c r="F59" s="330">
        <v>12.5</v>
      </c>
      <c r="G59" s="330">
        <v>57.142857142857146</v>
      </c>
      <c r="H59" s="330">
        <v>57.142857142857146</v>
      </c>
      <c r="I59" s="331">
        <v>66.666666666666671</v>
      </c>
      <c r="J59" s="330">
        <v>45.454545454545453</v>
      </c>
      <c r="K59" s="332">
        <v>44.444444444444443</v>
      </c>
    </row>
    <row r="60" spans="1:11">
      <c r="A60" s="324" t="s">
        <v>485</v>
      </c>
      <c r="B60" s="330">
        <v>50</v>
      </c>
      <c r="C60" s="330">
        <v>0</v>
      </c>
      <c r="D60" s="330">
        <v>42.857142857142854</v>
      </c>
      <c r="E60" s="330">
        <v>44.444444444444443</v>
      </c>
      <c r="F60" s="330">
        <v>57.142857142857146</v>
      </c>
      <c r="G60" s="330">
        <v>33.333333333333336</v>
      </c>
      <c r="H60" s="330">
        <v>14.285714285714286</v>
      </c>
      <c r="I60" s="331">
        <v>42.857142857142854</v>
      </c>
      <c r="J60" s="330">
        <v>28.571428571428573</v>
      </c>
      <c r="K60" s="332">
        <v>42.857142857142854</v>
      </c>
    </row>
    <row r="61" spans="1:11">
      <c r="A61" s="324" t="s">
        <v>486</v>
      </c>
      <c r="B61" s="330">
        <v>62.5</v>
      </c>
      <c r="C61" s="330">
        <v>0</v>
      </c>
      <c r="D61" s="330">
        <v>25</v>
      </c>
      <c r="E61" s="330">
        <v>83.333333333333329</v>
      </c>
      <c r="F61" s="330">
        <v>37.5</v>
      </c>
      <c r="G61" s="330">
        <v>50</v>
      </c>
      <c r="H61" s="330">
        <v>42.857142857142854</v>
      </c>
      <c r="I61" s="331">
        <v>25</v>
      </c>
      <c r="J61" s="330">
        <v>57.142857142857146</v>
      </c>
      <c r="K61" s="332">
        <v>14.285714285714286</v>
      </c>
    </row>
    <row r="62" spans="1:11">
      <c r="A62" s="324" t="s">
        <v>487</v>
      </c>
      <c r="B62" s="330">
        <v>45.454545454545453</v>
      </c>
      <c r="C62" s="330">
        <v>0</v>
      </c>
      <c r="D62" s="330">
        <v>50</v>
      </c>
      <c r="E62" s="330">
        <v>0</v>
      </c>
      <c r="F62" s="330">
        <v>0</v>
      </c>
      <c r="G62" s="330">
        <v>62.5</v>
      </c>
      <c r="H62" s="330">
        <v>14.285714285714286</v>
      </c>
      <c r="I62" s="331">
        <v>12.5</v>
      </c>
      <c r="J62" s="330">
        <v>87.5</v>
      </c>
      <c r="K62" s="332">
        <v>55.555555555555557</v>
      </c>
    </row>
    <row r="63" spans="1:11">
      <c r="A63" s="324" t="s">
        <v>488</v>
      </c>
      <c r="B63" s="330"/>
      <c r="C63" s="330">
        <v>20</v>
      </c>
      <c r="D63" s="330">
        <v>57.142857142857146</v>
      </c>
      <c r="E63" s="330"/>
      <c r="F63" s="330"/>
      <c r="G63" s="330"/>
      <c r="H63" s="330"/>
      <c r="I63" s="331">
        <v>46.666666666666664</v>
      </c>
      <c r="J63" s="330"/>
      <c r="K63" s="332"/>
    </row>
    <row r="64" spans="1:11">
      <c r="A64" s="324" t="s">
        <v>489</v>
      </c>
      <c r="B64" s="330"/>
      <c r="C64" s="330">
        <v>14.285714285714286</v>
      </c>
      <c r="D64" s="330">
        <v>43.75</v>
      </c>
      <c r="E64" s="330"/>
      <c r="F64" s="330"/>
      <c r="G64" s="330"/>
      <c r="H64" s="330"/>
      <c r="I64" s="331">
        <v>57.142857142857146</v>
      </c>
      <c r="J64" s="330"/>
      <c r="K64" s="332"/>
    </row>
    <row r="65" spans="1:11" ht="17.25" thickBot="1">
      <c r="A65" s="325" t="s">
        <v>490</v>
      </c>
      <c r="B65" s="333"/>
      <c r="C65" s="333">
        <v>14.285714285714286</v>
      </c>
      <c r="D65" s="333">
        <v>52.941176470588232</v>
      </c>
      <c r="E65" s="333"/>
      <c r="F65" s="333"/>
      <c r="G65" s="333"/>
      <c r="H65" s="333"/>
      <c r="I65" s="334">
        <v>45.454545454545453</v>
      </c>
      <c r="J65" s="333"/>
      <c r="K65" s="335"/>
    </row>
    <row r="66" spans="1:11" ht="17.25" thickTop="1">
      <c r="A66" s="336" t="s">
        <v>462</v>
      </c>
      <c r="B66" s="337">
        <v>50.202922077922082</v>
      </c>
      <c r="C66" s="337">
        <v>6.9387755102040813</v>
      </c>
      <c r="D66" s="337">
        <v>44.52731092436975</v>
      </c>
      <c r="E66" s="337">
        <v>51.388888888888886</v>
      </c>
      <c r="F66" s="337">
        <v>26.785714285714285</v>
      </c>
      <c r="G66" s="337">
        <v>50.74404761904762</v>
      </c>
      <c r="H66" s="337">
        <v>32.142857142857139</v>
      </c>
      <c r="I66" s="338">
        <v>42.326839826839823</v>
      </c>
      <c r="J66" s="337">
        <v>54.66720779220779</v>
      </c>
      <c r="K66" s="339">
        <v>39.285714285714285</v>
      </c>
    </row>
    <row r="67" spans="1:11" ht="17.25" thickBot="1">
      <c r="A67" s="340" t="s">
        <v>249</v>
      </c>
      <c r="B67" s="518">
        <v>4.356669749832105</v>
      </c>
      <c r="C67" s="518">
        <v>3.3492608503649444</v>
      </c>
      <c r="D67" s="518">
        <v>3.9794159517866019</v>
      </c>
      <c r="E67" s="518">
        <v>19.16129822831007</v>
      </c>
      <c r="F67" s="518">
        <v>12.773371270163651</v>
      </c>
      <c r="G67" s="518">
        <v>6.3431968708175885</v>
      </c>
      <c r="H67" s="518">
        <v>10.714285714285717</v>
      </c>
      <c r="I67" s="519">
        <v>6.9534149762466253</v>
      </c>
      <c r="J67" s="518">
        <v>12.416333075009394</v>
      </c>
      <c r="K67" s="520">
        <v>8.7990308833664503</v>
      </c>
    </row>
    <row r="68" spans="1:11" ht="17.25" thickTop="1">
      <c r="A68" s="326" t="s">
        <v>521</v>
      </c>
      <c r="B68" s="327">
        <v>2</v>
      </c>
      <c r="C68" s="327">
        <v>8</v>
      </c>
      <c r="D68" s="327">
        <v>6</v>
      </c>
      <c r="E68" s="327">
        <v>0</v>
      </c>
      <c r="F68" s="327">
        <v>2</v>
      </c>
      <c r="G68" s="327">
        <v>3</v>
      </c>
      <c r="H68" s="327">
        <v>1</v>
      </c>
      <c r="I68" s="328">
        <v>1</v>
      </c>
      <c r="J68" s="327">
        <v>5</v>
      </c>
      <c r="K68" s="329">
        <v>5</v>
      </c>
    </row>
    <row r="69" spans="1:11">
      <c r="A69" s="324" t="s">
        <v>522</v>
      </c>
      <c r="B69" s="330">
        <v>0</v>
      </c>
      <c r="C69" s="330">
        <v>12</v>
      </c>
      <c r="D69" s="330">
        <v>2</v>
      </c>
      <c r="E69" s="330">
        <v>0</v>
      </c>
      <c r="F69" s="330">
        <v>2</v>
      </c>
      <c r="G69" s="330">
        <v>6</v>
      </c>
      <c r="H69" s="330">
        <v>1</v>
      </c>
      <c r="I69" s="331">
        <v>2</v>
      </c>
      <c r="J69" s="330">
        <v>5</v>
      </c>
      <c r="K69" s="332">
        <v>4</v>
      </c>
    </row>
    <row r="70" spans="1:11">
      <c r="A70" s="324" t="s">
        <v>523</v>
      </c>
      <c r="B70" s="330">
        <v>0</v>
      </c>
      <c r="C70" s="330">
        <v>7</v>
      </c>
      <c r="D70" s="330">
        <v>4</v>
      </c>
      <c r="E70" s="330">
        <v>0</v>
      </c>
      <c r="F70" s="330">
        <v>2</v>
      </c>
      <c r="G70" s="330">
        <v>3</v>
      </c>
      <c r="H70" s="330">
        <v>1</v>
      </c>
      <c r="I70" s="331">
        <v>2</v>
      </c>
      <c r="J70" s="330">
        <v>2</v>
      </c>
      <c r="K70" s="332">
        <v>6</v>
      </c>
    </row>
    <row r="71" spans="1:11">
      <c r="A71" s="324" t="s">
        <v>524</v>
      </c>
      <c r="B71" s="330">
        <v>0</v>
      </c>
      <c r="C71" s="330">
        <v>9</v>
      </c>
      <c r="D71" s="330">
        <v>3</v>
      </c>
      <c r="E71" s="330">
        <v>0</v>
      </c>
      <c r="F71" s="330">
        <v>0</v>
      </c>
      <c r="G71" s="330">
        <v>0</v>
      </c>
      <c r="H71" s="330">
        <v>0</v>
      </c>
      <c r="I71" s="331">
        <v>0</v>
      </c>
      <c r="J71" s="330">
        <v>0</v>
      </c>
      <c r="K71" s="332">
        <v>4</v>
      </c>
    </row>
    <row r="72" spans="1:11">
      <c r="A72" s="324" t="s">
        <v>525</v>
      </c>
      <c r="B72" s="330"/>
      <c r="C72" s="330">
        <v>8</v>
      </c>
      <c r="D72" s="330">
        <v>3</v>
      </c>
      <c r="E72" s="330"/>
      <c r="F72" s="330"/>
      <c r="G72" s="330"/>
      <c r="H72" s="330"/>
      <c r="I72" s="331">
        <v>0</v>
      </c>
      <c r="J72" s="330"/>
      <c r="K72" s="332"/>
    </row>
    <row r="73" spans="1:11">
      <c r="A73" s="324" t="s">
        <v>526</v>
      </c>
      <c r="B73" s="330"/>
      <c r="C73" s="330">
        <v>6</v>
      </c>
      <c r="D73" s="330">
        <v>9</v>
      </c>
      <c r="E73" s="330"/>
      <c r="F73" s="330"/>
      <c r="G73" s="330"/>
      <c r="H73" s="330"/>
      <c r="I73" s="331">
        <v>0</v>
      </c>
      <c r="J73" s="330"/>
      <c r="K73" s="332"/>
    </row>
    <row r="74" spans="1:11">
      <c r="A74" s="324" t="s">
        <v>527</v>
      </c>
      <c r="B74" s="330"/>
      <c r="C74" s="330">
        <v>12</v>
      </c>
      <c r="D74" s="330">
        <v>8</v>
      </c>
      <c r="E74" s="330"/>
      <c r="F74" s="330"/>
      <c r="G74" s="330"/>
      <c r="H74" s="330"/>
      <c r="I74" s="331">
        <v>0</v>
      </c>
      <c r="J74" s="330"/>
      <c r="K74" s="332"/>
    </row>
    <row r="75" spans="1:11">
      <c r="A75" s="324" t="s">
        <v>528</v>
      </c>
      <c r="B75" s="330">
        <v>28.571428571428573</v>
      </c>
      <c r="C75" s="330">
        <v>100</v>
      </c>
      <c r="D75" s="330">
        <v>60</v>
      </c>
      <c r="E75" s="330">
        <v>0</v>
      </c>
      <c r="F75" s="330">
        <v>25</v>
      </c>
      <c r="G75" s="330">
        <v>42.857142857142854</v>
      </c>
      <c r="H75" s="330">
        <v>14.285714285714286</v>
      </c>
      <c r="I75" s="331">
        <v>16.666666666666668</v>
      </c>
      <c r="J75" s="330">
        <v>45.454545454545453</v>
      </c>
      <c r="K75" s="332">
        <v>55.555555555555557</v>
      </c>
    </row>
    <row r="76" spans="1:11">
      <c r="A76" s="324" t="s">
        <v>529</v>
      </c>
      <c r="B76" s="330">
        <v>0</v>
      </c>
      <c r="C76" s="330">
        <v>100</v>
      </c>
      <c r="D76" s="330">
        <v>28.571428571428573</v>
      </c>
      <c r="E76" s="330">
        <v>0</v>
      </c>
      <c r="F76" s="330">
        <v>28.571428571428573</v>
      </c>
      <c r="G76" s="330">
        <v>66.666666666666671</v>
      </c>
      <c r="H76" s="330">
        <v>14.285714285714286</v>
      </c>
      <c r="I76" s="331">
        <v>28.571428571428573</v>
      </c>
      <c r="J76" s="330">
        <v>71.428571428571431</v>
      </c>
      <c r="K76" s="332">
        <v>57.142857142857146</v>
      </c>
    </row>
    <row r="77" spans="1:11">
      <c r="A77" s="324" t="s">
        <v>530</v>
      </c>
      <c r="B77" s="330">
        <v>0</v>
      </c>
      <c r="C77" s="330">
        <v>100</v>
      </c>
      <c r="D77" s="330">
        <v>50</v>
      </c>
      <c r="E77" s="330">
        <v>0</v>
      </c>
      <c r="F77" s="330">
        <v>25</v>
      </c>
      <c r="G77" s="330">
        <v>37.5</v>
      </c>
      <c r="H77" s="330">
        <v>14.285714285714286</v>
      </c>
      <c r="I77" s="331">
        <v>25</v>
      </c>
      <c r="J77" s="330">
        <v>28.571428571428573</v>
      </c>
      <c r="K77" s="332">
        <v>85.714285714285708</v>
      </c>
    </row>
    <row r="78" spans="1:11">
      <c r="A78" s="324" t="s">
        <v>531</v>
      </c>
      <c r="B78" s="330">
        <v>0</v>
      </c>
      <c r="C78" s="330">
        <v>100</v>
      </c>
      <c r="D78" s="330">
        <v>37.5</v>
      </c>
      <c r="E78" s="330">
        <v>0</v>
      </c>
      <c r="F78" s="330">
        <v>0</v>
      </c>
      <c r="G78" s="330">
        <v>0</v>
      </c>
      <c r="H78" s="330">
        <v>0</v>
      </c>
      <c r="I78" s="331">
        <v>0</v>
      </c>
      <c r="J78" s="330">
        <v>0</v>
      </c>
      <c r="K78" s="332">
        <v>44.444444444444443</v>
      </c>
    </row>
    <row r="79" spans="1:11">
      <c r="A79" s="324" t="s">
        <v>532</v>
      </c>
      <c r="B79" s="330"/>
      <c r="C79" s="330">
        <v>80</v>
      </c>
      <c r="D79" s="330">
        <v>42.857142857142854</v>
      </c>
      <c r="E79" s="330"/>
      <c r="F79" s="330"/>
      <c r="G79" s="330"/>
      <c r="H79" s="330"/>
      <c r="I79" s="331">
        <v>0</v>
      </c>
      <c r="J79" s="330"/>
      <c r="K79" s="332"/>
    </row>
    <row r="80" spans="1:11">
      <c r="A80" s="324" t="s">
        <v>533</v>
      </c>
      <c r="B80" s="330"/>
      <c r="C80" s="330">
        <v>85.714285714285708</v>
      </c>
      <c r="D80" s="330">
        <v>56.25</v>
      </c>
      <c r="E80" s="330"/>
      <c r="F80" s="330"/>
      <c r="G80" s="330"/>
      <c r="H80" s="330"/>
      <c r="I80" s="331">
        <v>0</v>
      </c>
      <c r="J80" s="330"/>
      <c r="K80" s="332"/>
    </row>
    <row r="81" spans="1:11" ht="17.25" thickBot="1">
      <c r="A81" s="325" t="s">
        <v>534</v>
      </c>
      <c r="B81" s="333"/>
      <c r="C81" s="333">
        <v>85.714285714285708</v>
      </c>
      <c r="D81" s="333">
        <v>47.058823529411768</v>
      </c>
      <c r="E81" s="333"/>
      <c r="F81" s="333"/>
      <c r="G81" s="333"/>
      <c r="H81" s="333"/>
      <c r="I81" s="334">
        <v>0</v>
      </c>
      <c r="J81" s="333"/>
      <c r="K81" s="335"/>
    </row>
    <row r="82" spans="1:11" ht="17.25" thickTop="1">
      <c r="A82" s="336" t="s">
        <v>223</v>
      </c>
      <c r="B82" s="337">
        <v>7.1428571428571432</v>
      </c>
      <c r="C82" s="337">
        <v>93.061224489795904</v>
      </c>
      <c r="D82" s="337">
        <v>46.033913565426175</v>
      </c>
      <c r="E82" s="337">
        <v>0</v>
      </c>
      <c r="F82" s="337">
        <v>19.642857142857142</v>
      </c>
      <c r="G82" s="337">
        <v>36.75595238095238</v>
      </c>
      <c r="H82" s="337">
        <v>10.714285714285715</v>
      </c>
      <c r="I82" s="338">
        <v>10.034013605442178</v>
      </c>
      <c r="J82" s="337">
        <v>36.363636363636367</v>
      </c>
      <c r="K82" s="339">
        <v>60.714285714285722</v>
      </c>
    </row>
    <row r="83" spans="1:11" ht="17.25" thickBot="1">
      <c r="A83" s="340" t="s">
        <v>249</v>
      </c>
      <c r="B83" s="518">
        <v>7.1428571428571432</v>
      </c>
      <c r="C83" s="518">
        <v>3.3492608503649448</v>
      </c>
      <c r="D83" s="518">
        <v>4.094299781456388</v>
      </c>
      <c r="E83" s="518">
        <v>0</v>
      </c>
      <c r="F83" s="518">
        <v>6.601509825243701</v>
      </c>
      <c r="G83" s="518">
        <v>13.79441008947296</v>
      </c>
      <c r="H83" s="518">
        <v>3.5714285714285712</v>
      </c>
      <c r="I83" s="519">
        <v>4.9143480533332955</v>
      </c>
      <c r="J83" s="518">
        <v>14.98673538797728</v>
      </c>
      <c r="K83" s="520">
        <v>8.7990308833664272</v>
      </c>
    </row>
    <row r="84" spans="1:11" ht="17.25" thickTop="1"/>
  </sheetData>
  <phoneticPr fontId="2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25" workbookViewId="0">
      <selection activeCell="B71" sqref="B71:K71"/>
    </sheetView>
  </sheetViews>
  <sheetFormatPr defaultRowHeight="16.5"/>
  <cols>
    <col min="1" max="1" width="21.5" bestFit="1" customWidth="1"/>
    <col min="2" max="2" width="26" customWidth="1"/>
    <col min="3" max="3" width="25.375" customWidth="1"/>
    <col min="4" max="4" width="26.75" customWidth="1"/>
    <col min="5" max="6" width="28.625" customWidth="1"/>
    <col min="7" max="7" width="28.375" customWidth="1"/>
    <col min="8" max="8" width="28.875" customWidth="1"/>
    <col min="9" max="9" width="28.25" customWidth="1"/>
    <col min="10" max="10" width="28.875" customWidth="1"/>
    <col min="11" max="11" width="30.75" customWidth="1"/>
  </cols>
  <sheetData>
    <row r="1" spans="1:11">
      <c r="A1" s="57" t="s">
        <v>596</v>
      </c>
      <c r="C1" s="57" t="s">
        <v>597</v>
      </c>
      <c r="E1" s="57" t="s">
        <v>598</v>
      </c>
    </row>
    <row r="2" spans="1:11">
      <c r="H2" s="341"/>
    </row>
    <row r="3" spans="1:11">
      <c r="H3" s="341"/>
    </row>
    <row r="4" spans="1:11">
      <c r="H4" s="341"/>
    </row>
    <row r="15" spans="1:11" ht="17.25" thickBot="1"/>
    <row r="16" spans="1:11" ht="61.5" thickTop="1" thickBot="1">
      <c r="A16" s="342" t="s">
        <v>346</v>
      </c>
      <c r="B16" s="344" t="s">
        <v>538</v>
      </c>
      <c r="C16" s="343" t="s">
        <v>539</v>
      </c>
      <c r="D16" s="344" t="s">
        <v>540</v>
      </c>
      <c r="E16" s="343" t="s">
        <v>541</v>
      </c>
      <c r="F16" s="344" t="s">
        <v>542</v>
      </c>
      <c r="G16" s="343" t="s">
        <v>543</v>
      </c>
      <c r="H16" s="344" t="s">
        <v>544</v>
      </c>
      <c r="I16" s="343" t="s">
        <v>545</v>
      </c>
      <c r="J16" s="344" t="s">
        <v>546</v>
      </c>
      <c r="K16" s="343" t="s">
        <v>547</v>
      </c>
    </row>
    <row r="17" spans="1:11" ht="17.25" thickTop="1">
      <c r="A17" s="345" t="s">
        <v>221</v>
      </c>
      <c r="B17" s="350">
        <v>353</v>
      </c>
      <c r="C17" s="351">
        <v>291</v>
      </c>
      <c r="D17" s="350">
        <v>368</v>
      </c>
      <c r="E17" s="351">
        <v>186</v>
      </c>
      <c r="F17" s="350">
        <v>155</v>
      </c>
      <c r="G17" s="351">
        <v>165</v>
      </c>
      <c r="H17" s="350">
        <v>194</v>
      </c>
      <c r="I17" s="351">
        <v>360</v>
      </c>
      <c r="J17" s="350">
        <v>171</v>
      </c>
      <c r="K17" s="351">
        <v>144</v>
      </c>
    </row>
    <row r="18" spans="1:11">
      <c r="A18" s="346" t="s">
        <v>548</v>
      </c>
      <c r="B18" s="352">
        <v>22</v>
      </c>
      <c r="C18" s="353">
        <v>14</v>
      </c>
      <c r="D18" s="352">
        <v>19</v>
      </c>
      <c r="E18" s="353">
        <v>18</v>
      </c>
      <c r="F18" s="352">
        <v>11</v>
      </c>
      <c r="G18" s="353">
        <v>8</v>
      </c>
      <c r="H18" s="352">
        <v>32</v>
      </c>
      <c r="I18" s="353">
        <v>5</v>
      </c>
      <c r="J18" s="352">
        <v>9</v>
      </c>
      <c r="K18" s="353">
        <v>9</v>
      </c>
    </row>
    <row r="19" spans="1:11">
      <c r="A19" s="346" t="s">
        <v>549</v>
      </c>
      <c r="B19" s="352">
        <v>20</v>
      </c>
      <c r="C19" s="353">
        <v>21</v>
      </c>
      <c r="D19" s="352">
        <v>21</v>
      </c>
      <c r="E19" s="353">
        <v>16</v>
      </c>
      <c r="F19" s="352">
        <v>14</v>
      </c>
      <c r="G19" s="353">
        <v>10</v>
      </c>
      <c r="H19" s="352">
        <v>14</v>
      </c>
      <c r="I19" s="353">
        <v>12</v>
      </c>
      <c r="J19" s="352">
        <v>17</v>
      </c>
      <c r="K19" s="353">
        <v>16</v>
      </c>
    </row>
    <row r="20" spans="1:11">
      <c r="A20" s="346" t="s">
        <v>550</v>
      </c>
      <c r="B20" s="352">
        <v>20</v>
      </c>
      <c r="C20" s="353">
        <v>18</v>
      </c>
      <c r="D20" s="352">
        <v>17</v>
      </c>
      <c r="E20" s="353">
        <v>15</v>
      </c>
      <c r="F20" s="352">
        <v>9</v>
      </c>
      <c r="G20" s="353">
        <v>5</v>
      </c>
      <c r="H20" s="352">
        <v>12</v>
      </c>
      <c r="I20" s="353">
        <v>15</v>
      </c>
      <c r="J20" s="352">
        <v>12</v>
      </c>
      <c r="K20" s="353">
        <v>8</v>
      </c>
    </row>
    <row r="21" spans="1:11">
      <c r="A21" s="346" t="s">
        <v>551</v>
      </c>
      <c r="B21" s="352">
        <v>20</v>
      </c>
      <c r="C21" s="353">
        <v>10</v>
      </c>
      <c r="D21" s="352">
        <v>15</v>
      </c>
      <c r="E21" s="353">
        <v>30</v>
      </c>
      <c r="F21" s="352">
        <v>18</v>
      </c>
      <c r="G21" s="353">
        <v>3</v>
      </c>
      <c r="H21" s="352">
        <v>17</v>
      </c>
      <c r="I21" s="353">
        <v>7</v>
      </c>
      <c r="J21" s="352">
        <v>13</v>
      </c>
      <c r="K21" s="353">
        <v>11</v>
      </c>
    </row>
    <row r="22" spans="1:11">
      <c r="A22" s="346" t="s">
        <v>552</v>
      </c>
      <c r="B22" s="352">
        <v>46</v>
      </c>
      <c r="C22" s="353">
        <v>18</v>
      </c>
      <c r="D22" s="352">
        <v>27</v>
      </c>
      <c r="E22" s="353"/>
      <c r="F22" s="352"/>
      <c r="G22" s="353"/>
      <c r="H22" s="352"/>
      <c r="I22" s="353">
        <v>11</v>
      </c>
      <c r="J22" s="352"/>
      <c r="K22" s="353"/>
    </row>
    <row r="23" spans="1:11">
      <c r="A23" s="346" t="s">
        <v>553</v>
      </c>
      <c r="B23" s="352">
        <v>48</v>
      </c>
      <c r="C23" s="353">
        <v>17</v>
      </c>
      <c r="D23" s="352">
        <v>25</v>
      </c>
      <c r="E23" s="353"/>
      <c r="F23" s="352"/>
      <c r="G23" s="353"/>
      <c r="H23" s="352"/>
      <c r="I23" s="353">
        <v>6</v>
      </c>
      <c r="J23" s="352"/>
      <c r="K23" s="353"/>
    </row>
    <row r="24" spans="1:11">
      <c r="A24" s="346" t="s">
        <v>554</v>
      </c>
      <c r="B24" s="352">
        <v>44</v>
      </c>
      <c r="C24" s="353">
        <v>28</v>
      </c>
      <c r="D24" s="352">
        <v>23</v>
      </c>
      <c r="E24" s="353"/>
      <c r="F24" s="352"/>
      <c r="G24" s="353"/>
      <c r="H24" s="352"/>
      <c r="I24" s="353">
        <v>2</v>
      </c>
      <c r="J24" s="352"/>
      <c r="K24" s="353"/>
    </row>
    <row r="25" spans="1:11">
      <c r="A25" s="346" t="s">
        <v>555</v>
      </c>
      <c r="B25" s="352">
        <v>28</v>
      </c>
      <c r="C25" s="353">
        <v>19</v>
      </c>
      <c r="D25" s="352">
        <v>13</v>
      </c>
      <c r="E25" s="353"/>
      <c r="F25" s="352"/>
      <c r="G25" s="353"/>
      <c r="H25" s="352"/>
      <c r="I25" s="353">
        <v>4</v>
      </c>
      <c r="J25" s="352"/>
      <c r="K25" s="353"/>
    </row>
    <row r="26" spans="1:11">
      <c r="A26" s="346" t="s">
        <v>556</v>
      </c>
      <c r="B26" s="352">
        <v>53.658536585365852</v>
      </c>
      <c r="C26" s="353">
        <v>30.434782608695652</v>
      </c>
      <c r="D26" s="352">
        <v>38</v>
      </c>
      <c r="E26" s="353">
        <v>34.615384615384613</v>
      </c>
      <c r="F26" s="352">
        <v>25</v>
      </c>
      <c r="G26" s="353">
        <v>18.181818181818183</v>
      </c>
      <c r="H26" s="352">
        <v>50</v>
      </c>
      <c r="I26" s="353">
        <v>13.157894736842104</v>
      </c>
      <c r="J26" s="352">
        <v>25</v>
      </c>
      <c r="K26" s="353">
        <v>23.684210526315791</v>
      </c>
    </row>
    <row r="27" spans="1:11">
      <c r="A27" s="346" t="s">
        <v>557</v>
      </c>
      <c r="B27" s="352">
        <v>66.666666666666671</v>
      </c>
      <c r="C27" s="353">
        <v>47.727272727272727</v>
      </c>
      <c r="D27" s="352">
        <v>48.837209302325583</v>
      </c>
      <c r="E27" s="353">
        <v>44.444444444444443</v>
      </c>
      <c r="F27" s="352">
        <v>31.111111111111111</v>
      </c>
      <c r="G27" s="353">
        <v>21.739130434782609</v>
      </c>
      <c r="H27" s="352">
        <v>35.897435897435898</v>
      </c>
      <c r="I27" s="353">
        <v>30.76923076923077</v>
      </c>
      <c r="J27" s="352">
        <v>34</v>
      </c>
      <c r="K27" s="353">
        <v>44.444444444444443</v>
      </c>
    </row>
    <row r="28" spans="1:11">
      <c r="A28" s="346" t="s">
        <v>558</v>
      </c>
      <c r="B28" s="352">
        <v>55.555555555555557</v>
      </c>
      <c r="C28" s="353">
        <v>51.428571428571431</v>
      </c>
      <c r="D28" s="352">
        <v>39.534883720930232</v>
      </c>
      <c r="E28" s="353">
        <v>30.612244897959183</v>
      </c>
      <c r="F28" s="352">
        <v>30</v>
      </c>
      <c r="G28" s="353">
        <v>14.705882352941176</v>
      </c>
      <c r="H28" s="352">
        <v>31.578947368421051</v>
      </c>
      <c r="I28" s="353">
        <v>40.54054054054054</v>
      </c>
      <c r="J28" s="352">
        <v>26.666666666666668</v>
      </c>
      <c r="K28" s="353">
        <v>20</v>
      </c>
    </row>
    <row r="29" spans="1:11">
      <c r="A29" s="346" t="s">
        <v>559</v>
      </c>
      <c r="B29" s="352">
        <v>55.555555555555557</v>
      </c>
      <c r="C29" s="353">
        <v>28.571428571428573</v>
      </c>
      <c r="D29" s="352">
        <v>35.714285714285715</v>
      </c>
      <c r="E29" s="353">
        <v>61.224489795918366</v>
      </c>
      <c r="F29" s="352">
        <v>50</v>
      </c>
      <c r="G29" s="353">
        <v>7.3170731707317076</v>
      </c>
      <c r="H29" s="352">
        <v>32.075471698113205</v>
      </c>
      <c r="I29" s="353">
        <v>19.444444444444443</v>
      </c>
      <c r="J29" s="352">
        <v>32.5</v>
      </c>
      <c r="K29" s="353">
        <v>36.666666666666664</v>
      </c>
    </row>
    <row r="30" spans="1:11">
      <c r="A30" s="346" t="s">
        <v>560</v>
      </c>
      <c r="B30" s="352">
        <v>85.18518518518519</v>
      </c>
      <c r="C30" s="353">
        <v>60</v>
      </c>
      <c r="D30" s="352">
        <v>71.05263157894737</v>
      </c>
      <c r="E30" s="353"/>
      <c r="F30" s="352"/>
      <c r="G30" s="353"/>
      <c r="H30" s="352"/>
      <c r="I30" s="353">
        <v>18.96551724137931</v>
      </c>
      <c r="J30" s="352"/>
      <c r="K30" s="353"/>
    </row>
    <row r="31" spans="1:11">
      <c r="A31" s="346" t="s">
        <v>561</v>
      </c>
      <c r="B31" s="352">
        <v>77.41935483870968</v>
      </c>
      <c r="C31" s="353">
        <v>53.125</v>
      </c>
      <c r="D31" s="352">
        <v>52.083333333333336</v>
      </c>
      <c r="E31" s="353"/>
      <c r="F31" s="352"/>
      <c r="G31" s="353"/>
      <c r="H31" s="352"/>
      <c r="I31" s="353">
        <v>12</v>
      </c>
      <c r="J31" s="352"/>
      <c r="K31" s="353"/>
    </row>
    <row r="32" spans="1:11">
      <c r="A32" s="346" t="s">
        <v>562</v>
      </c>
      <c r="B32" s="352">
        <v>70.967741935483872</v>
      </c>
      <c r="C32" s="353">
        <v>68.292682926829272</v>
      </c>
      <c r="D32" s="352">
        <v>40.350877192982459</v>
      </c>
      <c r="E32" s="353"/>
      <c r="F32" s="352"/>
      <c r="G32" s="353"/>
      <c r="H32" s="352"/>
      <c r="I32" s="353">
        <v>3.7735849056603774</v>
      </c>
      <c r="J32" s="352"/>
      <c r="K32" s="353"/>
    </row>
    <row r="33" spans="1:11" ht="17.25" thickBot="1">
      <c r="A33" s="347" t="s">
        <v>563</v>
      </c>
      <c r="B33" s="354">
        <v>87.5</v>
      </c>
      <c r="C33" s="355">
        <v>65.517241379310349</v>
      </c>
      <c r="D33" s="354">
        <v>27.659574468085108</v>
      </c>
      <c r="E33" s="355"/>
      <c r="F33" s="354"/>
      <c r="G33" s="355"/>
      <c r="H33" s="354"/>
      <c r="I33" s="355">
        <v>8.1632653061224492</v>
      </c>
      <c r="J33" s="354"/>
      <c r="K33" s="355"/>
    </row>
    <row r="34" spans="1:11" ht="17.25" thickTop="1">
      <c r="A34" s="348" t="s">
        <v>223</v>
      </c>
      <c r="B34" s="356">
        <v>69.063574540315301</v>
      </c>
      <c r="C34" s="357">
        <v>50.637122455263501</v>
      </c>
      <c r="D34" s="356">
        <v>44.154099413861225</v>
      </c>
      <c r="E34" s="357">
        <v>42.72414093842665</v>
      </c>
      <c r="F34" s="356">
        <v>34.027777777777779</v>
      </c>
      <c r="G34" s="357">
        <v>15.48597603506842</v>
      </c>
      <c r="H34" s="356">
        <v>37.387963740992539</v>
      </c>
      <c r="I34" s="357">
        <v>18.351809743027498</v>
      </c>
      <c r="J34" s="356">
        <v>29.541666666666668</v>
      </c>
      <c r="K34" s="357">
        <v>31.198830409356724</v>
      </c>
    </row>
    <row r="35" spans="1:11" ht="17.25" thickBot="1">
      <c r="A35" s="349" t="s">
        <v>249</v>
      </c>
      <c r="B35" s="516">
        <v>4.783241852910975</v>
      </c>
      <c r="C35" s="517">
        <v>5.2288908345201204</v>
      </c>
      <c r="D35" s="516">
        <v>4.6776629206538969</v>
      </c>
      <c r="E35" s="517">
        <v>6.8170882518569824</v>
      </c>
      <c r="F35" s="516">
        <v>5.4874295180940003</v>
      </c>
      <c r="G35" s="517">
        <v>3.0782709565966893</v>
      </c>
      <c r="H35" s="516">
        <v>4.3132777054636451</v>
      </c>
      <c r="I35" s="517">
        <v>4.2923435242415033</v>
      </c>
      <c r="J35" s="516">
        <v>2.1893841092366029</v>
      </c>
      <c r="K35" s="517">
        <v>5.6805724405453031</v>
      </c>
    </row>
    <row r="36" spans="1:11" ht="17.25" thickTop="1">
      <c r="A36" s="345" t="s">
        <v>564</v>
      </c>
      <c r="B36" s="350">
        <v>13</v>
      </c>
      <c r="C36" s="351">
        <v>12</v>
      </c>
      <c r="D36" s="350">
        <v>11</v>
      </c>
      <c r="E36" s="351">
        <v>9</v>
      </c>
      <c r="F36" s="350">
        <v>14</v>
      </c>
      <c r="G36" s="351">
        <v>10</v>
      </c>
      <c r="H36" s="350">
        <v>10</v>
      </c>
      <c r="I36" s="351">
        <v>13</v>
      </c>
      <c r="J36" s="350">
        <v>9</v>
      </c>
      <c r="K36" s="351">
        <v>9</v>
      </c>
    </row>
    <row r="37" spans="1:11">
      <c r="A37" s="346" t="s">
        <v>565</v>
      </c>
      <c r="B37" s="352">
        <v>4</v>
      </c>
      <c r="C37" s="353">
        <v>11</v>
      </c>
      <c r="D37" s="352">
        <v>6</v>
      </c>
      <c r="E37" s="353">
        <v>7</v>
      </c>
      <c r="F37" s="352">
        <v>3</v>
      </c>
      <c r="G37" s="353">
        <v>13</v>
      </c>
      <c r="H37" s="352">
        <v>5</v>
      </c>
      <c r="I37" s="353">
        <v>8</v>
      </c>
      <c r="J37" s="352">
        <v>16</v>
      </c>
      <c r="K37" s="353">
        <v>5</v>
      </c>
    </row>
    <row r="38" spans="1:11">
      <c r="A38" s="346" t="s">
        <v>566</v>
      </c>
      <c r="B38" s="352">
        <v>7</v>
      </c>
      <c r="C38" s="353">
        <v>9</v>
      </c>
      <c r="D38" s="352">
        <v>10</v>
      </c>
      <c r="E38" s="353">
        <v>10</v>
      </c>
      <c r="F38" s="352">
        <v>7</v>
      </c>
      <c r="G38" s="353">
        <v>9</v>
      </c>
      <c r="H38" s="352">
        <v>5</v>
      </c>
      <c r="I38" s="353">
        <v>10</v>
      </c>
      <c r="J38" s="352">
        <v>8</v>
      </c>
      <c r="K38" s="353">
        <v>11</v>
      </c>
    </row>
    <row r="39" spans="1:11">
      <c r="A39" s="346" t="s">
        <v>567</v>
      </c>
      <c r="B39" s="352">
        <v>6</v>
      </c>
      <c r="C39" s="353">
        <v>9</v>
      </c>
      <c r="D39" s="352">
        <v>9</v>
      </c>
      <c r="E39" s="353">
        <v>7</v>
      </c>
      <c r="F39" s="352">
        <v>7</v>
      </c>
      <c r="G39" s="353">
        <v>8</v>
      </c>
      <c r="H39" s="352">
        <v>11</v>
      </c>
      <c r="I39" s="353">
        <v>9</v>
      </c>
      <c r="J39" s="352">
        <v>6</v>
      </c>
      <c r="K39" s="353">
        <v>4</v>
      </c>
    </row>
    <row r="40" spans="1:11">
      <c r="A40" s="346" t="s">
        <v>568</v>
      </c>
      <c r="B40" s="352">
        <v>6</v>
      </c>
      <c r="C40" s="353">
        <v>9</v>
      </c>
      <c r="D40" s="352">
        <v>7</v>
      </c>
      <c r="E40" s="353"/>
      <c r="F40" s="352"/>
      <c r="G40" s="353"/>
      <c r="H40" s="352"/>
      <c r="I40" s="353">
        <v>13</v>
      </c>
      <c r="J40" s="352"/>
      <c r="K40" s="353"/>
    </row>
    <row r="41" spans="1:11">
      <c r="A41" s="346" t="s">
        <v>569</v>
      </c>
      <c r="B41" s="352">
        <v>9</v>
      </c>
      <c r="C41" s="353">
        <v>11</v>
      </c>
      <c r="D41" s="352">
        <v>8</v>
      </c>
      <c r="E41" s="353"/>
      <c r="F41" s="352"/>
      <c r="G41" s="353"/>
      <c r="H41" s="352"/>
      <c r="I41" s="353">
        <v>19</v>
      </c>
      <c r="J41" s="352"/>
      <c r="K41" s="353"/>
    </row>
    <row r="42" spans="1:11">
      <c r="A42" s="346" t="s">
        <v>570</v>
      </c>
      <c r="B42" s="352">
        <v>10</v>
      </c>
      <c r="C42" s="353">
        <v>11</v>
      </c>
      <c r="D42" s="352">
        <v>21</v>
      </c>
      <c r="E42" s="353"/>
      <c r="F42" s="352"/>
      <c r="G42" s="353"/>
      <c r="H42" s="352"/>
      <c r="I42" s="353">
        <v>20</v>
      </c>
      <c r="J42" s="352"/>
      <c r="K42" s="353"/>
    </row>
    <row r="43" spans="1:11">
      <c r="A43" s="346" t="s">
        <v>571</v>
      </c>
      <c r="B43" s="352">
        <v>3</v>
      </c>
      <c r="C43" s="353">
        <v>9</v>
      </c>
      <c r="D43" s="352">
        <v>26</v>
      </c>
      <c r="E43" s="353"/>
      <c r="F43" s="352"/>
      <c r="G43" s="353"/>
      <c r="H43" s="352"/>
      <c r="I43" s="353">
        <v>22</v>
      </c>
      <c r="J43" s="352"/>
      <c r="K43" s="353"/>
    </row>
    <row r="44" spans="1:11">
      <c r="A44" s="346" t="s">
        <v>572</v>
      </c>
      <c r="B44" s="352">
        <v>31.707317073170731</v>
      </c>
      <c r="C44" s="353">
        <v>26.086956521739129</v>
      </c>
      <c r="D44" s="352">
        <v>22</v>
      </c>
      <c r="E44" s="353">
        <v>17.307692307692307</v>
      </c>
      <c r="F44" s="352">
        <v>31.818181818181817</v>
      </c>
      <c r="G44" s="353">
        <v>22.727272727272727</v>
      </c>
      <c r="H44" s="352">
        <v>15.625</v>
      </c>
      <c r="I44" s="353">
        <v>34.210526315789473</v>
      </c>
      <c r="J44" s="352">
        <v>25</v>
      </c>
      <c r="K44" s="353">
        <v>23.684210526315791</v>
      </c>
    </row>
    <row r="45" spans="1:11">
      <c r="A45" s="346" t="s">
        <v>573</v>
      </c>
      <c r="B45" s="352">
        <v>13.333333333333334</v>
      </c>
      <c r="C45" s="353">
        <v>25</v>
      </c>
      <c r="D45" s="352">
        <v>13.953488372093023</v>
      </c>
      <c r="E45" s="353">
        <v>19.444444444444443</v>
      </c>
      <c r="F45" s="352">
        <v>6.666666666666667</v>
      </c>
      <c r="G45" s="353">
        <v>28.260869565217391</v>
      </c>
      <c r="H45" s="352">
        <v>12.820512820512821</v>
      </c>
      <c r="I45" s="353">
        <v>20.512820512820515</v>
      </c>
      <c r="J45" s="352">
        <v>32</v>
      </c>
      <c r="K45" s="353">
        <v>13.888888888888889</v>
      </c>
    </row>
    <row r="46" spans="1:11">
      <c r="A46" s="346" t="s">
        <v>574</v>
      </c>
      <c r="B46" s="352">
        <v>19.444444444444443</v>
      </c>
      <c r="C46" s="353">
        <v>25.714285714285715</v>
      </c>
      <c r="D46" s="352">
        <v>23.255813953488371</v>
      </c>
      <c r="E46" s="353">
        <v>20.408163265306122</v>
      </c>
      <c r="F46" s="352">
        <v>23.333333333333332</v>
      </c>
      <c r="G46" s="353">
        <v>26.470588235294116</v>
      </c>
      <c r="H46" s="352">
        <v>13.157894736842104</v>
      </c>
      <c r="I46" s="353">
        <v>27.027027027027028</v>
      </c>
      <c r="J46" s="352">
        <v>17.777777777777779</v>
      </c>
      <c r="K46" s="353">
        <v>27.5</v>
      </c>
    </row>
    <row r="47" spans="1:11">
      <c r="A47" s="346" t="s">
        <v>575</v>
      </c>
      <c r="B47" s="352">
        <v>16.666666666666668</v>
      </c>
      <c r="C47" s="353">
        <v>25.714285714285715</v>
      </c>
      <c r="D47" s="352">
        <v>21.428571428571427</v>
      </c>
      <c r="E47" s="353">
        <v>14.285714285714286</v>
      </c>
      <c r="F47" s="352">
        <v>19.444444444444443</v>
      </c>
      <c r="G47" s="353">
        <v>19.512195121951219</v>
      </c>
      <c r="H47" s="352">
        <v>20.754716981132077</v>
      </c>
      <c r="I47" s="353">
        <v>25</v>
      </c>
      <c r="J47" s="352">
        <v>15</v>
      </c>
      <c r="K47" s="353">
        <v>13.333333333333334</v>
      </c>
    </row>
    <row r="48" spans="1:11">
      <c r="A48" s="346" t="s">
        <v>576</v>
      </c>
      <c r="B48" s="352">
        <v>11.111111111111111</v>
      </c>
      <c r="C48" s="353">
        <v>30</v>
      </c>
      <c r="D48" s="352">
        <v>18.421052631578949</v>
      </c>
      <c r="E48" s="353"/>
      <c r="F48" s="352"/>
      <c r="G48" s="353"/>
      <c r="H48" s="352"/>
      <c r="I48" s="353">
        <v>22.413793103448278</v>
      </c>
      <c r="J48" s="352"/>
      <c r="K48" s="353"/>
    </row>
    <row r="49" spans="1:11">
      <c r="A49" s="346" t="s">
        <v>577</v>
      </c>
      <c r="B49" s="352">
        <v>14.516129032258064</v>
      </c>
      <c r="C49" s="353">
        <v>34.375</v>
      </c>
      <c r="D49" s="352">
        <v>16.666666666666668</v>
      </c>
      <c r="E49" s="353"/>
      <c r="F49" s="352"/>
      <c r="G49" s="353"/>
      <c r="H49" s="352"/>
      <c r="I49" s="353">
        <v>38</v>
      </c>
      <c r="J49" s="352"/>
      <c r="K49" s="353"/>
    </row>
    <row r="50" spans="1:11">
      <c r="A50" s="346" t="s">
        <v>578</v>
      </c>
      <c r="B50" s="352">
        <v>16.129032258064516</v>
      </c>
      <c r="C50" s="353">
        <v>26.829268292682926</v>
      </c>
      <c r="D50" s="352">
        <v>36.842105263157897</v>
      </c>
      <c r="E50" s="353"/>
      <c r="F50" s="352"/>
      <c r="G50" s="353"/>
      <c r="H50" s="352"/>
      <c r="I50" s="353">
        <v>37.735849056603776</v>
      </c>
      <c r="J50" s="352"/>
      <c r="K50" s="353"/>
    </row>
    <row r="51" spans="1:11" ht="17.25" thickBot="1">
      <c r="A51" s="347" t="s">
        <v>579</v>
      </c>
      <c r="B51" s="354">
        <v>9.375</v>
      </c>
      <c r="C51" s="355">
        <v>31.03448275862069</v>
      </c>
      <c r="D51" s="354">
        <v>55.319148936170215</v>
      </c>
      <c r="E51" s="355"/>
      <c r="F51" s="354"/>
      <c r="G51" s="355"/>
      <c r="H51" s="354"/>
      <c r="I51" s="355">
        <v>44.897959183673471</v>
      </c>
      <c r="J51" s="354"/>
      <c r="K51" s="355"/>
    </row>
    <row r="52" spans="1:11" ht="17.25" thickTop="1">
      <c r="A52" s="348" t="s">
        <v>462</v>
      </c>
      <c r="B52" s="356">
        <v>16.535379239881109</v>
      </c>
      <c r="C52" s="357">
        <v>28.094284875201772</v>
      </c>
      <c r="D52" s="356">
        <v>25.985855906465819</v>
      </c>
      <c r="E52" s="357">
        <v>17.861503575789289</v>
      </c>
      <c r="F52" s="356">
        <v>20.315656565656564</v>
      </c>
      <c r="G52" s="357">
        <v>24.242731412433866</v>
      </c>
      <c r="H52" s="356">
        <v>15.589531134621751</v>
      </c>
      <c r="I52" s="357">
        <v>31.224746899920316</v>
      </c>
      <c r="J52" s="356">
        <v>22.444444444444443</v>
      </c>
      <c r="K52" s="357">
        <v>19.601608187134502</v>
      </c>
    </row>
    <row r="53" spans="1:11" ht="17.25" thickBot="1">
      <c r="A53" s="349" t="s">
        <v>249</v>
      </c>
      <c r="B53" s="516">
        <v>2.4416654782136069</v>
      </c>
      <c r="C53" s="517">
        <v>1.182135787937771</v>
      </c>
      <c r="D53" s="516">
        <v>4.8389429435328566</v>
      </c>
      <c r="E53" s="517">
        <v>1.356593568942541</v>
      </c>
      <c r="F53" s="516">
        <v>5.2318606957916378</v>
      </c>
      <c r="G53" s="517">
        <v>1.9532743633026104</v>
      </c>
      <c r="H53" s="516">
        <v>1.8316823065213228</v>
      </c>
      <c r="I53" s="517">
        <v>3.0848614189969066</v>
      </c>
      <c r="J53" s="516">
        <v>3.8192171649549405</v>
      </c>
      <c r="K53" s="517">
        <v>3.5470488497807735</v>
      </c>
    </row>
    <row r="54" spans="1:11" ht="17.25" thickTop="1">
      <c r="A54" s="345" t="s">
        <v>580</v>
      </c>
      <c r="B54" s="350">
        <v>6</v>
      </c>
      <c r="C54" s="351">
        <v>20</v>
      </c>
      <c r="D54" s="350">
        <v>20</v>
      </c>
      <c r="E54" s="351">
        <v>25</v>
      </c>
      <c r="F54" s="350">
        <v>19</v>
      </c>
      <c r="G54" s="351">
        <v>26</v>
      </c>
      <c r="H54" s="350">
        <v>22</v>
      </c>
      <c r="I54" s="351">
        <v>20</v>
      </c>
      <c r="J54" s="350">
        <v>18</v>
      </c>
      <c r="K54" s="351">
        <v>20</v>
      </c>
    </row>
    <row r="55" spans="1:11">
      <c r="A55" s="346" t="s">
        <v>581</v>
      </c>
      <c r="B55" s="352">
        <v>6</v>
      </c>
      <c r="C55" s="353">
        <v>12</v>
      </c>
      <c r="D55" s="352">
        <v>16</v>
      </c>
      <c r="E55" s="353">
        <v>13</v>
      </c>
      <c r="F55" s="352">
        <v>28</v>
      </c>
      <c r="G55" s="353">
        <v>23</v>
      </c>
      <c r="H55" s="352">
        <v>20</v>
      </c>
      <c r="I55" s="353">
        <v>19</v>
      </c>
      <c r="J55" s="352">
        <v>17</v>
      </c>
      <c r="K55" s="353">
        <v>15</v>
      </c>
    </row>
    <row r="56" spans="1:11">
      <c r="A56" s="346" t="s">
        <v>582</v>
      </c>
      <c r="B56" s="352">
        <v>9</v>
      </c>
      <c r="C56" s="353">
        <v>8</v>
      </c>
      <c r="D56" s="352">
        <v>16</v>
      </c>
      <c r="E56" s="353">
        <v>24</v>
      </c>
      <c r="F56" s="352">
        <v>14</v>
      </c>
      <c r="G56" s="353">
        <v>20</v>
      </c>
      <c r="H56" s="352">
        <v>21</v>
      </c>
      <c r="I56" s="353">
        <v>12</v>
      </c>
      <c r="J56" s="352">
        <v>25</v>
      </c>
      <c r="K56" s="353">
        <v>21</v>
      </c>
    </row>
    <row r="57" spans="1:11">
      <c r="A57" s="346" t="s">
        <v>583</v>
      </c>
      <c r="B57" s="352">
        <v>10</v>
      </c>
      <c r="C57" s="353">
        <v>15</v>
      </c>
      <c r="D57" s="352">
        <v>18</v>
      </c>
      <c r="E57" s="353">
        <v>12</v>
      </c>
      <c r="F57" s="352">
        <v>11</v>
      </c>
      <c r="G57" s="353">
        <v>30</v>
      </c>
      <c r="H57" s="352">
        <v>25</v>
      </c>
      <c r="I57" s="353">
        <v>20</v>
      </c>
      <c r="J57" s="352">
        <v>21</v>
      </c>
      <c r="K57" s="353">
        <v>15</v>
      </c>
    </row>
    <row r="58" spans="1:11">
      <c r="A58" s="346" t="s">
        <v>584</v>
      </c>
      <c r="B58" s="352">
        <v>2</v>
      </c>
      <c r="C58" s="353">
        <v>3</v>
      </c>
      <c r="D58" s="352">
        <v>4</v>
      </c>
      <c r="E58" s="353"/>
      <c r="F58" s="352"/>
      <c r="G58" s="353"/>
      <c r="H58" s="352"/>
      <c r="I58" s="353">
        <v>34</v>
      </c>
      <c r="J58" s="352"/>
      <c r="K58" s="353"/>
    </row>
    <row r="59" spans="1:11">
      <c r="A59" s="346" t="s">
        <v>585</v>
      </c>
      <c r="B59" s="352">
        <v>5</v>
      </c>
      <c r="C59" s="353">
        <v>4</v>
      </c>
      <c r="D59" s="352">
        <v>15</v>
      </c>
      <c r="E59" s="353"/>
      <c r="F59" s="352"/>
      <c r="G59" s="353"/>
      <c r="H59" s="352"/>
      <c r="I59" s="353">
        <v>25</v>
      </c>
      <c r="J59" s="352"/>
      <c r="K59" s="353"/>
    </row>
    <row r="60" spans="1:11">
      <c r="A60" s="346" t="s">
        <v>586</v>
      </c>
      <c r="B60" s="352">
        <v>8</v>
      </c>
      <c r="C60" s="353">
        <v>2</v>
      </c>
      <c r="D60" s="352">
        <v>13</v>
      </c>
      <c r="E60" s="353"/>
      <c r="F60" s="352"/>
      <c r="G60" s="353"/>
      <c r="H60" s="352"/>
      <c r="I60" s="353">
        <v>31</v>
      </c>
      <c r="J60" s="352"/>
      <c r="K60" s="353"/>
    </row>
    <row r="61" spans="1:11">
      <c r="A61" s="346" t="s">
        <v>587</v>
      </c>
      <c r="B61" s="352">
        <v>1</v>
      </c>
      <c r="C61" s="353">
        <v>1</v>
      </c>
      <c r="D61" s="352">
        <v>8</v>
      </c>
      <c r="E61" s="353"/>
      <c r="F61" s="352"/>
      <c r="G61" s="353"/>
      <c r="H61" s="352"/>
      <c r="I61" s="353">
        <v>23</v>
      </c>
      <c r="J61" s="352"/>
      <c r="K61" s="353"/>
    </row>
    <row r="62" spans="1:11">
      <c r="A62" s="346" t="s">
        <v>588</v>
      </c>
      <c r="B62" s="352">
        <v>14.634146341463415</v>
      </c>
      <c r="C62" s="353">
        <v>43.478260869565219</v>
      </c>
      <c r="D62" s="352">
        <v>40</v>
      </c>
      <c r="E62" s="353">
        <v>48.07692307692308</v>
      </c>
      <c r="F62" s="352">
        <v>43.18181818181818</v>
      </c>
      <c r="G62" s="353">
        <v>59.090909090909093</v>
      </c>
      <c r="H62" s="352">
        <v>34.375</v>
      </c>
      <c r="I62" s="353">
        <v>52.631578947368418</v>
      </c>
      <c r="J62" s="352">
        <v>50</v>
      </c>
      <c r="K62" s="353">
        <v>52.631578947368418</v>
      </c>
    </row>
    <row r="63" spans="1:11">
      <c r="A63" s="346" t="s">
        <v>589</v>
      </c>
      <c r="B63" s="352">
        <v>20</v>
      </c>
      <c r="C63" s="353">
        <v>27.272727272727273</v>
      </c>
      <c r="D63" s="352">
        <v>37.209302325581397</v>
      </c>
      <c r="E63" s="353">
        <v>36.111111111111114</v>
      </c>
      <c r="F63" s="352">
        <v>62.222222222222221</v>
      </c>
      <c r="G63" s="353">
        <v>50</v>
      </c>
      <c r="H63" s="352">
        <v>51.282051282051285</v>
      </c>
      <c r="I63" s="353">
        <v>48.717948717948715</v>
      </c>
      <c r="J63" s="352">
        <v>34</v>
      </c>
      <c r="K63" s="353">
        <v>41.666666666666664</v>
      </c>
    </row>
    <row r="64" spans="1:11">
      <c r="A64" s="346" t="s">
        <v>590</v>
      </c>
      <c r="B64" s="352">
        <v>25</v>
      </c>
      <c r="C64" s="353">
        <v>22.857142857142858</v>
      </c>
      <c r="D64" s="352">
        <v>37.209302325581397</v>
      </c>
      <c r="E64" s="353">
        <v>48.979591836734691</v>
      </c>
      <c r="F64" s="352">
        <v>46.666666666666664</v>
      </c>
      <c r="G64" s="353">
        <v>58.823529411764703</v>
      </c>
      <c r="H64" s="352">
        <v>55.263157894736842</v>
      </c>
      <c r="I64" s="353">
        <v>32.432432432432435</v>
      </c>
      <c r="J64" s="352">
        <v>55.555555555555557</v>
      </c>
      <c r="K64" s="353">
        <v>52.5</v>
      </c>
    </row>
    <row r="65" spans="1:11">
      <c r="A65" s="346" t="s">
        <v>591</v>
      </c>
      <c r="B65" s="352">
        <v>27.777777777777779</v>
      </c>
      <c r="C65" s="353">
        <v>42.857142857142854</v>
      </c>
      <c r="D65" s="352">
        <v>42.857142857142854</v>
      </c>
      <c r="E65" s="353">
        <v>24.489795918367346</v>
      </c>
      <c r="F65" s="352">
        <v>30.555555555555557</v>
      </c>
      <c r="G65" s="353">
        <v>73.170731707317074</v>
      </c>
      <c r="H65" s="352">
        <v>47.169811320754718</v>
      </c>
      <c r="I65" s="353">
        <v>55.555555555555557</v>
      </c>
      <c r="J65" s="352">
        <v>52.5</v>
      </c>
      <c r="K65" s="353">
        <v>50</v>
      </c>
    </row>
    <row r="66" spans="1:11">
      <c r="A66" s="346" t="s">
        <v>592</v>
      </c>
      <c r="B66" s="352">
        <v>3.7037037037037037</v>
      </c>
      <c r="C66" s="353">
        <v>10</v>
      </c>
      <c r="D66" s="352">
        <v>10.526315789473685</v>
      </c>
      <c r="E66" s="353"/>
      <c r="F66" s="352"/>
      <c r="G66" s="353"/>
      <c r="H66" s="352"/>
      <c r="I66" s="353">
        <v>58.620689655172413</v>
      </c>
      <c r="J66" s="352"/>
      <c r="K66" s="353"/>
    </row>
    <row r="67" spans="1:11">
      <c r="A67" s="346" t="s">
        <v>593</v>
      </c>
      <c r="B67" s="352">
        <v>8.064516129032258</v>
      </c>
      <c r="C67" s="353">
        <v>12.5</v>
      </c>
      <c r="D67" s="352">
        <v>31.25</v>
      </c>
      <c r="E67" s="353"/>
      <c r="F67" s="352"/>
      <c r="G67" s="353"/>
      <c r="H67" s="352"/>
      <c r="I67" s="353">
        <v>50</v>
      </c>
      <c r="J67" s="352"/>
      <c r="K67" s="353"/>
    </row>
    <row r="68" spans="1:11">
      <c r="A68" s="346" t="s">
        <v>594</v>
      </c>
      <c r="B68" s="352">
        <v>12.903225806451612</v>
      </c>
      <c r="C68" s="353">
        <v>4.8780487804878048</v>
      </c>
      <c r="D68" s="352">
        <v>22.807017543859651</v>
      </c>
      <c r="E68" s="353"/>
      <c r="F68" s="352"/>
      <c r="G68" s="353"/>
      <c r="H68" s="352"/>
      <c r="I68" s="353">
        <v>58.490566037735846</v>
      </c>
      <c r="J68" s="352"/>
      <c r="K68" s="353"/>
    </row>
    <row r="69" spans="1:11" ht="17.25" thickBot="1">
      <c r="A69" s="347" t="s">
        <v>595</v>
      </c>
      <c r="B69" s="354">
        <v>3.125</v>
      </c>
      <c r="C69" s="355">
        <v>3.4482758620689653</v>
      </c>
      <c r="D69" s="354">
        <v>17.021276595744681</v>
      </c>
      <c r="E69" s="355"/>
      <c r="F69" s="354"/>
      <c r="G69" s="355"/>
      <c r="H69" s="354"/>
      <c r="I69" s="355">
        <v>46.938775510204081</v>
      </c>
      <c r="J69" s="354"/>
      <c r="K69" s="355"/>
    </row>
    <row r="70" spans="1:11" ht="17.25" thickTop="1">
      <c r="A70" s="348" t="s">
        <v>223</v>
      </c>
      <c r="B70" s="356">
        <v>14.401046219803597</v>
      </c>
      <c r="C70" s="357">
        <v>20.911449812391872</v>
      </c>
      <c r="D70" s="356">
        <v>29.86004467967296</v>
      </c>
      <c r="E70" s="357">
        <v>39.414355485784057</v>
      </c>
      <c r="F70" s="356">
        <v>45.656565656565661</v>
      </c>
      <c r="G70" s="357">
        <v>60.271292552497712</v>
      </c>
      <c r="H70" s="356">
        <v>47.02250512438571</v>
      </c>
      <c r="I70" s="357">
        <v>50.423443357052186</v>
      </c>
      <c r="J70" s="356">
        <v>48.013888888888886</v>
      </c>
      <c r="K70" s="357">
        <v>49.199561403508767</v>
      </c>
    </row>
    <row r="71" spans="1:11" ht="17.25" thickBot="1">
      <c r="A71" s="349" t="s">
        <v>249</v>
      </c>
      <c r="B71" s="516">
        <v>3.2913708128446202</v>
      </c>
      <c r="C71" s="517">
        <v>5.6489104431110517</v>
      </c>
      <c r="D71" s="516">
        <v>4.1620535734619022</v>
      </c>
      <c r="E71" s="517">
        <v>5.7748573243614834</v>
      </c>
      <c r="F71" s="516">
        <v>6.5166847568150184</v>
      </c>
      <c r="G71" s="517">
        <v>4.7904793117524616</v>
      </c>
      <c r="H71" s="516">
        <v>4.5279978700822454</v>
      </c>
      <c r="I71" s="517">
        <v>2.9952198641984338</v>
      </c>
      <c r="J71" s="516">
        <v>4.8074217635179259</v>
      </c>
      <c r="K71" s="517">
        <v>2.5829060573584193</v>
      </c>
    </row>
    <row r="72" spans="1:11" ht="17.25" thickTop="1"/>
  </sheetData>
  <phoneticPr fontId="2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workbookViewId="0">
      <selection activeCell="G47" sqref="G47"/>
    </sheetView>
  </sheetViews>
  <sheetFormatPr defaultRowHeight="16.5"/>
  <cols>
    <col min="1" max="2" width="9" style="6"/>
    <col min="3" max="3" width="11.75" style="6" bestFit="1" customWidth="1"/>
    <col min="4" max="8" width="12" style="6" bestFit="1" customWidth="1"/>
    <col min="9" max="16384" width="9" style="6"/>
  </cols>
  <sheetData>
    <row r="1" spans="1:14">
      <c r="A1" s="8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7"/>
      <c r="B4" s="8" t="s">
        <v>5</v>
      </c>
      <c r="C4" s="7"/>
      <c r="D4" s="7"/>
      <c r="E4" s="7"/>
      <c r="F4" s="7"/>
      <c r="G4" s="8"/>
      <c r="H4" s="8" t="s">
        <v>33</v>
      </c>
      <c r="I4" s="7"/>
      <c r="J4" s="7"/>
      <c r="K4" s="7"/>
      <c r="L4" s="7"/>
      <c r="M4" s="7"/>
      <c r="N4" s="7"/>
    </row>
    <row r="5" spans="1:14">
      <c r="N5" s="7"/>
    </row>
    <row r="6" spans="1:14">
      <c r="N6" s="7"/>
    </row>
    <row r="7" spans="1:14">
      <c r="A7" s="7"/>
      <c r="B7" s="43"/>
      <c r="C7" s="44"/>
      <c r="D7" s="44"/>
      <c r="E7" s="44"/>
      <c r="F7" s="44"/>
      <c r="G7" s="44"/>
      <c r="H7" s="44"/>
      <c r="I7" s="7"/>
      <c r="J7" s="7"/>
      <c r="K7" s="7"/>
      <c r="L7" s="7"/>
      <c r="M7" s="7"/>
      <c r="N7" s="7"/>
    </row>
    <row r="8" spans="1:14">
      <c r="A8" s="7"/>
      <c r="B8" s="43"/>
      <c r="C8" s="45"/>
      <c r="D8" s="45"/>
      <c r="E8" s="45"/>
      <c r="F8" s="45"/>
      <c r="G8" s="45"/>
      <c r="H8" s="45"/>
      <c r="I8" s="45"/>
      <c r="J8" s="7"/>
      <c r="K8" s="7"/>
      <c r="L8" s="7"/>
      <c r="M8" s="7"/>
      <c r="N8" s="7"/>
    </row>
    <row r="9" spans="1:14">
      <c r="A9" s="7"/>
      <c r="B9" s="43"/>
      <c r="C9" s="45"/>
      <c r="D9" s="45"/>
      <c r="E9" s="45"/>
      <c r="F9" s="45"/>
      <c r="G9" s="45"/>
      <c r="H9" s="45"/>
      <c r="I9" s="45"/>
      <c r="J9" s="7"/>
      <c r="K9" s="7"/>
      <c r="L9" s="7"/>
      <c r="M9" s="7"/>
      <c r="N9" s="7"/>
    </row>
    <row r="10" spans="1:14">
      <c r="A10" s="7"/>
      <c r="B10" s="43"/>
      <c r="C10" s="45"/>
      <c r="D10" s="45"/>
      <c r="E10" s="45"/>
      <c r="F10" s="45"/>
      <c r="G10" s="45"/>
      <c r="H10" s="45"/>
      <c r="I10" s="45"/>
      <c r="J10" s="7"/>
      <c r="K10" s="7"/>
      <c r="L10" s="7"/>
      <c r="M10" s="7"/>
      <c r="N10" s="7"/>
    </row>
    <row r="11" spans="1:14">
      <c r="A11" s="7"/>
      <c r="B11" s="43"/>
      <c r="C11" s="44"/>
      <c r="D11" s="44"/>
      <c r="E11" s="44"/>
      <c r="F11" s="44"/>
      <c r="G11" s="46"/>
      <c r="H11" s="46"/>
      <c r="I11" s="7"/>
      <c r="J11" s="7"/>
      <c r="K11" s="7"/>
      <c r="L11" s="7"/>
      <c r="M11" s="7"/>
      <c r="N11" s="7"/>
    </row>
    <row r="12" spans="1:14">
      <c r="A12" s="7"/>
      <c r="B12" s="43"/>
      <c r="C12" s="44"/>
      <c r="D12" s="44"/>
      <c r="E12" s="44"/>
      <c r="F12" s="44"/>
      <c r="G12" s="44"/>
      <c r="H12" s="44"/>
      <c r="I12" s="7"/>
      <c r="J12" s="7"/>
      <c r="K12" s="7"/>
      <c r="L12" s="7"/>
      <c r="M12" s="7"/>
      <c r="N12" s="7"/>
    </row>
    <row r="13" spans="1:14">
      <c r="A13" s="7"/>
      <c r="B13" s="43"/>
      <c r="C13" s="7"/>
      <c r="D13" s="44"/>
      <c r="E13" s="44"/>
      <c r="F13" s="44"/>
      <c r="G13" s="44"/>
      <c r="H13" s="44"/>
      <c r="I13" s="7"/>
      <c r="J13" s="7"/>
      <c r="K13" s="7"/>
      <c r="L13" s="7"/>
      <c r="M13" s="7"/>
      <c r="N13" s="7"/>
    </row>
    <row r="14" spans="1:14">
      <c r="A14" s="7"/>
      <c r="B14" s="43"/>
      <c r="C14" s="44"/>
      <c r="D14" s="44"/>
      <c r="E14" s="44"/>
      <c r="F14" s="44"/>
      <c r="G14" s="44"/>
      <c r="H14" s="44"/>
      <c r="I14" s="7"/>
      <c r="J14" s="7"/>
      <c r="K14" s="7"/>
      <c r="L14" s="7"/>
      <c r="M14" s="7"/>
      <c r="N14" s="7"/>
    </row>
    <row r="15" spans="1:14">
      <c r="A15" s="7"/>
      <c r="B15" s="43"/>
      <c r="C15" s="44"/>
      <c r="D15" s="44"/>
      <c r="E15" s="44"/>
      <c r="F15" s="44"/>
      <c r="G15" s="44"/>
      <c r="H15" s="44"/>
      <c r="I15" s="7"/>
      <c r="J15" s="7"/>
      <c r="K15" s="7"/>
      <c r="L15" s="7"/>
      <c r="M15" s="7"/>
      <c r="N15" s="7"/>
    </row>
    <row r="16" spans="1:14">
      <c r="A16" s="7"/>
      <c r="B16" s="43"/>
      <c r="C16" s="44"/>
      <c r="D16" s="44"/>
      <c r="E16" s="44"/>
      <c r="F16" s="44"/>
      <c r="G16" s="46"/>
      <c r="H16" s="46"/>
      <c r="I16" s="7"/>
      <c r="J16" s="7"/>
      <c r="K16" s="7"/>
      <c r="L16" s="7"/>
      <c r="M16" s="7"/>
      <c r="N16" s="7"/>
    </row>
    <row r="17" spans="1:14">
      <c r="A17" s="7"/>
      <c r="B17" s="43"/>
      <c r="C17" s="44"/>
      <c r="D17" s="44"/>
      <c r="E17" s="44"/>
      <c r="F17" s="44"/>
      <c r="G17" s="44"/>
      <c r="H17" s="44"/>
      <c r="I17" s="7"/>
      <c r="J17" s="7"/>
      <c r="K17" s="7"/>
      <c r="L17" s="7"/>
      <c r="M17" s="7"/>
      <c r="N17" s="7"/>
    </row>
    <row r="18" spans="1:14">
      <c r="A18" s="7"/>
      <c r="B18" s="43"/>
      <c r="C18" s="44"/>
      <c r="D18" s="44"/>
      <c r="E18" s="44"/>
      <c r="F18" s="44"/>
      <c r="G18" s="44"/>
      <c r="H18" s="44"/>
      <c r="I18" s="7"/>
      <c r="J18" s="7"/>
      <c r="K18" s="7"/>
      <c r="L18" s="7"/>
      <c r="M18" s="7"/>
      <c r="N18" s="7"/>
    </row>
    <row r="19" spans="1:14">
      <c r="A19" s="7"/>
      <c r="B19" s="43"/>
      <c r="C19" s="44"/>
      <c r="D19" s="44"/>
      <c r="E19" s="44"/>
      <c r="F19" s="44"/>
      <c r="G19" s="44"/>
      <c r="H19" s="44"/>
      <c r="I19" s="7"/>
      <c r="J19" s="7"/>
      <c r="K19" s="7"/>
      <c r="L19" s="7"/>
      <c r="M19" s="7"/>
      <c r="N19" s="7"/>
    </row>
    <row r="20" spans="1:14">
      <c r="A20" s="7"/>
      <c r="B20" s="43"/>
      <c r="C20" s="44"/>
      <c r="D20" s="44"/>
      <c r="E20" s="44"/>
      <c r="F20" s="44"/>
      <c r="G20" s="44"/>
      <c r="H20" s="44"/>
      <c r="I20" s="7"/>
      <c r="J20" s="7"/>
      <c r="K20" s="7"/>
      <c r="L20" s="7"/>
      <c r="M20" s="7"/>
      <c r="N20" s="7"/>
    </row>
    <row r="21" spans="1:14">
      <c r="A21" s="7"/>
      <c r="B21" s="4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8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4">
      <c r="B25" s="8" t="s">
        <v>4</v>
      </c>
    </row>
    <row r="47" spans="1:1">
      <c r="A47" s="8" t="s">
        <v>36</v>
      </c>
    </row>
    <row r="49" spans="1:8">
      <c r="A49" s="8" t="s">
        <v>34</v>
      </c>
      <c r="B49" s="8"/>
    </row>
    <row r="50" spans="1:8">
      <c r="B50" s="8" t="s">
        <v>5</v>
      </c>
      <c r="H50" s="8" t="s">
        <v>19</v>
      </c>
    </row>
    <row r="73" spans="1:2">
      <c r="B73" s="8" t="s">
        <v>4</v>
      </c>
    </row>
    <row r="74" spans="1:2">
      <c r="A74" s="7"/>
    </row>
    <row r="75" spans="1:2">
      <c r="A75" s="7"/>
    </row>
    <row r="76" spans="1:2">
      <c r="A76" s="7"/>
    </row>
    <row r="77" spans="1:2">
      <c r="A77" s="7"/>
    </row>
    <row r="78" spans="1:2">
      <c r="A78" s="7"/>
    </row>
    <row r="95" spans="1:1">
      <c r="A95" s="8" t="s">
        <v>35</v>
      </c>
    </row>
    <row r="97" spans="2:8">
      <c r="B97" s="8" t="s">
        <v>5</v>
      </c>
      <c r="H97" s="8" t="s">
        <v>19</v>
      </c>
    </row>
    <row r="120" spans="2:2">
      <c r="B120" s="8" t="s">
        <v>4</v>
      </c>
    </row>
  </sheetData>
  <phoneticPr fontId="2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7"/>
  <sheetViews>
    <sheetView topLeftCell="A39" workbookViewId="0">
      <selection activeCell="A40" sqref="A40"/>
    </sheetView>
  </sheetViews>
  <sheetFormatPr defaultRowHeight="16.5"/>
  <sheetData>
    <row r="1" spans="1:9" ht="17.25" thickBot="1">
      <c r="A1" s="57" t="s">
        <v>131</v>
      </c>
    </row>
    <row r="2" spans="1:9" ht="96" thickTop="1" thickBot="1">
      <c r="A2" s="73" t="s">
        <v>126</v>
      </c>
      <c r="B2" s="74" t="s">
        <v>0</v>
      </c>
      <c r="C2" s="75" t="s">
        <v>678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9" ht="52.5" thickTop="1" thickBot="1">
      <c r="A3" s="526">
        <v>1</v>
      </c>
      <c r="B3" s="149" t="s">
        <v>599</v>
      </c>
      <c r="C3" s="150" t="s">
        <v>679</v>
      </c>
      <c r="D3" s="150">
        <v>20</v>
      </c>
      <c r="E3" s="151"/>
      <c r="F3" s="152" t="s">
        <v>600</v>
      </c>
      <c r="G3" s="153"/>
      <c r="I3" s="81" t="s">
        <v>715</v>
      </c>
    </row>
    <row r="4" spans="1:9" ht="64.5" thickBot="1">
      <c r="A4" s="527"/>
      <c r="B4" s="63" t="s">
        <v>601</v>
      </c>
      <c r="C4" s="64" t="s">
        <v>680</v>
      </c>
      <c r="D4" s="64">
        <v>47</v>
      </c>
      <c r="E4" s="82">
        <v>1.19</v>
      </c>
      <c r="F4" s="3" t="s">
        <v>602</v>
      </c>
      <c r="G4" s="2" t="s">
        <v>149</v>
      </c>
      <c r="I4" s="81" t="s">
        <v>716</v>
      </c>
    </row>
    <row r="5" spans="1:9" ht="51.75" thickBot="1">
      <c r="A5" s="527"/>
      <c r="B5" s="63" t="s">
        <v>603</v>
      </c>
      <c r="C5" s="64" t="s">
        <v>681</v>
      </c>
      <c r="D5" s="64">
        <v>16</v>
      </c>
      <c r="E5" s="82">
        <v>-0.28000000000000003</v>
      </c>
      <c r="F5" s="3" t="s">
        <v>604</v>
      </c>
      <c r="G5" s="2" t="s">
        <v>149</v>
      </c>
      <c r="I5" s="81" t="s">
        <v>717</v>
      </c>
    </row>
    <row r="6" spans="1:9" ht="64.5" thickBot="1">
      <c r="A6" s="527"/>
      <c r="B6" s="63" t="s">
        <v>605</v>
      </c>
      <c r="C6" s="64" t="s">
        <v>682</v>
      </c>
      <c r="D6" s="64">
        <v>14</v>
      </c>
      <c r="E6" s="82">
        <v>-0.31</v>
      </c>
      <c r="F6" s="3" t="s">
        <v>606</v>
      </c>
      <c r="G6" s="2" t="s">
        <v>149</v>
      </c>
      <c r="I6" s="81" t="s">
        <v>718</v>
      </c>
    </row>
    <row r="7" spans="1:9" ht="77.25" thickBot="1">
      <c r="A7" s="527"/>
      <c r="B7" s="63" t="s">
        <v>607</v>
      </c>
      <c r="C7" s="64" t="s">
        <v>683</v>
      </c>
      <c r="D7" s="64">
        <v>31</v>
      </c>
      <c r="E7" s="64" t="s">
        <v>608</v>
      </c>
      <c r="F7" s="3" t="s">
        <v>600</v>
      </c>
      <c r="G7" s="2" t="s">
        <v>609</v>
      </c>
      <c r="I7" s="81" t="s">
        <v>719</v>
      </c>
    </row>
    <row r="8" spans="1:9" ht="90" thickBot="1">
      <c r="A8" s="527"/>
      <c r="B8" s="63" t="s">
        <v>610</v>
      </c>
      <c r="C8" s="64" t="s">
        <v>684</v>
      </c>
      <c r="D8" s="64">
        <v>16</v>
      </c>
      <c r="E8" s="64" t="s">
        <v>611</v>
      </c>
      <c r="F8" s="3" t="s">
        <v>612</v>
      </c>
      <c r="G8" s="2" t="s">
        <v>609</v>
      </c>
    </row>
    <row r="9" spans="1:9" ht="51.75" thickBot="1">
      <c r="A9" s="527"/>
      <c r="B9" s="69" t="s">
        <v>613</v>
      </c>
      <c r="C9" s="64" t="s">
        <v>685</v>
      </c>
      <c r="D9" s="64">
        <v>16</v>
      </c>
      <c r="E9" s="82">
        <v>-0.23</v>
      </c>
      <c r="F9" s="3" t="s">
        <v>614</v>
      </c>
      <c r="G9" s="2" t="s">
        <v>149</v>
      </c>
    </row>
    <row r="10" spans="1:9" ht="64.5" thickBot="1">
      <c r="A10" s="527"/>
      <c r="B10" s="63" t="s">
        <v>615</v>
      </c>
      <c r="C10" s="64" t="s">
        <v>686</v>
      </c>
      <c r="D10" s="64">
        <v>22</v>
      </c>
      <c r="E10" s="64" t="s">
        <v>616</v>
      </c>
      <c r="F10" s="3" t="s">
        <v>617</v>
      </c>
      <c r="G10" s="2" t="s">
        <v>618</v>
      </c>
    </row>
    <row r="11" spans="1:9" ht="51.75" thickBot="1">
      <c r="A11" s="527"/>
      <c r="B11" s="63" t="s">
        <v>619</v>
      </c>
      <c r="C11" s="64" t="s">
        <v>687</v>
      </c>
      <c r="D11" s="64">
        <v>14</v>
      </c>
      <c r="E11" s="64" t="s">
        <v>620</v>
      </c>
      <c r="F11" s="3" t="s">
        <v>621</v>
      </c>
      <c r="G11" s="2" t="s">
        <v>622</v>
      </c>
    </row>
    <row r="12" spans="1:9" ht="64.5" thickBot="1">
      <c r="A12" s="527"/>
      <c r="B12" s="63" t="s">
        <v>623</v>
      </c>
      <c r="C12" s="64" t="s">
        <v>688</v>
      </c>
      <c r="D12" s="64">
        <v>14</v>
      </c>
      <c r="E12" s="64" t="s">
        <v>624</v>
      </c>
      <c r="F12" s="3" t="s">
        <v>187</v>
      </c>
      <c r="G12" s="2" t="s">
        <v>625</v>
      </c>
    </row>
    <row r="13" spans="1:9" ht="77.25" thickBot="1">
      <c r="A13" s="527"/>
      <c r="B13" s="358" t="s">
        <v>626</v>
      </c>
      <c r="C13" s="64" t="s">
        <v>689</v>
      </c>
      <c r="D13" s="64">
        <v>18</v>
      </c>
      <c r="E13" s="64" t="s">
        <v>627</v>
      </c>
      <c r="F13" s="3" t="s">
        <v>602</v>
      </c>
      <c r="G13" s="2" t="s">
        <v>628</v>
      </c>
    </row>
    <row r="14" spans="1:9" ht="90" thickBot="1">
      <c r="A14" s="527"/>
      <c r="B14" s="63" t="s">
        <v>629</v>
      </c>
      <c r="C14" s="64" t="s">
        <v>690</v>
      </c>
      <c r="D14" s="64">
        <v>16</v>
      </c>
      <c r="E14" s="64" t="s">
        <v>630</v>
      </c>
      <c r="F14" s="3" t="s">
        <v>631</v>
      </c>
      <c r="G14" s="2" t="s">
        <v>632</v>
      </c>
    </row>
    <row r="15" spans="1:9" ht="51.75" thickBot="1">
      <c r="A15" s="527"/>
      <c r="B15" s="69" t="s">
        <v>633</v>
      </c>
      <c r="C15" s="64" t="s">
        <v>691</v>
      </c>
      <c r="D15" s="64">
        <v>22</v>
      </c>
      <c r="E15" s="82">
        <v>0.06</v>
      </c>
      <c r="F15" s="3" t="s">
        <v>634</v>
      </c>
      <c r="G15" s="2" t="s">
        <v>196</v>
      </c>
    </row>
    <row r="16" spans="1:9" ht="64.5" thickBot="1">
      <c r="A16" s="527"/>
      <c r="B16" s="63" t="s">
        <v>635</v>
      </c>
      <c r="C16" s="64" t="s">
        <v>692</v>
      </c>
      <c r="D16" s="64">
        <v>36</v>
      </c>
      <c r="E16" s="64" t="s">
        <v>636</v>
      </c>
      <c r="F16" s="3" t="s">
        <v>617</v>
      </c>
      <c r="G16" s="2" t="s">
        <v>609</v>
      </c>
    </row>
    <row r="17" spans="1:7" ht="51.75" thickBot="1">
      <c r="A17" s="527"/>
      <c r="B17" s="63" t="s">
        <v>637</v>
      </c>
      <c r="C17" s="64" t="s">
        <v>693</v>
      </c>
      <c r="D17" s="64">
        <v>16</v>
      </c>
      <c r="E17" s="64" t="s">
        <v>638</v>
      </c>
      <c r="F17" s="3" t="s">
        <v>639</v>
      </c>
      <c r="G17" s="2" t="s">
        <v>640</v>
      </c>
    </row>
    <row r="18" spans="1:7" ht="64.5" thickBot="1">
      <c r="A18" s="527"/>
      <c r="B18" s="63" t="s">
        <v>641</v>
      </c>
      <c r="C18" s="64" t="s">
        <v>694</v>
      </c>
      <c r="D18" s="64">
        <v>16</v>
      </c>
      <c r="E18" s="64" t="s">
        <v>642</v>
      </c>
      <c r="F18" s="3" t="s">
        <v>639</v>
      </c>
      <c r="G18" s="2" t="s">
        <v>643</v>
      </c>
    </row>
    <row r="19" spans="1:7" ht="77.25" thickBot="1">
      <c r="A19" s="527"/>
      <c r="B19" s="63" t="s">
        <v>644</v>
      </c>
      <c r="C19" s="64" t="s">
        <v>695</v>
      </c>
      <c r="D19" s="64">
        <v>29</v>
      </c>
      <c r="E19" s="64" t="s">
        <v>645</v>
      </c>
      <c r="F19" s="3" t="s">
        <v>617</v>
      </c>
      <c r="G19" s="2" t="s">
        <v>646</v>
      </c>
    </row>
    <row r="20" spans="1:7" ht="90" thickBot="1">
      <c r="A20" s="528"/>
      <c r="B20" s="65" t="s">
        <v>647</v>
      </c>
      <c r="C20" s="66" t="s">
        <v>696</v>
      </c>
      <c r="D20" s="66">
        <v>18</v>
      </c>
      <c r="E20" s="66" t="s">
        <v>648</v>
      </c>
      <c r="F20" s="67" t="s">
        <v>649</v>
      </c>
      <c r="G20" s="83" t="s">
        <v>632</v>
      </c>
    </row>
    <row r="21" spans="1:7" ht="51.75" thickBot="1">
      <c r="A21" s="529">
        <v>2</v>
      </c>
      <c r="B21" s="68" t="s">
        <v>599</v>
      </c>
      <c r="C21" s="1" t="s">
        <v>697</v>
      </c>
      <c r="D21" s="1">
        <v>20</v>
      </c>
      <c r="E21" s="61"/>
      <c r="F21" s="2" t="s">
        <v>650</v>
      </c>
      <c r="G21" s="62"/>
    </row>
    <row r="22" spans="1:7" ht="64.5" thickBot="1">
      <c r="A22" s="527"/>
      <c r="B22" s="63" t="s">
        <v>601</v>
      </c>
      <c r="C22" s="64" t="s">
        <v>698</v>
      </c>
      <c r="D22" s="64">
        <v>42</v>
      </c>
      <c r="E22" s="82">
        <v>1.03</v>
      </c>
      <c r="F22" s="3" t="s">
        <v>651</v>
      </c>
      <c r="G22" s="2" t="s">
        <v>149</v>
      </c>
    </row>
    <row r="23" spans="1:7" ht="51.75" thickBot="1">
      <c r="A23" s="527"/>
      <c r="B23" s="63" t="s">
        <v>603</v>
      </c>
      <c r="C23" s="64" t="s">
        <v>699</v>
      </c>
      <c r="D23" s="64">
        <v>14</v>
      </c>
      <c r="E23" s="82">
        <v>-0.38</v>
      </c>
      <c r="F23" s="3" t="s">
        <v>652</v>
      </c>
      <c r="G23" s="2" t="s">
        <v>149</v>
      </c>
    </row>
    <row r="24" spans="1:7" ht="64.5" thickBot="1">
      <c r="A24" s="527"/>
      <c r="B24" s="63" t="s">
        <v>605</v>
      </c>
      <c r="C24" s="64" t="s">
        <v>700</v>
      </c>
      <c r="D24" s="64">
        <v>14</v>
      </c>
      <c r="E24" s="82">
        <v>-0.38</v>
      </c>
      <c r="F24" s="3" t="s">
        <v>653</v>
      </c>
      <c r="G24" s="2" t="s">
        <v>149</v>
      </c>
    </row>
    <row r="25" spans="1:7" ht="77.25" thickBot="1">
      <c r="A25" s="527"/>
      <c r="B25" s="85" t="s">
        <v>607</v>
      </c>
      <c r="C25" s="64" t="s">
        <v>701</v>
      </c>
      <c r="D25" s="64">
        <v>29</v>
      </c>
      <c r="E25" s="64" t="s">
        <v>654</v>
      </c>
      <c r="F25" s="3" t="s">
        <v>655</v>
      </c>
      <c r="G25" s="2" t="s">
        <v>609</v>
      </c>
    </row>
    <row r="26" spans="1:7" ht="90" thickBot="1">
      <c r="A26" s="527"/>
      <c r="B26" s="63" t="s">
        <v>610</v>
      </c>
      <c r="C26" s="86" t="s">
        <v>702</v>
      </c>
      <c r="D26" s="87">
        <v>16</v>
      </c>
      <c r="E26" s="87" t="s">
        <v>656</v>
      </c>
      <c r="F26" s="70" t="s">
        <v>657</v>
      </c>
      <c r="G26" s="89" t="s">
        <v>609</v>
      </c>
    </row>
    <row r="27" spans="1:7" ht="51.75" thickBot="1">
      <c r="A27" s="527"/>
      <c r="B27" s="69" t="s">
        <v>613</v>
      </c>
      <c r="C27" s="64" t="s">
        <v>703</v>
      </c>
      <c r="D27" s="64">
        <v>14</v>
      </c>
      <c r="E27" s="82">
        <v>-0.3</v>
      </c>
      <c r="F27" s="3" t="s">
        <v>658</v>
      </c>
      <c r="G27" s="2" t="s">
        <v>149</v>
      </c>
    </row>
    <row r="28" spans="1:7" ht="64.5" thickBot="1">
      <c r="A28" s="527"/>
      <c r="B28" s="85" t="s">
        <v>615</v>
      </c>
      <c r="C28" s="86" t="s">
        <v>704</v>
      </c>
      <c r="D28" s="87">
        <v>21</v>
      </c>
      <c r="E28" s="87" t="s">
        <v>659</v>
      </c>
      <c r="F28" s="70" t="s">
        <v>660</v>
      </c>
      <c r="G28" s="89" t="s">
        <v>618</v>
      </c>
    </row>
    <row r="29" spans="1:7" ht="51.75" thickBot="1">
      <c r="A29" s="527"/>
      <c r="B29" s="63" t="s">
        <v>619</v>
      </c>
      <c r="C29" s="86" t="s">
        <v>705</v>
      </c>
      <c r="D29" s="87">
        <v>14</v>
      </c>
      <c r="E29" s="87" t="s">
        <v>661</v>
      </c>
      <c r="F29" s="70" t="s">
        <v>662</v>
      </c>
      <c r="G29" s="2" t="s">
        <v>663</v>
      </c>
    </row>
    <row r="30" spans="1:7" ht="64.5" thickBot="1">
      <c r="A30" s="527"/>
      <c r="B30" s="85" t="s">
        <v>623</v>
      </c>
      <c r="C30" s="64" t="s">
        <v>706</v>
      </c>
      <c r="D30" s="64" t="s">
        <v>273</v>
      </c>
      <c r="E30" s="64" t="s">
        <v>664</v>
      </c>
      <c r="F30" s="3" t="s">
        <v>665</v>
      </c>
      <c r="G30" s="2" t="s">
        <v>643</v>
      </c>
    </row>
    <row r="31" spans="1:7" ht="77.25" thickBot="1">
      <c r="A31" s="527"/>
      <c r="B31" s="63" t="s">
        <v>626</v>
      </c>
      <c r="C31" s="86" t="s">
        <v>707</v>
      </c>
      <c r="D31" s="87">
        <v>16</v>
      </c>
      <c r="E31" s="87" t="s">
        <v>666</v>
      </c>
      <c r="F31" s="70" t="s">
        <v>604</v>
      </c>
      <c r="G31" s="89" t="s">
        <v>628</v>
      </c>
    </row>
    <row r="32" spans="1:7" ht="90" thickBot="1">
      <c r="A32" s="527"/>
      <c r="B32" s="85" t="s">
        <v>629</v>
      </c>
      <c r="C32" s="86" t="s">
        <v>708</v>
      </c>
      <c r="D32" s="87" t="s">
        <v>273</v>
      </c>
      <c r="E32" s="87" t="s">
        <v>667</v>
      </c>
      <c r="F32" s="70" t="s">
        <v>604</v>
      </c>
      <c r="G32" s="89" t="s">
        <v>632</v>
      </c>
    </row>
    <row r="33" spans="1:20" ht="51.75" thickBot="1">
      <c r="A33" s="527"/>
      <c r="B33" s="69" t="s">
        <v>633</v>
      </c>
      <c r="C33" s="64" t="s">
        <v>709</v>
      </c>
      <c r="D33" s="64">
        <v>20</v>
      </c>
      <c r="E33" s="82">
        <v>-0.04</v>
      </c>
      <c r="F33" s="3" t="s">
        <v>668</v>
      </c>
      <c r="G33" s="2">
        <v>0.15329999999999999</v>
      </c>
    </row>
    <row r="34" spans="1:20" ht="64.5" thickBot="1">
      <c r="A34" s="527"/>
      <c r="B34" s="85" t="s">
        <v>635</v>
      </c>
      <c r="C34" s="86" t="s">
        <v>710</v>
      </c>
      <c r="D34" s="87">
        <v>31</v>
      </c>
      <c r="E34" s="87" t="s">
        <v>669</v>
      </c>
      <c r="F34" s="70" t="s">
        <v>631</v>
      </c>
      <c r="G34" s="89" t="s">
        <v>609</v>
      </c>
    </row>
    <row r="35" spans="1:20" ht="51.75" thickBot="1">
      <c r="A35" s="527"/>
      <c r="B35" s="85" t="s">
        <v>637</v>
      </c>
      <c r="C35" s="86" t="s">
        <v>711</v>
      </c>
      <c r="D35" s="87">
        <v>14</v>
      </c>
      <c r="E35" s="87" t="s">
        <v>670</v>
      </c>
      <c r="F35" s="70" t="s">
        <v>634</v>
      </c>
      <c r="G35" s="89" t="s">
        <v>622</v>
      </c>
    </row>
    <row r="36" spans="1:20" ht="64.5" thickBot="1">
      <c r="A36" s="527"/>
      <c r="B36" s="63" t="s">
        <v>641</v>
      </c>
      <c r="C36" s="64" t="s">
        <v>712</v>
      </c>
      <c r="D36" s="64">
        <v>14</v>
      </c>
      <c r="E36" s="64" t="s">
        <v>671</v>
      </c>
      <c r="F36" s="3" t="s">
        <v>672</v>
      </c>
      <c r="G36" s="2" t="s">
        <v>673</v>
      </c>
    </row>
    <row r="37" spans="1:20" ht="77.25" thickBot="1">
      <c r="A37" s="527"/>
      <c r="B37" s="63" t="s">
        <v>644</v>
      </c>
      <c r="C37" s="64" t="s">
        <v>713</v>
      </c>
      <c r="D37" s="64">
        <v>29</v>
      </c>
      <c r="E37" s="64" t="s">
        <v>674</v>
      </c>
      <c r="F37" s="3" t="s">
        <v>652</v>
      </c>
      <c r="G37" s="2" t="s">
        <v>675</v>
      </c>
    </row>
    <row r="38" spans="1:20" ht="90" thickBot="1">
      <c r="A38" s="530"/>
      <c r="B38" s="48" t="s">
        <v>647</v>
      </c>
      <c r="C38" s="78" t="s">
        <v>714</v>
      </c>
      <c r="D38" s="79">
        <v>16</v>
      </c>
      <c r="E38" s="79" t="s">
        <v>676</v>
      </c>
      <c r="F38" s="359" t="s">
        <v>677</v>
      </c>
      <c r="G38" s="360" t="s">
        <v>632</v>
      </c>
    </row>
    <row r="39" spans="1:20" ht="17.25" thickTop="1"/>
    <row r="40" spans="1:20">
      <c r="A40" s="57" t="s">
        <v>1407</v>
      </c>
      <c r="K40" s="57" t="s">
        <v>1471</v>
      </c>
    </row>
    <row r="41" spans="1:20">
      <c r="A41" s="239" t="s">
        <v>1451</v>
      </c>
      <c r="B41" s="239"/>
      <c r="C41" s="239"/>
      <c r="D41" s="239"/>
      <c r="E41" s="239"/>
      <c r="F41" s="239"/>
      <c r="G41" s="239"/>
      <c r="H41" s="239"/>
      <c r="I41" s="239"/>
      <c r="J41" s="239"/>
      <c r="K41" s="239" t="s">
        <v>1451</v>
      </c>
      <c r="L41" s="239"/>
      <c r="M41" s="239"/>
      <c r="N41" s="239"/>
      <c r="O41" s="239"/>
      <c r="P41" s="239"/>
      <c r="Q41" s="239"/>
      <c r="R41" s="239"/>
      <c r="S41" s="239"/>
      <c r="T41" s="239"/>
    </row>
    <row r="42" spans="1:20">
      <c r="A42" s="239" t="s">
        <v>1412</v>
      </c>
      <c r="B42" s="239" t="s">
        <v>1413</v>
      </c>
      <c r="C42" s="239" t="s">
        <v>1414</v>
      </c>
      <c r="D42" s="239" t="s">
        <v>1415</v>
      </c>
      <c r="E42" s="239" t="s">
        <v>1416</v>
      </c>
      <c r="F42" s="239" t="s">
        <v>1417</v>
      </c>
      <c r="G42" s="239" t="s">
        <v>1418</v>
      </c>
      <c r="H42" s="239" t="s">
        <v>1419</v>
      </c>
      <c r="I42" s="239" t="s">
        <v>1420</v>
      </c>
      <c r="J42" s="239"/>
      <c r="K42" s="239" t="s">
        <v>1412</v>
      </c>
      <c r="L42" s="239" t="s">
        <v>1413</v>
      </c>
      <c r="M42" s="239" t="s">
        <v>1414</v>
      </c>
      <c r="N42" s="239" t="s">
        <v>1415</v>
      </c>
      <c r="O42" s="239" t="s">
        <v>1416</v>
      </c>
      <c r="P42" s="239" t="s">
        <v>1417</v>
      </c>
      <c r="Q42" s="239" t="s">
        <v>1418</v>
      </c>
      <c r="R42" s="239" t="s">
        <v>1419</v>
      </c>
      <c r="S42" s="239" t="s">
        <v>1420</v>
      </c>
      <c r="T42" s="239"/>
    </row>
    <row r="43" spans="1:20">
      <c r="A43" s="239">
        <v>0</v>
      </c>
      <c r="B43" s="239">
        <v>120</v>
      </c>
      <c r="C43" s="239">
        <v>0</v>
      </c>
      <c r="D43" s="239">
        <v>0</v>
      </c>
      <c r="E43" s="239">
        <v>0</v>
      </c>
      <c r="F43" s="239">
        <v>1</v>
      </c>
      <c r="G43" s="239">
        <v>0</v>
      </c>
      <c r="H43" s="239">
        <v>0</v>
      </c>
      <c r="I43" s="239">
        <v>0</v>
      </c>
      <c r="J43" s="239"/>
      <c r="K43" s="239">
        <v>0</v>
      </c>
      <c r="L43" s="239">
        <v>120</v>
      </c>
      <c r="M43" s="239">
        <v>0</v>
      </c>
      <c r="N43" s="239">
        <v>0</v>
      </c>
      <c r="O43" s="239">
        <v>0</v>
      </c>
      <c r="P43" s="239">
        <v>1</v>
      </c>
      <c r="Q43" s="239">
        <v>0</v>
      </c>
      <c r="R43" s="239">
        <v>0</v>
      </c>
      <c r="S43" s="239">
        <v>0</v>
      </c>
      <c r="T43" s="239"/>
    </row>
    <row r="44" spans="1:20">
      <c r="A44" s="239">
        <v>2</v>
      </c>
      <c r="B44" s="239">
        <v>120</v>
      </c>
      <c r="C44" s="239">
        <v>0</v>
      </c>
      <c r="D44" s="239">
        <v>0</v>
      </c>
      <c r="E44" s="239">
        <v>0</v>
      </c>
      <c r="F44" s="239">
        <v>1</v>
      </c>
      <c r="G44" s="239">
        <v>0</v>
      </c>
      <c r="H44" s="239">
        <v>0</v>
      </c>
      <c r="I44" s="239">
        <v>0</v>
      </c>
      <c r="J44" s="239"/>
      <c r="K44" s="239">
        <v>2</v>
      </c>
      <c r="L44" s="239">
        <v>120</v>
      </c>
      <c r="M44" s="239">
        <v>0</v>
      </c>
      <c r="N44" s="239">
        <v>0</v>
      </c>
      <c r="O44" s="239">
        <v>0</v>
      </c>
      <c r="P44" s="239">
        <v>1</v>
      </c>
      <c r="Q44" s="239">
        <v>0</v>
      </c>
      <c r="R44" s="239">
        <v>0</v>
      </c>
      <c r="S44" s="239">
        <v>0</v>
      </c>
      <c r="T44" s="239"/>
    </row>
    <row r="45" spans="1:20">
      <c r="A45" s="239">
        <v>4</v>
      </c>
      <c r="B45" s="239">
        <v>120</v>
      </c>
      <c r="C45" s="239">
        <v>0</v>
      </c>
      <c r="D45" s="239">
        <v>1</v>
      </c>
      <c r="E45" s="239">
        <v>0</v>
      </c>
      <c r="F45" s="239">
        <v>1</v>
      </c>
      <c r="G45" s="239">
        <v>0</v>
      </c>
      <c r="H45" s="239">
        <v>0</v>
      </c>
      <c r="I45" s="239">
        <v>0</v>
      </c>
      <c r="J45" s="239"/>
      <c r="K45" s="239">
        <v>4</v>
      </c>
      <c r="L45" s="239">
        <v>120</v>
      </c>
      <c r="M45" s="239">
        <v>0</v>
      </c>
      <c r="N45" s="239">
        <v>0</v>
      </c>
      <c r="O45" s="239">
        <v>0</v>
      </c>
      <c r="P45" s="239">
        <v>1</v>
      </c>
      <c r="Q45" s="239">
        <v>0</v>
      </c>
      <c r="R45" s="239">
        <v>0</v>
      </c>
      <c r="S45" s="239">
        <v>0</v>
      </c>
      <c r="T45" s="239"/>
    </row>
    <row r="46" spans="1:20">
      <c r="A46" s="239">
        <v>7</v>
      </c>
      <c r="B46" s="239">
        <v>119</v>
      </c>
      <c r="C46" s="239">
        <v>1</v>
      </c>
      <c r="D46" s="239">
        <v>6</v>
      </c>
      <c r="E46" s="239">
        <v>8.3999999999999995E-3</v>
      </c>
      <c r="F46" s="239">
        <v>0.99199999999999999</v>
      </c>
      <c r="G46" s="239">
        <v>0</v>
      </c>
      <c r="H46" s="239">
        <v>8.0000000000000002E-3</v>
      </c>
      <c r="I46" s="239">
        <v>5.8999999999999997E-2</v>
      </c>
      <c r="J46" s="239"/>
      <c r="K46" s="239">
        <v>7</v>
      </c>
      <c r="L46" s="239">
        <v>120</v>
      </c>
      <c r="M46" s="239">
        <v>1</v>
      </c>
      <c r="N46" s="239">
        <v>28</v>
      </c>
      <c r="O46" s="239">
        <v>8.3000000000000001E-3</v>
      </c>
      <c r="P46" s="239">
        <v>0.99199999999999999</v>
      </c>
      <c r="Q46" s="239">
        <v>0</v>
      </c>
      <c r="R46" s="239">
        <v>8.0000000000000002E-3</v>
      </c>
      <c r="S46" s="239">
        <v>5.8000000000000003E-2</v>
      </c>
      <c r="T46" s="239"/>
    </row>
    <row r="47" spans="1:20">
      <c r="A47" s="239">
        <v>10</v>
      </c>
      <c r="B47" s="239">
        <v>112</v>
      </c>
      <c r="C47" s="239">
        <v>1</v>
      </c>
      <c r="D47" s="239">
        <v>2</v>
      </c>
      <c r="E47" s="239">
        <v>1.7299999999999999E-2</v>
      </c>
      <c r="F47" s="239">
        <v>0.98299999999999998</v>
      </c>
      <c r="G47" s="239">
        <v>0</v>
      </c>
      <c r="H47" s="239">
        <v>1.2E-2</v>
      </c>
      <c r="I47" s="239">
        <v>0.14699999999999999</v>
      </c>
      <c r="J47" s="239"/>
      <c r="K47" s="239">
        <v>10</v>
      </c>
      <c r="L47" s="239">
        <v>91</v>
      </c>
      <c r="M47" s="239">
        <v>9</v>
      </c>
      <c r="N47" s="239">
        <v>5</v>
      </c>
      <c r="O47" s="239">
        <v>0.10639999999999999</v>
      </c>
      <c r="P47" s="239">
        <v>0.89400000000000002</v>
      </c>
      <c r="Q47" s="239">
        <v>1E-3</v>
      </c>
      <c r="R47" s="239">
        <v>3.2000000000000001E-2</v>
      </c>
      <c r="S47" s="239">
        <v>1.0389999999999999</v>
      </c>
      <c r="T47" s="239"/>
    </row>
    <row r="48" spans="1:20">
      <c r="A48" s="239">
        <v>12</v>
      </c>
      <c r="B48" s="239">
        <v>109</v>
      </c>
      <c r="C48" s="239">
        <v>12</v>
      </c>
      <c r="D48" s="239">
        <v>0</v>
      </c>
      <c r="E48" s="239">
        <v>0.12540000000000001</v>
      </c>
      <c r="F48" s="239">
        <v>0.875</v>
      </c>
      <c r="G48" s="239">
        <v>1E-3</v>
      </c>
      <c r="H48" s="239">
        <v>3.1E-2</v>
      </c>
      <c r="I48" s="239">
        <v>1.446</v>
      </c>
      <c r="J48" s="239"/>
      <c r="K48" s="239">
        <v>12</v>
      </c>
      <c r="L48" s="239">
        <v>77</v>
      </c>
      <c r="M48" s="239">
        <v>10</v>
      </c>
      <c r="N48" s="239">
        <v>0</v>
      </c>
      <c r="O48" s="239">
        <v>0.2225</v>
      </c>
      <c r="P48" s="239">
        <v>0.77800000000000002</v>
      </c>
      <c r="Q48" s="239">
        <v>2E-3</v>
      </c>
      <c r="R48" s="239">
        <v>4.3999999999999997E-2</v>
      </c>
      <c r="S48" s="239">
        <v>2.4319999999999999</v>
      </c>
      <c r="T48" s="239"/>
    </row>
    <row r="49" spans="1:20">
      <c r="A49" s="239">
        <v>14</v>
      </c>
      <c r="B49" s="239">
        <v>97</v>
      </c>
      <c r="C49" s="239">
        <v>19</v>
      </c>
      <c r="D49" s="239">
        <v>0</v>
      </c>
      <c r="E49" s="239">
        <v>0.29680000000000001</v>
      </c>
      <c r="F49" s="239">
        <v>0.70299999999999996</v>
      </c>
      <c r="G49" s="239">
        <v>2E-3</v>
      </c>
      <c r="H49" s="239">
        <v>4.2999999999999997E-2</v>
      </c>
      <c r="I49" s="239">
        <v>3.8439999999999999</v>
      </c>
      <c r="J49" s="239"/>
      <c r="K49" s="239">
        <v>14</v>
      </c>
      <c r="L49" s="239">
        <v>67</v>
      </c>
      <c r="M49" s="239">
        <v>10</v>
      </c>
      <c r="N49" s="239">
        <v>2</v>
      </c>
      <c r="O49" s="239">
        <v>0.33850000000000002</v>
      </c>
      <c r="P49" s="239">
        <v>0.66100000000000003</v>
      </c>
      <c r="Q49" s="239">
        <v>3.0000000000000001E-3</v>
      </c>
      <c r="R49" s="239">
        <v>5.0999999999999997E-2</v>
      </c>
      <c r="S49" s="239">
        <v>4.056</v>
      </c>
      <c r="T49" s="239"/>
    </row>
    <row r="50" spans="1:20">
      <c r="A50" s="239">
        <v>16</v>
      </c>
      <c r="B50" s="239">
        <v>78</v>
      </c>
      <c r="C50" s="239">
        <v>16</v>
      </c>
      <c r="D50" s="239">
        <v>3</v>
      </c>
      <c r="E50" s="239">
        <v>0.441</v>
      </c>
      <c r="F50" s="239">
        <v>0.55900000000000005</v>
      </c>
      <c r="G50" s="239">
        <v>2E-3</v>
      </c>
      <c r="H50" s="239">
        <v>4.7E-2</v>
      </c>
      <c r="I50" s="239">
        <v>6.1520000000000001</v>
      </c>
      <c r="J50" s="239"/>
      <c r="K50" s="239">
        <v>16</v>
      </c>
      <c r="L50" s="239">
        <v>55</v>
      </c>
      <c r="M50" s="239">
        <v>12</v>
      </c>
      <c r="N50" s="239">
        <v>0</v>
      </c>
      <c r="O50" s="239">
        <v>0.48280000000000001</v>
      </c>
      <c r="P50" s="239">
        <v>0.51700000000000002</v>
      </c>
      <c r="Q50" s="239">
        <v>3.0000000000000001E-3</v>
      </c>
      <c r="R50" s="239">
        <v>5.3999999999999999E-2</v>
      </c>
      <c r="S50" s="239">
        <v>6.3659999999999997</v>
      </c>
      <c r="T50" s="239"/>
    </row>
    <row r="51" spans="1:20">
      <c r="A51" s="239">
        <v>18</v>
      </c>
      <c r="B51" s="239">
        <v>59</v>
      </c>
      <c r="C51" s="239">
        <v>16</v>
      </c>
      <c r="D51" s="239">
        <v>0</v>
      </c>
      <c r="E51" s="239">
        <v>0.59260000000000002</v>
      </c>
      <c r="F51" s="239">
        <v>0.40699999999999997</v>
      </c>
      <c r="G51" s="239">
        <v>2E-3</v>
      </c>
      <c r="H51" s="239">
        <v>4.7E-2</v>
      </c>
      <c r="I51" s="239">
        <v>8.8810000000000002</v>
      </c>
      <c r="J51" s="239"/>
      <c r="K51" s="239">
        <v>18</v>
      </c>
      <c r="L51" s="239">
        <v>43</v>
      </c>
      <c r="M51" s="239">
        <v>16</v>
      </c>
      <c r="N51" s="239">
        <v>1</v>
      </c>
      <c r="O51" s="239">
        <v>0.67530000000000001</v>
      </c>
      <c r="P51" s="239">
        <v>0.32500000000000001</v>
      </c>
      <c r="Q51" s="239">
        <v>3.0000000000000001E-3</v>
      </c>
      <c r="R51" s="239">
        <v>5.0999999999999997E-2</v>
      </c>
      <c r="S51" s="239">
        <v>9.8290000000000006</v>
      </c>
      <c r="T51" s="239"/>
    </row>
    <row r="52" spans="1:20">
      <c r="A52" s="239">
        <v>20</v>
      </c>
      <c r="B52" s="239">
        <v>43</v>
      </c>
      <c r="C52" s="239">
        <v>22</v>
      </c>
      <c r="D52" s="239">
        <v>0</v>
      </c>
      <c r="E52" s="239">
        <v>0.80100000000000005</v>
      </c>
      <c r="F52" s="239">
        <v>0.19900000000000001</v>
      </c>
      <c r="G52" s="239">
        <v>1E-3</v>
      </c>
      <c r="H52" s="239">
        <v>3.9E-2</v>
      </c>
      <c r="I52" s="239">
        <v>13.048999999999999</v>
      </c>
      <c r="J52" s="239"/>
      <c r="K52" s="239">
        <v>20</v>
      </c>
      <c r="L52" s="239">
        <v>26</v>
      </c>
      <c r="M52" s="239">
        <v>9</v>
      </c>
      <c r="N52" s="239">
        <v>0</v>
      </c>
      <c r="O52" s="239">
        <v>0.78769999999999996</v>
      </c>
      <c r="P52" s="239">
        <v>0.21199999999999999</v>
      </c>
      <c r="Q52" s="239">
        <v>2E-3</v>
      </c>
      <c r="R52" s="239">
        <v>4.4999999999999998E-2</v>
      </c>
      <c r="S52" s="239">
        <v>12.077999999999999</v>
      </c>
      <c r="T52" s="239"/>
    </row>
    <row r="53" spans="1:20">
      <c r="A53" s="239">
        <v>22</v>
      </c>
      <c r="B53" s="239">
        <v>21</v>
      </c>
      <c r="C53" s="239">
        <v>10</v>
      </c>
      <c r="D53" s="239">
        <v>0</v>
      </c>
      <c r="E53" s="239">
        <v>0.89580000000000004</v>
      </c>
      <c r="F53" s="239">
        <v>0.104</v>
      </c>
      <c r="G53" s="239">
        <v>1E-3</v>
      </c>
      <c r="H53" s="239">
        <v>0.03</v>
      </c>
      <c r="I53" s="239">
        <v>15.134</v>
      </c>
      <c r="J53" s="239"/>
      <c r="K53" s="239">
        <v>22</v>
      </c>
      <c r="L53" s="239">
        <v>17</v>
      </c>
      <c r="M53" s="239">
        <v>10</v>
      </c>
      <c r="N53" s="239">
        <v>0</v>
      </c>
      <c r="O53" s="239">
        <v>0.91259999999999997</v>
      </c>
      <c r="P53" s="239">
        <v>8.6999999999999994E-2</v>
      </c>
      <c r="Q53" s="239">
        <v>1E-3</v>
      </c>
      <c r="R53" s="239">
        <v>3.1E-2</v>
      </c>
      <c r="S53" s="239">
        <v>14.824999999999999</v>
      </c>
      <c r="T53" s="239"/>
    </row>
    <row r="54" spans="1:20">
      <c r="A54" s="239">
        <v>24</v>
      </c>
      <c r="B54" s="239">
        <v>11</v>
      </c>
      <c r="C54" s="239">
        <v>9</v>
      </c>
      <c r="D54" s="239">
        <v>0</v>
      </c>
      <c r="E54" s="239">
        <v>0.98109999999999997</v>
      </c>
      <c r="F54" s="239">
        <v>1.9E-2</v>
      </c>
      <c r="G54" s="239">
        <v>0</v>
      </c>
      <c r="H54" s="239">
        <v>1.2999999999999999E-2</v>
      </c>
      <c r="I54" s="239">
        <v>17.18</v>
      </c>
      <c r="J54" s="239"/>
      <c r="K54" s="239">
        <v>24</v>
      </c>
      <c r="L54" s="239">
        <v>7</v>
      </c>
      <c r="M54" s="239">
        <v>3</v>
      </c>
      <c r="N54" s="239">
        <v>0</v>
      </c>
      <c r="O54" s="239">
        <v>0.95</v>
      </c>
      <c r="P54" s="239">
        <v>0.05</v>
      </c>
      <c r="Q54" s="239">
        <v>1E-3</v>
      </c>
      <c r="R54" s="239">
        <v>2.4E-2</v>
      </c>
      <c r="S54" s="239">
        <v>15.725</v>
      </c>
      <c r="T54" s="239"/>
    </row>
    <row r="55" spans="1:20">
      <c r="A55" s="239">
        <v>27</v>
      </c>
      <c r="B55" s="239">
        <v>2</v>
      </c>
      <c r="C55" s="239">
        <v>2</v>
      </c>
      <c r="D55" s="239">
        <v>0</v>
      </c>
      <c r="E55" s="239">
        <v>1</v>
      </c>
      <c r="F55" s="239">
        <v>0</v>
      </c>
      <c r="G55" s="239">
        <v>0</v>
      </c>
      <c r="H55" s="239">
        <v>0</v>
      </c>
      <c r="I55" s="239">
        <v>17.692</v>
      </c>
      <c r="J55" s="239"/>
      <c r="K55" s="239">
        <v>27</v>
      </c>
      <c r="L55" s="239">
        <v>4</v>
      </c>
      <c r="M55" s="239">
        <v>3</v>
      </c>
      <c r="N55" s="239">
        <v>0</v>
      </c>
      <c r="O55" s="239">
        <v>0.98750000000000004</v>
      </c>
      <c r="P55" s="239">
        <v>1.2E-2</v>
      </c>
      <c r="Q55" s="239">
        <v>0</v>
      </c>
      <c r="R55" s="239">
        <v>1.2E-2</v>
      </c>
      <c r="S55" s="239">
        <v>16.736000000000001</v>
      </c>
      <c r="T55" s="239"/>
    </row>
    <row r="56" spans="1:20">
      <c r="A56" s="239"/>
      <c r="B56" s="239"/>
      <c r="C56" s="239"/>
      <c r="D56" s="239"/>
      <c r="E56" s="239"/>
      <c r="F56" s="239"/>
      <c r="G56" s="239"/>
      <c r="H56" s="239"/>
      <c r="I56" s="239"/>
      <c r="J56" s="239"/>
      <c r="K56" s="239">
        <v>29</v>
      </c>
      <c r="L56" s="239">
        <v>1</v>
      </c>
      <c r="M56" s="239">
        <v>0</v>
      </c>
      <c r="N56" s="239">
        <v>0</v>
      </c>
      <c r="O56" s="239">
        <v>0.98750000000000004</v>
      </c>
      <c r="P56" s="239">
        <v>1.2E-2</v>
      </c>
      <c r="Q56" s="239">
        <v>0</v>
      </c>
      <c r="R56" s="239">
        <v>1.2E-2</v>
      </c>
      <c r="S56" s="239">
        <v>16.736000000000001</v>
      </c>
      <c r="T56" s="239"/>
    </row>
    <row r="57" spans="1:20">
      <c r="A57" s="239"/>
      <c r="B57" s="239"/>
      <c r="C57" s="239"/>
      <c r="D57" s="239"/>
      <c r="E57" s="239"/>
      <c r="F57" s="239"/>
      <c r="G57" s="239"/>
      <c r="H57" s="239"/>
      <c r="I57" s="239"/>
      <c r="J57" s="239"/>
      <c r="K57" s="239">
        <v>32</v>
      </c>
      <c r="L57" s="239">
        <v>1</v>
      </c>
      <c r="M57" s="239">
        <v>1</v>
      </c>
      <c r="N57" s="239">
        <v>0</v>
      </c>
      <c r="O57" s="239">
        <v>1</v>
      </c>
      <c r="P57" s="239">
        <v>0</v>
      </c>
      <c r="Q57" s="239">
        <v>0</v>
      </c>
      <c r="R57" s="239">
        <v>0</v>
      </c>
      <c r="S57" s="239">
        <v>17.135999999999999</v>
      </c>
      <c r="T57" s="239"/>
    </row>
    <row r="58" spans="1:20">
      <c r="A58" s="239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  <c r="T58" s="239"/>
    </row>
    <row r="59" spans="1:20">
      <c r="A59" s="239" t="s">
        <v>1452</v>
      </c>
      <c r="B59" s="239"/>
      <c r="C59" s="239"/>
      <c r="D59" s="239"/>
      <c r="E59" s="239"/>
      <c r="F59" s="239"/>
      <c r="G59" s="239"/>
      <c r="H59" s="239"/>
      <c r="I59" s="239"/>
      <c r="J59" s="239"/>
      <c r="K59" s="239" t="s">
        <v>1452</v>
      </c>
      <c r="L59" s="239"/>
      <c r="M59" s="239"/>
      <c r="N59" s="239"/>
      <c r="O59" s="239"/>
      <c r="P59" s="239"/>
      <c r="Q59" s="239"/>
      <c r="R59" s="239"/>
      <c r="S59" s="239"/>
      <c r="T59" s="239"/>
    </row>
    <row r="60" spans="1:20">
      <c r="A60" s="239" t="s">
        <v>1412</v>
      </c>
      <c r="B60" s="239" t="s">
        <v>1413</v>
      </c>
      <c r="C60" s="239" t="s">
        <v>1414</v>
      </c>
      <c r="D60" s="239" t="s">
        <v>1415</v>
      </c>
      <c r="E60" s="239" t="s">
        <v>1416</v>
      </c>
      <c r="F60" s="239" t="s">
        <v>1417</v>
      </c>
      <c r="G60" s="239" t="s">
        <v>1418</v>
      </c>
      <c r="H60" s="239" t="s">
        <v>1419</v>
      </c>
      <c r="I60" s="239" t="s">
        <v>1420</v>
      </c>
      <c r="J60" s="239"/>
      <c r="K60" s="239" t="s">
        <v>1412</v>
      </c>
      <c r="L60" s="239" t="s">
        <v>1413</v>
      </c>
      <c r="M60" s="239" t="s">
        <v>1414</v>
      </c>
      <c r="N60" s="239" t="s">
        <v>1415</v>
      </c>
      <c r="O60" s="239" t="s">
        <v>1416</v>
      </c>
      <c r="P60" s="239" t="s">
        <v>1417</v>
      </c>
      <c r="Q60" s="239" t="s">
        <v>1418</v>
      </c>
      <c r="R60" s="239" t="s">
        <v>1419</v>
      </c>
      <c r="S60" s="239" t="s">
        <v>1420</v>
      </c>
      <c r="T60" s="239"/>
    </row>
    <row r="61" spans="1:20">
      <c r="A61" s="239">
        <v>0</v>
      </c>
      <c r="B61" s="239">
        <v>120</v>
      </c>
      <c r="C61" s="239">
        <v>0</v>
      </c>
      <c r="D61" s="239">
        <v>0</v>
      </c>
      <c r="E61" s="239">
        <v>0</v>
      </c>
      <c r="F61" s="239">
        <v>1</v>
      </c>
      <c r="G61" s="239">
        <v>0</v>
      </c>
      <c r="H61" s="239">
        <v>0</v>
      </c>
      <c r="I61" s="239">
        <v>0</v>
      </c>
      <c r="J61" s="239"/>
      <c r="K61" s="239">
        <v>0</v>
      </c>
      <c r="L61" s="239">
        <v>120</v>
      </c>
      <c r="M61" s="239">
        <v>0</v>
      </c>
      <c r="N61" s="239">
        <v>0</v>
      </c>
      <c r="O61" s="239">
        <v>0</v>
      </c>
      <c r="P61" s="239">
        <v>1</v>
      </c>
      <c r="Q61" s="239">
        <v>0</v>
      </c>
      <c r="R61" s="239">
        <v>0</v>
      </c>
      <c r="S61" s="239">
        <v>0</v>
      </c>
      <c r="T61" s="239"/>
    </row>
    <row r="62" spans="1:20">
      <c r="A62" s="239">
        <v>2</v>
      </c>
      <c r="B62" s="239">
        <v>120</v>
      </c>
      <c r="C62" s="239">
        <v>0</v>
      </c>
      <c r="D62" s="239">
        <v>0</v>
      </c>
      <c r="E62" s="239">
        <v>0</v>
      </c>
      <c r="F62" s="239">
        <v>1</v>
      </c>
      <c r="G62" s="239">
        <v>0</v>
      </c>
      <c r="H62" s="239">
        <v>0</v>
      </c>
      <c r="I62" s="239">
        <v>0</v>
      </c>
      <c r="J62" s="239"/>
      <c r="K62" s="239">
        <v>2</v>
      </c>
      <c r="L62" s="239">
        <v>120</v>
      </c>
      <c r="M62" s="239">
        <v>0</v>
      </c>
      <c r="N62" s="239">
        <v>0</v>
      </c>
      <c r="O62" s="239">
        <v>0</v>
      </c>
      <c r="P62" s="239">
        <v>1</v>
      </c>
      <c r="Q62" s="239">
        <v>0</v>
      </c>
      <c r="R62" s="239">
        <v>0</v>
      </c>
      <c r="S62" s="239">
        <v>0</v>
      </c>
      <c r="T62" s="239"/>
    </row>
    <row r="63" spans="1:20">
      <c r="A63" s="239">
        <v>5</v>
      </c>
      <c r="B63" s="239">
        <v>120</v>
      </c>
      <c r="C63" s="239">
        <v>0</v>
      </c>
      <c r="D63" s="239">
        <v>1</v>
      </c>
      <c r="E63" s="239">
        <v>0</v>
      </c>
      <c r="F63" s="239">
        <v>1</v>
      </c>
      <c r="G63" s="239">
        <v>0</v>
      </c>
      <c r="H63" s="239">
        <v>0</v>
      </c>
      <c r="I63" s="239">
        <v>0</v>
      </c>
      <c r="J63" s="239"/>
      <c r="K63" s="239">
        <v>5</v>
      </c>
      <c r="L63" s="239">
        <v>120</v>
      </c>
      <c r="M63" s="239">
        <v>0</v>
      </c>
      <c r="N63" s="239">
        <v>2</v>
      </c>
      <c r="O63" s="239">
        <v>0</v>
      </c>
      <c r="P63" s="239">
        <v>1</v>
      </c>
      <c r="Q63" s="239">
        <v>0</v>
      </c>
      <c r="R63" s="239">
        <v>0</v>
      </c>
      <c r="S63" s="239">
        <v>0</v>
      </c>
      <c r="T63" s="239"/>
    </row>
    <row r="64" spans="1:20">
      <c r="A64" s="239">
        <v>8</v>
      </c>
      <c r="B64" s="239">
        <v>119</v>
      </c>
      <c r="C64" s="239">
        <v>0</v>
      </c>
      <c r="D64" s="239">
        <v>0</v>
      </c>
      <c r="E64" s="239">
        <v>0</v>
      </c>
      <c r="F64" s="239">
        <v>1</v>
      </c>
      <c r="G64" s="239">
        <v>0</v>
      </c>
      <c r="H64" s="239">
        <v>0</v>
      </c>
      <c r="I64" s="239">
        <v>0</v>
      </c>
      <c r="J64" s="239"/>
      <c r="K64" s="239">
        <v>8</v>
      </c>
      <c r="L64" s="239">
        <v>118</v>
      </c>
      <c r="M64" s="239">
        <v>0</v>
      </c>
      <c r="N64" s="239">
        <v>4</v>
      </c>
      <c r="O64" s="239">
        <v>0</v>
      </c>
      <c r="P64" s="239">
        <v>1</v>
      </c>
      <c r="Q64" s="239">
        <v>0</v>
      </c>
      <c r="R64" s="239">
        <v>0</v>
      </c>
      <c r="S64" s="239">
        <v>0</v>
      </c>
      <c r="T64" s="239"/>
    </row>
    <row r="65" spans="1:20">
      <c r="A65" s="239">
        <v>10</v>
      </c>
      <c r="B65" s="239">
        <v>119</v>
      </c>
      <c r="C65" s="239">
        <v>0</v>
      </c>
      <c r="D65" s="239">
        <v>1</v>
      </c>
      <c r="E65" s="239">
        <v>0</v>
      </c>
      <c r="F65" s="239">
        <v>1</v>
      </c>
      <c r="G65" s="239">
        <v>0</v>
      </c>
      <c r="H65" s="239">
        <v>0</v>
      </c>
      <c r="I65" s="239">
        <v>0</v>
      </c>
      <c r="J65" s="239"/>
      <c r="K65" s="239">
        <v>11</v>
      </c>
      <c r="L65" s="239">
        <v>114</v>
      </c>
      <c r="M65" s="239">
        <v>0</v>
      </c>
      <c r="N65" s="239">
        <v>8</v>
      </c>
      <c r="O65" s="239">
        <v>0</v>
      </c>
      <c r="P65" s="239">
        <v>1</v>
      </c>
      <c r="Q65" s="239">
        <v>0</v>
      </c>
      <c r="R65" s="239">
        <v>0</v>
      </c>
      <c r="S65" s="239">
        <v>0</v>
      </c>
      <c r="T65" s="239"/>
    </row>
    <row r="66" spans="1:20">
      <c r="A66" s="239">
        <v>13</v>
      </c>
      <c r="B66" s="239">
        <v>118</v>
      </c>
      <c r="C66" s="239">
        <v>3</v>
      </c>
      <c r="D66" s="239">
        <v>0</v>
      </c>
      <c r="E66" s="239">
        <v>2.5399999999999999E-2</v>
      </c>
      <c r="F66" s="239">
        <v>0.97499999999999998</v>
      </c>
      <c r="G66" s="239">
        <v>0</v>
      </c>
      <c r="H66" s="239">
        <v>1.4E-2</v>
      </c>
      <c r="I66" s="239">
        <v>0.33100000000000002</v>
      </c>
      <c r="J66" s="239"/>
      <c r="K66" s="239">
        <v>14</v>
      </c>
      <c r="L66" s="239">
        <v>106</v>
      </c>
      <c r="M66" s="239">
        <v>1</v>
      </c>
      <c r="N66" s="239">
        <v>21</v>
      </c>
      <c r="O66" s="239">
        <v>9.4000000000000004E-3</v>
      </c>
      <c r="P66" s="239">
        <v>0.99099999999999999</v>
      </c>
      <c r="Q66" s="239">
        <v>0</v>
      </c>
      <c r="R66" s="239">
        <v>8.9999999999999993E-3</v>
      </c>
      <c r="S66" s="239">
        <v>0.13200000000000001</v>
      </c>
      <c r="T66" s="239"/>
    </row>
    <row r="67" spans="1:20">
      <c r="A67" s="239">
        <v>16</v>
      </c>
      <c r="B67" s="239">
        <v>115</v>
      </c>
      <c r="C67" s="239">
        <v>1</v>
      </c>
      <c r="D67" s="239">
        <v>1</v>
      </c>
      <c r="E67" s="239">
        <v>3.39E-2</v>
      </c>
      <c r="F67" s="239">
        <v>0.96599999999999997</v>
      </c>
      <c r="G67" s="239">
        <v>0</v>
      </c>
      <c r="H67" s="239">
        <v>1.7000000000000001E-2</v>
      </c>
      <c r="I67" s="239">
        <v>0.46600000000000003</v>
      </c>
      <c r="J67" s="239"/>
      <c r="K67" s="239">
        <v>16</v>
      </c>
      <c r="L67" s="239">
        <v>84</v>
      </c>
      <c r="M67" s="239">
        <v>3</v>
      </c>
      <c r="N67" s="239">
        <v>0</v>
      </c>
      <c r="O67" s="239">
        <v>4.48E-2</v>
      </c>
      <c r="P67" s="239">
        <v>0.95499999999999996</v>
      </c>
      <c r="Q67" s="239">
        <v>0</v>
      </c>
      <c r="R67" s="239">
        <v>2.1999999999999999E-2</v>
      </c>
      <c r="S67" s="239">
        <v>0.69799999999999995</v>
      </c>
      <c r="T67" s="239"/>
    </row>
    <row r="68" spans="1:20">
      <c r="A68" s="239">
        <v>18</v>
      </c>
      <c r="B68" s="239">
        <v>113</v>
      </c>
      <c r="C68" s="239">
        <v>2</v>
      </c>
      <c r="D68" s="239">
        <v>0</v>
      </c>
      <c r="E68" s="239">
        <v>5.0999999999999997E-2</v>
      </c>
      <c r="F68" s="239">
        <v>0.94899999999999995</v>
      </c>
      <c r="G68" s="239">
        <v>0</v>
      </c>
      <c r="H68" s="239">
        <v>0.02</v>
      </c>
      <c r="I68" s="239">
        <v>0.77400000000000002</v>
      </c>
      <c r="J68" s="239"/>
      <c r="K68" s="239">
        <v>18</v>
      </c>
      <c r="L68" s="239">
        <v>81</v>
      </c>
      <c r="M68" s="239">
        <v>3</v>
      </c>
      <c r="N68" s="239">
        <v>1</v>
      </c>
      <c r="O68" s="239">
        <v>8.0199999999999994E-2</v>
      </c>
      <c r="P68" s="239">
        <v>0.92</v>
      </c>
      <c r="Q68" s="239">
        <v>1E-3</v>
      </c>
      <c r="R68" s="239">
        <v>2.9000000000000001E-2</v>
      </c>
      <c r="S68" s="239">
        <v>1.335</v>
      </c>
      <c r="T68" s="239"/>
    </row>
    <row r="69" spans="1:20">
      <c r="A69" s="239">
        <v>21</v>
      </c>
      <c r="B69" s="239">
        <v>111</v>
      </c>
      <c r="C69" s="239">
        <v>6</v>
      </c>
      <c r="D69" s="239">
        <v>0</v>
      </c>
      <c r="E69" s="239">
        <v>0.1023</v>
      </c>
      <c r="F69" s="239">
        <v>0.89800000000000002</v>
      </c>
      <c r="G69" s="239">
        <v>1E-3</v>
      </c>
      <c r="H69" s="239">
        <v>2.8000000000000001E-2</v>
      </c>
      <c r="I69" s="239">
        <v>1.851</v>
      </c>
      <c r="J69" s="239"/>
      <c r="K69" s="239">
        <v>20</v>
      </c>
      <c r="L69" s="239">
        <v>77</v>
      </c>
      <c r="M69" s="239">
        <v>3</v>
      </c>
      <c r="N69" s="239">
        <v>0</v>
      </c>
      <c r="O69" s="239">
        <v>0.11600000000000001</v>
      </c>
      <c r="P69" s="239">
        <v>0.88400000000000001</v>
      </c>
      <c r="Q69" s="239">
        <v>1E-3</v>
      </c>
      <c r="R69" s="239">
        <v>3.5000000000000003E-2</v>
      </c>
      <c r="S69" s="239">
        <v>2.052</v>
      </c>
      <c r="T69" s="239"/>
    </row>
    <row r="70" spans="1:20">
      <c r="A70" s="239">
        <v>23</v>
      </c>
      <c r="B70" s="239">
        <v>105</v>
      </c>
      <c r="C70" s="239">
        <v>3</v>
      </c>
      <c r="D70" s="239">
        <v>0</v>
      </c>
      <c r="E70" s="239">
        <v>0.12790000000000001</v>
      </c>
      <c r="F70" s="239">
        <v>0.872</v>
      </c>
      <c r="G70" s="239">
        <v>1E-3</v>
      </c>
      <c r="H70" s="239">
        <v>3.1E-2</v>
      </c>
      <c r="I70" s="239">
        <v>2.4409999999999998</v>
      </c>
      <c r="J70" s="239"/>
      <c r="K70" s="239">
        <v>22</v>
      </c>
      <c r="L70" s="239">
        <v>74</v>
      </c>
      <c r="M70" s="239">
        <v>1</v>
      </c>
      <c r="N70" s="239">
        <v>0</v>
      </c>
      <c r="O70" s="239">
        <v>0.128</v>
      </c>
      <c r="P70" s="239">
        <v>0.872</v>
      </c>
      <c r="Q70" s="239">
        <v>1E-3</v>
      </c>
      <c r="R70" s="239">
        <v>3.5999999999999997E-2</v>
      </c>
      <c r="S70" s="239">
        <v>2.3140000000000001</v>
      </c>
      <c r="T70" s="239"/>
    </row>
    <row r="71" spans="1:20">
      <c r="A71" s="239">
        <v>25</v>
      </c>
      <c r="B71" s="239">
        <v>102</v>
      </c>
      <c r="C71" s="239">
        <v>8</v>
      </c>
      <c r="D71" s="239">
        <v>0</v>
      </c>
      <c r="E71" s="239">
        <v>0.1963</v>
      </c>
      <c r="F71" s="239">
        <v>0.80400000000000005</v>
      </c>
      <c r="G71" s="239">
        <v>1E-3</v>
      </c>
      <c r="H71" s="239">
        <v>3.6999999999999998E-2</v>
      </c>
      <c r="I71" s="239">
        <v>4.1509999999999998</v>
      </c>
      <c r="J71" s="239"/>
      <c r="K71" s="239">
        <v>24</v>
      </c>
      <c r="L71" s="239">
        <v>73</v>
      </c>
      <c r="M71" s="239">
        <v>3</v>
      </c>
      <c r="N71" s="239">
        <v>0</v>
      </c>
      <c r="O71" s="239">
        <v>0.1638</v>
      </c>
      <c r="P71" s="239">
        <v>0.83599999999999997</v>
      </c>
      <c r="Q71" s="239">
        <v>2E-3</v>
      </c>
      <c r="R71" s="239">
        <v>0.04</v>
      </c>
      <c r="S71" s="239">
        <v>3.1749999999999998</v>
      </c>
      <c r="T71" s="239"/>
    </row>
    <row r="72" spans="1:20">
      <c r="A72" s="239">
        <v>27</v>
      </c>
      <c r="B72" s="239">
        <v>94</v>
      </c>
      <c r="C72" s="239">
        <v>3</v>
      </c>
      <c r="D72" s="239">
        <v>0</v>
      </c>
      <c r="E72" s="239">
        <v>0.222</v>
      </c>
      <c r="F72" s="239">
        <v>0.77800000000000002</v>
      </c>
      <c r="G72" s="239">
        <v>1E-3</v>
      </c>
      <c r="H72" s="239">
        <v>3.7999999999999999E-2</v>
      </c>
      <c r="I72" s="239">
        <v>4.843</v>
      </c>
      <c r="J72" s="239"/>
      <c r="K72" s="239">
        <v>27</v>
      </c>
      <c r="L72" s="239">
        <v>70</v>
      </c>
      <c r="M72" s="239">
        <v>5</v>
      </c>
      <c r="N72" s="239">
        <v>0</v>
      </c>
      <c r="O72" s="239">
        <v>0.2235</v>
      </c>
      <c r="P72" s="239">
        <v>0.77600000000000002</v>
      </c>
      <c r="Q72" s="239">
        <v>2E-3</v>
      </c>
      <c r="R72" s="239">
        <v>4.4999999999999998E-2</v>
      </c>
      <c r="S72" s="239">
        <v>4.7869999999999999</v>
      </c>
      <c r="T72" s="239"/>
    </row>
    <row r="73" spans="1:20">
      <c r="A73" s="239">
        <v>29</v>
      </c>
      <c r="B73" s="239">
        <v>91</v>
      </c>
      <c r="C73" s="239">
        <v>4</v>
      </c>
      <c r="D73" s="239">
        <v>0</v>
      </c>
      <c r="E73" s="239">
        <v>0.25619999999999998</v>
      </c>
      <c r="F73" s="239">
        <v>0.74399999999999999</v>
      </c>
      <c r="G73" s="239">
        <v>2E-3</v>
      </c>
      <c r="H73" s="239">
        <v>0.04</v>
      </c>
      <c r="I73" s="239">
        <v>5.835</v>
      </c>
      <c r="J73" s="239"/>
      <c r="K73" s="239">
        <v>29</v>
      </c>
      <c r="L73" s="239">
        <v>65</v>
      </c>
      <c r="M73" s="239">
        <v>3</v>
      </c>
      <c r="N73" s="239">
        <v>0</v>
      </c>
      <c r="O73" s="239">
        <v>0.25940000000000002</v>
      </c>
      <c r="P73" s="239">
        <v>0.74099999999999999</v>
      </c>
      <c r="Q73" s="239">
        <v>2E-3</v>
      </c>
      <c r="R73" s="239">
        <v>4.8000000000000001E-2</v>
      </c>
      <c r="S73" s="239">
        <v>5.8259999999999996</v>
      </c>
      <c r="T73" s="239"/>
    </row>
    <row r="74" spans="1:20">
      <c r="A74" s="239">
        <v>31</v>
      </c>
      <c r="B74" s="239">
        <v>87</v>
      </c>
      <c r="C74" s="239">
        <v>3</v>
      </c>
      <c r="D74" s="239">
        <v>0</v>
      </c>
      <c r="E74" s="239">
        <v>0.28179999999999999</v>
      </c>
      <c r="F74" s="239">
        <v>0.71799999999999997</v>
      </c>
      <c r="G74" s="239">
        <v>2E-3</v>
      </c>
      <c r="H74" s="239">
        <v>4.2000000000000003E-2</v>
      </c>
      <c r="I74" s="239">
        <v>6.63</v>
      </c>
      <c r="J74" s="239"/>
      <c r="K74" s="239">
        <v>31</v>
      </c>
      <c r="L74" s="239">
        <v>62</v>
      </c>
      <c r="M74" s="239">
        <v>4</v>
      </c>
      <c r="N74" s="239">
        <v>0</v>
      </c>
      <c r="O74" s="239">
        <v>0.30719999999999997</v>
      </c>
      <c r="P74" s="239">
        <v>0.69299999999999995</v>
      </c>
      <c r="Q74" s="239">
        <v>3.0000000000000001E-3</v>
      </c>
      <c r="R74" s="239">
        <v>0.05</v>
      </c>
      <c r="S74" s="239">
        <v>7.3079999999999998</v>
      </c>
      <c r="T74" s="239"/>
    </row>
    <row r="75" spans="1:20">
      <c r="A75" s="239">
        <v>34</v>
      </c>
      <c r="B75" s="239">
        <v>84</v>
      </c>
      <c r="C75" s="239">
        <v>4</v>
      </c>
      <c r="D75" s="239">
        <v>0</v>
      </c>
      <c r="E75" s="239">
        <v>0.316</v>
      </c>
      <c r="F75" s="239">
        <v>0.68400000000000005</v>
      </c>
      <c r="G75" s="239">
        <v>2E-3</v>
      </c>
      <c r="H75" s="239">
        <v>4.2999999999999997E-2</v>
      </c>
      <c r="I75" s="239">
        <v>7.7930000000000001</v>
      </c>
      <c r="J75" s="239"/>
      <c r="K75" s="239">
        <v>34</v>
      </c>
      <c r="L75" s="239">
        <v>58</v>
      </c>
      <c r="M75" s="239">
        <v>12</v>
      </c>
      <c r="N75" s="239">
        <v>0</v>
      </c>
      <c r="O75" s="239">
        <v>0.45050000000000001</v>
      </c>
      <c r="P75" s="239">
        <v>0.54900000000000004</v>
      </c>
      <c r="Q75" s="239">
        <v>3.0000000000000001E-3</v>
      </c>
      <c r="R75" s="239">
        <v>5.3999999999999999E-2</v>
      </c>
      <c r="S75" s="239">
        <v>12.182</v>
      </c>
      <c r="T75" s="239"/>
    </row>
    <row r="76" spans="1:20">
      <c r="A76" s="239">
        <v>36</v>
      </c>
      <c r="B76" s="239">
        <v>80</v>
      </c>
      <c r="C76" s="239">
        <v>2</v>
      </c>
      <c r="D76" s="239">
        <v>0</v>
      </c>
      <c r="E76" s="239">
        <v>0.33310000000000001</v>
      </c>
      <c r="F76" s="239">
        <v>0.66700000000000004</v>
      </c>
      <c r="G76" s="239">
        <v>2E-3</v>
      </c>
      <c r="H76" s="239">
        <v>4.3999999999999997E-2</v>
      </c>
      <c r="I76" s="239">
        <v>8.4090000000000007</v>
      </c>
      <c r="J76" s="239"/>
      <c r="K76" s="239">
        <v>36</v>
      </c>
      <c r="L76" s="239">
        <v>46</v>
      </c>
      <c r="M76" s="239">
        <v>8</v>
      </c>
      <c r="N76" s="239">
        <v>0</v>
      </c>
      <c r="O76" s="239">
        <v>0.54610000000000003</v>
      </c>
      <c r="P76" s="239">
        <v>0.45400000000000001</v>
      </c>
      <c r="Q76" s="239">
        <v>3.0000000000000001E-3</v>
      </c>
      <c r="R76" s="239">
        <v>5.3999999999999999E-2</v>
      </c>
      <c r="S76" s="239">
        <v>15.622</v>
      </c>
      <c r="T76" s="239"/>
    </row>
    <row r="77" spans="1:20">
      <c r="A77" s="239">
        <v>38</v>
      </c>
      <c r="B77" s="239">
        <v>78</v>
      </c>
      <c r="C77" s="239">
        <v>11</v>
      </c>
      <c r="D77" s="239">
        <v>0</v>
      </c>
      <c r="E77" s="239">
        <v>0.42720000000000002</v>
      </c>
      <c r="F77" s="239">
        <v>0.57299999999999995</v>
      </c>
      <c r="G77" s="239">
        <v>2E-3</v>
      </c>
      <c r="H77" s="239">
        <v>4.5999999999999999E-2</v>
      </c>
      <c r="I77" s="239">
        <v>11.981999999999999</v>
      </c>
      <c r="J77" s="239"/>
      <c r="K77" s="239">
        <v>39</v>
      </c>
      <c r="L77" s="239">
        <v>38</v>
      </c>
      <c r="M77" s="239">
        <v>14</v>
      </c>
      <c r="N77" s="239">
        <v>1</v>
      </c>
      <c r="O77" s="239">
        <v>0.71330000000000005</v>
      </c>
      <c r="P77" s="239">
        <v>0.28699999999999998</v>
      </c>
      <c r="Q77" s="239">
        <v>2E-3</v>
      </c>
      <c r="R77" s="239">
        <v>4.9000000000000002E-2</v>
      </c>
      <c r="S77" s="239">
        <v>22.143999999999998</v>
      </c>
      <c r="T77" s="239"/>
    </row>
    <row r="78" spans="1:20">
      <c r="A78" s="239">
        <v>40</v>
      </c>
      <c r="B78" s="239">
        <v>67</v>
      </c>
      <c r="C78" s="239">
        <v>3</v>
      </c>
      <c r="D78" s="239">
        <v>0</v>
      </c>
      <c r="E78" s="239">
        <v>0.45279999999999998</v>
      </c>
      <c r="F78" s="239">
        <v>0.54700000000000004</v>
      </c>
      <c r="G78" s="239">
        <v>2E-3</v>
      </c>
      <c r="H78" s="239">
        <v>4.5999999999999999E-2</v>
      </c>
      <c r="I78" s="239">
        <v>13.007999999999999</v>
      </c>
      <c r="J78" s="239"/>
      <c r="K78" s="239">
        <v>42</v>
      </c>
      <c r="L78" s="239">
        <v>23</v>
      </c>
      <c r="M78" s="239">
        <v>11</v>
      </c>
      <c r="N78" s="239">
        <v>0</v>
      </c>
      <c r="O78" s="239">
        <v>0.85040000000000004</v>
      </c>
      <c r="P78" s="239">
        <v>0.15</v>
      </c>
      <c r="Q78" s="239">
        <v>2E-3</v>
      </c>
      <c r="R78" s="239">
        <v>3.9E-2</v>
      </c>
      <c r="S78" s="239">
        <v>27.902999999999999</v>
      </c>
      <c r="T78" s="239"/>
    </row>
    <row r="79" spans="1:20">
      <c r="A79" s="239">
        <v>43</v>
      </c>
      <c r="B79" s="239">
        <v>64</v>
      </c>
      <c r="C79" s="239">
        <v>19</v>
      </c>
      <c r="D79" s="239">
        <v>0</v>
      </c>
      <c r="E79" s="239">
        <v>0.61529999999999996</v>
      </c>
      <c r="F79" s="239">
        <v>0.38500000000000001</v>
      </c>
      <c r="G79" s="239">
        <v>2E-3</v>
      </c>
      <c r="H79" s="239">
        <v>4.4999999999999998E-2</v>
      </c>
      <c r="I79" s="239">
        <v>19.992999999999999</v>
      </c>
      <c r="J79" s="239"/>
      <c r="K79" s="239">
        <v>44</v>
      </c>
      <c r="L79" s="239">
        <v>12</v>
      </c>
      <c r="M79" s="239">
        <v>6</v>
      </c>
      <c r="N79" s="239">
        <v>0</v>
      </c>
      <c r="O79" s="239">
        <v>0.92520000000000002</v>
      </c>
      <c r="P79" s="239">
        <v>7.4999999999999997E-2</v>
      </c>
      <c r="Q79" s="239">
        <v>1E-3</v>
      </c>
      <c r="R79" s="239">
        <v>2.9000000000000001E-2</v>
      </c>
      <c r="S79" s="239">
        <v>31.193999999999999</v>
      </c>
      <c r="T79" s="239"/>
    </row>
    <row r="80" spans="1:20">
      <c r="A80" s="239">
        <v>45</v>
      </c>
      <c r="B80" s="239">
        <v>45</v>
      </c>
      <c r="C80" s="239">
        <v>13</v>
      </c>
      <c r="D80" s="239">
        <v>0</v>
      </c>
      <c r="E80" s="239">
        <v>0.72640000000000005</v>
      </c>
      <c r="F80" s="239">
        <v>0.27400000000000002</v>
      </c>
      <c r="G80" s="239">
        <v>2E-3</v>
      </c>
      <c r="H80" s="239">
        <v>4.1000000000000002E-2</v>
      </c>
      <c r="I80" s="239">
        <v>24.995000000000001</v>
      </c>
      <c r="J80" s="239"/>
      <c r="K80" s="239">
        <v>46</v>
      </c>
      <c r="L80" s="239">
        <v>6</v>
      </c>
      <c r="M80" s="239">
        <v>3</v>
      </c>
      <c r="N80" s="239">
        <v>0</v>
      </c>
      <c r="O80" s="239">
        <v>0.96260000000000001</v>
      </c>
      <c r="P80" s="239">
        <v>3.6999999999999998E-2</v>
      </c>
      <c r="Q80" s="239">
        <v>0</v>
      </c>
      <c r="R80" s="239">
        <v>2.1000000000000001E-2</v>
      </c>
      <c r="S80" s="239">
        <v>32.914000000000001</v>
      </c>
      <c r="T80" s="239"/>
    </row>
    <row r="81" spans="1:20">
      <c r="A81" s="239">
        <v>47</v>
      </c>
      <c r="B81" s="239">
        <v>32</v>
      </c>
      <c r="C81" s="239">
        <v>11</v>
      </c>
      <c r="D81" s="239">
        <v>0</v>
      </c>
      <c r="E81" s="239">
        <v>0.82050000000000001</v>
      </c>
      <c r="F81" s="239">
        <v>0.18</v>
      </c>
      <c r="G81" s="239">
        <v>1E-3</v>
      </c>
      <c r="H81" s="239">
        <v>3.5000000000000003E-2</v>
      </c>
      <c r="I81" s="239">
        <v>29.414999999999999</v>
      </c>
      <c r="J81" s="239"/>
      <c r="K81" s="239">
        <v>49</v>
      </c>
      <c r="L81" s="239">
        <v>3</v>
      </c>
      <c r="M81" s="239">
        <v>2</v>
      </c>
      <c r="N81" s="239">
        <v>0</v>
      </c>
      <c r="O81" s="239">
        <v>0.98750000000000004</v>
      </c>
      <c r="P81" s="239">
        <v>1.2E-2</v>
      </c>
      <c r="Q81" s="239">
        <v>0</v>
      </c>
      <c r="R81" s="239">
        <v>1.2E-2</v>
      </c>
      <c r="S81" s="239">
        <v>34.134999999999998</v>
      </c>
      <c r="T81" s="239"/>
    </row>
    <row r="82" spans="1:20">
      <c r="A82" s="239">
        <v>49</v>
      </c>
      <c r="B82" s="239">
        <v>21</v>
      </c>
      <c r="C82" s="239">
        <v>5</v>
      </c>
      <c r="D82" s="239">
        <v>0</v>
      </c>
      <c r="E82" s="239">
        <v>0.86319999999999997</v>
      </c>
      <c r="F82" s="239">
        <v>0.13700000000000001</v>
      </c>
      <c r="G82" s="239">
        <v>1E-3</v>
      </c>
      <c r="H82" s="239">
        <v>3.2000000000000001E-2</v>
      </c>
      <c r="I82" s="239">
        <v>31.51</v>
      </c>
      <c r="J82" s="239"/>
      <c r="K82" s="239">
        <v>52</v>
      </c>
      <c r="L82" s="239">
        <v>1</v>
      </c>
      <c r="M82" s="239">
        <v>1</v>
      </c>
      <c r="N82" s="239">
        <v>0</v>
      </c>
      <c r="O82" s="239">
        <v>1</v>
      </c>
      <c r="P82" s="239">
        <v>0</v>
      </c>
      <c r="Q82" s="239">
        <v>0</v>
      </c>
      <c r="R82" s="239">
        <v>0</v>
      </c>
      <c r="S82" s="239">
        <v>34.783999999999999</v>
      </c>
      <c r="T82" s="239"/>
    </row>
    <row r="83" spans="1:20">
      <c r="A83" s="239">
        <v>51</v>
      </c>
      <c r="B83" s="239">
        <v>16</v>
      </c>
      <c r="C83" s="239">
        <v>10</v>
      </c>
      <c r="D83" s="239">
        <v>0</v>
      </c>
      <c r="E83" s="239">
        <v>0.94869999999999999</v>
      </c>
      <c r="F83" s="239">
        <v>5.0999999999999997E-2</v>
      </c>
      <c r="G83" s="239">
        <v>0</v>
      </c>
      <c r="H83" s="239">
        <v>0.02</v>
      </c>
      <c r="I83" s="239">
        <v>35.869999999999997</v>
      </c>
      <c r="J83" s="239"/>
      <c r="K83" s="239"/>
      <c r="L83" s="239"/>
      <c r="M83" s="239"/>
      <c r="N83" s="239"/>
      <c r="O83" s="239"/>
      <c r="P83" s="239"/>
      <c r="Q83" s="239"/>
      <c r="R83" s="239"/>
      <c r="S83" s="239"/>
      <c r="T83" s="239"/>
    </row>
    <row r="84" spans="1:20">
      <c r="A84" s="239">
        <v>53</v>
      </c>
      <c r="B84" s="239">
        <v>6</v>
      </c>
      <c r="C84" s="239">
        <v>3</v>
      </c>
      <c r="D84" s="239">
        <v>0</v>
      </c>
      <c r="E84" s="239">
        <v>0.97440000000000004</v>
      </c>
      <c r="F84" s="239">
        <v>2.5999999999999999E-2</v>
      </c>
      <c r="G84" s="239">
        <v>0</v>
      </c>
      <c r="H84" s="239">
        <v>1.4999999999999999E-2</v>
      </c>
      <c r="I84" s="239">
        <v>37.228999999999999</v>
      </c>
      <c r="J84" s="239"/>
      <c r="K84" s="239"/>
      <c r="L84" s="239"/>
      <c r="M84" s="239"/>
      <c r="N84" s="239"/>
      <c r="O84" s="239"/>
      <c r="P84" s="239"/>
      <c r="Q84" s="239"/>
      <c r="R84" s="239"/>
      <c r="S84" s="239"/>
      <c r="T84" s="239"/>
    </row>
    <row r="85" spans="1:20">
      <c r="A85" s="239">
        <v>56</v>
      </c>
      <c r="B85" s="239">
        <v>3</v>
      </c>
      <c r="C85" s="239">
        <v>3</v>
      </c>
      <c r="D85" s="239">
        <v>0</v>
      </c>
      <c r="E85" s="239">
        <v>1</v>
      </c>
      <c r="F85" s="239">
        <v>0</v>
      </c>
      <c r="G85" s="239">
        <v>0</v>
      </c>
      <c r="H85" s="239">
        <v>0</v>
      </c>
      <c r="I85" s="239">
        <v>38.665999999999997</v>
      </c>
      <c r="J85" s="239"/>
      <c r="K85" s="239"/>
      <c r="L85" s="239"/>
      <c r="M85" s="239"/>
      <c r="N85" s="239"/>
      <c r="O85" s="239"/>
      <c r="P85" s="239"/>
      <c r="Q85" s="239"/>
      <c r="R85" s="239"/>
      <c r="S85" s="239"/>
      <c r="T85" s="239"/>
    </row>
    <row r="86" spans="1:20">
      <c r="A86" s="239"/>
      <c r="B86" s="239"/>
      <c r="C86" s="239"/>
      <c r="D86" s="239"/>
      <c r="E86" s="239"/>
      <c r="F86" s="239"/>
      <c r="G86" s="239"/>
      <c r="H86" s="239"/>
      <c r="I86" s="239"/>
      <c r="J86" s="239"/>
      <c r="K86" s="239"/>
      <c r="L86" s="239"/>
      <c r="M86" s="239"/>
      <c r="N86" s="239"/>
      <c r="O86" s="239"/>
      <c r="P86" s="239"/>
      <c r="Q86" s="239"/>
      <c r="R86" s="239"/>
      <c r="S86" s="239"/>
      <c r="T86" s="239"/>
    </row>
    <row r="87" spans="1:20">
      <c r="A87" s="239" t="s">
        <v>1453</v>
      </c>
      <c r="B87" s="239"/>
      <c r="C87" s="239"/>
      <c r="D87" s="239"/>
      <c r="E87" s="239"/>
      <c r="F87" s="239"/>
      <c r="G87" s="239"/>
      <c r="H87" s="239"/>
      <c r="I87" s="239"/>
      <c r="J87" s="239"/>
      <c r="K87" s="239" t="s">
        <v>1453</v>
      </c>
      <c r="L87" s="239"/>
      <c r="M87" s="239"/>
      <c r="N87" s="239"/>
      <c r="O87" s="239"/>
      <c r="P87" s="239"/>
      <c r="Q87" s="239"/>
      <c r="R87" s="239"/>
      <c r="S87" s="239"/>
      <c r="T87" s="239"/>
    </row>
    <row r="88" spans="1:20">
      <c r="A88" s="239" t="s">
        <v>1412</v>
      </c>
      <c r="B88" s="239" t="s">
        <v>1413</v>
      </c>
      <c r="C88" s="239" t="s">
        <v>1414</v>
      </c>
      <c r="D88" s="239" t="s">
        <v>1415</v>
      </c>
      <c r="E88" s="239" t="s">
        <v>1416</v>
      </c>
      <c r="F88" s="239" t="s">
        <v>1417</v>
      </c>
      <c r="G88" s="239" t="s">
        <v>1418</v>
      </c>
      <c r="H88" s="239" t="s">
        <v>1419</v>
      </c>
      <c r="I88" s="239" t="s">
        <v>1420</v>
      </c>
      <c r="J88" s="239"/>
      <c r="K88" s="239" t="s">
        <v>1412</v>
      </c>
      <c r="L88" s="239" t="s">
        <v>1413</v>
      </c>
      <c r="M88" s="239" t="s">
        <v>1414</v>
      </c>
      <c r="N88" s="239" t="s">
        <v>1415</v>
      </c>
      <c r="O88" s="239" t="s">
        <v>1416</v>
      </c>
      <c r="P88" s="239" t="s">
        <v>1417</v>
      </c>
      <c r="Q88" s="239" t="s">
        <v>1418</v>
      </c>
      <c r="R88" s="239" t="s">
        <v>1419</v>
      </c>
      <c r="S88" s="239" t="s">
        <v>1420</v>
      </c>
      <c r="T88" s="239"/>
    </row>
    <row r="89" spans="1:20">
      <c r="A89" s="239">
        <v>0</v>
      </c>
      <c r="B89" s="239">
        <v>120</v>
      </c>
      <c r="C89" s="239">
        <v>0</v>
      </c>
      <c r="D89" s="239">
        <v>0</v>
      </c>
      <c r="E89" s="239">
        <v>0</v>
      </c>
      <c r="F89" s="239">
        <v>1</v>
      </c>
      <c r="G89" s="239">
        <v>0</v>
      </c>
      <c r="H89" s="239">
        <v>0</v>
      </c>
      <c r="I89" s="239">
        <v>0</v>
      </c>
      <c r="J89" s="239"/>
      <c r="K89" s="239">
        <v>0</v>
      </c>
      <c r="L89" s="239">
        <v>120</v>
      </c>
      <c r="M89" s="239">
        <v>0</v>
      </c>
      <c r="N89" s="239">
        <v>0</v>
      </c>
      <c r="O89" s="239">
        <v>0</v>
      </c>
      <c r="P89" s="239">
        <v>1</v>
      </c>
      <c r="Q89" s="239">
        <v>0</v>
      </c>
      <c r="R89" s="239">
        <v>0</v>
      </c>
      <c r="S89" s="239">
        <v>0</v>
      </c>
      <c r="T89" s="239"/>
    </row>
    <row r="90" spans="1:20">
      <c r="A90" s="239">
        <v>2</v>
      </c>
      <c r="B90" s="239">
        <v>120</v>
      </c>
      <c r="C90" s="239">
        <v>0</v>
      </c>
      <c r="D90" s="239">
        <v>0</v>
      </c>
      <c r="E90" s="239">
        <v>0</v>
      </c>
      <c r="F90" s="239">
        <v>1</v>
      </c>
      <c r="G90" s="239">
        <v>0</v>
      </c>
      <c r="H90" s="239">
        <v>0</v>
      </c>
      <c r="I90" s="239">
        <v>0</v>
      </c>
      <c r="J90" s="239"/>
      <c r="K90" s="239">
        <v>2</v>
      </c>
      <c r="L90" s="239">
        <v>120</v>
      </c>
      <c r="M90" s="239">
        <v>0</v>
      </c>
      <c r="N90" s="239">
        <v>0</v>
      </c>
      <c r="O90" s="239">
        <v>0</v>
      </c>
      <c r="P90" s="239">
        <v>1</v>
      </c>
      <c r="Q90" s="239">
        <v>0</v>
      </c>
      <c r="R90" s="239">
        <v>0</v>
      </c>
      <c r="S90" s="239">
        <v>0</v>
      </c>
      <c r="T90" s="239"/>
    </row>
    <row r="91" spans="1:20">
      <c r="A91" s="239">
        <v>4</v>
      </c>
      <c r="B91" s="239">
        <v>120</v>
      </c>
      <c r="C91" s="239">
        <v>0</v>
      </c>
      <c r="D91" s="239">
        <v>7</v>
      </c>
      <c r="E91" s="239">
        <v>0</v>
      </c>
      <c r="F91" s="239">
        <v>1</v>
      </c>
      <c r="G91" s="239">
        <v>0</v>
      </c>
      <c r="H91" s="239">
        <v>0</v>
      </c>
      <c r="I91" s="239">
        <v>0</v>
      </c>
      <c r="J91" s="239"/>
      <c r="K91" s="239">
        <v>4</v>
      </c>
      <c r="L91" s="239">
        <v>120</v>
      </c>
      <c r="M91" s="239">
        <v>0</v>
      </c>
      <c r="N91" s="239">
        <v>4</v>
      </c>
      <c r="O91" s="239">
        <v>0</v>
      </c>
      <c r="P91" s="239">
        <v>1</v>
      </c>
      <c r="Q91" s="239">
        <v>0</v>
      </c>
      <c r="R91" s="239">
        <v>0</v>
      </c>
      <c r="S91" s="239">
        <v>0</v>
      </c>
      <c r="T91" s="239"/>
    </row>
    <row r="92" spans="1:20">
      <c r="A92" s="239">
        <v>7</v>
      </c>
      <c r="B92" s="239">
        <v>113</v>
      </c>
      <c r="C92" s="239">
        <v>1</v>
      </c>
      <c r="D92" s="239">
        <v>13</v>
      </c>
      <c r="E92" s="239">
        <v>8.8000000000000005E-3</v>
      </c>
      <c r="F92" s="239">
        <v>0.99099999999999999</v>
      </c>
      <c r="G92" s="239">
        <v>0</v>
      </c>
      <c r="H92" s="239">
        <v>8.9999999999999993E-3</v>
      </c>
      <c r="I92" s="239">
        <v>6.2E-2</v>
      </c>
      <c r="J92" s="239"/>
      <c r="K92" s="239">
        <v>7</v>
      </c>
      <c r="L92" s="239">
        <v>116</v>
      </c>
      <c r="M92" s="239">
        <v>1</v>
      </c>
      <c r="N92" s="239">
        <v>23</v>
      </c>
      <c r="O92" s="239">
        <v>8.6E-3</v>
      </c>
      <c r="P92" s="239">
        <v>0.99099999999999999</v>
      </c>
      <c r="Q92" s="239">
        <v>0</v>
      </c>
      <c r="R92" s="239">
        <v>8.9999999999999993E-3</v>
      </c>
      <c r="S92" s="239">
        <v>0.06</v>
      </c>
      <c r="T92" s="239"/>
    </row>
    <row r="93" spans="1:20">
      <c r="A93" s="239">
        <v>10</v>
      </c>
      <c r="B93" s="239">
        <v>99</v>
      </c>
      <c r="C93" s="239">
        <v>23</v>
      </c>
      <c r="D93" s="239">
        <v>4</v>
      </c>
      <c r="E93" s="239">
        <v>0.23910000000000001</v>
      </c>
      <c r="F93" s="239">
        <v>0.76100000000000001</v>
      </c>
      <c r="G93" s="239">
        <v>2E-3</v>
      </c>
      <c r="H93" s="239">
        <v>4.2999999999999997E-2</v>
      </c>
      <c r="I93" s="239">
        <v>2.3650000000000002</v>
      </c>
      <c r="J93" s="239"/>
      <c r="K93" s="239">
        <v>10</v>
      </c>
      <c r="L93" s="239">
        <v>92</v>
      </c>
      <c r="M93" s="239">
        <v>62</v>
      </c>
      <c r="N93" s="239">
        <v>2</v>
      </c>
      <c r="O93" s="239">
        <v>0.67669999999999997</v>
      </c>
      <c r="P93" s="239">
        <v>0.32300000000000001</v>
      </c>
      <c r="Q93" s="239">
        <v>2E-3</v>
      </c>
      <c r="R93" s="239">
        <v>4.9000000000000002E-2</v>
      </c>
      <c r="S93" s="239">
        <v>6.7409999999999997</v>
      </c>
      <c r="T93" s="239"/>
    </row>
    <row r="94" spans="1:20">
      <c r="A94" s="239">
        <v>12</v>
      </c>
      <c r="B94" s="239">
        <v>72</v>
      </c>
      <c r="C94" s="239">
        <v>30</v>
      </c>
      <c r="D94" s="239">
        <v>0</v>
      </c>
      <c r="E94" s="239">
        <v>0.55620000000000003</v>
      </c>
      <c r="F94" s="239">
        <v>0.44400000000000001</v>
      </c>
      <c r="G94" s="239">
        <v>3.0000000000000001E-3</v>
      </c>
      <c r="H94" s="239">
        <v>5.0999999999999997E-2</v>
      </c>
      <c r="I94" s="239">
        <v>6.1689999999999996</v>
      </c>
      <c r="J94" s="239"/>
      <c r="K94" s="239">
        <v>12</v>
      </c>
      <c r="L94" s="239">
        <v>28</v>
      </c>
      <c r="M94" s="239">
        <v>25</v>
      </c>
      <c r="N94" s="239">
        <v>0</v>
      </c>
      <c r="O94" s="239">
        <v>0.96540000000000004</v>
      </c>
      <c r="P94" s="239">
        <v>3.5000000000000003E-2</v>
      </c>
      <c r="Q94" s="239">
        <v>0</v>
      </c>
      <c r="R94" s="239">
        <v>0.02</v>
      </c>
      <c r="S94" s="239">
        <v>10.205</v>
      </c>
      <c r="T94" s="239"/>
    </row>
    <row r="95" spans="1:20">
      <c r="A95" s="239">
        <v>14</v>
      </c>
      <c r="B95" s="239">
        <v>42</v>
      </c>
      <c r="C95" s="239">
        <v>26</v>
      </c>
      <c r="D95" s="239">
        <v>0</v>
      </c>
      <c r="E95" s="239">
        <v>0.83089999999999997</v>
      </c>
      <c r="F95" s="239">
        <v>0.16900000000000001</v>
      </c>
      <c r="G95" s="239">
        <v>1E-3</v>
      </c>
      <c r="H95" s="239">
        <v>3.7999999999999999E-2</v>
      </c>
      <c r="I95" s="239">
        <v>10.016</v>
      </c>
      <c r="J95" s="239"/>
      <c r="K95" s="239">
        <v>14</v>
      </c>
      <c r="L95" s="239">
        <v>3</v>
      </c>
      <c r="M95" s="239">
        <v>3</v>
      </c>
      <c r="N95" s="239">
        <v>0</v>
      </c>
      <c r="O95" s="239">
        <v>1</v>
      </c>
      <c r="P95" s="239">
        <v>0</v>
      </c>
      <c r="Q95" s="239">
        <v>0</v>
      </c>
      <c r="R95" s="239">
        <v>0</v>
      </c>
      <c r="S95" s="239">
        <v>10.69</v>
      </c>
      <c r="T95" s="239"/>
    </row>
    <row r="96" spans="1:20">
      <c r="A96" s="239">
        <v>16</v>
      </c>
      <c r="B96" s="239">
        <v>16</v>
      </c>
      <c r="C96" s="239">
        <v>14</v>
      </c>
      <c r="D96" s="239">
        <v>0</v>
      </c>
      <c r="E96" s="239">
        <v>0.97889999999999999</v>
      </c>
      <c r="F96" s="239">
        <v>2.1000000000000001E-2</v>
      </c>
      <c r="G96" s="239">
        <v>0</v>
      </c>
      <c r="H96" s="239">
        <v>1.4999999999999999E-2</v>
      </c>
      <c r="I96" s="239">
        <v>12.382999999999999</v>
      </c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T96" s="239"/>
    </row>
    <row r="97" spans="1:20">
      <c r="A97" s="239">
        <v>18</v>
      </c>
      <c r="B97" s="239">
        <v>2</v>
      </c>
      <c r="C97" s="239">
        <v>2</v>
      </c>
      <c r="D97" s="239">
        <v>0</v>
      </c>
      <c r="E97" s="239">
        <v>1</v>
      </c>
      <c r="F97" s="239">
        <v>0</v>
      </c>
      <c r="G97" s="239">
        <v>0</v>
      </c>
      <c r="H97" s="239">
        <v>0</v>
      </c>
      <c r="I97" s="239">
        <v>12.763</v>
      </c>
      <c r="J97" s="239"/>
      <c r="K97" s="239"/>
      <c r="L97" s="239"/>
      <c r="M97" s="239"/>
      <c r="N97" s="239"/>
      <c r="O97" s="239"/>
      <c r="P97" s="239"/>
      <c r="Q97" s="239"/>
      <c r="R97" s="239"/>
      <c r="S97" s="239"/>
      <c r="T97" s="239"/>
    </row>
    <row r="98" spans="1:20">
      <c r="A98" s="239"/>
      <c r="B98" s="239"/>
      <c r="C98" s="239"/>
      <c r="D98" s="239"/>
      <c r="E98" s="239"/>
      <c r="F98" s="239"/>
      <c r="G98" s="239"/>
      <c r="H98" s="239"/>
      <c r="I98" s="239"/>
      <c r="J98" s="239"/>
      <c r="K98" s="239"/>
      <c r="L98" s="239"/>
      <c r="M98" s="239"/>
      <c r="N98" s="239"/>
      <c r="O98" s="239"/>
      <c r="P98" s="239"/>
      <c r="Q98" s="239"/>
      <c r="R98" s="239"/>
      <c r="S98" s="239"/>
      <c r="T98" s="239"/>
    </row>
    <row r="99" spans="1:20">
      <c r="A99" s="239" t="s">
        <v>1463</v>
      </c>
      <c r="B99" s="239"/>
      <c r="C99" s="239"/>
      <c r="D99" s="239"/>
      <c r="E99" s="239"/>
      <c r="F99" s="239"/>
      <c r="G99" s="239"/>
      <c r="H99" s="239"/>
      <c r="I99" s="239"/>
      <c r="J99" s="239"/>
      <c r="K99" s="239" t="s">
        <v>1463</v>
      </c>
      <c r="L99" s="239"/>
      <c r="M99" s="239"/>
      <c r="N99" s="239"/>
      <c r="O99" s="239"/>
      <c r="P99" s="239"/>
      <c r="Q99" s="239"/>
      <c r="R99" s="239"/>
      <c r="S99" s="239"/>
      <c r="T99" s="239"/>
    </row>
    <row r="100" spans="1:20">
      <c r="A100" s="239" t="s">
        <v>1412</v>
      </c>
      <c r="B100" s="239" t="s">
        <v>1413</v>
      </c>
      <c r="C100" s="239" t="s">
        <v>1414</v>
      </c>
      <c r="D100" s="239" t="s">
        <v>1415</v>
      </c>
      <c r="E100" s="239" t="s">
        <v>1416</v>
      </c>
      <c r="F100" s="239" t="s">
        <v>1417</v>
      </c>
      <c r="G100" s="239" t="s">
        <v>1418</v>
      </c>
      <c r="H100" s="239" t="s">
        <v>1419</v>
      </c>
      <c r="I100" s="239" t="s">
        <v>1420</v>
      </c>
      <c r="J100" s="239"/>
      <c r="K100" s="239" t="s">
        <v>1412</v>
      </c>
      <c r="L100" s="239" t="s">
        <v>1413</v>
      </c>
      <c r="M100" s="239" t="s">
        <v>1414</v>
      </c>
      <c r="N100" s="239" t="s">
        <v>1415</v>
      </c>
      <c r="O100" s="239" t="s">
        <v>1416</v>
      </c>
      <c r="P100" s="239" t="s">
        <v>1417</v>
      </c>
      <c r="Q100" s="239" t="s">
        <v>1418</v>
      </c>
      <c r="R100" s="239" t="s">
        <v>1419</v>
      </c>
      <c r="S100" s="239" t="s">
        <v>1420</v>
      </c>
      <c r="T100" s="239"/>
    </row>
    <row r="101" spans="1:20">
      <c r="A101" s="239">
        <v>0</v>
      </c>
      <c r="B101" s="239">
        <v>120</v>
      </c>
      <c r="C101" s="239">
        <v>0</v>
      </c>
      <c r="D101" s="239">
        <v>0</v>
      </c>
      <c r="E101" s="239">
        <v>0</v>
      </c>
      <c r="F101" s="239">
        <v>1</v>
      </c>
      <c r="G101" s="239">
        <v>0</v>
      </c>
      <c r="H101" s="239">
        <v>0</v>
      </c>
      <c r="I101" s="239">
        <v>0</v>
      </c>
      <c r="J101" s="239"/>
      <c r="K101" s="239">
        <v>0</v>
      </c>
      <c r="L101" s="239">
        <v>120</v>
      </c>
      <c r="M101" s="239">
        <v>0</v>
      </c>
      <c r="N101" s="239">
        <v>0</v>
      </c>
      <c r="O101" s="239">
        <v>0</v>
      </c>
      <c r="P101" s="239">
        <v>1</v>
      </c>
      <c r="Q101" s="239">
        <v>0</v>
      </c>
      <c r="R101" s="239">
        <v>0</v>
      </c>
      <c r="S101" s="239">
        <v>0</v>
      </c>
      <c r="T101" s="239"/>
    </row>
    <row r="102" spans="1:20">
      <c r="A102" s="239">
        <v>2</v>
      </c>
      <c r="B102" s="239">
        <v>120</v>
      </c>
      <c r="C102" s="239">
        <v>0</v>
      </c>
      <c r="D102" s="239">
        <v>0</v>
      </c>
      <c r="E102" s="239">
        <v>0</v>
      </c>
      <c r="F102" s="239">
        <v>1</v>
      </c>
      <c r="G102" s="239">
        <v>0</v>
      </c>
      <c r="H102" s="239">
        <v>0</v>
      </c>
      <c r="I102" s="239">
        <v>0</v>
      </c>
      <c r="J102" s="239"/>
      <c r="K102" s="239">
        <v>2</v>
      </c>
      <c r="L102" s="239">
        <v>120</v>
      </c>
      <c r="M102" s="239">
        <v>0</v>
      </c>
      <c r="N102" s="239">
        <v>0</v>
      </c>
      <c r="O102" s="239">
        <v>0</v>
      </c>
      <c r="P102" s="239">
        <v>1</v>
      </c>
      <c r="Q102" s="239">
        <v>0</v>
      </c>
      <c r="R102" s="239">
        <v>0</v>
      </c>
      <c r="S102" s="239">
        <v>0</v>
      </c>
      <c r="T102" s="239"/>
    </row>
    <row r="103" spans="1:20">
      <c r="A103" s="239">
        <v>4</v>
      </c>
      <c r="B103" s="239">
        <v>120</v>
      </c>
      <c r="C103" s="239">
        <v>0</v>
      </c>
      <c r="D103" s="239">
        <v>16</v>
      </c>
      <c r="E103" s="239">
        <v>0</v>
      </c>
      <c r="F103" s="239">
        <v>1</v>
      </c>
      <c r="G103" s="239">
        <v>0</v>
      </c>
      <c r="H103" s="239">
        <v>0</v>
      </c>
      <c r="I103" s="239">
        <v>0</v>
      </c>
      <c r="J103" s="239"/>
      <c r="K103" s="239">
        <v>4</v>
      </c>
      <c r="L103" s="239">
        <v>120</v>
      </c>
      <c r="M103" s="239">
        <v>0</v>
      </c>
      <c r="N103" s="239">
        <v>13</v>
      </c>
      <c r="O103" s="239">
        <v>0</v>
      </c>
      <c r="P103" s="239">
        <v>1</v>
      </c>
      <c r="Q103" s="239">
        <v>0</v>
      </c>
      <c r="R103" s="239">
        <v>0</v>
      </c>
      <c r="S103" s="239">
        <v>0</v>
      </c>
      <c r="T103" s="239"/>
    </row>
    <row r="104" spans="1:20">
      <c r="A104" s="239">
        <v>7</v>
      </c>
      <c r="B104" s="239">
        <v>104</v>
      </c>
      <c r="C104" s="239">
        <v>1</v>
      </c>
      <c r="D104" s="239">
        <v>0</v>
      </c>
      <c r="E104" s="239">
        <v>9.5999999999999992E-3</v>
      </c>
      <c r="F104" s="239">
        <v>0.99</v>
      </c>
      <c r="G104" s="239">
        <v>0</v>
      </c>
      <c r="H104" s="239">
        <v>0.01</v>
      </c>
      <c r="I104" s="239">
        <v>6.7000000000000004E-2</v>
      </c>
      <c r="J104" s="239"/>
      <c r="K104" s="239">
        <v>7</v>
      </c>
      <c r="L104" s="239">
        <v>107</v>
      </c>
      <c r="M104" s="239">
        <v>8</v>
      </c>
      <c r="N104" s="239">
        <v>8</v>
      </c>
      <c r="O104" s="239">
        <v>7.4800000000000005E-2</v>
      </c>
      <c r="P104" s="239">
        <v>0.92500000000000004</v>
      </c>
      <c r="Q104" s="239">
        <v>1E-3</v>
      </c>
      <c r="R104" s="239">
        <v>2.5000000000000001E-2</v>
      </c>
      <c r="S104" s="239">
        <v>0.52300000000000002</v>
      </c>
      <c r="T104" s="239"/>
    </row>
    <row r="105" spans="1:20">
      <c r="A105" s="239">
        <v>10</v>
      </c>
      <c r="B105" s="239">
        <v>103</v>
      </c>
      <c r="C105" s="239">
        <v>34</v>
      </c>
      <c r="D105" s="239">
        <v>0</v>
      </c>
      <c r="E105" s="239">
        <v>0.33650000000000002</v>
      </c>
      <c r="F105" s="239">
        <v>0.66300000000000003</v>
      </c>
      <c r="G105" s="239">
        <v>2E-3</v>
      </c>
      <c r="H105" s="239">
        <v>4.5999999999999999E-2</v>
      </c>
      <c r="I105" s="239">
        <v>3.3370000000000002</v>
      </c>
      <c r="J105" s="239"/>
      <c r="K105" s="239">
        <v>10</v>
      </c>
      <c r="L105" s="239">
        <v>91</v>
      </c>
      <c r="M105" s="239">
        <v>55</v>
      </c>
      <c r="N105" s="239">
        <v>4</v>
      </c>
      <c r="O105" s="239">
        <v>0.63400000000000001</v>
      </c>
      <c r="P105" s="239">
        <v>0.36599999999999999</v>
      </c>
      <c r="Q105" s="239">
        <v>2E-3</v>
      </c>
      <c r="R105" s="239">
        <v>4.8000000000000001E-2</v>
      </c>
      <c r="S105" s="239">
        <v>6.1150000000000002</v>
      </c>
      <c r="T105" s="239"/>
    </row>
    <row r="106" spans="1:20">
      <c r="A106" s="239">
        <v>12</v>
      </c>
      <c r="B106" s="239">
        <v>69</v>
      </c>
      <c r="C106" s="239">
        <v>31</v>
      </c>
      <c r="D106" s="239">
        <v>0</v>
      </c>
      <c r="E106" s="239">
        <v>0.63460000000000005</v>
      </c>
      <c r="F106" s="239">
        <v>0.36499999999999999</v>
      </c>
      <c r="G106" s="239">
        <v>2E-3</v>
      </c>
      <c r="H106" s="239">
        <v>4.7E-2</v>
      </c>
      <c r="I106" s="239">
        <v>6.9130000000000003</v>
      </c>
      <c r="J106" s="239"/>
      <c r="K106" s="239">
        <v>12</v>
      </c>
      <c r="L106" s="239">
        <v>32</v>
      </c>
      <c r="M106" s="239">
        <v>27</v>
      </c>
      <c r="N106" s="239">
        <v>1</v>
      </c>
      <c r="O106" s="239">
        <v>0.94279999999999997</v>
      </c>
      <c r="P106" s="239">
        <v>5.7000000000000002E-2</v>
      </c>
      <c r="Q106" s="239">
        <v>1E-3</v>
      </c>
      <c r="R106" s="239">
        <v>2.5000000000000001E-2</v>
      </c>
      <c r="S106" s="239">
        <v>9.8209999999999997</v>
      </c>
      <c r="T106" s="239"/>
    </row>
    <row r="107" spans="1:20">
      <c r="A107" s="239">
        <v>14</v>
      </c>
      <c r="B107" s="239">
        <v>38</v>
      </c>
      <c r="C107" s="239">
        <v>28</v>
      </c>
      <c r="D107" s="239">
        <v>0</v>
      </c>
      <c r="E107" s="239">
        <v>0.90380000000000005</v>
      </c>
      <c r="F107" s="239">
        <v>9.6000000000000002E-2</v>
      </c>
      <c r="G107" s="239">
        <v>1E-3</v>
      </c>
      <c r="H107" s="239">
        <v>2.9000000000000001E-2</v>
      </c>
      <c r="I107" s="239">
        <v>10.683</v>
      </c>
      <c r="J107" s="239"/>
      <c r="K107" s="239">
        <v>14</v>
      </c>
      <c r="L107" s="239">
        <v>4</v>
      </c>
      <c r="M107" s="239">
        <v>4</v>
      </c>
      <c r="N107" s="239">
        <v>0</v>
      </c>
      <c r="O107" s="239">
        <v>1</v>
      </c>
      <c r="P107" s="239">
        <v>0</v>
      </c>
      <c r="Q107" s="239">
        <v>0</v>
      </c>
      <c r="R107" s="239">
        <v>0</v>
      </c>
      <c r="S107" s="239">
        <v>10.622</v>
      </c>
      <c r="T107" s="239"/>
    </row>
    <row r="108" spans="1:20">
      <c r="A108" s="239">
        <v>16</v>
      </c>
      <c r="B108" s="239">
        <v>10</v>
      </c>
      <c r="C108" s="239">
        <v>8</v>
      </c>
      <c r="D108" s="239">
        <v>0</v>
      </c>
      <c r="E108" s="239">
        <v>0.98080000000000001</v>
      </c>
      <c r="F108" s="239">
        <v>1.9E-2</v>
      </c>
      <c r="G108" s="239">
        <v>0</v>
      </c>
      <c r="H108" s="239">
        <v>1.2999999999999999E-2</v>
      </c>
      <c r="I108" s="239">
        <v>11.913</v>
      </c>
      <c r="J108" s="239"/>
      <c r="K108" s="239"/>
      <c r="L108" s="239"/>
      <c r="M108" s="239"/>
      <c r="N108" s="239"/>
      <c r="O108" s="239"/>
      <c r="P108" s="239"/>
      <c r="Q108" s="239"/>
      <c r="R108" s="239"/>
      <c r="S108" s="239"/>
      <c r="T108" s="239"/>
    </row>
    <row r="109" spans="1:20">
      <c r="A109" s="239">
        <v>18</v>
      </c>
      <c r="B109" s="239">
        <v>2</v>
      </c>
      <c r="C109" s="239">
        <v>2</v>
      </c>
      <c r="D109" s="239">
        <v>0</v>
      </c>
      <c r="E109" s="239">
        <v>1</v>
      </c>
      <c r="F109" s="239">
        <v>0</v>
      </c>
      <c r="G109" s="239">
        <v>0</v>
      </c>
      <c r="H109" s="239">
        <v>0</v>
      </c>
      <c r="I109" s="239">
        <v>12.26</v>
      </c>
      <c r="J109" s="239"/>
      <c r="K109" s="239"/>
      <c r="L109" s="239"/>
      <c r="M109" s="239"/>
      <c r="N109" s="239"/>
      <c r="O109" s="239"/>
      <c r="P109" s="239"/>
      <c r="Q109" s="239"/>
      <c r="R109" s="239"/>
      <c r="S109" s="239"/>
      <c r="T109" s="239"/>
    </row>
    <row r="110" spans="1:20">
      <c r="A110" s="239"/>
      <c r="B110" s="239"/>
      <c r="C110" s="239"/>
      <c r="D110" s="239"/>
      <c r="E110" s="239"/>
      <c r="F110" s="239"/>
      <c r="G110" s="239"/>
      <c r="H110" s="239"/>
      <c r="I110" s="239"/>
      <c r="J110" s="239"/>
      <c r="K110" s="239"/>
      <c r="L110" s="239"/>
      <c r="M110" s="239"/>
      <c r="N110" s="239"/>
      <c r="O110" s="239"/>
      <c r="P110" s="239"/>
      <c r="Q110" s="239"/>
      <c r="R110" s="239"/>
      <c r="S110" s="239"/>
      <c r="T110" s="239"/>
    </row>
    <row r="111" spans="1:20">
      <c r="A111" s="239" t="s">
        <v>1454</v>
      </c>
      <c r="B111" s="239"/>
      <c r="C111" s="239"/>
      <c r="D111" s="239"/>
      <c r="E111" s="239"/>
      <c r="F111" s="239"/>
      <c r="G111" s="239"/>
      <c r="H111" s="239"/>
      <c r="I111" s="239"/>
      <c r="J111" s="239"/>
      <c r="K111" s="239" t="s">
        <v>1454</v>
      </c>
      <c r="L111" s="239"/>
      <c r="M111" s="239"/>
      <c r="N111" s="239"/>
      <c r="O111" s="239"/>
      <c r="P111" s="239"/>
      <c r="Q111" s="239"/>
      <c r="R111" s="239"/>
      <c r="S111" s="239"/>
      <c r="T111" s="239"/>
    </row>
    <row r="112" spans="1:20">
      <c r="A112" s="239" t="s">
        <v>1412</v>
      </c>
      <c r="B112" s="239" t="s">
        <v>1413</v>
      </c>
      <c r="C112" s="239" t="s">
        <v>1414</v>
      </c>
      <c r="D112" s="239" t="s">
        <v>1415</v>
      </c>
      <c r="E112" s="239" t="s">
        <v>1416</v>
      </c>
      <c r="F112" s="239" t="s">
        <v>1417</v>
      </c>
      <c r="G112" s="239" t="s">
        <v>1418</v>
      </c>
      <c r="H112" s="239" t="s">
        <v>1419</v>
      </c>
      <c r="I112" s="239" t="s">
        <v>1420</v>
      </c>
      <c r="J112" s="239"/>
      <c r="K112" s="239" t="s">
        <v>1412</v>
      </c>
      <c r="L112" s="239" t="s">
        <v>1413</v>
      </c>
      <c r="M112" s="239" t="s">
        <v>1414</v>
      </c>
      <c r="N112" s="239" t="s">
        <v>1415</v>
      </c>
      <c r="O112" s="239" t="s">
        <v>1416</v>
      </c>
      <c r="P112" s="239" t="s">
        <v>1417</v>
      </c>
      <c r="Q112" s="239" t="s">
        <v>1418</v>
      </c>
      <c r="R112" s="239" t="s">
        <v>1419</v>
      </c>
      <c r="S112" s="239" t="s">
        <v>1420</v>
      </c>
      <c r="T112" s="239"/>
    </row>
    <row r="113" spans="1:20">
      <c r="A113" s="239">
        <v>0</v>
      </c>
      <c r="B113" s="239">
        <v>120</v>
      </c>
      <c r="C113" s="239">
        <v>0</v>
      </c>
      <c r="D113" s="239">
        <v>0</v>
      </c>
      <c r="E113" s="239">
        <v>0</v>
      </c>
      <c r="F113" s="239">
        <v>1</v>
      </c>
      <c r="G113" s="239">
        <v>0</v>
      </c>
      <c r="H113" s="239">
        <v>0</v>
      </c>
      <c r="I113" s="239">
        <v>0</v>
      </c>
      <c r="J113" s="239"/>
      <c r="K113" s="239">
        <v>0</v>
      </c>
      <c r="L113" s="239">
        <v>120</v>
      </c>
      <c r="M113" s="239">
        <v>0</v>
      </c>
      <c r="N113" s="239">
        <v>0</v>
      </c>
      <c r="O113" s="239">
        <v>0</v>
      </c>
      <c r="P113" s="239">
        <v>1</v>
      </c>
      <c r="Q113" s="239">
        <v>0</v>
      </c>
      <c r="R113" s="239">
        <v>0</v>
      </c>
      <c r="S113" s="239">
        <v>0</v>
      </c>
      <c r="T113" s="239"/>
    </row>
    <row r="114" spans="1:20">
      <c r="A114" s="239">
        <v>2</v>
      </c>
      <c r="B114" s="239">
        <v>120</v>
      </c>
      <c r="C114" s="239">
        <v>0</v>
      </c>
      <c r="D114" s="239">
        <v>0</v>
      </c>
      <c r="E114" s="239">
        <v>0</v>
      </c>
      <c r="F114" s="239">
        <v>1</v>
      </c>
      <c r="G114" s="239">
        <v>0</v>
      </c>
      <c r="H114" s="239">
        <v>0</v>
      </c>
      <c r="I114" s="239">
        <v>0</v>
      </c>
      <c r="J114" s="239"/>
      <c r="K114" s="239">
        <v>2</v>
      </c>
      <c r="L114" s="239">
        <v>120</v>
      </c>
      <c r="M114" s="239">
        <v>0</v>
      </c>
      <c r="N114" s="239">
        <v>0</v>
      </c>
      <c r="O114" s="239">
        <v>0</v>
      </c>
      <c r="P114" s="239">
        <v>1</v>
      </c>
      <c r="Q114" s="239">
        <v>0</v>
      </c>
      <c r="R114" s="239">
        <v>0</v>
      </c>
      <c r="S114" s="239">
        <v>0</v>
      </c>
      <c r="T114" s="239"/>
    </row>
    <row r="115" spans="1:20">
      <c r="A115" s="239">
        <v>5</v>
      </c>
      <c r="B115" s="239">
        <v>120</v>
      </c>
      <c r="C115" s="239">
        <v>0</v>
      </c>
      <c r="D115" s="239">
        <v>1</v>
      </c>
      <c r="E115" s="239">
        <v>0</v>
      </c>
      <c r="F115" s="239">
        <v>1</v>
      </c>
      <c r="G115" s="239">
        <v>0</v>
      </c>
      <c r="H115" s="239">
        <v>0</v>
      </c>
      <c r="I115" s="239">
        <v>0</v>
      </c>
      <c r="J115" s="239"/>
      <c r="K115" s="239">
        <v>5</v>
      </c>
      <c r="L115" s="239">
        <v>120</v>
      </c>
      <c r="M115" s="239">
        <v>0</v>
      </c>
      <c r="N115" s="239">
        <v>2</v>
      </c>
      <c r="O115" s="239">
        <v>0</v>
      </c>
      <c r="P115" s="239">
        <v>1</v>
      </c>
      <c r="Q115" s="239">
        <v>0</v>
      </c>
      <c r="R115" s="239">
        <v>0</v>
      </c>
      <c r="S115" s="239">
        <v>0</v>
      </c>
      <c r="T115" s="239"/>
    </row>
    <row r="116" spans="1:20">
      <c r="A116" s="239">
        <v>8</v>
      </c>
      <c r="B116" s="239">
        <v>119</v>
      </c>
      <c r="C116" s="239">
        <v>0</v>
      </c>
      <c r="D116" s="239">
        <v>1</v>
      </c>
      <c r="E116" s="239">
        <v>0</v>
      </c>
      <c r="F116" s="239">
        <v>1</v>
      </c>
      <c r="G116" s="239">
        <v>0</v>
      </c>
      <c r="H116" s="239">
        <v>0</v>
      </c>
      <c r="I116" s="239">
        <v>0</v>
      </c>
      <c r="J116" s="239"/>
      <c r="K116" s="239">
        <v>8</v>
      </c>
      <c r="L116" s="239">
        <v>118</v>
      </c>
      <c r="M116" s="239">
        <v>0</v>
      </c>
      <c r="N116" s="239">
        <v>6</v>
      </c>
      <c r="O116" s="239">
        <v>0</v>
      </c>
      <c r="P116" s="239">
        <v>1</v>
      </c>
      <c r="Q116" s="239">
        <v>0</v>
      </c>
      <c r="R116" s="239">
        <v>0</v>
      </c>
      <c r="S116" s="239">
        <v>0</v>
      </c>
      <c r="T116" s="239"/>
    </row>
    <row r="117" spans="1:20">
      <c r="A117" s="239">
        <v>10</v>
      </c>
      <c r="B117" s="239">
        <v>118</v>
      </c>
      <c r="C117" s="239">
        <v>1</v>
      </c>
      <c r="D117" s="239">
        <v>0</v>
      </c>
      <c r="E117" s="239">
        <v>8.5000000000000006E-3</v>
      </c>
      <c r="F117" s="239">
        <v>0.99199999999999999</v>
      </c>
      <c r="G117" s="239">
        <v>0</v>
      </c>
      <c r="H117" s="239">
        <v>8.0000000000000002E-3</v>
      </c>
      <c r="I117" s="239">
        <v>8.5000000000000006E-2</v>
      </c>
      <c r="J117" s="239"/>
      <c r="K117" s="239">
        <v>11</v>
      </c>
      <c r="L117" s="239">
        <v>112</v>
      </c>
      <c r="M117" s="239">
        <v>6</v>
      </c>
      <c r="N117" s="239">
        <v>5</v>
      </c>
      <c r="O117" s="239">
        <v>5.3600000000000002E-2</v>
      </c>
      <c r="P117" s="239">
        <v>0.94599999999999995</v>
      </c>
      <c r="Q117" s="239">
        <v>0</v>
      </c>
      <c r="R117" s="239">
        <v>2.1000000000000001E-2</v>
      </c>
      <c r="S117" s="239">
        <v>0.58899999999999997</v>
      </c>
      <c r="T117" s="239"/>
    </row>
    <row r="118" spans="1:20">
      <c r="A118" s="239">
        <v>13</v>
      </c>
      <c r="B118" s="239">
        <v>117</v>
      </c>
      <c r="C118" s="239">
        <v>7</v>
      </c>
      <c r="D118" s="239">
        <v>0</v>
      </c>
      <c r="E118" s="239">
        <v>6.7799999999999999E-2</v>
      </c>
      <c r="F118" s="239">
        <v>0.93200000000000005</v>
      </c>
      <c r="G118" s="239">
        <v>1E-3</v>
      </c>
      <c r="H118" s="239">
        <v>2.3E-2</v>
      </c>
      <c r="I118" s="239">
        <v>0.85599999999999998</v>
      </c>
      <c r="J118" s="239"/>
      <c r="K118" s="239">
        <v>14</v>
      </c>
      <c r="L118" s="239">
        <v>101</v>
      </c>
      <c r="M118" s="239">
        <v>7</v>
      </c>
      <c r="N118" s="239">
        <v>13</v>
      </c>
      <c r="O118" s="239">
        <v>0.1192</v>
      </c>
      <c r="P118" s="239">
        <v>0.88100000000000001</v>
      </c>
      <c r="Q118" s="239">
        <v>1E-3</v>
      </c>
      <c r="R118" s="239">
        <v>3.1E-2</v>
      </c>
      <c r="S118" s="239">
        <v>1.508</v>
      </c>
      <c r="T118" s="239"/>
    </row>
    <row r="119" spans="1:20">
      <c r="A119" s="239">
        <v>16</v>
      </c>
      <c r="B119" s="239">
        <v>110</v>
      </c>
      <c r="C119" s="239">
        <v>21</v>
      </c>
      <c r="D119" s="239">
        <v>1</v>
      </c>
      <c r="E119" s="239">
        <v>0.24579999999999999</v>
      </c>
      <c r="F119" s="239">
        <v>0.754</v>
      </c>
      <c r="G119" s="239">
        <v>2E-3</v>
      </c>
      <c r="H119" s="239">
        <v>0.04</v>
      </c>
      <c r="I119" s="239">
        <v>3.7029999999999998</v>
      </c>
      <c r="J119" s="239"/>
      <c r="K119" s="239">
        <v>16</v>
      </c>
      <c r="L119" s="239">
        <v>81</v>
      </c>
      <c r="M119" s="239">
        <v>6</v>
      </c>
      <c r="N119" s="239">
        <v>0</v>
      </c>
      <c r="O119" s="239">
        <v>0.18440000000000001</v>
      </c>
      <c r="P119" s="239">
        <v>0.81599999999999995</v>
      </c>
      <c r="Q119" s="239">
        <v>1E-3</v>
      </c>
      <c r="R119" s="239">
        <v>3.9E-2</v>
      </c>
      <c r="S119" s="239">
        <v>2.552</v>
      </c>
      <c r="T119" s="239"/>
    </row>
    <row r="120" spans="1:20">
      <c r="A120" s="239">
        <v>18</v>
      </c>
      <c r="B120" s="239">
        <v>88</v>
      </c>
      <c r="C120" s="239">
        <v>10</v>
      </c>
      <c r="D120" s="239">
        <v>1</v>
      </c>
      <c r="E120" s="239">
        <v>0.33150000000000002</v>
      </c>
      <c r="F120" s="239">
        <v>0.66900000000000004</v>
      </c>
      <c r="G120" s="239">
        <v>2E-3</v>
      </c>
      <c r="H120" s="239">
        <v>4.2999999999999997E-2</v>
      </c>
      <c r="I120" s="239">
        <v>5.2460000000000004</v>
      </c>
      <c r="J120" s="239"/>
      <c r="K120" s="239">
        <v>18</v>
      </c>
      <c r="L120" s="239">
        <v>75</v>
      </c>
      <c r="M120" s="239">
        <v>3</v>
      </c>
      <c r="N120" s="239">
        <v>2</v>
      </c>
      <c r="O120" s="239">
        <v>0.217</v>
      </c>
      <c r="P120" s="239">
        <v>0.78300000000000003</v>
      </c>
      <c r="Q120" s="239">
        <v>2E-3</v>
      </c>
      <c r="R120" s="239">
        <v>4.1000000000000002E-2</v>
      </c>
      <c r="S120" s="239">
        <v>3.1389999999999998</v>
      </c>
      <c r="T120" s="239"/>
    </row>
    <row r="121" spans="1:20">
      <c r="A121" s="239">
        <v>21</v>
      </c>
      <c r="B121" s="239">
        <v>77</v>
      </c>
      <c r="C121" s="239">
        <v>10</v>
      </c>
      <c r="D121" s="239">
        <v>1</v>
      </c>
      <c r="E121" s="239">
        <v>0.41830000000000001</v>
      </c>
      <c r="F121" s="239">
        <v>0.58199999999999996</v>
      </c>
      <c r="G121" s="239">
        <v>2E-3</v>
      </c>
      <c r="H121" s="239">
        <v>4.5999999999999999E-2</v>
      </c>
      <c r="I121" s="239">
        <v>7.069</v>
      </c>
      <c r="J121" s="239"/>
      <c r="K121" s="239">
        <v>20</v>
      </c>
      <c r="L121" s="239">
        <v>70</v>
      </c>
      <c r="M121" s="239">
        <v>11</v>
      </c>
      <c r="N121" s="239">
        <v>0</v>
      </c>
      <c r="O121" s="239">
        <v>0.34010000000000001</v>
      </c>
      <c r="P121" s="239">
        <v>0.66</v>
      </c>
      <c r="Q121" s="239">
        <v>2E-3</v>
      </c>
      <c r="R121" s="239">
        <v>4.9000000000000002E-2</v>
      </c>
      <c r="S121" s="239">
        <v>5.6</v>
      </c>
      <c r="T121" s="239"/>
    </row>
    <row r="122" spans="1:20">
      <c r="A122" s="239">
        <v>23</v>
      </c>
      <c r="B122" s="239">
        <v>66</v>
      </c>
      <c r="C122" s="239">
        <v>8</v>
      </c>
      <c r="D122" s="239">
        <v>0</v>
      </c>
      <c r="E122" s="239">
        <v>0.48880000000000001</v>
      </c>
      <c r="F122" s="239">
        <v>0.51100000000000001</v>
      </c>
      <c r="G122" s="239">
        <v>2E-3</v>
      </c>
      <c r="H122" s="239">
        <v>4.5999999999999999E-2</v>
      </c>
      <c r="I122" s="239">
        <v>8.6910000000000007</v>
      </c>
      <c r="J122" s="239"/>
      <c r="K122" s="239">
        <v>22</v>
      </c>
      <c r="L122" s="239">
        <v>59</v>
      </c>
      <c r="M122" s="239">
        <v>8</v>
      </c>
      <c r="N122" s="239">
        <v>0</v>
      </c>
      <c r="O122" s="239">
        <v>0.42959999999999998</v>
      </c>
      <c r="P122" s="239">
        <v>0.56999999999999995</v>
      </c>
      <c r="Q122" s="239">
        <v>3.0000000000000001E-3</v>
      </c>
      <c r="R122" s="239">
        <v>5.0999999999999997E-2</v>
      </c>
      <c r="S122" s="239">
        <v>7.5679999999999996</v>
      </c>
      <c r="T122" s="239"/>
    </row>
    <row r="123" spans="1:20">
      <c r="A123" s="239">
        <v>25</v>
      </c>
      <c r="B123" s="239">
        <v>58</v>
      </c>
      <c r="C123" s="239">
        <v>7</v>
      </c>
      <c r="D123" s="239">
        <v>0</v>
      </c>
      <c r="E123" s="239">
        <v>0.55049999999999999</v>
      </c>
      <c r="F123" s="239">
        <v>0.45</v>
      </c>
      <c r="G123" s="239">
        <v>2E-3</v>
      </c>
      <c r="H123" s="239">
        <v>4.5999999999999999E-2</v>
      </c>
      <c r="I123" s="239">
        <v>10.234</v>
      </c>
      <c r="J123" s="239"/>
      <c r="K123" s="239">
        <v>24</v>
      </c>
      <c r="L123" s="239">
        <v>51</v>
      </c>
      <c r="M123" s="239">
        <v>5</v>
      </c>
      <c r="N123" s="239">
        <v>0</v>
      </c>
      <c r="O123" s="239">
        <v>0.48549999999999999</v>
      </c>
      <c r="P123" s="239">
        <v>0.51500000000000001</v>
      </c>
      <c r="Q123" s="239">
        <v>3.0000000000000001E-3</v>
      </c>
      <c r="R123" s="239">
        <v>5.1999999999999998E-2</v>
      </c>
      <c r="S123" s="239">
        <v>8.91</v>
      </c>
      <c r="T123" s="239"/>
    </row>
    <row r="124" spans="1:20">
      <c r="A124" s="239">
        <v>27</v>
      </c>
      <c r="B124" s="239">
        <v>51</v>
      </c>
      <c r="C124" s="239">
        <v>8</v>
      </c>
      <c r="D124" s="239">
        <v>4</v>
      </c>
      <c r="E124" s="239">
        <v>0.621</v>
      </c>
      <c r="F124" s="239">
        <v>0.379</v>
      </c>
      <c r="G124" s="239">
        <v>2E-3</v>
      </c>
      <c r="H124" s="239">
        <v>4.4999999999999998E-2</v>
      </c>
      <c r="I124" s="239">
        <v>12.137</v>
      </c>
      <c r="J124" s="239"/>
      <c r="K124" s="239">
        <v>27</v>
      </c>
      <c r="L124" s="239">
        <v>46</v>
      </c>
      <c r="M124" s="239">
        <v>23</v>
      </c>
      <c r="N124" s="239">
        <v>0</v>
      </c>
      <c r="O124" s="239">
        <v>0.74270000000000003</v>
      </c>
      <c r="P124" s="239">
        <v>0.25700000000000001</v>
      </c>
      <c r="Q124" s="239">
        <v>2E-3</v>
      </c>
      <c r="R124" s="239">
        <v>4.5999999999999999E-2</v>
      </c>
      <c r="S124" s="239">
        <v>15.856</v>
      </c>
      <c r="T124" s="239"/>
    </row>
    <row r="125" spans="1:20">
      <c r="A125" s="239">
        <v>29</v>
      </c>
      <c r="B125" s="239">
        <v>39</v>
      </c>
      <c r="C125" s="239">
        <v>8</v>
      </c>
      <c r="D125" s="239">
        <v>1</v>
      </c>
      <c r="E125" s="239">
        <v>0.69879999999999998</v>
      </c>
      <c r="F125" s="239">
        <v>0.30099999999999999</v>
      </c>
      <c r="G125" s="239">
        <v>2E-3</v>
      </c>
      <c r="H125" s="239">
        <v>4.3999999999999997E-2</v>
      </c>
      <c r="I125" s="239">
        <v>14.391999999999999</v>
      </c>
      <c r="J125" s="239"/>
      <c r="K125" s="239">
        <v>29</v>
      </c>
      <c r="L125" s="239">
        <v>23</v>
      </c>
      <c r="M125" s="239">
        <v>14</v>
      </c>
      <c r="N125" s="239">
        <v>0</v>
      </c>
      <c r="O125" s="239">
        <v>0.89929999999999999</v>
      </c>
      <c r="P125" s="239">
        <v>0.10100000000000001</v>
      </c>
      <c r="Q125" s="239">
        <v>1E-3</v>
      </c>
      <c r="R125" s="239">
        <v>3.2000000000000001E-2</v>
      </c>
      <c r="S125" s="239">
        <v>20.398</v>
      </c>
      <c r="T125" s="239"/>
    </row>
    <row r="126" spans="1:20">
      <c r="A126" s="239">
        <v>31</v>
      </c>
      <c r="B126" s="239">
        <v>30</v>
      </c>
      <c r="C126" s="239">
        <v>8</v>
      </c>
      <c r="D126" s="239">
        <v>2</v>
      </c>
      <c r="E126" s="239">
        <v>0.77910000000000001</v>
      </c>
      <c r="F126" s="239">
        <v>0.221</v>
      </c>
      <c r="G126" s="239">
        <v>2E-3</v>
      </c>
      <c r="H126" s="239">
        <v>0.04</v>
      </c>
      <c r="I126" s="239">
        <v>16.882000000000001</v>
      </c>
      <c r="J126" s="239"/>
      <c r="K126" s="239">
        <v>31</v>
      </c>
      <c r="L126" s="239">
        <v>9</v>
      </c>
      <c r="M126" s="239">
        <v>6</v>
      </c>
      <c r="N126" s="239">
        <v>0</v>
      </c>
      <c r="O126" s="239">
        <v>0.96640000000000004</v>
      </c>
      <c r="P126" s="239">
        <v>3.4000000000000002E-2</v>
      </c>
      <c r="Q126" s="239">
        <v>0</v>
      </c>
      <c r="R126" s="239">
        <v>1.9E-2</v>
      </c>
      <c r="S126" s="239">
        <v>22.478000000000002</v>
      </c>
      <c r="T126" s="239"/>
    </row>
    <row r="127" spans="1:20">
      <c r="A127" s="239">
        <v>34</v>
      </c>
      <c r="B127" s="239">
        <v>20</v>
      </c>
      <c r="C127" s="239">
        <v>11</v>
      </c>
      <c r="D127" s="239">
        <v>0</v>
      </c>
      <c r="E127" s="239">
        <v>0.90059999999999996</v>
      </c>
      <c r="F127" s="239">
        <v>9.9000000000000005E-2</v>
      </c>
      <c r="G127" s="239">
        <v>1E-3</v>
      </c>
      <c r="H127" s="239">
        <v>0.03</v>
      </c>
      <c r="I127" s="239">
        <v>21.013000000000002</v>
      </c>
      <c r="J127" s="239"/>
      <c r="K127" s="239">
        <v>34</v>
      </c>
      <c r="L127" s="239">
        <v>3</v>
      </c>
      <c r="M127" s="239">
        <v>2</v>
      </c>
      <c r="N127" s="239">
        <v>0</v>
      </c>
      <c r="O127" s="239">
        <v>0.98880000000000001</v>
      </c>
      <c r="P127" s="239">
        <v>1.0999999999999999E-2</v>
      </c>
      <c r="Q127" s="239">
        <v>0</v>
      </c>
      <c r="R127" s="239">
        <v>1.0999999999999999E-2</v>
      </c>
      <c r="S127" s="239">
        <v>23.239000000000001</v>
      </c>
      <c r="T127" s="239"/>
    </row>
    <row r="128" spans="1:20">
      <c r="A128" s="239">
        <v>36</v>
      </c>
      <c r="B128" s="239">
        <v>9</v>
      </c>
      <c r="C128" s="239">
        <v>6</v>
      </c>
      <c r="D128" s="239">
        <v>0</v>
      </c>
      <c r="E128" s="239">
        <v>0.96689999999999998</v>
      </c>
      <c r="F128" s="239">
        <v>3.3000000000000002E-2</v>
      </c>
      <c r="G128" s="239">
        <v>0</v>
      </c>
      <c r="H128" s="239">
        <v>1.9E-2</v>
      </c>
      <c r="I128" s="239">
        <v>23.399000000000001</v>
      </c>
      <c r="J128" s="239"/>
      <c r="K128" s="239">
        <v>36</v>
      </c>
      <c r="L128" s="239">
        <v>1</v>
      </c>
      <c r="M128" s="239">
        <v>0</v>
      </c>
      <c r="N128" s="239">
        <v>0</v>
      </c>
      <c r="O128" s="239">
        <v>0.98880000000000001</v>
      </c>
      <c r="P128" s="239">
        <v>1.0999999999999999E-2</v>
      </c>
      <c r="Q128" s="239">
        <v>0</v>
      </c>
      <c r="R128" s="239">
        <v>1.0999999999999999E-2</v>
      </c>
      <c r="S128" s="239">
        <v>23.239000000000001</v>
      </c>
      <c r="T128" s="239"/>
    </row>
    <row r="129" spans="1:20">
      <c r="A129" s="239">
        <v>38</v>
      </c>
      <c r="B129" s="239">
        <v>3</v>
      </c>
      <c r="C129" s="239">
        <v>3</v>
      </c>
      <c r="D129" s="239">
        <v>0</v>
      </c>
      <c r="E129" s="239">
        <v>1</v>
      </c>
      <c r="F129" s="239">
        <v>0</v>
      </c>
      <c r="G129" s="239">
        <v>0</v>
      </c>
      <c r="H129" s="239">
        <v>0</v>
      </c>
      <c r="I129" s="239">
        <v>24.658000000000001</v>
      </c>
      <c r="J129" s="239"/>
      <c r="K129" s="239">
        <v>39</v>
      </c>
      <c r="L129" s="239">
        <v>1</v>
      </c>
      <c r="M129" s="239">
        <v>1</v>
      </c>
      <c r="N129" s="239">
        <v>0</v>
      </c>
      <c r="O129" s="239">
        <v>1</v>
      </c>
      <c r="P129" s="239">
        <v>0</v>
      </c>
      <c r="Q129" s="239">
        <v>0</v>
      </c>
      <c r="R129" s="239">
        <v>0</v>
      </c>
      <c r="S129" s="239">
        <v>23.675000000000001</v>
      </c>
      <c r="T129" s="239"/>
    </row>
    <row r="130" spans="1:20">
      <c r="A130" s="239"/>
      <c r="B130" s="239"/>
      <c r="C130" s="239"/>
      <c r="D130" s="239"/>
      <c r="E130" s="239"/>
      <c r="F130" s="239"/>
      <c r="G130" s="239"/>
      <c r="H130" s="239"/>
      <c r="I130" s="239"/>
      <c r="J130" s="239"/>
      <c r="K130" s="239"/>
      <c r="L130" s="239"/>
      <c r="M130" s="239"/>
      <c r="N130" s="239"/>
      <c r="O130" s="239"/>
      <c r="P130" s="239"/>
      <c r="Q130" s="239"/>
      <c r="R130" s="239"/>
      <c r="S130" s="239"/>
      <c r="T130" s="239"/>
    </row>
    <row r="131" spans="1:20">
      <c r="A131" s="239" t="s">
        <v>1462</v>
      </c>
      <c r="B131" s="239"/>
      <c r="C131" s="239"/>
      <c r="D131" s="239"/>
      <c r="E131" s="239"/>
      <c r="F131" s="239"/>
      <c r="G131" s="239"/>
      <c r="H131" s="239"/>
      <c r="I131" s="239"/>
      <c r="J131" s="239"/>
      <c r="K131" s="239" t="s">
        <v>1455</v>
      </c>
      <c r="L131" s="239"/>
      <c r="M131" s="239"/>
      <c r="N131" s="239"/>
      <c r="O131" s="239"/>
      <c r="P131" s="239"/>
      <c r="Q131" s="239"/>
      <c r="R131" s="239"/>
      <c r="S131" s="239"/>
      <c r="T131" s="239"/>
    </row>
    <row r="132" spans="1:20">
      <c r="A132" s="239" t="s">
        <v>1412</v>
      </c>
      <c r="B132" s="239" t="s">
        <v>1413</v>
      </c>
      <c r="C132" s="239" t="s">
        <v>1414</v>
      </c>
      <c r="D132" s="239" t="s">
        <v>1415</v>
      </c>
      <c r="E132" s="239" t="s">
        <v>1416</v>
      </c>
      <c r="F132" s="239" t="s">
        <v>1417</v>
      </c>
      <c r="G132" s="239" t="s">
        <v>1418</v>
      </c>
      <c r="H132" s="239" t="s">
        <v>1419</v>
      </c>
      <c r="I132" s="239" t="s">
        <v>1420</v>
      </c>
      <c r="J132" s="239"/>
      <c r="K132" s="239" t="s">
        <v>1424</v>
      </c>
      <c r="L132" s="239" t="s">
        <v>1413</v>
      </c>
      <c r="M132" s="239" t="s">
        <v>1414</v>
      </c>
      <c r="N132" s="239" t="s">
        <v>1415</v>
      </c>
      <c r="O132" s="239" t="s">
        <v>1416</v>
      </c>
      <c r="P132" s="239" t="s">
        <v>1417</v>
      </c>
      <c r="Q132" s="239" t="s">
        <v>1418</v>
      </c>
      <c r="R132" s="239" t="s">
        <v>1419</v>
      </c>
      <c r="S132" s="239" t="s">
        <v>1420</v>
      </c>
      <c r="T132" s="239"/>
    </row>
    <row r="133" spans="1:20">
      <c r="A133" s="239">
        <v>0</v>
      </c>
      <c r="B133" s="239">
        <v>120</v>
      </c>
      <c r="C133" s="239">
        <v>0</v>
      </c>
      <c r="D133" s="239">
        <v>0</v>
      </c>
      <c r="E133" s="239">
        <v>0</v>
      </c>
      <c r="F133" s="239">
        <v>1</v>
      </c>
      <c r="G133" s="239">
        <v>0</v>
      </c>
      <c r="H133" s="239">
        <v>0</v>
      </c>
      <c r="I133" s="239">
        <v>0</v>
      </c>
      <c r="J133" s="239"/>
      <c r="K133" s="239">
        <v>0</v>
      </c>
      <c r="L133" s="239">
        <v>120</v>
      </c>
      <c r="M133" s="239">
        <v>0</v>
      </c>
      <c r="N133" s="239">
        <v>0</v>
      </c>
      <c r="O133" s="239">
        <v>0</v>
      </c>
      <c r="P133" s="239">
        <v>1</v>
      </c>
      <c r="Q133" s="239">
        <v>0</v>
      </c>
      <c r="R133" s="239">
        <v>0</v>
      </c>
      <c r="S133" s="239">
        <v>0</v>
      </c>
      <c r="T133" s="239"/>
    </row>
    <row r="134" spans="1:20">
      <c r="A134" s="239">
        <v>2</v>
      </c>
      <c r="B134" s="239">
        <v>120</v>
      </c>
      <c r="C134" s="239">
        <v>0</v>
      </c>
      <c r="D134" s="239">
        <v>0</v>
      </c>
      <c r="E134" s="239">
        <v>0</v>
      </c>
      <c r="F134" s="239">
        <v>1</v>
      </c>
      <c r="G134" s="239">
        <v>0</v>
      </c>
      <c r="H134" s="239">
        <v>0</v>
      </c>
      <c r="I134" s="239">
        <v>0</v>
      </c>
      <c r="J134" s="239"/>
      <c r="K134" s="239">
        <v>2</v>
      </c>
      <c r="L134" s="239">
        <v>120</v>
      </c>
      <c r="M134" s="239">
        <v>0</v>
      </c>
      <c r="N134" s="239">
        <v>0</v>
      </c>
      <c r="O134" s="239">
        <v>0</v>
      </c>
      <c r="P134" s="239">
        <v>1</v>
      </c>
      <c r="Q134" s="239">
        <v>0</v>
      </c>
      <c r="R134" s="239">
        <v>0</v>
      </c>
      <c r="S134" s="239">
        <v>0</v>
      </c>
      <c r="T134" s="239"/>
    </row>
    <row r="135" spans="1:20">
      <c r="A135" s="239">
        <v>5</v>
      </c>
      <c r="B135" s="239">
        <v>120</v>
      </c>
      <c r="C135" s="239">
        <v>0</v>
      </c>
      <c r="D135" s="239">
        <v>2</v>
      </c>
      <c r="E135" s="239">
        <v>0</v>
      </c>
      <c r="F135" s="239">
        <v>1</v>
      </c>
      <c r="G135" s="239">
        <v>0</v>
      </c>
      <c r="H135" s="239">
        <v>0</v>
      </c>
      <c r="I135" s="239">
        <v>0</v>
      </c>
      <c r="J135" s="239"/>
      <c r="K135" s="239">
        <v>5</v>
      </c>
      <c r="L135" s="239">
        <v>120</v>
      </c>
      <c r="M135" s="239">
        <v>0</v>
      </c>
      <c r="N135" s="239">
        <v>6</v>
      </c>
      <c r="O135" s="239">
        <v>0</v>
      </c>
      <c r="P135" s="239">
        <v>1</v>
      </c>
      <c r="Q135" s="239">
        <v>0</v>
      </c>
      <c r="R135" s="239">
        <v>0</v>
      </c>
      <c r="S135" s="239">
        <v>0</v>
      </c>
      <c r="T135" s="239"/>
    </row>
    <row r="136" spans="1:20">
      <c r="A136" s="239">
        <v>8</v>
      </c>
      <c r="B136" s="239">
        <v>118</v>
      </c>
      <c r="C136" s="239">
        <v>7</v>
      </c>
      <c r="D136" s="239">
        <v>2</v>
      </c>
      <c r="E136" s="239">
        <v>5.9299999999999999E-2</v>
      </c>
      <c r="F136" s="239">
        <v>0.94099999999999995</v>
      </c>
      <c r="G136" s="239">
        <v>0</v>
      </c>
      <c r="H136" s="239">
        <v>2.1999999999999999E-2</v>
      </c>
      <c r="I136" s="239">
        <v>0.47499999999999998</v>
      </c>
      <c r="J136" s="239"/>
      <c r="K136" s="239">
        <v>8</v>
      </c>
      <c r="L136" s="239">
        <v>114</v>
      </c>
      <c r="M136" s="239">
        <v>8</v>
      </c>
      <c r="N136" s="239">
        <v>1</v>
      </c>
      <c r="O136" s="239">
        <v>7.0199999999999999E-2</v>
      </c>
      <c r="P136" s="239">
        <v>0.93</v>
      </c>
      <c r="Q136" s="239">
        <v>1E-3</v>
      </c>
      <c r="R136" s="239">
        <v>2.4E-2</v>
      </c>
      <c r="S136" s="239">
        <v>0.56100000000000005</v>
      </c>
      <c r="T136" s="239"/>
    </row>
    <row r="137" spans="1:20">
      <c r="A137" s="239">
        <v>10</v>
      </c>
      <c r="B137" s="239">
        <v>109</v>
      </c>
      <c r="C137" s="239">
        <v>33</v>
      </c>
      <c r="D137" s="239">
        <v>0</v>
      </c>
      <c r="E137" s="239">
        <v>0.34410000000000002</v>
      </c>
      <c r="F137" s="239">
        <v>0.65600000000000003</v>
      </c>
      <c r="G137" s="239">
        <v>2E-3</v>
      </c>
      <c r="H137" s="239">
        <v>4.3999999999999997E-2</v>
      </c>
      <c r="I137" s="239">
        <v>3.323</v>
      </c>
      <c r="J137" s="239"/>
      <c r="K137" s="239">
        <v>11</v>
      </c>
      <c r="L137" s="239">
        <v>105</v>
      </c>
      <c r="M137" s="239">
        <v>41</v>
      </c>
      <c r="N137" s="239">
        <v>6</v>
      </c>
      <c r="O137" s="239">
        <v>0.43319999999999997</v>
      </c>
      <c r="P137" s="239">
        <v>0.56699999999999995</v>
      </c>
      <c r="Q137" s="239">
        <v>2E-3</v>
      </c>
      <c r="R137" s="239">
        <v>4.7E-2</v>
      </c>
      <c r="S137" s="239">
        <v>4.5549999999999997</v>
      </c>
      <c r="T137" s="239"/>
    </row>
    <row r="138" spans="1:20">
      <c r="A138" s="239">
        <v>13</v>
      </c>
      <c r="B138" s="239">
        <v>76</v>
      </c>
      <c r="C138" s="239">
        <v>43</v>
      </c>
      <c r="D138" s="239">
        <v>7</v>
      </c>
      <c r="E138" s="239">
        <v>0.71519999999999995</v>
      </c>
      <c r="F138" s="239">
        <v>0.28499999999999998</v>
      </c>
      <c r="G138" s="239">
        <v>2E-3</v>
      </c>
      <c r="H138" s="239">
        <v>4.2000000000000003E-2</v>
      </c>
      <c r="I138" s="239">
        <v>8.1470000000000002</v>
      </c>
      <c r="J138" s="239"/>
      <c r="K138" s="239">
        <v>14</v>
      </c>
      <c r="L138" s="239">
        <v>58</v>
      </c>
      <c r="M138" s="239">
        <v>48</v>
      </c>
      <c r="N138" s="239">
        <v>1</v>
      </c>
      <c r="O138" s="239">
        <v>0.90229999999999999</v>
      </c>
      <c r="P138" s="239">
        <v>9.8000000000000004E-2</v>
      </c>
      <c r="Q138" s="239">
        <v>1E-3</v>
      </c>
      <c r="R138" s="239">
        <v>2.9000000000000001E-2</v>
      </c>
      <c r="S138" s="239">
        <v>11.122</v>
      </c>
      <c r="T138" s="239"/>
    </row>
    <row r="139" spans="1:20">
      <c r="A139" s="239">
        <v>16</v>
      </c>
      <c r="B139" s="239">
        <v>26</v>
      </c>
      <c r="C139" s="239">
        <v>24</v>
      </c>
      <c r="D139" s="239">
        <v>0</v>
      </c>
      <c r="E139" s="239">
        <v>0.97809999999999997</v>
      </c>
      <c r="F139" s="239">
        <v>2.1999999999999999E-2</v>
      </c>
      <c r="G139" s="239">
        <v>0</v>
      </c>
      <c r="H139" s="239">
        <v>1.4999999999999999E-2</v>
      </c>
      <c r="I139" s="239">
        <v>12.353</v>
      </c>
      <c r="J139" s="239"/>
      <c r="K139" s="239">
        <v>16</v>
      </c>
      <c r="L139" s="239">
        <v>9</v>
      </c>
      <c r="M139" s="239">
        <v>8</v>
      </c>
      <c r="N139" s="239">
        <v>0</v>
      </c>
      <c r="O139" s="239">
        <v>0.98909999999999998</v>
      </c>
      <c r="P139" s="239">
        <v>1.0999999999999999E-2</v>
      </c>
      <c r="Q139" s="239">
        <v>0</v>
      </c>
      <c r="R139" s="239">
        <v>1.0999999999999999E-2</v>
      </c>
      <c r="S139" s="239">
        <v>12.510999999999999</v>
      </c>
      <c r="T139" s="239"/>
    </row>
    <row r="140" spans="1:20">
      <c r="A140" s="239">
        <v>18</v>
      </c>
      <c r="B140" s="239">
        <v>2</v>
      </c>
      <c r="C140" s="239">
        <v>1</v>
      </c>
      <c r="D140" s="239">
        <v>0</v>
      </c>
      <c r="E140" s="239">
        <v>0.98899999999999999</v>
      </c>
      <c r="F140" s="239">
        <v>1.0999999999999999E-2</v>
      </c>
      <c r="G140" s="239">
        <v>0</v>
      </c>
      <c r="H140" s="239">
        <v>1.0999999999999999E-2</v>
      </c>
      <c r="I140" s="239">
        <v>12.55</v>
      </c>
      <c r="J140" s="239"/>
      <c r="K140" s="239">
        <v>18</v>
      </c>
      <c r="L140" s="239">
        <v>1</v>
      </c>
      <c r="M140" s="239">
        <v>1</v>
      </c>
      <c r="N140" s="239">
        <v>0</v>
      </c>
      <c r="O140" s="239">
        <v>1</v>
      </c>
      <c r="P140" s="239">
        <v>0</v>
      </c>
      <c r="Q140" s="239">
        <v>0</v>
      </c>
      <c r="R140" s="239">
        <v>0</v>
      </c>
      <c r="S140" s="239">
        <v>12.707000000000001</v>
      </c>
      <c r="T140" s="239"/>
    </row>
    <row r="141" spans="1:20">
      <c r="A141" s="239">
        <v>21</v>
      </c>
      <c r="B141" s="239">
        <v>1</v>
      </c>
      <c r="C141" s="239">
        <v>1</v>
      </c>
      <c r="D141" s="239">
        <v>0</v>
      </c>
      <c r="E141" s="239">
        <v>1</v>
      </c>
      <c r="F141" s="239">
        <v>0</v>
      </c>
      <c r="G141" s="239">
        <v>0</v>
      </c>
      <c r="H141" s="239">
        <v>0</v>
      </c>
      <c r="I141" s="239">
        <v>12.78</v>
      </c>
      <c r="J141" s="239"/>
      <c r="K141" s="239"/>
      <c r="L141" s="239"/>
      <c r="M141" s="239"/>
      <c r="N141" s="239"/>
      <c r="O141" s="239"/>
      <c r="P141" s="239"/>
      <c r="Q141" s="239"/>
      <c r="R141" s="239"/>
      <c r="S141" s="239"/>
      <c r="T141" s="239"/>
    </row>
    <row r="142" spans="1:20">
      <c r="A142" s="239"/>
      <c r="B142" s="239"/>
      <c r="C142" s="239"/>
      <c r="D142" s="239"/>
      <c r="E142" s="239"/>
      <c r="F142" s="239"/>
      <c r="G142" s="239"/>
      <c r="H142" s="239"/>
      <c r="I142" s="239"/>
      <c r="J142" s="239"/>
      <c r="K142" s="239"/>
      <c r="L142" s="239"/>
      <c r="M142" s="239"/>
      <c r="N142" s="239"/>
      <c r="O142" s="239"/>
      <c r="P142" s="239"/>
      <c r="Q142" s="239"/>
      <c r="R142" s="239"/>
      <c r="S142" s="239"/>
      <c r="T142" s="239"/>
    </row>
    <row r="143" spans="1:20">
      <c r="A143" s="239" t="s">
        <v>1456</v>
      </c>
      <c r="B143" s="239"/>
      <c r="C143" s="239"/>
      <c r="D143" s="239"/>
      <c r="E143" s="239"/>
      <c r="F143" s="239"/>
      <c r="G143" s="239"/>
      <c r="H143" s="239"/>
      <c r="I143" s="239"/>
      <c r="J143" s="239"/>
      <c r="K143" s="239" t="s">
        <v>1456</v>
      </c>
      <c r="L143" s="239"/>
      <c r="M143" s="239"/>
      <c r="N143" s="239"/>
      <c r="O143" s="239"/>
      <c r="P143" s="239"/>
      <c r="Q143" s="239"/>
      <c r="R143" s="239"/>
      <c r="S143" s="239"/>
      <c r="T143" s="239"/>
    </row>
    <row r="144" spans="1:20">
      <c r="A144" s="239" t="s">
        <v>1412</v>
      </c>
      <c r="B144" s="239" t="s">
        <v>1413</v>
      </c>
      <c r="C144" s="239" t="s">
        <v>1414</v>
      </c>
      <c r="D144" s="239" t="s">
        <v>1415</v>
      </c>
      <c r="E144" s="239" t="s">
        <v>1416</v>
      </c>
      <c r="F144" s="239" t="s">
        <v>1417</v>
      </c>
      <c r="G144" s="239" t="s">
        <v>1418</v>
      </c>
      <c r="H144" s="239" t="s">
        <v>1419</v>
      </c>
      <c r="I144" s="239" t="s">
        <v>1420</v>
      </c>
      <c r="J144" s="239"/>
      <c r="K144" s="239" t="s">
        <v>1412</v>
      </c>
      <c r="L144" s="239" t="s">
        <v>1413</v>
      </c>
      <c r="M144" s="239" t="s">
        <v>1414</v>
      </c>
      <c r="N144" s="239" t="s">
        <v>1415</v>
      </c>
      <c r="O144" s="239" t="s">
        <v>1416</v>
      </c>
      <c r="P144" s="239" t="s">
        <v>1417</v>
      </c>
      <c r="Q144" s="239" t="s">
        <v>1418</v>
      </c>
      <c r="R144" s="239" t="s">
        <v>1419</v>
      </c>
      <c r="S144" s="239" t="s">
        <v>1420</v>
      </c>
      <c r="T144" s="239"/>
    </row>
    <row r="145" spans="1:20">
      <c r="A145" s="239">
        <v>0</v>
      </c>
      <c r="B145" s="239">
        <v>120</v>
      </c>
      <c r="C145" s="239">
        <v>0</v>
      </c>
      <c r="D145" s="239">
        <v>0</v>
      </c>
      <c r="E145" s="239">
        <v>0</v>
      </c>
      <c r="F145" s="239">
        <v>1</v>
      </c>
      <c r="G145" s="239">
        <v>0</v>
      </c>
      <c r="H145" s="239">
        <v>0</v>
      </c>
      <c r="I145" s="239">
        <v>0</v>
      </c>
      <c r="J145" s="239"/>
      <c r="K145" s="239">
        <v>0</v>
      </c>
      <c r="L145" s="239">
        <v>120</v>
      </c>
      <c r="M145" s="239">
        <v>0</v>
      </c>
      <c r="N145" s="239">
        <v>0</v>
      </c>
      <c r="O145" s="239">
        <v>0</v>
      </c>
      <c r="P145" s="239">
        <v>1</v>
      </c>
      <c r="Q145" s="239">
        <v>0</v>
      </c>
      <c r="R145" s="239">
        <v>0</v>
      </c>
      <c r="S145" s="239">
        <v>0</v>
      </c>
      <c r="T145" s="239"/>
    </row>
    <row r="146" spans="1:20">
      <c r="A146" s="239">
        <v>2</v>
      </c>
      <c r="B146" s="239">
        <v>120</v>
      </c>
      <c r="C146" s="239">
        <v>0</v>
      </c>
      <c r="D146" s="239">
        <v>0</v>
      </c>
      <c r="E146" s="239">
        <v>0</v>
      </c>
      <c r="F146" s="239">
        <v>1</v>
      </c>
      <c r="G146" s="239">
        <v>0</v>
      </c>
      <c r="H146" s="239">
        <v>0</v>
      </c>
      <c r="I146" s="239">
        <v>0</v>
      </c>
      <c r="J146" s="239"/>
      <c r="K146" s="239">
        <v>2</v>
      </c>
      <c r="L146" s="239">
        <v>120</v>
      </c>
      <c r="M146" s="239">
        <v>0</v>
      </c>
      <c r="N146" s="239">
        <v>0</v>
      </c>
      <c r="O146" s="239">
        <v>0</v>
      </c>
      <c r="P146" s="239">
        <v>1</v>
      </c>
      <c r="Q146" s="239">
        <v>0</v>
      </c>
      <c r="R146" s="239">
        <v>0</v>
      </c>
      <c r="S146" s="239">
        <v>0</v>
      </c>
      <c r="T146" s="239"/>
    </row>
    <row r="147" spans="1:20">
      <c r="A147" s="239">
        <v>4</v>
      </c>
      <c r="B147" s="239">
        <v>120</v>
      </c>
      <c r="C147" s="239">
        <v>0</v>
      </c>
      <c r="D147" s="239">
        <v>6</v>
      </c>
      <c r="E147" s="239">
        <v>0</v>
      </c>
      <c r="F147" s="239">
        <v>1</v>
      </c>
      <c r="G147" s="239">
        <v>0</v>
      </c>
      <c r="H147" s="239">
        <v>0</v>
      </c>
      <c r="I147" s="239">
        <v>0</v>
      </c>
      <c r="J147" s="239"/>
      <c r="K147" s="239">
        <v>4</v>
      </c>
      <c r="L147" s="239">
        <v>120</v>
      </c>
      <c r="M147" s="239">
        <v>1</v>
      </c>
      <c r="N147" s="239">
        <v>3</v>
      </c>
      <c r="O147" s="239">
        <v>8.3000000000000001E-3</v>
      </c>
      <c r="P147" s="239">
        <v>0.99199999999999999</v>
      </c>
      <c r="Q147" s="239">
        <v>0</v>
      </c>
      <c r="R147" s="239">
        <v>8.0000000000000002E-3</v>
      </c>
      <c r="S147" s="239">
        <v>3.3000000000000002E-2</v>
      </c>
      <c r="T147" s="239"/>
    </row>
    <row r="148" spans="1:20">
      <c r="A148" s="239">
        <v>7</v>
      </c>
      <c r="B148" s="239">
        <v>114</v>
      </c>
      <c r="C148" s="239">
        <v>3</v>
      </c>
      <c r="D148" s="239">
        <v>12</v>
      </c>
      <c r="E148" s="239">
        <v>2.63E-2</v>
      </c>
      <c r="F148" s="239">
        <v>0.97399999999999998</v>
      </c>
      <c r="G148" s="239">
        <v>0</v>
      </c>
      <c r="H148" s="239">
        <v>1.4999999999999999E-2</v>
      </c>
      <c r="I148" s="239">
        <v>0.184</v>
      </c>
      <c r="J148" s="239"/>
      <c r="K148" s="239">
        <v>7</v>
      </c>
      <c r="L148" s="239">
        <v>116</v>
      </c>
      <c r="M148" s="239">
        <v>2</v>
      </c>
      <c r="N148" s="239">
        <v>29</v>
      </c>
      <c r="O148" s="239">
        <v>2.5399999999999999E-2</v>
      </c>
      <c r="P148" s="239">
        <v>0.97499999999999998</v>
      </c>
      <c r="Q148" s="239">
        <v>0</v>
      </c>
      <c r="R148" s="239">
        <v>1.4E-2</v>
      </c>
      <c r="S148" s="239">
        <v>0.153</v>
      </c>
      <c r="T148" s="239"/>
    </row>
    <row r="149" spans="1:20">
      <c r="A149" s="239">
        <v>10</v>
      </c>
      <c r="B149" s="239">
        <v>99</v>
      </c>
      <c r="C149" s="239">
        <v>16</v>
      </c>
      <c r="D149" s="239">
        <v>2</v>
      </c>
      <c r="E149" s="239">
        <v>0.1837</v>
      </c>
      <c r="F149" s="239">
        <v>0.81599999999999995</v>
      </c>
      <c r="G149" s="239">
        <v>1E-3</v>
      </c>
      <c r="H149" s="239">
        <v>3.7999999999999999E-2</v>
      </c>
      <c r="I149" s="239">
        <v>1.758</v>
      </c>
      <c r="J149" s="239"/>
      <c r="K149" s="239">
        <v>10</v>
      </c>
      <c r="L149" s="239">
        <v>85</v>
      </c>
      <c r="M149" s="239">
        <v>36</v>
      </c>
      <c r="N149" s="239">
        <v>2</v>
      </c>
      <c r="O149" s="239">
        <v>0.43819999999999998</v>
      </c>
      <c r="P149" s="239">
        <v>0.56200000000000006</v>
      </c>
      <c r="Q149" s="239">
        <v>3.0000000000000001E-3</v>
      </c>
      <c r="R149" s="239">
        <v>5.2999999999999999E-2</v>
      </c>
      <c r="S149" s="239">
        <v>4.2809999999999997</v>
      </c>
      <c r="T149" s="239"/>
    </row>
    <row r="150" spans="1:20">
      <c r="A150" s="239">
        <v>12</v>
      </c>
      <c r="B150" s="239">
        <v>81</v>
      </c>
      <c r="C150" s="239">
        <v>21</v>
      </c>
      <c r="D150" s="239">
        <v>0</v>
      </c>
      <c r="E150" s="239">
        <v>0.39529999999999998</v>
      </c>
      <c r="F150" s="239">
        <v>0.60499999999999998</v>
      </c>
      <c r="G150" s="239">
        <v>2E-3</v>
      </c>
      <c r="H150" s="239">
        <v>4.9000000000000002E-2</v>
      </c>
      <c r="I150" s="239">
        <v>4.298</v>
      </c>
      <c r="J150" s="239"/>
      <c r="K150" s="239">
        <v>12</v>
      </c>
      <c r="L150" s="239">
        <v>47</v>
      </c>
      <c r="M150" s="239">
        <v>15</v>
      </c>
      <c r="N150" s="239">
        <v>0</v>
      </c>
      <c r="O150" s="239">
        <v>0.61750000000000005</v>
      </c>
      <c r="P150" s="239">
        <v>0.38300000000000001</v>
      </c>
      <c r="Q150" s="239">
        <v>3.0000000000000001E-3</v>
      </c>
      <c r="R150" s="239">
        <v>5.2999999999999999E-2</v>
      </c>
      <c r="S150" s="239">
        <v>6.4320000000000004</v>
      </c>
      <c r="T150" s="239"/>
    </row>
    <row r="151" spans="1:20">
      <c r="A151" s="239">
        <v>14</v>
      </c>
      <c r="B151" s="239">
        <v>60</v>
      </c>
      <c r="C151" s="239">
        <v>29</v>
      </c>
      <c r="D151" s="239">
        <v>0</v>
      </c>
      <c r="E151" s="239">
        <v>0.68759999999999999</v>
      </c>
      <c r="F151" s="239">
        <v>0.312</v>
      </c>
      <c r="G151" s="239">
        <v>2E-3</v>
      </c>
      <c r="H151" s="239">
        <v>4.5999999999999999E-2</v>
      </c>
      <c r="I151" s="239">
        <v>8.3889999999999993</v>
      </c>
      <c r="J151" s="239"/>
      <c r="K151" s="239">
        <v>14</v>
      </c>
      <c r="L151" s="239">
        <v>32</v>
      </c>
      <c r="M151" s="239">
        <v>24</v>
      </c>
      <c r="N151" s="239">
        <v>0</v>
      </c>
      <c r="O151" s="239">
        <v>0.90439999999999998</v>
      </c>
      <c r="P151" s="239">
        <v>9.6000000000000002E-2</v>
      </c>
      <c r="Q151" s="239">
        <v>1E-3</v>
      </c>
      <c r="R151" s="239">
        <v>3.2000000000000001E-2</v>
      </c>
      <c r="S151" s="239">
        <v>10.449</v>
      </c>
      <c r="T151" s="239"/>
    </row>
    <row r="152" spans="1:20">
      <c r="A152" s="239">
        <v>16</v>
      </c>
      <c r="B152" s="239">
        <v>31</v>
      </c>
      <c r="C152" s="239">
        <v>23</v>
      </c>
      <c r="D152" s="239">
        <v>0</v>
      </c>
      <c r="E152" s="239">
        <v>0.9194</v>
      </c>
      <c r="F152" s="239">
        <v>8.1000000000000003E-2</v>
      </c>
      <c r="G152" s="239">
        <v>1E-3</v>
      </c>
      <c r="H152" s="239">
        <v>2.7E-2</v>
      </c>
      <c r="I152" s="239">
        <v>12.098000000000001</v>
      </c>
      <c r="J152" s="239"/>
      <c r="K152" s="239">
        <v>16</v>
      </c>
      <c r="L152" s="239">
        <v>8</v>
      </c>
      <c r="M152" s="239">
        <v>8</v>
      </c>
      <c r="N152" s="239">
        <v>0</v>
      </c>
      <c r="O152" s="239">
        <v>1</v>
      </c>
      <c r="P152" s="239">
        <v>0</v>
      </c>
      <c r="Q152" s="239">
        <v>0</v>
      </c>
      <c r="R152" s="239">
        <v>0</v>
      </c>
      <c r="S152" s="239">
        <v>11.978999999999999</v>
      </c>
      <c r="T152" s="239"/>
    </row>
    <row r="153" spans="1:20">
      <c r="A153" s="239">
        <v>18</v>
      </c>
      <c r="B153" s="239">
        <v>8</v>
      </c>
      <c r="C153" s="239">
        <v>5</v>
      </c>
      <c r="D153" s="239">
        <v>0</v>
      </c>
      <c r="E153" s="239">
        <v>0.9698</v>
      </c>
      <c r="F153" s="239">
        <v>0.03</v>
      </c>
      <c r="G153" s="239">
        <v>0</v>
      </c>
      <c r="H153" s="239">
        <v>1.7000000000000001E-2</v>
      </c>
      <c r="I153" s="239">
        <v>13.005000000000001</v>
      </c>
      <c r="J153" s="239"/>
      <c r="K153" s="239"/>
      <c r="L153" s="239"/>
      <c r="M153" s="239"/>
      <c r="N153" s="239"/>
      <c r="O153" s="239"/>
      <c r="P153" s="239"/>
      <c r="Q153" s="239"/>
      <c r="R153" s="239"/>
      <c r="S153" s="239"/>
      <c r="T153" s="239"/>
    </row>
    <row r="154" spans="1:20">
      <c r="A154" s="239">
        <v>20</v>
      </c>
      <c r="B154" s="239">
        <v>3</v>
      </c>
      <c r="C154" s="239">
        <v>2</v>
      </c>
      <c r="D154" s="239">
        <v>0</v>
      </c>
      <c r="E154" s="239">
        <v>0.9899</v>
      </c>
      <c r="F154" s="239">
        <v>0.01</v>
      </c>
      <c r="G154" s="239">
        <v>0</v>
      </c>
      <c r="H154" s="239">
        <v>0.01</v>
      </c>
      <c r="I154" s="239">
        <v>13.407999999999999</v>
      </c>
      <c r="J154" s="239"/>
      <c r="K154" s="239"/>
      <c r="L154" s="239"/>
      <c r="M154" s="239"/>
      <c r="N154" s="239"/>
      <c r="O154" s="239"/>
      <c r="P154" s="239"/>
      <c r="Q154" s="239"/>
      <c r="R154" s="239"/>
      <c r="S154" s="239"/>
      <c r="T154" s="239"/>
    </row>
    <row r="155" spans="1:20">
      <c r="A155" s="239">
        <v>22</v>
      </c>
      <c r="B155" s="239">
        <v>1</v>
      </c>
      <c r="C155" s="239">
        <v>1</v>
      </c>
      <c r="D155" s="239">
        <v>0</v>
      </c>
      <c r="E155" s="239">
        <v>1</v>
      </c>
      <c r="F155" s="239">
        <v>0</v>
      </c>
      <c r="G155" s="239">
        <v>0</v>
      </c>
      <c r="H155" s="239">
        <v>0</v>
      </c>
      <c r="I155" s="239">
        <v>13.63</v>
      </c>
      <c r="J155" s="239"/>
      <c r="K155" s="239"/>
      <c r="L155" s="239"/>
      <c r="M155" s="239"/>
      <c r="N155" s="239"/>
      <c r="O155" s="239"/>
      <c r="P155" s="239"/>
      <c r="Q155" s="239"/>
      <c r="R155" s="239"/>
      <c r="S155" s="239"/>
      <c r="T155" s="239"/>
    </row>
    <row r="156" spans="1:20">
      <c r="A156" s="239"/>
      <c r="B156" s="239"/>
      <c r="C156" s="239"/>
      <c r="D156" s="239"/>
      <c r="E156" s="239"/>
      <c r="F156" s="239"/>
      <c r="G156" s="239"/>
      <c r="H156" s="239"/>
      <c r="I156" s="239"/>
      <c r="J156" s="239"/>
      <c r="K156" s="239"/>
      <c r="L156" s="239"/>
      <c r="M156" s="239"/>
      <c r="N156" s="239"/>
      <c r="O156" s="239"/>
      <c r="P156" s="239"/>
      <c r="Q156" s="239"/>
      <c r="R156" s="239"/>
      <c r="S156" s="239"/>
      <c r="T156" s="239"/>
    </row>
    <row r="157" spans="1:20">
      <c r="A157" s="239" t="s">
        <v>1457</v>
      </c>
      <c r="B157" s="239"/>
      <c r="C157" s="239"/>
      <c r="D157" s="239"/>
      <c r="E157" s="239"/>
      <c r="F157" s="239"/>
      <c r="G157" s="239"/>
      <c r="H157" s="239"/>
      <c r="I157" s="239"/>
      <c r="J157" s="239"/>
      <c r="K157" s="239" t="s">
        <v>1457</v>
      </c>
      <c r="L157" s="239"/>
      <c r="M157" s="239"/>
      <c r="N157" s="239"/>
      <c r="O157" s="239"/>
      <c r="P157" s="239"/>
      <c r="Q157" s="239"/>
      <c r="R157" s="239"/>
      <c r="S157" s="239"/>
      <c r="T157" s="239"/>
    </row>
    <row r="158" spans="1:20">
      <c r="A158" s="239" t="s">
        <v>1412</v>
      </c>
      <c r="B158" s="239" t="s">
        <v>1413</v>
      </c>
      <c r="C158" s="239" t="s">
        <v>1414</v>
      </c>
      <c r="D158" s="239" t="s">
        <v>1415</v>
      </c>
      <c r="E158" s="239" t="s">
        <v>1416</v>
      </c>
      <c r="F158" s="239" t="s">
        <v>1417</v>
      </c>
      <c r="G158" s="239" t="s">
        <v>1418</v>
      </c>
      <c r="H158" s="239" t="s">
        <v>1419</v>
      </c>
      <c r="I158" s="239" t="s">
        <v>1420</v>
      </c>
      <c r="J158" s="239"/>
      <c r="K158" s="239" t="s">
        <v>1424</v>
      </c>
      <c r="L158" s="239" t="s">
        <v>1413</v>
      </c>
      <c r="M158" s="239" t="s">
        <v>1414</v>
      </c>
      <c r="N158" s="239" t="s">
        <v>1415</v>
      </c>
      <c r="O158" s="239" t="s">
        <v>1416</v>
      </c>
      <c r="P158" s="239" t="s">
        <v>1417</v>
      </c>
      <c r="Q158" s="239" t="s">
        <v>1418</v>
      </c>
      <c r="R158" s="239" t="s">
        <v>1419</v>
      </c>
      <c r="S158" s="239" t="s">
        <v>1420</v>
      </c>
      <c r="T158" s="239"/>
    </row>
    <row r="159" spans="1:20">
      <c r="A159" s="239">
        <v>0</v>
      </c>
      <c r="B159" s="239">
        <v>120</v>
      </c>
      <c r="C159" s="239">
        <v>0</v>
      </c>
      <c r="D159" s="239">
        <v>0</v>
      </c>
      <c r="E159" s="239">
        <v>0</v>
      </c>
      <c r="F159" s="239">
        <v>1</v>
      </c>
      <c r="G159" s="239">
        <v>0</v>
      </c>
      <c r="H159" s="239">
        <v>0</v>
      </c>
      <c r="I159" s="239">
        <v>0</v>
      </c>
      <c r="J159" s="239"/>
      <c r="K159" s="239">
        <v>0</v>
      </c>
      <c r="L159" s="239">
        <v>120</v>
      </c>
      <c r="M159" s="239">
        <v>0</v>
      </c>
      <c r="N159" s="239">
        <v>0</v>
      </c>
      <c r="O159" s="239">
        <v>0</v>
      </c>
      <c r="P159" s="239">
        <v>1</v>
      </c>
      <c r="Q159" s="239">
        <v>0</v>
      </c>
      <c r="R159" s="239">
        <v>0</v>
      </c>
      <c r="S159" s="239">
        <v>0</v>
      </c>
      <c r="T159" s="239"/>
    </row>
    <row r="160" spans="1:20">
      <c r="A160" s="239">
        <v>2</v>
      </c>
      <c r="B160" s="239">
        <v>120</v>
      </c>
      <c r="C160" s="239">
        <v>0</v>
      </c>
      <c r="D160" s="239">
        <v>0</v>
      </c>
      <c r="E160" s="239">
        <v>0</v>
      </c>
      <c r="F160" s="239">
        <v>1</v>
      </c>
      <c r="G160" s="239">
        <v>0</v>
      </c>
      <c r="H160" s="239">
        <v>0</v>
      </c>
      <c r="I160" s="239">
        <v>0</v>
      </c>
      <c r="J160" s="239"/>
      <c r="K160" s="239">
        <v>2</v>
      </c>
      <c r="L160" s="239">
        <v>120</v>
      </c>
      <c r="M160" s="239">
        <v>0</v>
      </c>
      <c r="N160" s="239">
        <v>0</v>
      </c>
      <c r="O160" s="239">
        <v>0</v>
      </c>
      <c r="P160" s="239">
        <v>1</v>
      </c>
      <c r="Q160" s="239">
        <v>0</v>
      </c>
      <c r="R160" s="239">
        <v>0</v>
      </c>
      <c r="S160" s="239">
        <v>0</v>
      </c>
      <c r="T160" s="239"/>
    </row>
    <row r="161" spans="1:20">
      <c r="A161" s="239">
        <v>5</v>
      </c>
      <c r="B161" s="239">
        <v>120</v>
      </c>
      <c r="C161" s="239">
        <v>0</v>
      </c>
      <c r="D161" s="239">
        <v>4</v>
      </c>
      <c r="E161" s="239">
        <v>0</v>
      </c>
      <c r="F161" s="239">
        <v>1</v>
      </c>
      <c r="G161" s="239">
        <v>0</v>
      </c>
      <c r="H161" s="239">
        <v>0</v>
      </c>
      <c r="I161" s="239">
        <v>0</v>
      </c>
      <c r="J161" s="239"/>
      <c r="K161" s="239">
        <v>6</v>
      </c>
      <c r="L161" s="239">
        <v>120</v>
      </c>
      <c r="M161" s="239">
        <v>2</v>
      </c>
      <c r="N161" s="239">
        <v>18</v>
      </c>
      <c r="O161" s="239">
        <v>1.67E-2</v>
      </c>
      <c r="P161" s="239">
        <v>0.98299999999999998</v>
      </c>
      <c r="Q161" s="239">
        <v>0</v>
      </c>
      <c r="R161" s="239">
        <v>1.2E-2</v>
      </c>
      <c r="S161" s="239">
        <v>0.1</v>
      </c>
      <c r="T161" s="239"/>
    </row>
    <row r="162" spans="1:20">
      <c r="A162" s="239">
        <v>8</v>
      </c>
      <c r="B162" s="239">
        <v>116</v>
      </c>
      <c r="C162" s="239">
        <v>0</v>
      </c>
      <c r="D162" s="239">
        <v>2</v>
      </c>
      <c r="E162" s="239">
        <v>0</v>
      </c>
      <c r="F162" s="239">
        <v>1</v>
      </c>
      <c r="G162" s="239">
        <v>0</v>
      </c>
      <c r="H162" s="239">
        <v>0</v>
      </c>
      <c r="I162" s="239">
        <v>0</v>
      </c>
      <c r="J162" s="239"/>
      <c r="K162" s="239">
        <v>9</v>
      </c>
      <c r="L162" s="239">
        <v>100</v>
      </c>
      <c r="M162" s="239">
        <v>1</v>
      </c>
      <c r="N162" s="239">
        <v>1</v>
      </c>
      <c r="O162" s="239">
        <v>2.6499999999999999E-2</v>
      </c>
      <c r="P162" s="239">
        <v>0.97399999999999998</v>
      </c>
      <c r="Q162" s="239">
        <v>0</v>
      </c>
      <c r="R162" s="239">
        <v>1.4999999999999999E-2</v>
      </c>
      <c r="S162" s="239">
        <v>0.189</v>
      </c>
      <c r="T162" s="239"/>
    </row>
    <row r="163" spans="1:20">
      <c r="A163" s="239">
        <v>11</v>
      </c>
      <c r="B163" s="239">
        <v>114</v>
      </c>
      <c r="C163" s="239">
        <v>2</v>
      </c>
      <c r="D163" s="239">
        <v>1</v>
      </c>
      <c r="E163" s="239">
        <v>1.7500000000000002E-2</v>
      </c>
      <c r="F163" s="239">
        <v>0.98199999999999998</v>
      </c>
      <c r="G163" s="239">
        <v>0</v>
      </c>
      <c r="H163" s="239">
        <v>1.2E-2</v>
      </c>
      <c r="I163" s="239">
        <v>0.193</v>
      </c>
      <c r="J163" s="239"/>
      <c r="K163" s="239">
        <v>12</v>
      </c>
      <c r="L163" s="239">
        <v>98</v>
      </c>
      <c r="M163" s="239">
        <v>7</v>
      </c>
      <c r="N163" s="239">
        <v>1</v>
      </c>
      <c r="O163" s="239">
        <v>9.6000000000000002E-2</v>
      </c>
      <c r="P163" s="239">
        <v>0.90400000000000003</v>
      </c>
      <c r="Q163" s="239">
        <v>1E-3</v>
      </c>
      <c r="R163" s="239">
        <v>2.9000000000000001E-2</v>
      </c>
      <c r="S163" s="239">
        <v>1.0229999999999999</v>
      </c>
      <c r="T163" s="239"/>
    </row>
    <row r="164" spans="1:20">
      <c r="A164" s="239">
        <v>14</v>
      </c>
      <c r="B164" s="239">
        <v>111</v>
      </c>
      <c r="C164" s="239">
        <v>21</v>
      </c>
      <c r="D164" s="239">
        <v>0</v>
      </c>
      <c r="E164" s="239">
        <v>0.2034</v>
      </c>
      <c r="F164" s="239">
        <v>0.79700000000000004</v>
      </c>
      <c r="G164" s="239">
        <v>1E-3</v>
      </c>
      <c r="H164" s="239">
        <v>3.7999999999999999E-2</v>
      </c>
      <c r="I164" s="239">
        <v>2.7949999999999999</v>
      </c>
      <c r="J164" s="239"/>
      <c r="K164" s="239">
        <v>15</v>
      </c>
      <c r="L164" s="239">
        <v>90</v>
      </c>
      <c r="M164" s="239">
        <v>15</v>
      </c>
      <c r="N164" s="239">
        <v>7</v>
      </c>
      <c r="O164" s="239">
        <v>0.2467</v>
      </c>
      <c r="P164" s="239">
        <v>0.753</v>
      </c>
      <c r="Q164" s="239">
        <v>2E-3</v>
      </c>
      <c r="R164" s="239">
        <v>4.2999999999999997E-2</v>
      </c>
      <c r="S164" s="239">
        <v>3.2829999999999999</v>
      </c>
      <c r="T164" s="239"/>
    </row>
    <row r="165" spans="1:20">
      <c r="A165" s="239">
        <v>17</v>
      </c>
      <c r="B165" s="239">
        <v>90</v>
      </c>
      <c r="C165" s="239">
        <v>22</v>
      </c>
      <c r="D165" s="239">
        <v>0</v>
      </c>
      <c r="E165" s="239">
        <v>0.39810000000000001</v>
      </c>
      <c r="F165" s="239">
        <v>0.60199999999999998</v>
      </c>
      <c r="G165" s="239">
        <v>2E-3</v>
      </c>
      <c r="H165" s="239">
        <v>4.5999999999999999E-2</v>
      </c>
      <c r="I165" s="239">
        <v>6.1050000000000004</v>
      </c>
      <c r="J165" s="239"/>
      <c r="K165" s="239">
        <v>17</v>
      </c>
      <c r="L165" s="239">
        <v>68</v>
      </c>
      <c r="M165" s="239">
        <v>10</v>
      </c>
      <c r="N165" s="239">
        <v>0</v>
      </c>
      <c r="O165" s="239">
        <v>0.35749999999999998</v>
      </c>
      <c r="P165" s="239">
        <v>0.64300000000000002</v>
      </c>
      <c r="Q165" s="239">
        <v>2E-3</v>
      </c>
      <c r="R165" s="239">
        <v>4.9000000000000002E-2</v>
      </c>
      <c r="S165" s="239">
        <v>5.1660000000000004</v>
      </c>
      <c r="T165" s="239"/>
    </row>
    <row r="166" spans="1:20">
      <c r="A166" s="239">
        <v>19</v>
      </c>
      <c r="B166" s="239">
        <v>68</v>
      </c>
      <c r="C166" s="239">
        <v>20</v>
      </c>
      <c r="D166" s="239">
        <v>0</v>
      </c>
      <c r="E166" s="239">
        <v>0.57520000000000004</v>
      </c>
      <c r="F166" s="239">
        <v>0.42499999999999999</v>
      </c>
      <c r="G166" s="239">
        <v>2E-3</v>
      </c>
      <c r="H166" s="239">
        <v>4.7E-2</v>
      </c>
      <c r="I166" s="239">
        <v>9.4689999999999994</v>
      </c>
      <c r="J166" s="239"/>
      <c r="K166" s="239">
        <v>19</v>
      </c>
      <c r="L166" s="239">
        <v>58</v>
      </c>
      <c r="M166" s="239">
        <v>14</v>
      </c>
      <c r="N166" s="239">
        <v>0</v>
      </c>
      <c r="O166" s="239">
        <v>0.51259999999999994</v>
      </c>
      <c r="P166" s="239">
        <v>0.48699999999999999</v>
      </c>
      <c r="Q166" s="239">
        <v>3.0000000000000001E-3</v>
      </c>
      <c r="R166" s="239">
        <v>5.1999999999999998E-2</v>
      </c>
      <c r="S166" s="239">
        <v>8.1129999999999995</v>
      </c>
      <c r="T166" s="239"/>
    </row>
    <row r="167" spans="1:20">
      <c r="A167" s="239">
        <v>22</v>
      </c>
      <c r="B167" s="239">
        <v>48</v>
      </c>
      <c r="C167" s="239">
        <v>22</v>
      </c>
      <c r="D167" s="239">
        <v>0</v>
      </c>
      <c r="E167" s="239">
        <v>0.76990000000000003</v>
      </c>
      <c r="F167" s="239">
        <v>0.23</v>
      </c>
      <c r="G167" s="239">
        <v>2E-3</v>
      </c>
      <c r="H167" s="239">
        <v>0.04</v>
      </c>
      <c r="I167" s="239">
        <v>13.753</v>
      </c>
      <c r="J167" s="239"/>
      <c r="K167" s="239">
        <v>21</v>
      </c>
      <c r="L167" s="239">
        <v>44</v>
      </c>
      <c r="M167" s="239">
        <v>23</v>
      </c>
      <c r="N167" s="239">
        <v>0</v>
      </c>
      <c r="O167" s="239">
        <v>0.76739999999999997</v>
      </c>
      <c r="P167" s="239">
        <v>0.23300000000000001</v>
      </c>
      <c r="Q167" s="239">
        <v>2E-3</v>
      </c>
      <c r="R167" s="239">
        <v>4.3999999999999997E-2</v>
      </c>
      <c r="S167" s="239">
        <v>13.464</v>
      </c>
      <c r="T167" s="239"/>
    </row>
    <row r="168" spans="1:20">
      <c r="A168" s="239">
        <v>24</v>
      </c>
      <c r="B168" s="239">
        <v>26</v>
      </c>
      <c r="C168" s="239">
        <v>14</v>
      </c>
      <c r="D168" s="239">
        <v>0</v>
      </c>
      <c r="E168" s="239">
        <v>0.89380000000000004</v>
      </c>
      <c r="F168" s="239">
        <v>0.106</v>
      </c>
      <c r="G168" s="239">
        <v>1E-3</v>
      </c>
      <c r="H168" s="239">
        <v>2.9000000000000001E-2</v>
      </c>
      <c r="I168" s="239">
        <v>16.727</v>
      </c>
      <c r="J168" s="239"/>
      <c r="K168" s="239">
        <v>23</v>
      </c>
      <c r="L168" s="239">
        <v>21</v>
      </c>
      <c r="M168" s="239">
        <v>11</v>
      </c>
      <c r="N168" s="239">
        <v>0</v>
      </c>
      <c r="O168" s="239">
        <v>0.88919999999999999</v>
      </c>
      <c r="P168" s="239">
        <v>0.111</v>
      </c>
      <c r="Q168" s="239">
        <v>1E-3</v>
      </c>
      <c r="R168" s="239">
        <v>3.3000000000000002E-2</v>
      </c>
      <c r="S168" s="239">
        <v>16.265999999999998</v>
      </c>
      <c r="T168" s="239"/>
    </row>
    <row r="169" spans="1:20">
      <c r="A169" s="239">
        <v>26</v>
      </c>
      <c r="B169" s="239">
        <v>12</v>
      </c>
      <c r="C169" s="239">
        <v>2</v>
      </c>
      <c r="D169" s="239">
        <v>0</v>
      </c>
      <c r="E169" s="239">
        <v>0.91149999999999998</v>
      </c>
      <c r="F169" s="239">
        <v>8.8999999999999996E-2</v>
      </c>
      <c r="G169" s="239">
        <v>1E-3</v>
      </c>
      <c r="H169" s="239">
        <v>2.7E-2</v>
      </c>
      <c r="I169" s="239">
        <v>17.187000000000001</v>
      </c>
      <c r="J169" s="239"/>
      <c r="K169" s="239">
        <v>25</v>
      </c>
      <c r="L169" s="239">
        <v>10</v>
      </c>
      <c r="M169" s="239">
        <v>4</v>
      </c>
      <c r="N169" s="239">
        <v>0</v>
      </c>
      <c r="O169" s="239">
        <v>0.9335</v>
      </c>
      <c r="P169" s="239">
        <v>6.6000000000000003E-2</v>
      </c>
      <c r="Q169" s="239">
        <v>1E-3</v>
      </c>
      <c r="R169" s="239">
        <v>2.5999999999999999E-2</v>
      </c>
      <c r="S169" s="239">
        <v>17.373999999999999</v>
      </c>
      <c r="T169" s="239"/>
    </row>
    <row r="170" spans="1:20">
      <c r="A170" s="239">
        <v>28</v>
      </c>
      <c r="B170" s="239">
        <v>10</v>
      </c>
      <c r="C170" s="239">
        <v>7</v>
      </c>
      <c r="D170" s="239">
        <v>0</v>
      </c>
      <c r="E170" s="239">
        <v>0.97340000000000004</v>
      </c>
      <c r="F170" s="239">
        <v>2.7E-2</v>
      </c>
      <c r="G170" s="239">
        <v>0</v>
      </c>
      <c r="H170" s="239">
        <v>1.4999999999999999E-2</v>
      </c>
      <c r="I170" s="239">
        <v>18.922000000000001</v>
      </c>
      <c r="J170" s="239"/>
      <c r="K170" s="239">
        <v>28</v>
      </c>
      <c r="L170" s="239">
        <v>6</v>
      </c>
      <c r="M170" s="239">
        <v>3</v>
      </c>
      <c r="N170" s="239">
        <v>0</v>
      </c>
      <c r="O170" s="239">
        <v>0.96679999999999999</v>
      </c>
      <c r="P170" s="239">
        <v>3.3000000000000002E-2</v>
      </c>
      <c r="Q170" s="239">
        <v>0</v>
      </c>
      <c r="R170" s="239">
        <v>1.9E-2</v>
      </c>
      <c r="S170" s="239">
        <v>18.305</v>
      </c>
      <c r="T170" s="239"/>
    </row>
    <row r="171" spans="1:20">
      <c r="A171" s="239">
        <v>30</v>
      </c>
      <c r="B171" s="239">
        <v>3</v>
      </c>
      <c r="C171" s="239">
        <v>1</v>
      </c>
      <c r="D171" s="239">
        <v>0</v>
      </c>
      <c r="E171" s="239">
        <v>0.98229999999999995</v>
      </c>
      <c r="F171" s="239">
        <v>1.7999999999999999E-2</v>
      </c>
      <c r="G171" s="239">
        <v>0</v>
      </c>
      <c r="H171" s="239">
        <v>1.2E-2</v>
      </c>
      <c r="I171" s="239">
        <v>19.187000000000001</v>
      </c>
      <c r="J171" s="239"/>
      <c r="K171" s="239">
        <v>30</v>
      </c>
      <c r="L171" s="239">
        <v>3</v>
      </c>
      <c r="M171" s="239">
        <v>1</v>
      </c>
      <c r="N171" s="239">
        <v>0</v>
      </c>
      <c r="O171" s="239">
        <v>0.9778</v>
      </c>
      <c r="P171" s="239">
        <v>2.1999999999999999E-2</v>
      </c>
      <c r="Q171" s="239">
        <v>0</v>
      </c>
      <c r="R171" s="239">
        <v>1.4999999999999999E-2</v>
      </c>
      <c r="S171" s="239">
        <v>18.637</v>
      </c>
      <c r="T171" s="239"/>
    </row>
    <row r="172" spans="1:20">
      <c r="A172" s="239">
        <v>32</v>
      </c>
      <c r="B172" s="239">
        <v>2</v>
      </c>
      <c r="C172" s="239">
        <v>2</v>
      </c>
      <c r="D172" s="239">
        <v>0</v>
      </c>
      <c r="E172" s="239">
        <v>1</v>
      </c>
      <c r="F172" s="239">
        <v>0</v>
      </c>
      <c r="G172" s="239">
        <v>0</v>
      </c>
      <c r="H172" s="239">
        <v>0</v>
      </c>
      <c r="I172" s="239">
        <v>19.754000000000001</v>
      </c>
      <c r="J172" s="239"/>
      <c r="K172" s="239">
        <v>32</v>
      </c>
      <c r="L172" s="239">
        <v>2</v>
      </c>
      <c r="M172" s="239">
        <v>2</v>
      </c>
      <c r="N172" s="239">
        <v>0</v>
      </c>
      <c r="O172" s="239">
        <v>1</v>
      </c>
      <c r="P172" s="239">
        <v>0</v>
      </c>
      <c r="Q172" s="239">
        <v>0</v>
      </c>
      <c r="R172" s="239">
        <v>0</v>
      </c>
      <c r="S172" s="239">
        <v>19.346</v>
      </c>
      <c r="T172" s="239"/>
    </row>
    <row r="173" spans="1:20">
      <c r="A173" s="239"/>
      <c r="B173" s="239"/>
      <c r="C173" s="239"/>
      <c r="D173" s="239"/>
      <c r="E173" s="239"/>
      <c r="F173" s="239"/>
      <c r="G173" s="239"/>
      <c r="H173" s="239"/>
      <c r="I173" s="239"/>
      <c r="J173" s="239"/>
      <c r="K173" s="239"/>
      <c r="L173" s="239"/>
      <c r="M173" s="239"/>
      <c r="N173" s="239"/>
      <c r="O173" s="239"/>
      <c r="P173" s="239"/>
      <c r="Q173" s="239"/>
      <c r="R173" s="239"/>
      <c r="S173" s="239"/>
      <c r="T173" s="239"/>
    </row>
    <row r="174" spans="1:20">
      <c r="A174" s="239" t="s">
        <v>1458</v>
      </c>
      <c r="B174" s="239"/>
      <c r="C174" s="239"/>
      <c r="D174" s="239"/>
      <c r="E174" s="239"/>
      <c r="F174" s="239"/>
      <c r="G174" s="239"/>
      <c r="H174" s="239"/>
      <c r="I174" s="239"/>
      <c r="J174" s="239"/>
      <c r="K174" s="239" t="s">
        <v>1458</v>
      </c>
      <c r="L174" s="239"/>
      <c r="M174" s="239"/>
      <c r="N174" s="239"/>
      <c r="O174" s="239"/>
      <c r="P174" s="239"/>
      <c r="Q174" s="239"/>
      <c r="R174" s="239"/>
      <c r="S174" s="239"/>
      <c r="T174" s="239"/>
    </row>
    <row r="175" spans="1:20">
      <c r="A175" s="239" t="s">
        <v>1412</v>
      </c>
      <c r="B175" s="239" t="s">
        <v>1413</v>
      </c>
      <c r="C175" s="239" t="s">
        <v>1414</v>
      </c>
      <c r="D175" s="239" t="s">
        <v>1415</v>
      </c>
      <c r="E175" s="239" t="s">
        <v>1416</v>
      </c>
      <c r="F175" s="239" t="s">
        <v>1417</v>
      </c>
      <c r="G175" s="239" t="s">
        <v>1418</v>
      </c>
      <c r="H175" s="239" t="s">
        <v>1419</v>
      </c>
      <c r="I175" s="239" t="s">
        <v>1420</v>
      </c>
      <c r="J175" s="239"/>
      <c r="K175" s="239" t="s">
        <v>1424</v>
      </c>
      <c r="L175" s="239" t="s">
        <v>1413</v>
      </c>
      <c r="M175" s="239" t="s">
        <v>1414</v>
      </c>
      <c r="N175" s="239" t="s">
        <v>1415</v>
      </c>
      <c r="O175" s="239" t="s">
        <v>1416</v>
      </c>
      <c r="P175" s="239" t="s">
        <v>1417</v>
      </c>
      <c r="Q175" s="239" t="s">
        <v>1418</v>
      </c>
      <c r="R175" s="239" t="s">
        <v>1419</v>
      </c>
      <c r="S175" s="239" t="s">
        <v>1420</v>
      </c>
      <c r="T175" s="239"/>
    </row>
    <row r="176" spans="1:20">
      <c r="A176" s="239">
        <v>0</v>
      </c>
      <c r="B176" s="239">
        <v>120</v>
      </c>
      <c r="C176" s="239">
        <v>0</v>
      </c>
      <c r="D176" s="239">
        <v>0</v>
      </c>
      <c r="E176" s="239">
        <v>0</v>
      </c>
      <c r="F176" s="239">
        <v>1</v>
      </c>
      <c r="G176" s="239">
        <v>0</v>
      </c>
      <c r="H176" s="239">
        <v>0</v>
      </c>
      <c r="I176" s="239">
        <v>0</v>
      </c>
      <c r="J176" s="239"/>
      <c r="K176" s="239">
        <v>0</v>
      </c>
      <c r="L176" s="239">
        <v>120</v>
      </c>
      <c r="M176" s="239">
        <v>0</v>
      </c>
      <c r="N176" s="239">
        <v>0</v>
      </c>
      <c r="O176" s="239">
        <v>0</v>
      </c>
      <c r="P176" s="239">
        <v>1</v>
      </c>
      <c r="Q176" s="239">
        <v>0</v>
      </c>
      <c r="R176" s="239">
        <v>0</v>
      </c>
      <c r="S176" s="239">
        <v>0</v>
      </c>
      <c r="T176" s="239"/>
    </row>
    <row r="177" spans="1:20">
      <c r="A177" s="239">
        <v>2</v>
      </c>
      <c r="B177" s="239">
        <v>120</v>
      </c>
      <c r="C177" s="239">
        <v>0</v>
      </c>
      <c r="D177" s="239">
        <v>0</v>
      </c>
      <c r="E177" s="239">
        <v>0</v>
      </c>
      <c r="F177" s="239">
        <v>1</v>
      </c>
      <c r="G177" s="239">
        <v>0</v>
      </c>
      <c r="H177" s="239">
        <v>0</v>
      </c>
      <c r="I177" s="239">
        <v>0</v>
      </c>
      <c r="J177" s="239"/>
      <c r="K177" s="239">
        <v>2</v>
      </c>
      <c r="L177" s="239">
        <v>120</v>
      </c>
      <c r="M177" s="239">
        <v>0</v>
      </c>
      <c r="N177" s="239">
        <v>0</v>
      </c>
      <c r="O177" s="239">
        <v>0</v>
      </c>
      <c r="P177" s="239">
        <v>1</v>
      </c>
      <c r="Q177" s="239">
        <v>0</v>
      </c>
      <c r="R177" s="239">
        <v>0</v>
      </c>
      <c r="S177" s="239">
        <v>0</v>
      </c>
      <c r="T177" s="239"/>
    </row>
    <row r="178" spans="1:20">
      <c r="A178" s="239">
        <v>4</v>
      </c>
      <c r="B178" s="239">
        <v>120</v>
      </c>
      <c r="C178" s="239">
        <v>0</v>
      </c>
      <c r="D178" s="239">
        <v>8</v>
      </c>
      <c r="E178" s="239">
        <v>0</v>
      </c>
      <c r="F178" s="239">
        <v>1</v>
      </c>
      <c r="G178" s="239">
        <v>0</v>
      </c>
      <c r="H178" s="239">
        <v>0</v>
      </c>
      <c r="I178" s="239">
        <v>0</v>
      </c>
      <c r="J178" s="239"/>
      <c r="K178" s="239">
        <v>4</v>
      </c>
      <c r="L178" s="239">
        <v>120</v>
      </c>
      <c r="M178" s="239">
        <v>0</v>
      </c>
      <c r="N178" s="239">
        <v>1</v>
      </c>
      <c r="O178" s="239">
        <v>0</v>
      </c>
      <c r="P178" s="239">
        <v>1</v>
      </c>
      <c r="Q178" s="239">
        <v>0</v>
      </c>
      <c r="R178" s="239">
        <v>0</v>
      </c>
      <c r="S178" s="239">
        <v>0</v>
      </c>
      <c r="T178" s="239"/>
    </row>
    <row r="179" spans="1:20">
      <c r="A179" s="239">
        <v>7</v>
      </c>
      <c r="B179" s="239">
        <v>112</v>
      </c>
      <c r="C179" s="239">
        <v>1</v>
      </c>
      <c r="D179" s="239">
        <v>15</v>
      </c>
      <c r="E179" s="239">
        <v>8.8999999999999999E-3</v>
      </c>
      <c r="F179" s="239">
        <v>0.99099999999999999</v>
      </c>
      <c r="G179" s="239">
        <v>0</v>
      </c>
      <c r="H179" s="239">
        <v>8.9999999999999993E-3</v>
      </c>
      <c r="I179" s="239">
        <v>6.3E-2</v>
      </c>
      <c r="J179" s="239"/>
      <c r="K179" s="239">
        <v>7</v>
      </c>
      <c r="L179" s="239">
        <v>119</v>
      </c>
      <c r="M179" s="239">
        <v>10</v>
      </c>
      <c r="N179" s="239">
        <v>14</v>
      </c>
      <c r="O179" s="239">
        <v>8.4000000000000005E-2</v>
      </c>
      <c r="P179" s="239">
        <v>0.91600000000000004</v>
      </c>
      <c r="Q179" s="239">
        <v>1E-3</v>
      </c>
      <c r="R179" s="239">
        <v>2.5000000000000001E-2</v>
      </c>
      <c r="S179" s="239">
        <v>0.58799999999999997</v>
      </c>
      <c r="T179" s="239"/>
    </row>
    <row r="180" spans="1:20">
      <c r="A180" s="239">
        <v>10</v>
      </c>
      <c r="B180" s="239">
        <v>96</v>
      </c>
      <c r="C180" s="239">
        <v>49</v>
      </c>
      <c r="D180" s="239">
        <v>0</v>
      </c>
      <c r="E180" s="239">
        <v>0.51480000000000004</v>
      </c>
      <c r="F180" s="239">
        <v>0.48499999999999999</v>
      </c>
      <c r="G180" s="239">
        <v>3.0000000000000001E-3</v>
      </c>
      <c r="H180" s="239">
        <v>5.0999999999999997E-2</v>
      </c>
      <c r="I180" s="239">
        <v>5.1210000000000004</v>
      </c>
      <c r="J180" s="239"/>
      <c r="K180" s="239">
        <v>10</v>
      </c>
      <c r="L180" s="239">
        <v>95</v>
      </c>
      <c r="M180" s="239">
        <v>80</v>
      </c>
      <c r="N180" s="239">
        <v>3</v>
      </c>
      <c r="O180" s="239">
        <v>0.85540000000000005</v>
      </c>
      <c r="P180" s="239">
        <v>0.14499999999999999</v>
      </c>
      <c r="Q180" s="239">
        <v>1E-3</v>
      </c>
      <c r="R180" s="239">
        <v>3.5000000000000003E-2</v>
      </c>
      <c r="S180" s="239">
        <v>8.3019999999999996</v>
      </c>
      <c r="T180" s="239"/>
    </row>
    <row r="181" spans="1:20">
      <c r="A181" s="239">
        <v>12</v>
      </c>
      <c r="B181" s="239">
        <v>47</v>
      </c>
      <c r="C181" s="239">
        <v>25</v>
      </c>
      <c r="D181" s="239">
        <v>0</v>
      </c>
      <c r="E181" s="239">
        <v>0.77290000000000003</v>
      </c>
      <c r="F181" s="239">
        <v>0.22700000000000001</v>
      </c>
      <c r="G181" s="239">
        <v>2E-3</v>
      </c>
      <c r="H181" s="239">
        <v>4.2999999999999997E-2</v>
      </c>
      <c r="I181" s="239">
        <v>8.218</v>
      </c>
      <c r="J181" s="239"/>
      <c r="K181" s="239">
        <v>12</v>
      </c>
      <c r="L181" s="239">
        <v>12</v>
      </c>
      <c r="M181" s="239">
        <v>11</v>
      </c>
      <c r="N181" s="239">
        <v>0</v>
      </c>
      <c r="O181" s="239">
        <v>0.9879</v>
      </c>
      <c r="P181" s="239">
        <v>1.2E-2</v>
      </c>
      <c r="Q181" s="239">
        <v>0</v>
      </c>
      <c r="R181" s="239">
        <v>1.2E-2</v>
      </c>
      <c r="S181" s="239">
        <v>9.8930000000000007</v>
      </c>
      <c r="T181" s="239"/>
    </row>
    <row r="182" spans="1:20">
      <c r="A182" s="239">
        <v>14</v>
      </c>
      <c r="B182" s="239">
        <v>22</v>
      </c>
      <c r="C182" s="239">
        <v>22</v>
      </c>
      <c r="D182" s="239">
        <v>0</v>
      </c>
      <c r="E182" s="239">
        <v>1</v>
      </c>
      <c r="F182" s="239">
        <v>0</v>
      </c>
      <c r="G182" s="239">
        <v>0</v>
      </c>
      <c r="H182" s="239">
        <v>0</v>
      </c>
      <c r="I182" s="239">
        <v>11.398</v>
      </c>
      <c r="J182" s="239"/>
      <c r="K182" s="239">
        <v>14</v>
      </c>
      <c r="L182" s="239">
        <v>1</v>
      </c>
      <c r="M182" s="239">
        <v>1</v>
      </c>
      <c r="N182" s="239">
        <v>0</v>
      </c>
      <c r="O182" s="239">
        <v>1</v>
      </c>
      <c r="P182" s="239">
        <v>0</v>
      </c>
      <c r="Q182" s="239">
        <v>0</v>
      </c>
      <c r="R182" s="239">
        <v>0</v>
      </c>
      <c r="S182" s="239">
        <v>10.061</v>
      </c>
      <c r="T182" s="239"/>
    </row>
    <row r="183" spans="1:20">
      <c r="A183" s="239"/>
      <c r="B183" s="239"/>
      <c r="C183" s="239"/>
      <c r="D183" s="239"/>
      <c r="E183" s="239"/>
      <c r="F183" s="239"/>
      <c r="G183" s="239"/>
      <c r="H183" s="239"/>
      <c r="I183" s="239"/>
      <c r="J183" s="239"/>
      <c r="K183" s="239"/>
      <c r="L183" s="239"/>
      <c r="M183" s="239"/>
      <c r="N183" s="239"/>
      <c r="O183" s="239"/>
      <c r="P183" s="239"/>
      <c r="Q183" s="239"/>
      <c r="R183" s="239"/>
      <c r="S183" s="239"/>
      <c r="T183" s="239"/>
    </row>
    <row r="184" spans="1:20">
      <c r="A184" s="239" t="s">
        <v>1460</v>
      </c>
      <c r="B184" s="239"/>
      <c r="C184" s="239"/>
      <c r="D184" s="239"/>
      <c r="E184" s="239"/>
      <c r="F184" s="239"/>
      <c r="G184" s="239"/>
      <c r="H184" s="239"/>
      <c r="I184" s="239"/>
      <c r="J184" s="239"/>
      <c r="K184" s="239" t="s">
        <v>1472</v>
      </c>
      <c r="L184" s="239"/>
      <c r="M184" s="239"/>
      <c r="N184" s="239"/>
      <c r="O184" s="239"/>
      <c r="P184" s="239"/>
      <c r="Q184" s="239"/>
      <c r="R184" s="239"/>
      <c r="S184" s="239"/>
      <c r="T184" s="239"/>
    </row>
    <row r="185" spans="1:20">
      <c r="A185" s="239" t="s">
        <v>1412</v>
      </c>
      <c r="B185" s="239" t="s">
        <v>1413</v>
      </c>
      <c r="C185" s="239" t="s">
        <v>1414</v>
      </c>
      <c r="D185" s="239" t="s">
        <v>1415</v>
      </c>
      <c r="E185" s="239" t="s">
        <v>1416</v>
      </c>
      <c r="F185" s="239" t="s">
        <v>1417</v>
      </c>
      <c r="G185" s="239" t="s">
        <v>1418</v>
      </c>
      <c r="H185" s="239" t="s">
        <v>1419</v>
      </c>
      <c r="I185" s="239" t="s">
        <v>1420</v>
      </c>
      <c r="J185" s="239"/>
      <c r="K185" s="239" t="s">
        <v>1424</v>
      </c>
      <c r="L185" s="239" t="s">
        <v>1413</v>
      </c>
      <c r="M185" s="239" t="s">
        <v>1414</v>
      </c>
      <c r="N185" s="239" t="s">
        <v>1415</v>
      </c>
      <c r="O185" s="239" t="s">
        <v>1416</v>
      </c>
      <c r="P185" s="239" t="s">
        <v>1417</v>
      </c>
      <c r="Q185" s="239" t="s">
        <v>1418</v>
      </c>
      <c r="R185" s="239" t="s">
        <v>1419</v>
      </c>
      <c r="S185" s="239" t="s">
        <v>1420</v>
      </c>
      <c r="T185" s="239"/>
    </row>
    <row r="186" spans="1:20">
      <c r="A186" s="239">
        <v>0</v>
      </c>
      <c r="B186" s="239">
        <v>90</v>
      </c>
      <c r="C186" s="239">
        <v>0</v>
      </c>
      <c r="D186" s="239">
        <v>0</v>
      </c>
      <c r="E186" s="239">
        <v>0</v>
      </c>
      <c r="F186" s="239">
        <v>1</v>
      </c>
      <c r="G186" s="239">
        <v>0</v>
      </c>
      <c r="H186" s="239">
        <v>0</v>
      </c>
      <c r="I186" s="239">
        <v>0</v>
      </c>
      <c r="J186" s="239"/>
      <c r="K186" s="239">
        <v>0</v>
      </c>
      <c r="L186" s="239">
        <v>120</v>
      </c>
      <c r="M186" s="239">
        <v>0</v>
      </c>
      <c r="N186" s="239">
        <v>0</v>
      </c>
      <c r="O186" s="239">
        <v>0</v>
      </c>
      <c r="P186" s="239">
        <v>1</v>
      </c>
      <c r="Q186" s="239">
        <v>0</v>
      </c>
      <c r="R186" s="239">
        <v>0</v>
      </c>
      <c r="S186" s="239">
        <v>0</v>
      </c>
      <c r="T186" s="239"/>
    </row>
    <row r="187" spans="1:20">
      <c r="A187" s="239">
        <v>2</v>
      </c>
      <c r="B187" s="239">
        <v>90</v>
      </c>
      <c r="C187" s="239">
        <v>0</v>
      </c>
      <c r="D187" s="239">
        <v>0</v>
      </c>
      <c r="E187" s="239">
        <v>0</v>
      </c>
      <c r="F187" s="239">
        <v>1</v>
      </c>
      <c r="G187" s="239">
        <v>0</v>
      </c>
      <c r="H187" s="239">
        <v>0</v>
      </c>
      <c r="I187" s="239">
        <v>0</v>
      </c>
      <c r="J187" s="239"/>
      <c r="K187" s="239">
        <v>2</v>
      </c>
      <c r="L187" s="239">
        <v>120</v>
      </c>
      <c r="M187" s="239">
        <v>0</v>
      </c>
      <c r="N187" s="239">
        <v>12</v>
      </c>
      <c r="O187" s="239">
        <v>0</v>
      </c>
      <c r="P187" s="239">
        <v>1</v>
      </c>
      <c r="Q187" s="239">
        <v>0</v>
      </c>
      <c r="R187" s="239">
        <v>0</v>
      </c>
      <c r="S187" s="239">
        <v>0</v>
      </c>
      <c r="T187" s="239"/>
    </row>
    <row r="188" spans="1:20">
      <c r="A188" s="239">
        <v>4</v>
      </c>
      <c r="B188" s="239">
        <v>90</v>
      </c>
      <c r="C188" s="239">
        <v>0</v>
      </c>
      <c r="D188" s="239">
        <v>7</v>
      </c>
      <c r="E188" s="239">
        <v>0</v>
      </c>
      <c r="F188" s="239">
        <v>1</v>
      </c>
      <c r="G188" s="239">
        <v>0</v>
      </c>
      <c r="H188" s="239">
        <v>0</v>
      </c>
      <c r="I188" s="239">
        <v>0</v>
      </c>
      <c r="J188" s="239"/>
      <c r="K188" s="239">
        <v>4</v>
      </c>
      <c r="L188" s="239">
        <v>108</v>
      </c>
      <c r="M188" s="239">
        <v>0</v>
      </c>
      <c r="N188" s="239">
        <v>10</v>
      </c>
      <c r="O188" s="239">
        <v>0</v>
      </c>
      <c r="P188" s="239">
        <v>1</v>
      </c>
      <c r="Q188" s="239">
        <v>0</v>
      </c>
      <c r="R188" s="239">
        <v>0</v>
      </c>
      <c r="S188" s="239">
        <v>0</v>
      </c>
      <c r="T188" s="239"/>
    </row>
    <row r="189" spans="1:20">
      <c r="A189" s="239">
        <v>7</v>
      </c>
      <c r="B189" s="239">
        <v>83</v>
      </c>
      <c r="C189" s="239">
        <v>0</v>
      </c>
      <c r="D189" s="239">
        <v>1</v>
      </c>
      <c r="E189" s="239">
        <v>0</v>
      </c>
      <c r="F189" s="239">
        <v>1</v>
      </c>
      <c r="G189" s="239">
        <v>0</v>
      </c>
      <c r="H189" s="239">
        <v>0</v>
      </c>
      <c r="I189" s="239">
        <v>0</v>
      </c>
      <c r="J189" s="239"/>
      <c r="K189" s="239">
        <v>7</v>
      </c>
      <c r="L189" s="239">
        <v>98</v>
      </c>
      <c r="M189" s="239">
        <v>10</v>
      </c>
      <c r="N189" s="239">
        <v>8</v>
      </c>
      <c r="O189" s="239">
        <v>0.10199999999999999</v>
      </c>
      <c r="P189" s="239">
        <v>0.89800000000000002</v>
      </c>
      <c r="Q189" s="239">
        <v>1E-3</v>
      </c>
      <c r="R189" s="239">
        <v>3.1E-2</v>
      </c>
      <c r="S189" s="239">
        <v>0.71399999999999997</v>
      </c>
      <c r="T189" s="239"/>
    </row>
    <row r="190" spans="1:20">
      <c r="A190" s="239">
        <v>10</v>
      </c>
      <c r="B190" s="239">
        <v>82</v>
      </c>
      <c r="C190" s="239">
        <v>25</v>
      </c>
      <c r="D190" s="239">
        <v>0</v>
      </c>
      <c r="E190" s="239">
        <v>0.3049</v>
      </c>
      <c r="F190" s="239">
        <v>0.69499999999999995</v>
      </c>
      <c r="G190" s="239">
        <v>3.0000000000000001E-3</v>
      </c>
      <c r="H190" s="239">
        <v>5.0999999999999997E-2</v>
      </c>
      <c r="I190" s="239">
        <v>3.0489999999999999</v>
      </c>
      <c r="J190" s="239"/>
      <c r="K190" s="239">
        <v>10</v>
      </c>
      <c r="L190" s="239">
        <v>80</v>
      </c>
      <c r="M190" s="239">
        <v>66</v>
      </c>
      <c r="N190" s="239">
        <v>1</v>
      </c>
      <c r="O190" s="239">
        <v>0.84289999999999998</v>
      </c>
      <c r="P190" s="239">
        <v>0.157</v>
      </c>
      <c r="Q190" s="239">
        <v>1E-3</v>
      </c>
      <c r="R190" s="239">
        <v>3.9E-2</v>
      </c>
      <c r="S190" s="239">
        <v>8.1219999999999999</v>
      </c>
      <c r="T190" s="239"/>
    </row>
    <row r="191" spans="1:20">
      <c r="A191" s="239">
        <v>12</v>
      </c>
      <c r="B191" s="239">
        <v>57</v>
      </c>
      <c r="C191" s="239">
        <v>22</v>
      </c>
      <c r="D191" s="239">
        <v>0</v>
      </c>
      <c r="E191" s="239">
        <v>0.57320000000000004</v>
      </c>
      <c r="F191" s="239">
        <v>0.42699999999999999</v>
      </c>
      <c r="G191" s="239">
        <v>3.0000000000000001E-3</v>
      </c>
      <c r="H191" s="239">
        <v>5.5E-2</v>
      </c>
      <c r="I191" s="239">
        <v>6.2679999999999998</v>
      </c>
      <c r="J191" s="239"/>
      <c r="K191" s="239">
        <v>12</v>
      </c>
      <c r="L191" s="239">
        <v>13</v>
      </c>
      <c r="M191" s="239">
        <v>13</v>
      </c>
      <c r="N191" s="239">
        <v>0</v>
      </c>
      <c r="O191" s="239">
        <v>1</v>
      </c>
      <c r="P191" s="239">
        <v>0</v>
      </c>
      <c r="Q191" s="239">
        <v>0</v>
      </c>
      <c r="R191" s="239">
        <v>0</v>
      </c>
      <c r="S191" s="239">
        <v>10.007999999999999</v>
      </c>
      <c r="T191" s="239"/>
    </row>
    <row r="192" spans="1:20">
      <c r="A192" s="239">
        <v>14</v>
      </c>
      <c r="B192" s="239">
        <v>35</v>
      </c>
      <c r="C192" s="239">
        <v>31</v>
      </c>
      <c r="D192" s="239">
        <v>0</v>
      </c>
      <c r="E192" s="239">
        <v>0.95120000000000005</v>
      </c>
      <c r="F192" s="239">
        <v>4.9000000000000002E-2</v>
      </c>
      <c r="G192" s="239">
        <v>1E-3</v>
      </c>
      <c r="H192" s="239">
        <v>2.4E-2</v>
      </c>
      <c r="I192" s="239">
        <v>11.561</v>
      </c>
      <c r="J192" s="239"/>
      <c r="K192" s="239"/>
      <c r="L192" s="239"/>
      <c r="M192" s="239"/>
      <c r="N192" s="239"/>
      <c r="O192" s="239"/>
      <c r="P192" s="239"/>
      <c r="Q192" s="239"/>
      <c r="R192" s="239"/>
      <c r="S192" s="239"/>
      <c r="T192" s="239"/>
    </row>
    <row r="193" spans="1:20">
      <c r="A193" s="239">
        <v>16</v>
      </c>
      <c r="B193" s="239">
        <v>4</v>
      </c>
      <c r="C193" s="239">
        <v>4</v>
      </c>
      <c r="D193" s="239">
        <v>0</v>
      </c>
      <c r="E193" s="239">
        <v>1</v>
      </c>
      <c r="F193" s="239">
        <v>0</v>
      </c>
      <c r="G193" s="239">
        <v>0</v>
      </c>
      <c r="H193" s="239">
        <v>0</v>
      </c>
      <c r="I193" s="239">
        <v>12.340999999999999</v>
      </c>
      <c r="J193" s="239"/>
      <c r="K193" s="239"/>
      <c r="L193" s="239"/>
      <c r="M193" s="239"/>
      <c r="N193" s="239"/>
      <c r="O193" s="239"/>
      <c r="P193" s="239"/>
      <c r="Q193" s="239"/>
      <c r="R193" s="239"/>
      <c r="S193" s="239"/>
      <c r="T193" s="239"/>
    </row>
    <row r="194" spans="1:20">
      <c r="A194" s="239"/>
      <c r="B194" s="239"/>
      <c r="C194" s="239"/>
      <c r="D194" s="239"/>
      <c r="E194" s="239"/>
      <c r="F194" s="239"/>
      <c r="G194" s="239"/>
      <c r="H194" s="239"/>
      <c r="I194" s="239"/>
      <c r="J194" s="239"/>
      <c r="K194" s="239"/>
      <c r="L194" s="239"/>
      <c r="M194" s="239"/>
      <c r="N194" s="239"/>
      <c r="O194" s="239"/>
      <c r="P194" s="239"/>
      <c r="Q194" s="239"/>
      <c r="R194" s="239"/>
      <c r="S194" s="239"/>
      <c r="T194" s="239"/>
    </row>
    <row r="195" spans="1:20">
      <c r="A195" s="239" t="s">
        <v>1459</v>
      </c>
      <c r="B195" s="239"/>
      <c r="C195" s="239"/>
      <c r="D195" s="239"/>
      <c r="E195" s="239"/>
      <c r="F195" s="239"/>
      <c r="G195" s="239"/>
      <c r="H195" s="239"/>
      <c r="I195" s="239"/>
      <c r="J195" s="239"/>
      <c r="K195" s="239" t="s">
        <v>1459</v>
      </c>
      <c r="L195" s="239"/>
      <c r="M195" s="239"/>
      <c r="N195" s="239"/>
      <c r="O195" s="239"/>
      <c r="P195" s="239"/>
      <c r="Q195" s="239"/>
      <c r="R195" s="239"/>
      <c r="S195" s="239"/>
      <c r="T195" s="239"/>
    </row>
    <row r="196" spans="1:20">
      <c r="A196" s="239" t="s">
        <v>1412</v>
      </c>
      <c r="B196" s="239" t="s">
        <v>1413</v>
      </c>
      <c r="C196" s="239" t="s">
        <v>1414</v>
      </c>
      <c r="D196" s="239" t="s">
        <v>1415</v>
      </c>
      <c r="E196" s="239" t="s">
        <v>1416</v>
      </c>
      <c r="F196" s="239" t="s">
        <v>1417</v>
      </c>
      <c r="G196" s="239" t="s">
        <v>1418</v>
      </c>
      <c r="H196" s="239" t="s">
        <v>1419</v>
      </c>
      <c r="I196" s="239" t="s">
        <v>1420</v>
      </c>
      <c r="J196" s="239"/>
      <c r="K196" s="239" t="s">
        <v>1412</v>
      </c>
      <c r="L196" s="239" t="s">
        <v>1413</v>
      </c>
      <c r="M196" s="239" t="s">
        <v>1414</v>
      </c>
      <c r="N196" s="239" t="s">
        <v>1415</v>
      </c>
      <c r="O196" s="239" t="s">
        <v>1416</v>
      </c>
      <c r="P196" s="239" t="s">
        <v>1417</v>
      </c>
      <c r="Q196" s="239" t="s">
        <v>1418</v>
      </c>
      <c r="R196" s="239" t="s">
        <v>1419</v>
      </c>
      <c r="S196" s="239" t="s">
        <v>1420</v>
      </c>
      <c r="T196" s="239"/>
    </row>
    <row r="197" spans="1:20">
      <c r="A197" s="239">
        <v>0</v>
      </c>
      <c r="B197" s="239">
        <v>120</v>
      </c>
      <c r="C197" s="239">
        <v>0</v>
      </c>
      <c r="D197" s="239">
        <v>0</v>
      </c>
      <c r="E197" s="239">
        <v>0</v>
      </c>
      <c r="F197" s="239">
        <v>1</v>
      </c>
      <c r="G197" s="239">
        <v>0</v>
      </c>
      <c r="H197" s="239">
        <v>0</v>
      </c>
      <c r="I197" s="239">
        <v>0</v>
      </c>
      <c r="J197" s="239"/>
      <c r="K197" s="239">
        <v>0</v>
      </c>
      <c r="L197" s="239">
        <v>120</v>
      </c>
      <c r="M197" s="239">
        <v>0</v>
      </c>
      <c r="N197" s="239">
        <v>0</v>
      </c>
      <c r="O197" s="239">
        <v>0</v>
      </c>
      <c r="P197" s="239">
        <v>1</v>
      </c>
      <c r="Q197" s="239">
        <v>0</v>
      </c>
      <c r="R197" s="239">
        <v>0</v>
      </c>
      <c r="S197" s="239">
        <v>0</v>
      </c>
      <c r="T197" s="239"/>
    </row>
    <row r="198" spans="1:20">
      <c r="A198" s="239">
        <v>2</v>
      </c>
      <c r="B198" s="239">
        <v>120</v>
      </c>
      <c r="C198" s="239">
        <v>0</v>
      </c>
      <c r="D198" s="239">
        <v>0</v>
      </c>
      <c r="E198" s="239">
        <v>0</v>
      </c>
      <c r="F198" s="239">
        <v>1</v>
      </c>
      <c r="G198" s="239">
        <v>0</v>
      </c>
      <c r="H198" s="239">
        <v>0</v>
      </c>
      <c r="I198" s="239">
        <v>0</v>
      </c>
      <c r="J198" s="239"/>
      <c r="K198" s="239">
        <v>2</v>
      </c>
      <c r="L198" s="239">
        <v>120</v>
      </c>
      <c r="M198" s="239">
        <v>0</v>
      </c>
      <c r="N198" s="239">
        <v>0</v>
      </c>
      <c r="O198" s="239">
        <v>0</v>
      </c>
      <c r="P198" s="239">
        <v>1</v>
      </c>
      <c r="Q198" s="239">
        <v>0</v>
      </c>
      <c r="R198" s="239">
        <v>0</v>
      </c>
      <c r="S198" s="239">
        <v>0</v>
      </c>
      <c r="T198" s="239"/>
    </row>
    <row r="199" spans="1:20">
      <c r="A199" s="239">
        <v>5</v>
      </c>
      <c r="B199" s="239">
        <v>120</v>
      </c>
      <c r="C199" s="239">
        <v>0</v>
      </c>
      <c r="D199" s="239">
        <v>3</v>
      </c>
      <c r="E199" s="239">
        <v>0</v>
      </c>
      <c r="F199" s="239">
        <v>1</v>
      </c>
      <c r="G199" s="239">
        <v>0</v>
      </c>
      <c r="H199" s="239">
        <v>0</v>
      </c>
      <c r="I199" s="239">
        <v>0</v>
      </c>
      <c r="J199" s="239"/>
      <c r="K199" s="239">
        <v>5</v>
      </c>
      <c r="L199" s="239">
        <v>120</v>
      </c>
      <c r="M199" s="239">
        <v>0</v>
      </c>
      <c r="N199" s="239">
        <v>2</v>
      </c>
      <c r="O199" s="239">
        <v>0</v>
      </c>
      <c r="P199" s="239">
        <v>1</v>
      </c>
      <c r="Q199" s="239">
        <v>0</v>
      </c>
      <c r="R199" s="239">
        <v>0</v>
      </c>
      <c r="S199" s="239">
        <v>0</v>
      </c>
      <c r="T199" s="239"/>
    </row>
    <row r="200" spans="1:20">
      <c r="A200" s="239">
        <v>8</v>
      </c>
      <c r="B200" s="239">
        <v>117</v>
      </c>
      <c r="C200" s="239">
        <v>4</v>
      </c>
      <c r="D200" s="239">
        <v>0</v>
      </c>
      <c r="E200" s="239">
        <v>3.4200000000000001E-2</v>
      </c>
      <c r="F200" s="239">
        <v>0.96599999999999997</v>
      </c>
      <c r="G200" s="239">
        <v>0</v>
      </c>
      <c r="H200" s="239">
        <v>1.7000000000000001E-2</v>
      </c>
      <c r="I200" s="239">
        <v>0.27400000000000002</v>
      </c>
      <c r="J200" s="239"/>
      <c r="K200" s="239">
        <v>8</v>
      </c>
      <c r="L200" s="239">
        <v>118</v>
      </c>
      <c r="M200" s="239">
        <v>2</v>
      </c>
      <c r="N200" s="239">
        <v>10</v>
      </c>
      <c r="O200" s="239">
        <v>1.6899999999999998E-2</v>
      </c>
      <c r="P200" s="239">
        <v>0.98299999999999998</v>
      </c>
      <c r="Q200" s="239">
        <v>0</v>
      </c>
      <c r="R200" s="239">
        <v>1.2E-2</v>
      </c>
      <c r="S200" s="239">
        <v>0.13600000000000001</v>
      </c>
      <c r="T200" s="239"/>
    </row>
    <row r="201" spans="1:20">
      <c r="A201" s="239">
        <v>10</v>
      </c>
      <c r="B201" s="239">
        <v>113</v>
      </c>
      <c r="C201" s="239">
        <v>22</v>
      </c>
      <c r="D201" s="239">
        <v>0</v>
      </c>
      <c r="E201" s="239">
        <v>0.22220000000000001</v>
      </c>
      <c r="F201" s="239">
        <v>0.77800000000000002</v>
      </c>
      <c r="G201" s="239">
        <v>1E-3</v>
      </c>
      <c r="H201" s="239">
        <v>3.7999999999999999E-2</v>
      </c>
      <c r="I201" s="239">
        <v>2.1539999999999999</v>
      </c>
      <c r="J201" s="239"/>
      <c r="K201" s="239">
        <v>11</v>
      </c>
      <c r="L201" s="239">
        <v>106</v>
      </c>
      <c r="M201" s="239">
        <v>34</v>
      </c>
      <c r="N201" s="239">
        <v>7</v>
      </c>
      <c r="O201" s="239">
        <v>0.33229999999999998</v>
      </c>
      <c r="P201" s="239">
        <v>0.66800000000000004</v>
      </c>
      <c r="Q201" s="239">
        <v>2E-3</v>
      </c>
      <c r="R201" s="239">
        <v>4.4999999999999998E-2</v>
      </c>
      <c r="S201" s="239">
        <v>3.6040000000000001</v>
      </c>
      <c r="T201" s="239"/>
    </row>
    <row r="202" spans="1:20">
      <c r="A202" s="239">
        <v>13</v>
      </c>
      <c r="B202" s="239">
        <v>91</v>
      </c>
      <c r="C202" s="239">
        <v>24</v>
      </c>
      <c r="D202" s="239">
        <v>0</v>
      </c>
      <c r="E202" s="239">
        <v>0.4274</v>
      </c>
      <c r="F202" s="239">
        <v>0.57299999999999995</v>
      </c>
      <c r="G202" s="239">
        <v>2E-3</v>
      </c>
      <c r="H202" s="239">
        <v>4.5999999999999999E-2</v>
      </c>
      <c r="I202" s="239">
        <v>4.8209999999999997</v>
      </c>
      <c r="J202" s="239"/>
      <c r="K202" s="239">
        <v>14</v>
      </c>
      <c r="L202" s="239">
        <v>65</v>
      </c>
      <c r="M202" s="239">
        <v>34</v>
      </c>
      <c r="N202" s="239">
        <v>5</v>
      </c>
      <c r="O202" s="239">
        <v>0.68149999999999999</v>
      </c>
      <c r="P202" s="239">
        <v>0.318</v>
      </c>
      <c r="Q202" s="239">
        <v>2E-3</v>
      </c>
      <c r="R202" s="239">
        <v>4.7E-2</v>
      </c>
      <c r="S202" s="239">
        <v>8.4939999999999998</v>
      </c>
      <c r="T202" s="239"/>
    </row>
    <row r="203" spans="1:20">
      <c r="A203" s="239">
        <v>16</v>
      </c>
      <c r="B203" s="239">
        <v>67</v>
      </c>
      <c r="C203" s="239">
        <v>54</v>
      </c>
      <c r="D203" s="239">
        <v>0</v>
      </c>
      <c r="E203" s="239">
        <v>0.88890000000000002</v>
      </c>
      <c r="F203" s="239">
        <v>0.111</v>
      </c>
      <c r="G203" s="239">
        <v>1E-3</v>
      </c>
      <c r="H203" s="239">
        <v>2.9000000000000001E-2</v>
      </c>
      <c r="I203" s="239">
        <v>12.205</v>
      </c>
      <c r="J203" s="239"/>
      <c r="K203" s="239">
        <v>16</v>
      </c>
      <c r="L203" s="239">
        <v>26</v>
      </c>
      <c r="M203" s="239">
        <v>10</v>
      </c>
      <c r="N203" s="239">
        <v>0</v>
      </c>
      <c r="O203" s="239">
        <v>0.80400000000000005</v>
      </c>
      <c r="P203" s="239">
        <v>0.19600000000000001</v>
      </c>
      <c r="Q203" s="239">
        <v>2E-3</v>
      </c>
      <c r="R203" s="239">
        <v>4.2000000000000003E-2</v>
      </c>
      <c r="S203" s="239">
        <v>10.454000000000001</v>
      </c>
      <c r="T203" s="239"/>
    </row>
    <row r="204" spans="1:20">
      <c r="A204" s="239">
        <v>18</v>
      </c>
      <c r="B204" s="239">
        <v>13</v>
      </c>
      <c r="C204" s="239">
        <v>8</v>
      </c>
      <c r="D204" s="239">
        <v>0</v>
      </c>
      <c r="E204" s="239">
        <v>0.95730000000000004</v>
      </c>
      <c r="F204" s="239">
        <v>4.2999999999999997E-2</v>
      </c>
      <c r="G204" s="239">
        <v>0</v>
      </c>
      <c r="H204" s="239">
        <v>1.9E-2</v>
      </c>
      <c r="I204" s="239">
        <v>13.436</v>
      </c>
      <c r="J204" s="239"/>
      <c r="K204" s="239">
        <v>18</v>
      </c>
      <c r="L204" s="239">
        <v>16</v>
      </c>
      <c r="M204" s="239">
        <v>10</v>
      </c>
      <c r="N204" s="239">
        <v>0</v>
      </c>
      <c r="O204" s="239">
        <v>0.92649999999999999</v>
      </c>
      <c r="P204" s="239">
        <v>7.2999999999999995E-2</v>
      </c>
      <c r="Q204" s="239">
        <v>1E-3</v>
      </c>
      <c r="R204" s="239">
        <v>2.8000000000000001E-2</v>
      </c>
      <c r="S204" s="239">
        <v>12.657999999999999</v>
      </c>
      <c r="T204" s="239"/>
    </row>
    <row r="205" spans="1:20">
      <c r="A205" s="239">
        <v>21</v>
      </c>
      <c r="B205" s="239">
        <v>5</v>
      </c>
      <c r="C205" s="239">
        <v>5</v>
      </c>
      <c r="D205" s="239">
        <v>0</v>
      </c>
      <c r="E205" s="239">
        <v>1</v>
      </c>
      <c r="F205" s="239">
        <v>0</v>
      </c>
      <c r="G205" s="239">
        <v>0</v>
      </c>
      <c r="H205" s="239">
        <v>0</v>
      </c>
      <c r="I205" s="239">
        <v>14.333</v>
      </c>
      <c r="J205" s="239"/>
      <c r="K205" s="239">
        <v>20</v>
      </c>
      <c r="L205" s="239">
        <v>6</v>
      </c>
      <c r="M205" s="239">
        <v>6</v>
      </c>
      <c r="N205" s="239">
        <v>0</v>
      </c>
      <c r="O205" s="239">
        <v>1</v>
      </c>
      <c r="P205" s="239">
        <v>0</v>
      </c>
      <c r="Q205" s="239">
        <v>0</v>
      </c>
      <c r="R205" s="239">
        <v>0</v>
      </c>
      <c r="S205" s="239">
        <v>14.128</v>
      </c>
      <c r="T205" s="239"/>
    </row>
    <row r="206" spans="1:20">
      <c r="A206" s="239"/>
      <c r="B206" s="239"/>
      <c r="C206" s="239"/>
      <c r="D206" s="239"/>
      <c r="E206" s="239"/>
      <c r="F206" s="239"/>
      <c r="G206" s="239"/>
      <c r="H206" s="239"/>
      <c r="I206" s="239"/>
      <c r="J206" s="239"/>
      <c r="K206" s="239"/>
      <c r="L206" s="239"/>
      <c r="M206" s="239"/>
      <c r="N206" s="239"/>
      <c r="O206" s="239"/>
      <c r="P206" s="239"/>
      <c r="Q206" s="239"/>
      <c r="R206" s="239"/>
      <c r="S206" s="239"/>
      <c r="T206" s="239"/>
    </row>
    <row r="207" spans="1:20">
      <c r="A207" s="239" t="s">
        <v>1461</v>
      </c>
      <c r="B207" s="239"/>
      <c r="C207" s="239"/>
      <c r="D207" s="239"/>
      <c r="E207" s="239"/>
      <c r="F207" s="239"/>
      <c r="G207" s="239"/>
      <c r="H207" s="239"/>
      <c r="I207" s="239"/>
      <c r="J207" s="239"/>
      <c r="K207" s="239" t="s">
        <v>1461</v>
      </c>
      <c r="L207" s="239"/>
      <c r="M207" s="239"/>
      <c r="N207" s="239"/>
      <c r="O207" s="239"/>
      <c r="P207" s="239"/>
      <c r="Q207" s="239"/>
      <c r="R207" s="239"/>
      <c r="S207" s="239"/>
      <c r="T207" s="239"/>
    </row>
    <row r="208" spans="1:20">
      <c r="A208" s="239" t="s">
        <v>1412</v>
      </c>
      <c r="B208" s="239" t="s">
        <v>1413</v>
      </c>
      <c r="C208" s="239" t="s">
        <v>1414</v>
      </c>
      <c r="D208" s="239" t="s">
        <v>1415</v>
      </c>
      <c r="E208" s="239" t="s">
        <v>1416</v>
      </c>
      <c r="F208" s="239" t="s">
        <v>1417</v>
      </c>
      <c r="G208" s="239" t="s">
        <v>1418</v>
      </c>
      <c r="H208" s="239" t="s">
        <v>1419</v>
      </c>
      <c r="I208" s="239" t="s">
        <v>1420</v>
      </c>
      <c r="J208" s="239"/>
      <c r="K208" s="239" t="s">
        <v>1412</v>
      </c>
      <c r="L208" s="239" t="s">
        <v>1413</v>
      </c>
      <c r="M208" s="239" t="s">
        <v>1414</v>
      </c>
      <c r="N208" s="239" t="s">
        <v>1415</v>
      </c>
      <c r="O208" s="239" t="s">
        <v>1416</v>
      </c>
      <c r="P208" s="239" t="s">
        <v>1417</v>
      </c>
      <c r="Q208" s="239" t="s">
        <v>1418</v>
      </c>
      <c r="R208" s="239" t="s">
        <v>1419</v>
      </c>
      <c r="S208" s="239" t="s">
        <v>1420</v>
      </c>
      <c r="T208" s="239"/>
    </row>
    <row r="209" spans="1:20">
      <c r="A209" s="239">
        <v>0</v>
      </c>
      <c r="B209" s="239">
        <v>120</v>
      </c>
      <c r="C209" s="239">
        <v>0</v>
      </c>
      <c r="D209" s="239">
        <v>0</v>
      </c>
      <c r="E209" s="239">
        <v>0</v>
      </c>
      <c r="F209" s="239">
        <v>1</v>
      </c>
      <c r="G209" s="239">
        <v>0</v>
      </c>
      <c r="H209" s="239">
        <v>0</v>
      </c>
      <c r="I209" s="239">
        <v>0</v>
      </c>
      <c r="J209" s="239"/>
      <c r="K209" s="239">
        <v>0</v>
      </c>
      <c r="L209" s="239">
        <v>120</v>
      </c>
      <c r="M209" s="239">
        <v>0</v>
      </c>
      <c r="N209" s="239">
        <v>0</v>
      </c>
      <c r="O209" s="239">
        <v>0</v>
      </c>
      <c r="P209" s="239">
        <v>1</v>
      </c>
      <c r="Q209" s="239">
        <v>0</v>
      </c>
      <c r="R209" s="239">
        <v>0</v>
      </c>
      <c r="S209" s="239">
        <v>0</v>
      </c>
      <c r="T209" s="239"/>
    </row>
    <row r="210" spans="1:20">
      <c r="A210" s="239">
        <v>2</v>
      </c>
      <c r="B210" s="239">
        <v>120</v>
      </c>
      <c r="C210" s="239">
        <v>0</v>
      </c>
      <c r="D210" s="239">
        <v>0</v>
      </c>
      <c r="E210" s="239">
        <v>0</v>
      </c>
      <c r="F210" s="239">
        <v>1</v>
      </c>
      <c r="G210" s="239">
        <v>0</v>
      </c>
      <c r="H210" s="239">
        <v>0</v>
      </c>
      <c r="I210" s="239">
        <v>0</v>
      </c>
      <c r="J210" s="239"/>
      <c r="K210" s="239">
        <v>2</v>
      </c>
      <c r="L210" s="239">
        <v>120</v>
      </c>
      <c r="M210" s="239">
        <v>0</v>
      </c>
      <c r="N210" s="239">
        <v>0</v>
      </c>
      <c r="O210" s="239">
        <v>0</v>
      </c>
      <c r="P210" s="239">
        <v>1</v>
      </c>
      <c r="Q210" s="239">
        <v>0</v>
      </c>
      <c r="R210" s="239">
        <v>0</v>
      </c>
      <c r="S210" s="239">
        <v>0</v>
      </c>
      <c r="T210" s="239"/>
    </row>
    <row r="211" spans="1:20">
      <c r="A211" s="239">
        <v>5</v>
      </c>
      <c r="B211" s="239">
        <v>120</v>
      </c>
      <c r="C211" s="239">
        <v>0</v>
      </c>
      <c r="D211" s="239">
        <v>4</v>
      </c>
      <c r="E211" s="239">
        <v>0</v>
      </c>
      <c r="F211" s="239">
        <v>1</v>
      </c>
      <c r="G211" s="239">
        <v>0</v>
      </c>
      <c r="H211" s="239">
        <v>0</v>
      </c>
      <c r="I211" s="239">
        <v>0</v>
      </c>
      <c r="J211" s="239"/>
      <c r="K211" s="239">
        <v>5</v>
      </c>
      <c r="L211" s="239">
        <v>120</v>
      </c>
      <c r="M211" s="239">
        <v>1</v>
      </c>
      <c r="N211" s="239">
        <v>10</v>
      </c>
      <c r="O211" s="239">
        <v>8.3000000000000001E-3</v>
      </c>
      <c r="P211" s="239">
        <v>0.99199999999999999</v>
      </c>
      <c r="Q211" s="239">
        <v>0</v>
      </c>
      <c r="R211" s="239">
        <v>8.0000000000000002E-3</v>
      </c>
      <c r="S211" s="239">
        <v>4.2000000000000003E-2</v>
      </c>
      <c r="T211" s="239"/>
    </row>
    <row r="212" spans="1:20">
      <c r="A212" s="239">
        <v>8</v>
      </c>
      <c r="B212" s="239">
        <v>116</v>
      </c>
      <c r="C212" s="239">
        <v>20</v>
      </c>
      <c r="D212" s="239">
        <v>0</v>
      </c>
      <c r="E212" s="239">
        <v>0.1724</v>
      </c>
      <c r="F212" s="239">
        <v>0.82799999999999996</v>
      </c>
      <c r="G212" s="239">
        <v>1E-3</v>
      </c>
      <c r="H212" s="239">
        <v>3.5000000000000003E-2</v>
      </c>
      <c r="I212" s="239">
        <v>1.379</v>
      </c>
      <c r="J212" s="239"/>
      <c r="K212" s="239">
        <v>8</v>
      </c>
      <c r="L212" s="239">
        <v>109</v>
      </c>
      <c r="M212" s="239">
        <v>19</v>
      </c>
      <c r="N212" s="239">
        <v>12</v>
      </c>
      <c r="O212" s="239">
        <v>0.1812</v>
      </c>
      <c r="P212" s="239">
        <v>0.81899999999999995</v>
      </c>
      <c r="Q212" s="239">
        <v>1E-3</v>
      </c>
      <c r="R212" s="239">
        <v>3.6999999999999998E-2</v>
      </c>
      <c r="S212" s="239">
        <v>1.425</v>
      </c>
      <c r="T212" s="239"/>
    </row>
    <row r="213" spans="1:20">
      <c r="A213" s="239">
        <v>10</v>
      </c>
      <c r="B213" s="239">
        <v>96</v>
      </c>
      <c r="C213" s="239">
        <v>52</v>
      </c>
      <c r="D213" s="239">
        <v>0</v>
      </c>
      <c r="E213" s="239">
        <v>0.62070000000000003</v>
      </c>
      <c r="F213" s="239">
        <v>0.379</v>
      </c>
      <c r="G213" s="239">
        <v>2E-3</v>
      </c>
      <c r="H213" s="239">
        <v>4.4999999999999998E-2</v>
      </c>
      <c r="I213" s="239">
        <v>5.8620000000000001</v>
      </c>
      <c r="J213" s="239"/>
      <c r="K213" s="239">
        <v>11</v>
      </c>
      <c r="L213" s="239">
        <v>78</v>
      </c>
      <c r="M213" s="239">
        <v>68</v>
      </c>
      <c r="N213" s="239">
        <v>2</v>
      </c>
      <c r="O213" s="239">
        <v>0.89500000000000002</v>
      </c>
      <c r="P213" s="239">
        <v>0.105</v>
      </c>
      <c r="Q213" s="239">
        <v>1E-3</v>
      </c>
      <c r="R213" s="239">
        <v>3.1E-2</v>
      </c>
      <c r="S213" s="239">
        <v>9.2769999999999992</v>
      </c>
      <c r="T213" s="239"/>
    </row>
    <row r="214" spans="1:20">
      <c r="A214" s="239">
        <v>13</v>
      </c>
      <c r="B214" s="239">
        <v>44</v>
      </c>
      <c r="C214" s="239">
        <v>34</v>
      </c>
      <c r="D214" s="239">
        <v>0</v>
      </c>
      <c r="E214" s="239">
        <v>0.91379999999999995</v>
      </c>
      <c r="F214" s="239">
        <v>8.5999999999999993E-2</v>
      </c>
      <c r="G214" s="239">
        <v>1E-3</v>
      </c>
      <c r="H214" s="239">
        <v>2.5999999999999999E-2</v>
      </c>
      <c r="I214" s="239">
        <v>9.6720000000000006</v>
      </c>
      <c r="J214" s="239"/>
      <c r="K214" s="239">
        <v>13</v>
      </c>
      <c r="L214" s="239">
        <v>8</v>
      </c>
      <c r="M214" s="239">
        <v>8</v>
      </c>
      <c r="N214" s="239">
        <v>0</v>
      </c>
      <c r="O214" s="239">
        <v>1</v>
      </c>
      <c r="P214" s="239">
        <v>0</v>
      </c>
      <c r="Q214" s="239">
        <v>0</v>
      </c>
      <c r="R214" s="239">
        <v>0</v>
      </c>
      <c r="S214" s="239">
        <v>10.641</v>
      </c>
      <c r="T214" s="239"/>
    </row>
    <row r="215" spans="1:20">
      <c r="A215" s="239">
        <v>16</v>
      </c>
      <c r="B215" s="239">
        <v>10</v>
      </c>
      <c r="C215" s="239">
        <v>9</v>
      </c>
      <c r="D215" s="239">
        <v>0</v>
      </c>
      <c r="E215" s="239">
        <v>0.99139999999999995</v>
      </c>
      <c r="F215" s="239">
        <v>8.9999999999999993E-3</v>
      </c>
      <c r="G215" s="239">
        <v>0</v>
      </c>
      <c r="H215" s="239">
        <v>8.9999999999999993E-3</v>
      </c>
      <c r="I215" s="239">
        <v>10.914</v>
      </c>
      <c r="J215" s="239"/>
      <c r="K215" s="239"/>
      <c r="L215" s="239"/>
      <c r="M215" s="239"/>
      <c r="N215" s="239"/>
      <c r="O215" s="239"/>
      <c r="P215" s="239"/>
      <c r="Q215" s="239"/>
      <c r="R215" s="239"/>
      <c r="S215" s="239"/>
      <c r="T215" s="239"/>
    </row>
    <row r="216" spans="1:20">
      <c r="A216" s="239">
        <v>18</v>
      </c>
      <c r="B216" s="239">
        <v>1</v>
      </c>
      <c r="C216" s="239">
        <v>1</v>
      </c>
      <c r="D216" s="239">
        <v>0</v>
      </c>
      <c r="E216" s="239">
        <v>1</v>
      </c>
      <c r="F216" s="239">
        <v>0</v>
      </c>
      <c r="G216" s="239">
        <v>0</v>
      </c>
      <c r="H216" s="239">
        <v>0</v>
      </c>
      <c r="I216" s="239">
        <v>11.069000000000001</v>
      </c>
      <c r="J216" s="239"/>
      <c r="K216" s="239"/>
      <c r="L216" s="239"/>
      <c r="M216" s="239"/>
      <c r="N216" s="239"/>
      <c r="O216" s="239"/>
      <c r="P216" s="239"/>
      <c r="Q216" s="239"/>
      <c r="R216" s="239"/>
      <c r="S216" s="239"/>
      <c r="T216" s="239"/>
    </row>
    <row r="217" spans="1:20">
      <c r="A217" s="239"/>
      <c r="B217" s="239"/>
      <c r="C217" s="239"/>
      <c r="D217" s="239"/>
      <c r="E217" s="239"/>
      <c r="F217" s="239"/>
      <c r="G217" s="239"/>
      <c r="H217" s="239"/>
      <c r="I217" s="239"/>
      <c r="J217" s="239"/>
      <c r="K217" s="239"/>
      <c r="L217" s="239"/>
      <c r="M217" s="239"/>
      <c r="N217" s="239"/>
      <c r="O217" s="239"/>
      <c r="P217" s="239"/>
      <c r="Q217" s="239"/>
      <c r="R217" s="239"/>
      <c r="S217" s="239"/>
      <c r="T217" s="239"/>
    </row>
    <row r="218" spans="1:20">
      <c r="A218" s="239" t="s">
        <v>1464</v>
      </c>
      <c r="B218" s="239"/>
      <c r="C218" s="239"/>
      <c r="D218" s="239"/>
      <c r="E218" s="239"/>
      <c r="F218" s="239"/>
      <c r="G218" s="239"/>
      <c r="H218" s="239"/>
      <c r="I218" s="239"/>
      <c r="J218" s="239"/>
      <c r="K218" s="239" t="s">
        <v>1464</v>
      </c>
      <c r="L218" s="239"/>
      <c r="M218" s="239"/>
      <c r="N218" s="239"/>
      <c r="O218" s="239"/>
      <c r="P218" s="239"/>
      <c r="Q218" s="239"/>
      <c r="R218" s="239"/>
      <c r="S218" s="239"/>
      <c r="T218" s="239"/>
    </row>
    <row r="219" spans="1:20">
      <c r="A219" s="239" t="s">
        <v>1412</v>
      </c>
      <c r="B219" s="239" t="s">
        <v>1413</v>
      </c>
      <c r="C219" s="239" t="s">
        <v>1414</v>
      </c>
      <c r="D219" s="239" t="s">
        <v>1415</v>
      </c>
      <c r="E219" s="239" t="s">
        <v>1416</v>
      </c>
      <c r="F219" s="239" t="s">
        <v>1417</v>
      </c>
      <c r="G219" s="239" t="s">
        <v>1418</v>
      </c>
      <c r="H219" s="239" t="s">
        <v>1419</v>
      </c>
      <c r="I219" s="239" t="s">
        <v>1420</v>
      </c>
      <c r="J219" s="239"/>
      <c r="K219" s="239" t="s">
        <v>1412</v>
      </c>
      <c r="L219" s="239" t="s">
        <v>1413</v>
      </c>
      <c r="M219" s="239" t="s">
        <v>1414</v>
      </c>
      <c r="N219" s="239" t="s">
        <v>1415</v>
      </c>
      <c r="O219" s="239" t="s">
        <v>1416</v>
      </c>
      <c r="P219" s="239" t="s">
        <v>1417</v>
      </c>
      <c r="Q219" s="239" t="s">
        <v>1418</v>
      </c>
      <c r="R219" s="239" t="s">
        <v>1419</v>
      </c>
      <c r="S219" s="239" t="s">
        <v>1420</v>
      </c>
      <c r="T219" s="239"/>
    </row>
    <row r="220" spans="1:20">
      <c r="A220" s="239">
        <v>0</v>
      </c>
      <c r="B220" s="239">
        <v>120</v>
      </c>
      <c r="C220" s="239">
        <v>0</v>
      </c>
      <c r="D220" s="239">
        <v>0</v>
      </c>
      <c r="E220" s="239">
        <v>0</v>
      </c>
      <c r="F220" s="239">
        <v>1</v>
      </c>
      <c r="G220" s="239">
        <v>0</v>
      </c>
      <c r="H220" s="239">
        <v>0</v>
      </c>
      <c r="I220" s="239">
        <v>0</v>
      </c>
      <c r="J220" s="239"/>
      <c r="K220" s="239">
        <v>0</v>
      </c>
      <c r="L220" s="239">
        <v>120</v>
      </c>
      <c r="M220" s="239">
        <v>0</v>
      </c>
      <c r="N220" s="239">
        <v>0</v>
      </c>
      <c r="O220" s="239">
        <v>0</v>
      </c>
      <c r="P220" s="239">
        <v>1</v>
      </c>
      <c r="Q220" s="239">
        <v>0</v>
      </c>
      <c r="R220" s="239">
        <v>0</v>
      </c>
      <c r="S220" s="239">
        <v>0</v>
      </c>
      <c r="T220" s="239"/>
    </row>
    <row r="221" spans="1:20">
      <c r="A221" s="239">
        <v>2</v>
      </c>
      <c r="B221" s="239">
        <v>120</v>
      </c>
      <c r="C221" s="239">
        <v>0</v>
      </c>
      <c r="D221" s="239">
        <v>0</v>
      </c>
      <c r="E221" s="239">
        <v>0</v>
      </c>
      <c r="F221" s="239">
        <v>1</v>
      </c>
      <c r="G221" s="239">
        <v>0</v>
      </c>
      <c r="H221" s="239">
        <v>0</v>
      </c>
      <c r="I221" s="239">
        <v>0</v>
      </c>
      <c r="J221" s="239"/>
      <c r="K221" s="239">
        <v>2</v>
      </c>
      <c r="L221" s="239">
        <v>120</v>
      </c>
      <c r="M221" s="239">
        <v>0</v>
      </c>
      <c r="N221" s="239">
        <v>0</v>
      </c>
      <c r="O221" s="239">
        <v>0</v>
      </c>
      <c r="P221" s="239">
        <v>1</v>
      </c>
      <c r="Q221" s="239">
        <v>0</v>
      </c>
      <c r="R221" s="239">
        <v>0</v>
      </c>
      <c r="S221" s="239">
        <v>0</v>
      </c>
      <c r="T221" s="239"/>
    </row>
    <row r="222" spans="1:20">
      <c r="A222" s="239">
        <v>4</v>
      </c>
      <c r="B222" s="239">
        <v>120</v>
      </c>
      <c r="C222" s="239">
        <v>0</v>
      </c>
      <c r="D222" s="239">
        <v>3</v>
      </c>
      <c r="E222" s="239">
        <v>0</v>
      </c>
      <c r="F222" s="239">
        <v>1</v>
      </c>
      <c r="G222" s="239">
        <v>0</v>
      </c>
      <c r="H222" s="239">
        <v>0</v>
      </c>
      <c r="I222" s="239">
        <v>0</v>
      </c>
      <c r="J222" s="239"/>
      <c r="K222" s="239">
        <v>4</v>
      </c>
      <c r="L222" s="239">
        <v>120</v>
      </c>
      <c r="M222" s="239">
        <v>0</v>
      </c>
      <c r="N222" s="239">
        <v>2</v>
      </c>
      <c r="O222" s="239">
        <v>0</v>
      </c>
      <c r="P222" s="239">
        <v>1</v>
      </c>
      <c r="Q222" s="239">
        <v>0</v>
      </c>
      <c r="R222" s="239">
        <v>0</v>
      </c>
      <c r="S222" s="239">
        <v>0</v>
      </c>
      <c r="T222" s="239"/>
    </row>
    <row r="223" spans="1:20">
      <c r="A223" s="239">
        <v>7</v>
      </c>
      <c r="B223" s="239">
        <v>117</v>
      </c>
      <c r="C223" s="239">
        <v>1</v>
      </c>
      <c r="D223" s="239">
        <v>10</v>
      </c>
      <c r="E223" s="239">
        <v>8.5000000000000006E-3</v>
      </c>
      <c r="F223" s="239">
        <v>0.99099999999999999</v>
      </c>
      <c r="G223" s="239">
        <v>0</v>
      </c>
      <c r="H223" s="239">
        <v>8.9999999999999993E-3</v>
      </c>
      <c r="I223" s="239">
        <v>0.06</v>
      </c>
      <c r="J223" s="239"/>
      <c r="K223" s="239">
        <v>7</v>
      </c>
      <c r="L223" s="239">
        <v>118</v>
      </c>
      <c r="M223" s="239">
        <v>0</v>
      </c>
      <c r="N223" s="239">
        <v>16</v>
      </c>
      <c r="O223" s="239">
        <v>0</v>
      </c>
      <c r="P223" s="239">
        <v>1</v>
      </c>
      <c r="Q223" s="239">
        <v>0</v>
      </c>
      <c r="R223" s="239">
        <v>0</v>
      </c>
      <c r="S223" s="239">
        <v>0</v>
      </c>
      <c r="T223" s="239"/>
    </row>
    <row r="224" spans="1:20">
      <c r="A224" s="239">
        <v>10</v>
      </c>
      <c r="B224" s="239">
        <v>106</v>
      </c>
      <c r="C224" s="239">
        <v>1</v>
      </c>
      <c r="D224" s="239">
        <v>6</v>
      </c>
      <c r="E224" s="239">
        <v>1.7899999999999999E-2</v>
      </c>
      <c r="F224" s="239">
        <v>0.98199999999999998</v>
      </c>
      <c r="G224" s="239">
        <v>0</v>
      </c>
      <c r="H224" s="239">
        <v>1.2999999999999999E-2</v>
      </c>
      <c r="I224" s="239">
        <v>0.153</v>
      </c>
      <c r="J224" s="239"/>
      <c r="K224" s="239">
        <v>10</v>
      </c>
      <c r="L224" s="239">
        <v>102</v>
      </c>
      <c r="M224" s="239">
        <v>7</v>
      </c>
      <c r="N224" s="239">
        <v>1</v>
      </c>
      <c r="O224" s="239">
        <v>6.8599999999999994E-2</v>
      </c>
      <c r="P224" s="239">
        <v>0.93100000000000005</v>
      </c>
      <c r="Q224" s="239">
        <v>1E-3</v>
      </c>
      <c r="R224" s="239">
        <v>2.5000000000000001E-2</v>
      </c>
      <c r="S224" s="239">
        <v>0.68600000000000005</v>
      </c>
      <c r="T224" s="239"/>
    </row>
    <row r="225" spans="1:20">
      <c r="A225" s="239">
        <v>12</v>
      </c>
      <c r="B225" s="239">
        <v>99</v>
      </c>
      <c r="C225" s="239">
        <v>13</v>
      </c>
      <c r="D225" s="239">
        <v>5</v>
      </c>
      <c r="E225" s="239">
        <v>0.1469</v>
      </c>
      <c r="F225" s="239">
        <v>0.85299999999999998</v>
      </c>
      <c r="G225" s="239">
        <v>1E-3</v>
      </c>
      <c r="H225" s="239">
        <v>3.5000000000000003E-2</v>
      </c>
      <c r="I225" s="239">
        <v>1.7010000000000001</v>
      </c>
      <c r="J225" s="239"/>
      <c r="K225" s="239">
        <v>12</v>
      </c>
      <c r="L225" s="239">
        <v>94</v>
      </c>
      <c r="M225" s="239">
        <v>19</v>
      </c>
      <c r="N225" s="239">
        <v>0</v>
      </c>
      <c r="O225" s="239">
        <v>0.25690000000000002</v>
      </c>
      <c r="P225" s="239">
        <v>0.74299999999999999</v>
      </c>
      <c r="Q225" s="239">
        <v>2E-3</v>
      </c>
      <c r="R225" s="239">
        <v>4.2999999999999997E-2</v>
      </c>
      <c r="S225" s="239">
        <v>2.9449999999999998</v>
      </c>
      <c r="T225" s="239"/>
    </row>
    <row r="226" spans="1:20">
      <c r="A226" s="239">
        <v>14</v>
      </c>
      <c r="B226" s="239">
        <v>81</v>
      </c>
      <c r="C226" s="239">
        <v>12</v>
      </c>
      <c r="D226" s="239">
        <v>0</v>
      </c>
      <c r="E226" s="239">
        <v>0.27329999999999999</v>
      </c>
      <c r="F226" s="239">
        <v>0.72699999999999998</v>
      </c>
      <c r="G226" s="239">
        <v>2E-3</v>
      </c>
      <c r="H226" s="239">
        <v>4.4999999999999998E-2</v>
      </c>
      <c r="I226" s="239">
        <v>3.47</v>
      </c>
      <c r="J226" s="239"/>
      <c r="K226" s="239">
        <v>14</v>
      </c>
      <c r="L226" s="239">
        <v>75</v>
      </c>
      <c r="M226" s="239">
        <v>8</v>
      </c>
      <c r="N226" s="239">
        <v>0</v>
      </c>
      <c r="O226" s="239">
        <v>0.33610000000000001</v>
      </c>
      <c r="P226" s="239">
        <v>0.66400000000000003</v>
      </c>
      <c r="Q226" s="239">
        <v>2E-3</v>
      </c>
      <c r="R226" s="239">
        <v>4.7E-2</v>
      </c>
      <c r="S226" s="239">
        <v>4.0549999999999997</v>
      </c>
      <c r="T226" s="239"/>
    </row>
    <row r="227" spans="1:20">
      <c r="A227" s="239">
        <v>16</v>
      </c>
      <c r="B227" s="239">
        <v>69</v>
      </c>
      <c r="C227" s="239">
        <v>13</v>
      </c>
      <c r="D227" s="239">
        <v>1</v>
      </c>
      <c r="E227" s="239">
        <v>0.41020000000000001</v>
      </c>
      <c r="F227" s="239">
        <v>0.59</v>
      </c>
      <c r="G227" s="239">
        <v>3.0000000000000001E-3</v>
      </c>
      <c r="H227" s="239">
        <v>0.05</v>
      </c>
      <c r="I227" s="239">
        <v>5.6609999999999996</v>
      </c>
      <c r="J227" s="239"/>
      <c r="K227" s="239">
        <v>16</v>
      </c>
      <c r="L227" s="239">
        <v>67</v>
      </c>
      <c r="M227" s="239">
        <v>17</v>
      </c>
      <c r="N227" s="239">
        <v>0</v>
      </c>
      <c r="O227" s="239">
        <v>0.50460000000000005</v>
      </c>
      <c r="P227" s="239">
        <v>0.495</v>
      </c>
      <c r="Q227" s="239">
        <v>2E-3</v>
      </c>
      <c r="R227" s="239">
        <v>0.05</v>
      </c>
      <c r="S227" s="239">
        <v>6.75</v>
      </c>
      <c r="T227" s="239"/>
    </row>
    <row r="228" spans="1:20">
      <c r="A228" s="239">
        <v>18</v>
      </c>
      <c r="B228" s="239">
        <v>55</v>
      </c>
      <c r="C228" s="239">
        <v>11</v>
      </c>
      <c r="D228" s="239">
        <v>0</v>
      </c>
      <c r="E228" s="239">
        <v>0.52810000000000001</v>
      </c>
      <c r="F228" s="239">
        <v>0.47199999999999998</v>
      </c>
      <c r="G228" s="239">
        <v>3.0000000000000001E-3</v>
      </c>
      <c r="H228" s="239">
        <v>5.0999999999999997E-2</v>
      </c>
      <c r="I228" s="239">
        <v>7.7850000000000001</v>
      </c>
      <c r="J228" s="239"/>
      <c r="K228" s="239">
        <v>18</v>
      </c>
      <c r="L228" s="239">
        <v>50</v>
      </c>
      <c r="M228" s="239">
        <v>22</v>
      </c>
      <c r="N228" s="239">
        <v>0</v>
      </c>
      <c r="O228" s="239">
        <v>0.72260000000000002</v>
      </c>
      <c r="P228" s="239">
        <v>0.27700000000000002</v>
      </c>
      <c r="Q228" s="239">
        <v>2E-3</v>
      </c>
      <c r="R228" s="239">
        <v>4.4999999999999998E-2</v>
      </c>
      <c r="S228" s="239">
        <v>10.673999999999999</v>
      </c>
      <c r="T228" s="239"/>
    </row>
    <row r="229" spans="1:20">
      <c r="A229" s="239">
        <v>20</v>
      </c>
      <c r="B229" s="239">
        <v>44</v>
      </c>
      <c r="C229" s="239">
        <v>16</v>
      </c>
      <c r="D229" s="239">
        <v>0</v>
      </c>
      <c r="E229" s="239">
        <v>0.69969999999999999</v>
      </c>
      <c r="F229" s="239">
        <v>0.3</v>
      </c>
      <c r="G229" s="239">
        <v>2E-3</v>
      </c>
      <c r="H229" s="239">
        <v>4.7E-2</v>
      </c>
      <c r="I229" s="239">
        <v>11.215999999999999</v>
      </c>
      <c r="J229" s="239"/>
      <c r="K229" s="239">
        <v>20</v>
      </c>
      <c r="L229" s="239">
        <v>28</v>
      </c>
      <c r="M229" s="239">
        <v>18</v>
      </c>
      <c r="N229" s="239">
        <v>0</v>
      </c>
      <c r="O229" s="239">
        <v>0.90090000000000003</v>
      </c>
      <c r="P229" s="239">
        <v>9.9000000000000005E-2</v>
      </c>
      <c r="Q229" s="239">
        <v>1E-3</v>
      </c>
      <c r="R229" s="239">
        <v>0.03</v>
      </c>
      <c r="S229" s="239">
        <v>14.241</v>
      </c>
      <c r="T229" s="239"/>
    </row>
    <row r="230" spans="1:20">
      <c r="A230" s="239">
        <v>22</v>
      </c>
      <c r="B230" s="239">
        <v>28</v>
      </c>
      <c r="C230" s="239">
        <v>9</v>
      </c>
      <c r="D230" s="239">
        <v>0</v>
      </c>
      <c r="E230" s="239">
        <v>0.79620000000000002</v>
      </c>
      <c r="F230" s="239">
        <v>0.20399999999999999</v>
      </c>
      <c r="G230" s="239">
        <v>2E-3</v>
      </c>
      <c r="H230" s="239">
        <v>4.2000000000000003E-2</v>
      </c>
      <c r="I230" s="239">
        <v>13.34</v>
      </c>
      <c r="J230" s="239"/>
      <c r="K230" s="239">
        <v>22</v>
      </c>
      <c r="L230" s="239">
        <v>10</v>
      </c>
      <c r="M230" s="239">
        <v>8</v>
      </c>
      <c r="N230" s="239">
        <v>0</v>
      </c>
      <c r="O230" s="239">
        <v>0.98019999999999996</v>
      </c>
      <c r="P230" s="239">
        <v>0.02</v>
      </c>
      <c r="Q230" s="239">
        <v>0</v>
      </c>
      <c r="R230" s="239">
        <v>1.4E-2</v>
      </c>
      <c r="S230" s="239">
        <v>15.984999999999999</v>
      </c>
      <c r="T230" s="239"/>
    </row>
    <row r="231" spans="1:20">
      <c r="A231" s="239">
        <v>24</v>
      </c>
      <c r="B231" s="239">
        <v>19</v>
      </c>
      <c r="C231" s="239">
        <v>5</v>
      </c>
      <c r="D231" s="239">
        <v>0</v>
      </c>
      <c r="E231" s="239">
        <v>0.84989999999999999</v>
      </c>
      <c r="F231" s="239">
        <v>0.15</v>
      </c>
      <c r="G231" s="239">
        <v>1E-3</v>
      </c>
      <c r="H231" s="239">
        <v>3.6999999999999998E-2</v>
      </c>
      <c r="I231" s="239">
        <v>14.625999999999999</v>
      </c>
      <c r="J231" s="239"/>
      <c r="K231" s="239">
        <v>24</v>
      </c>
      <c r="L231" s="239">
        <v>2</v>
      </c>
      <c r="M231" s="239">
        <v>1</v>
      </c>
      <c r="N231" s="239">
        <v>0</v>
      </c>
      <c r="O231" s="239">
        <v>0.99009999999999998</v>
      </c>
      <c r="P231" s="239">
        <v>0.01</v>
      </c>
      <c r="Q231" s="239">
        <v>0</v>
      </c>
      <c r="R231" s="239">
        <v>0.01</v>
      </c>
      <c r="S231" s="239">
        <v>16.222000000000001</v>
      </c>
      <c r="T231" s="239"/>
    </row>
    <row r="232" spans="1:20">
      <c r="A232" s="239">
        <v>27</v>
      </c>
      <c r="B232" s="239">
        <v>14</v>
      </c>
      <c r="C232" s="239">
        <v>11</v>
      </c>
      <c r="D232" s="239">
        <v>0</v>
      </c>
      <c r="E232" s="239">
        <v>0.96779999999999999</v>
      </c>
      <c r="F232" s="239">
        <v>3.2000000000000001E-2</v>
      </c>
      <c r="G232" s="239">
        <v>0</v>
      </c>
      <c r="H232" s="239">
        <v>1.7999999999999999E-2</v>
      </c>
      <c r="I232" s="239">
        <v>17.812000000000001</v>
      </c>
      <c r="J232" s="239"/>
      <c r="K232" s="239">
        <v>27</v>
      </c>
      <c r="L232" s="239">
        <v>1</v>
      </c>
      <c r="M232" s="239">
        <v>1</v>
      </c>
      <c r="N232" s="239">
        <v>0</v>
      </c>
      <c r="O232" s="239">
        <v>1</v>
      </c>
      <c r="P232" s="239">
        <v>0</v>
      </c>
      <c r="Q232" s="239">
        <v>0</v>
      </c>
      <c r="R232" s="239">
        <v>0</v>
      </c>
      <c r="S232" s="239">
        <v>16.489999999999998</v>
      </c>
      <c r="T232" s="239"/>
    </row>
    <row r="233" spans="1:20">
      <c r="A233" s="239">
        <v>29</v>
      </c>
      <c r="B233" s="239">
        <v>3</v>
      </c>
      <c r="C233" s="239">
        <v>1</v>
      </c>
      <c r="D233" s="239">
        <v>0</v>
      </c>
      <c r="E233" s="239">
        <v>0.97860000000000003</v>
      </c>
      <c r="F233" s="239">
        <v>2.1000000000000001E-2</v>
      </c>
      <c r="G233" s="239">
        <v>0</v>
      </c>
      <c r="H233" s="239">
        <v>1.4999999999999999E-2</v>
      </c>
      <c r="I233" s="239">
        <v>18.123000000000001</v>
      </c>
      <c r="J233" s="239"/>
      <c r="K233" s="239"/>
      <c r="L233" s="239"/>
      <c r="M233" s="239"/>
      <c r="N233" s="239"/>
      <c r="O233" s="239"/>
      <c r="P233" s="239"/>
      <c r="Q233" s="239"/>
      <c r="R233" s="239"/>
      <c r="S233" s="239"/>
      <c r="T233" s="239"/>
    </row>
    <row r="234" spans="1:20">
      <c r="A234" s="239">
        <v>31</v>
      </c>
      <c r="B234" s="239">
        <v>2</v>
      </c>
      <c r="C234" s="239">
        <v>2</v>
      </c>
      <c r="D234" s="239">
        <v>0</v>
      </c>
      <c r="E234" s="239">
        <v>1</v>
      </c>
      <c r="F234" s="239">
        <v>0</v>
      </c>
      <c r="G234" s="239">
        <v>0</v>
      </c>
      <c r="H234" s="239">
        <v>0</v>
      </c>
      <c r="I234" s="239">
        <v>18.786999999999999</v>
      </c>
      <c r="J234" s="239"/>
      <c r="K234" s="239"/>
      <c r="L234" s="239"/>
      <c r="M234" s="239"/>
      <c r="N234" s="239"/>
      <c r="O234" s="239"/>
      <c r="P234" s="239"/>
      <c r="Q234" s="239"/>
      <c r="R234" s="239"/>
      <c r="S234" s="239"/>
      <c r="T234" s="239"/>
    </row>
    <row r="235" spans="1:20">
      <c r="A235" s="239"/>
      <c r="B235" s="239"/>
      <c r="C235" s="239"/>
      <c r="D235" s="239"/>
      <c r="E235" s="239"/>
      <c r="F235" s="239"/>
      <c r="G235" s="239"/>
      <c r="H235" s="239"/>
      <c r="I235" s="239"/>
      <c r="J235" s="239"/>
      <c r="K235" s="239"/>
      <c r="L235" s="239"/>
      <c r="M235" s="239"/>
      <c r="N235" s="239"/>
      <c r="O235" s="239"/>
      <c r="P235" s="239"/>
      <c r="Q235" s="239"/>
      <c r="R235" s="239"/>
      <c r="S235" s="239"/>
      <c r="T235" s="239"/>
    </row>
    <row r="236" spans="1:20">
      <c r="A236" s="239" t="s">
        <v>1465</v>
      </c>
      <c r="B236" s="239"/>
      <c r="C236" s="239"/>
      <c r="D236" s="239"/>
      <c r="E236" s="239"/>
      <c r="F236" s="239"/>
      <c r="G236" s="239"/>
      <c r="H236" s="239"/>
      <c r="I236" s="239"/>
      <c r="J236" s="239"/>
      <c r="K236" s="239" t="s">
        <v>1465</v>
      </c>
      <c r="L236" s="239"/>
      <c r="M236" s="239"/>
      <c r="N236" s="239"/>
      <c r="O236" s="239"/>
      <c r="P236" s="239"/>
      <c r="Q236" s="239"/>
      <c r="R236" s="239"/>
      <c r="S236" s="239"/>
      <c r="T236" s="239"/>
    </row>
    <row r="237" spans="1:20">
      <c r="A237" s="239" t="s">
        <v>1412</v>
      </c>
      <c r="B237" s="239" t="s">
        <v>1413</v>
      </c>
      <c r="C237" s="239" t="s">
        <v>1414</v>
      </c>
      <c r="D237" s="239" t="s">
        <v>1415</v>
      </c>
      <c r="E237" s="239" t="s">
        <v>1416</v>
      </c>
      <c r="F237" s="239" t="s">
        <v>1417</v>
      </c>
      <c r="G237" s="239" t="s">
        <v>1418</v>
      </c>
      <c r="H237" s="239" t="s">
        <v>1419</v>
      </c>
      <c r="I237" s="239" t="s">
        <v>1420</v>
      </c>
      <c r="J237" s="239"/>
      <c r="K237" s="239" t="s">
        <v>1424</v>
      </c>
      <c r="L237" s="239" t="s">
        <v>1413</v>
      </c>
      <c r="M237" s="239" t="s">
        <v>1414</v>
      </c>
      <c r="N237" s="239" t="s">
        <v>1415</v>
      </c>
      <c r="O237" s="239" t="s">
        <v>1416</v>
      </c>
      <c r="P237" s="239" t="s">
        <v>1417</v>
      </c>
      <c r="Q237" s="239" t="s">
        <v>1418</v>
      </c>
      <c r="R237" s="239" t="s">
        <v>1419</v>
      </c>
      <c r="S237" s="239" t="s">
        <v>1420</v>
      </c>
      <c r="T237" s="239"/>
    </row>
    <row r="238" spans="1:20">
      <c r="A238" s="239">
        <v>0</v>
      </c>
      <c r="B238" s="239">
        <v>120</v>
      </c>
      <c r="C238" s="239">
        <v>0</v>
      </c>
      <c r="D238" s="239">
        <v>0</v>
      </c>
      <c r="E238" s="239">
        <v>0</v>
      </c>
      <c r="F238" s="239">
        <v>1</v>
      </c>
      <c r="G238" s="239">
        <v>0</v>
      </c>
      <c r="H238" s="239">
        <v>0</v>
      </c>
      <c r="I238" s="239">
        <v>0</v>
      </c>
      <c r="J238" s="239"/>
      <c r="K238" s="239">
        <v>0</v>
      </c>
      <c r="L238" s="239">
        <v>120</v>
      </c>
      <c r="M238" s="239">
        <v>0</v>
      </c>
      <c r="N238" s="239">
        <v>0</v>
      </c>
      <c r="O238" s="239">
        <v>0</v>
      </c>
      <c r="P238" s="239">
        <v>1</v>
      </c>
      <c r="Q238" s="239">
        <v>0</v>
      </c>
      <c r="R238" s="239">
        <v>0</v>
      </c>
      <c r="S238" s="239">
        <v>0</v>
      </c>
      <c r="T238" s="239"/>
    </row>
    <row r="239" spans="1:20">
      <c r="A239" s="239">
        <v>2</v>
      </c>
      <c r="B239" s="239">
        <v>120</v>
      </c>
      <c r="C239" s="239">
        <v>0</v>
      </c>
      <c r="D239" s="239">
        <v>0</v>
      </c>
      <c r="E239" s="239">
        <v>0</v>
      </c>
      <c r="F239" s="239">
        <v>1</v>
      </c>
      <c r="G239" s="239">
        <v>0</v>
      </c>
      <c r="H239" s="239">
        <v>0</v>
      </c>
      <c r="I239" s="239">
        <v>0</v>
      </c>
      <c r="J239" s="239"/>
      <c r="K239" s="239">
        <v>2</v>
      </c>
      <c r="L239" s="239">
        <v>120</v>
      </c>
      <c r="M239" s="239">
        <v>0</v>
      </c>
      <c r="N239" s="239">
        <v>0</v>
      </c>
      <c r="O239" s="239">
        <v>0</v>
      </c>
      <c r="P239" s="239">
        <v>1</v>
      </c>
      <c r="Q239" s="239">
        <v>0</v>
      </c>
      <c r="R239" s="239">
        <v>0</v>
      </c>
      <c r="S239" s="239">
        <v>0</v>
      </c>
      <c r="T239" s="239"/>
    </row>
    <row r="240" spans="1:20">
      <c r="A240" s="239">
        <v>5</v>
      </c>
      <c r="B240" s="239">
        <v>120</v>
      </c>
      <c r="C240" s="239">
        <v>0</v>
      </c>
      <c r="D240" s="239">
        <v>0</v>
      </c>
      <c r="E240" s="239">
        <v>0</v>
      </c>
      <c r="F240" s="239">
        <v>1</v>
      </c>
      <c r="G240" s="239">
        <v>0</v>
      </c>
      <c r="H240" s="239">
        <v>0</v>
      </c>
      <c r="I240" s="239">
        <v>0</v>
      </c>
      <c r="J240" s="239"/>
      <c r="K240" s="239">
        <v>5</v>
      </c>
      <c r="L240" s="239">
        <v>120</v>
      </c>
      <c r="M240" s="239">
        <v>0</v>
      </c>
      <c r="N240" s="239">
        <v>2</v>
      </c>
      <c r="O240" s="239">
        <v>0</v>
      </c>
      <c r="P240" s="239">
        <v>1</v>
      </c>
      <c r="Q240" s="239">
        <v>0</v>
      </c>
      <c r="R240" s="239">
        <v>0</v>
      </c>
      <c r="S240" s="239">
        <v>0</v>
      </c>
      <c r="T240" s="239"/>
    </row>
    <row r="241" spans="1:20">
      <c r="A241" s="239">
        <v>8</v>
      </c>
      <c r="B241" s="239">
        <v>120</v>
      </c>
      <c r="C241" s="239">
        <v>0</v>
      </c>
      <c r="D241" s="239">
        <v>0</v>
      </c>
      <c r="E241" s="239">
        <v>0</v>
      </c>
      <c r="F241" s="239">
        <v>1</v>
      </c>
      <c r="G241" s="239">
        <v>0</v>
      </c>
      <c r="H241" s="239">
        <v>0</v>
      </c>
      <c r="I241" s="239">
        <v>0</v>
      </c>
      <c r="J241" s="239"/>
      <c r="K241" s="239">
        <v>8</v>
      </c>
      <c r="L241" s="239">
        <v>118</v>
      </c>
      <c r="M241" s="239">
        <v>0</v>
      </c>
      <c r="N241" s="239">
        <v>1</v>
      </c>
      <c r="O241" s="239">
        <v>0</v>
      </c>
      <c r="P241" s="239">
        <v>1</v>
      </c>
      <c r="Q241" s="239">
        <v>0</v>
      </c>
      <c r="R241" s="239">
        <v>0</v>
      </c>
      <c r="S241" s="239">
        <v>0</v>
      </c>
      <c r="T241" s="239"/>
    </row>
    <row r="242" spans="1:20">
      <c r="A242" s="239">
        <v>10</v>
      </c>
      <c r="B242" s="239">
        <v>120</v>
      </c>
      <c r="C242" s="239">
        <v>1</v>
      </c>
      <c r="D242" s="239">
        <v>0</v>
      </c>
      <c r="E242" s="239">
        <v>8.3000000000000001E-3</v>
      </c>
      <c r="F242" s="239">
        <v>0.99199999999999999</v>
      </c>
      <c r="G242" s="239">
        <v>0</v>
      </c>
      <c r="H242" s="239">
        <v>8.0000000000000002E-3</v>
      </c>
      <c r="I242" s="239">
        <v>8.3000000000000004E-2</v>
      </c>
      <c r="J242" s="239"/>
      <c r="K242" s="239">
        <v>11</v>
      </c>
      <c r="L242" s="239">
        <v>117</v>
      </c>
      <c r="M242" s="239">
        <v>4</v>
      </c>
      <c r="N242" s="239">
        <v>0</v>
      </c>
      <c r="O242" s="239">
        <v>3.4200000000000001E-2</v>
      </c>
      <c r="P242" s="239">
        <v>0.96599999999999997</v>
      </c>
      <c r="Q242" s="239">
        <v>0</v>
      </c>
      <c r="R242" s="239">
        <v>1.7000000000000001E-2</v>
      </c>
      <c r="S242" s="239">
        <v>0.376</v>
      </c>
      <c r="T242" s="239"/>
    </row>
    <row r="243" spans="1:20">
      <c r="A243" s="239">
        <v>13</v>
      </c>
      <c r="B243" s="239">
        <v>119</v>
      </c>
      <c r="C243" s="239">
        <v>2</v>
      </c>
      <c r="D243" s="239">
        <v>2</v>
      </c>
      <c r="E243" s="239">
        <v>2.5000000000000001E-2</v>
      </c>
      <c r="F243" s="239">
        <v>0.97499999999999998</v>
      </c>
      <c r="G243" s="239">
        <v>0</v>
      </c>
      <c r="H243" s="239">
        <v>1.4E-2</v>
      </c>
      <c r="I243" s="239">
        <v>0.3</v>
      </c>
      <c r="J243" s="239"/>
      <c r="K243" s="239">
        <v>14</v>
      </c>
      <c r="L243" s="239">
        <v>113</v>
      </c>
      <c r="M243" s="239">
        <v>10</v>
      </c>
      <c r="N243" s="239">
        <v>1</v>
      </c>
      <c r="O243" s="239">
        <v>0.1197</v>
      </c>
      <c r="P243" s="239">
        <v>0.88</v>
      </c>
      <c r="Q243" s="239">
        <v>1E-3</v>
      </c>
      <c r="R243" s="239">
        <v>0.03</v>
      </c>
      <c r="S243" s="239">
        <v>1.573</v>
      </c>
      <c r="T243" s="239"/>
    </row>
    <row r="244" spans="1:20">
      <c r="A244" s="239">
        <v>16</v>
      </c>
      <c r="B244" s="239">
        <v>115</v>
      </c>
      <c r="C244" s="239">
        <v>2</v>
      </c>
      <c r="D244" s="239">
        <v>4</v>
      </c>
      <c r="E244" s="239">
        <v>4.2000000000000003E-2</v>
      </c>
      <c r="F244" s="239">
        <v>0.95799999999999996</v>
      </c>
      <c r="G244" s="239">
        <v>0</v>
      </c>
      <c r="H244" s="239">
        <v>1.7999999999999999E-2</v>
      </c>
      <c r="I244" s="239">
        <v>0.57099999999999995</v>
      </c>
      <c r="J244" s="239"/>
      <c r="K244" s="239">
        <v>16</v>
      </c>
      <c r="L244" s="239">
        <v>102</v>
      </c>
      <c r="M244" s="239">
        <v>3</v>
      </c>
      <c r="N244" s="239">
        <v>0</v>
      </c>
      <c r="O244" s="239">
        <v>0.14560000000000001</v>
      </c>
      <c r="P244" s="239">
        <v>0.85399999999999998</v>
      </c>
      <c r="Q244" s="239">
        <v>1E-3</v>
      </c>
      <c r="R244" s="239">
        <v>3.3000000000000002E-2</v>
      </c>
      <c r="S244" s="239">
        <v>1.9870000000000001</v>
      </c>
      <c r="T244" s="239"/>
    </row>
    <row r="245" spans="1:20">
      <c r="A245" s="239">
        <v>18</v>
      </c>
      <c r="B245" s="239">
        <v>109</v>
      </c>
      <c r="C245" s="239">
        <v>1</v>
      </c>
      <c r="D245" s="239">
        <v>1</v>
      </c>
      <c r="E245" s="239">
        <v>5.0700000000000002E-2</v>
      </c>
      <c r="F245" s="239">
        <v>0.94899999999999995</v>
      </c>
      <c r="G245" s="239">
        <v>0</v>
      </c>
      <c r="H245" s="239">
        <v>0.02</v>
      </c>
      <c r="I245" s="239">
        <v>0.73</v>
      </c>
      <c r="J245" s="239"/>
      <c r="K245" s="239">
        <v>18</v>
      </c>
      <c r="L245" s="239">
        <v>99</v>
      </c>
      <c r="M245" s="239">
        <v>7</v>
      </c>
      <c r="N245" s="239">
        <v>0</v>
      </c>
      <c r="O245" s="239">
        <v>0.20599999999999999</v>
      </c>
      <c r="P245" s="239">
        <v>0.79400000000000004</v>
      </c>
      <c r="Q245" s="239">
        <v>1E-3</v>
      </c>
      <c r="R245" s="239">
        <v>3.6999999999999998E-2</v>
      </c>
      <c r="S245" s="239">
        <v>3.0739999999999998</v>
      </c>
      <c r="T245" s="239"/>
    </row>
    <row r="246" spans="1:20">
      <c r="A246" s="239">
        <v>21</v>
      </c>
      <c r="B246" s="239">
        <v>107</v>
      </c>
      <c r="C246" s="239">
        <v>5</v>
      </c>
      <c r="D246" s="239">
        <v>0</v>
      </c>
      <c r="E246" s="239">
        <v>9.5100000000000004E-2</v>
      </c>
      <c r="F246" s="239">
        <v>0.90500000000000003</v>
      </c>
      <c r="G246" s="239">
        <v>1E-3</v>
      </c>
      <c r="H246" s="239">
        <v>2.7E-2</v>
      </c>
      <c r="I246" s="239">
        <v>1.661</v>
      </c>
      <c r="J246" s="239"/>
      <c r="K246" s="239">
        <v>20</v>
      </c>
      <c r="L246" s="239">
        <v>92</v>
      </c>
      <c r="M246" s="239">
        <v>6</v>
      </c>
      <c r="N246" s="239">
        <v>0</v>
      </c>
      <c r="O246" s="239">
        <v>0.25779999999999997</v>
      </c>
      <c r="P246" s="239">
        <v>0.74199999999999999</v>
      </c>
      <c r="Q246" s="239">
        <v>2E-3</v>
      </c>
      <c r="R246" s="239">
        <v>4.1000000000000002E-2</v>
      </c>
      <c r="S246" s="239">
        <v>4.1100000000000003</v>
      </c>
      <c r="T246" s="239"/>
    </row>
    <row r="247" spans="1:20">
      <c r="A247" s="239">
        <v>23</v>
      </c>
      <c r="B247" s="239">
        <v>102</v>
      </c>
      <c r="C247" s="239">
        <v>6</v>
      </c>
      <c r="D247" s="239">
        <v>0</v>
      </c>
      <c r="E247" s="239">
        <v>0.14829999999999999</v>
      </c>
      <c r="F247" s="239">
        <v>0.85199999999999998</v>
      </c>
      <c r="G247" s="239">
        <v>1E-3</v>
      </c>
      <c r="H247" s="239">
        <v>3.3000000000000002E-2</v>
      </c>
      <c r="I247" s="239">
        <v>2.8849999999999998</v>
      </c>
      <c r="J247" s="239"/>
      <c r="K247" s="239">
        <v>22</v>
      </c>
      <c r="L247" s="239">
        <v>86</v>
      </c>
      <c r="M247" s="239">
        <v>8</v>
      </c>
      <c r="N247" s="239">
        <v>0</v>
      </c>
      <c r="O247" s="239">
        <v>0.32679999999999998</v>
      </c>
      <c r="P247" s="239">
        <v>0.67300000000000004</v>
      </c>
      <c r="Q247" s="239">
        <v>2E-3</v>
      </c>
      <c r="R247" s="239">
        <v>4.3999999999999997E-2</v>
      </c>
      <c r="S247" s="239">
        <v>5.6289999999999996</v>
      </c>
      <c r="T247" s="239"/>
    </row>
    <row r="248" spans="1:20">
      <c r="A248" s="239">
        <v>25</v>
      </c>
      <c r="B248" s="239">
        <v>96</v>
      </c>
      <c r="C248" s="239">
        <v>6</v>
      </c>
      <c r="D248" s="239">
        <v>0</v>
      </c>
      <c r="E248" s="239">
        <v>0.2016</v>
      </c>
      <c r="F248" s="239">
        <v>0.79800000000000004</v>
      </c>
      <c r="G248" s="239">
        <v>1E-3</v>
      </c>
      <c r="H248" s="239">
        <v>3.7999999999999999E-2</v>
      </c>
      <c r="I248" s="239">
        <v>4.2160000000000002</v>
      </c>
      <c r="J248" s="239"/>
      <c r="K248" s="239">
        <v>24</v>
      </c>
      <c r="L248" s="239">
        <v>78</v>
      </c>
      <c r="M248" s="239">
        <v>11</v>
      </c>
      <c r="N248" s="239">
        <v>0</v>
      </c>
      <c r="O248" s="239">
        <v>0.42170000000000002</v>
      </c>
      <c r="P248" s="239">
        <v>0.57799999999999996</v>
      </c>
      <c r="Q248" s="239">
        <v>2E-3</v>
      </c>
      <c r="R248" s="239">
        <v>4.5999999999999999E-2</v>
      </c>
      <c r="S248" s="239">
        <v>7.9080000000000004</v>
      </c>
      <c r="T248" s="239"/>
    </row>
    <row r="249" spans="1:20">
      <c r="A249" s="239">
        <v>27</v>
      </c>
      <c r="B249" s="239">
        <v>90</v>
      </c>
      <c r="C249" s="239">
        <v>4</v>
      </c>
      <c r="D249" s="239">
        <v>0</v>
      </c>
      <c r="E249" s="239">
        <v>0.23699999999999999</v>
      </c>
      <c r="F249" s="239">
        <v>0.76300000000000001</v>
      </c>
      <c r="G249" s="239">
        <v>2E-3</v>
      </c>
      <c r="H249" s="239">
        <v>0.04</v>
      </c>
      <c r="I249" s="239">
        <v>5.1740000000000004</v>
      </c>
      <c r="J249" s="239"/>
      <c r="K249" s="239">
        <v>27</v>
      </c>
      <c r="L249" s="239">
        <v>67</v>
      </c>
      <c r="M249" s="239">
        <v>24</v>
      </c>
      <c r="N249" s="239">
        <v>0</v>
      </c>
      <c r="O249" s="239">
        <v>0.62890000000000001</v>
      </c>
      <c r="P249" s="239">
        <v>0.371</v>
      </c>
      <c r="Q249" s="239">
        <v>2E-3</v>
      </c>
      <c r="R249" s="239">
        <v>4.4999999999999998E-2</v>
      </c>
      <c r="S249" s="239">
        <v>13.5</v>
      </c>
      <c r="T249" s="239"/>
    </row>
    <row r="250" spans="1:20">
      <c r="A250" s="239">
        <v>29</v>
      </c>
      <c r="B250" s="239">
        <v>86</v>
      </c>
      <c r="C250" s="239">
        <v>9</v>
      </c>
      <c r="D250" s="239">
        <v>0</v>
      </c>
      <c r="E250" s="239">
        <v>0.31690000000000002</v>
      </c>
      <c r="F250" s="239">
        <v>0.68300000000000005</v>
      </c>
      <c r="G250" s="239">
        <v>2E-3</v>
      </c>
      <c r="H250" s="239">
        <v>4.3999999999999997E-2</v>
      </c>
      <c r="I250" s="239">
        <v>7.49</v>
      </c>
      <c r="J250" s="239"/>
      <c r="K250" s="239">
        <v>29</v>
      </c>
      <c r="L250" s="239">
        <v>43</v>
      </c>
      <c r="M250" s="239">
        <v>10</v>
      </c>
      <c r="N250" s="239">
        <v>0</v>
      </c>
      <c r="O250" s="239">
        <v>0.71519999999999995</v>
      </c>
      <c r="P250" s="239">
        <v>0.28499999999999998</v>
      </c>
      <c r="Q250" s="239">
        <v>2E-3</v>
      </c>
      <c r="R250" s="239">
        <v>4.2000000000000003E-2</v>
      </c>
      <c r="S250" s="239">
        <v>16.003</v>
      </c>
      <c r="T250" s="239"/>
    </row>
    <row r="251" spans="1:20">
      <c r="A251" s="239">
        <v>31</v>
      </c>
      <c r="B251" s="239">
        <v>77</v>
      </c>
      <c r="C251" s="239">
        <v>13</v>
      </c>
      <c r="D251" s="239">
        <v>0</v>
      </c>
      <c r="E251" s="239">
        <v>0.43219999999999997</v>
      </c>
      <c r="F251" s="239">
        <v>0.56799999999999995</v>
      </c>
      <c r="G251" s="239">
        <v>2E-3</v>
      </c>
      <c r="H251" s="239">
        <v>4.7E-2</v>
      </c>
      <c r="I251" s="239">
        <v>11.065</v>
      </c>
      <c r="J251" s="239"/>
      <c r="K251" s="239">
        <v>31</v>
      </c>
      <c r="L251" s="239">
        <v>33</v>
      </c>
      <c r="M251" s="239">
        <v>11</v>
      </c>
      <c r="N251" s="239">
        <v>0</v>
      </c>
      <c r="O251" s="239">
        <v>0.81010000000000004</v>
      </c>
      <c r="P251" s="239">
        <v>0.19</v>
      </c>
      <c r="Q251" s="239">
        <v>1E-3</v>
      </c>
      <c r="R251" s="239">
        <v>3.5999999999999997E-2</v>
      </c>
      <c r="S251" s="239">
        <v>18.946000000000002</v>
      </c>
      <c r="T251" s="239"/>
    </row>
    <row r="252" spans="1:20">
      <c r="A252" s="239">
        <v>34</v>
      </c>
      <c r="B252" s="239">
        <v>64</v>
      </c>
      <c r="C252" s="239">
        <v>21</v>
      </c>
      <c r="D252" s="239">
        <v>0</v>
      </c>
      <c r="E252" s="239">
        <v>0.61850000000000005</v>
      </c>
      <c r="F252" s="239">
        <v>0.38100000000000001</v>
      </c>
      <c r="G252" s="239">
        <v>2E-3</v>
      </c>
      <c r="H252" s="239">
        <v>4.5999999999999999E-2</v>
      </c>
      <c r="I252" s="239">
        <v>17.399000000000001</v>
      </c>
      <c r="J252" s="239"/>
      <c r="K252" s="239">
        <v>34</v>
      </c>
      <c r="L252" s="239">
        <v>22</v>
      </c>
      <c r="M252" s="239">
        <v>15</v>
      </c>
      <c r="N252" s="239">
        <v>0</v>
      </c>
      <c r="O252" s="239">
        <v>0.93959999999999999</v>
      </c>
      <c r="P252" s="239">
        <v>0.06</v>
      </c>
      <c r="Q252" s="239">
        <v>0</v>
      </c>
      <c r="R252" s="239">
        <v>2.1999999999999999E-2</v>
      </c>
      <c r="S252" s="239">
        <v>23.347999999999999</v>
      </c>
      <c r="T252" s="239"/>
    </row>
    <row r="253" spans="1:20">
      <c r="A253" s="239">
        <v>36</v>
      </c>
      <c r="B253" s="239">
        <v>43</v>
      </c>
      <c r="C253" s="239">
        <v>16</v>
      </c>
      <c r="D253" s="239">
        <v>0</v>
      </c>
      <c r="E253" s="239">
        <v>0.76049999999999995</v>
      </c>
      <c r="F253" s="239">
        <v>0.24</v>
      </c>
      <c r="G253" s="239">
        <v>2E-3</v>
      </c>
      <c r="H253" s="239">
        <v>0.04</v>
      </c>
      <c r="I253" s="239">
        <v>22.509</v>
      </c>
      <c r="J253" s="239"/>
      <c r="K253" s="239">
        <v>36</v>
      </c>
      <c r="L253" s="239">
        <v>7</v>
      </c>
      <c r="M253" s="239">
        <v>6</v>
      </c>
      <c r="N253" s="239">
        <v>0</v>
      </c>
      <c r="O253" s="239">
        <v>0.99139999999999995</v>
      </c>
      <c r="P253" s="239">
        <v>8.9999999999999993E-3</v>
      </c>
      <c r="Q253" s="239">
        <v>0</v>
      </c>
      <c r="R253" s="239">
        <v>8.9999999999999993E-3</v>
      </c>
      <c r="S253" s="239">
        <v>25.212</v>
      </c>
      <c r="T253" s="239"/>
    </row>
    <row r="254" spans="1:20">
      <c r="A254" s="239">
        <v>38</v>
      </c>
      <c r="B254" s="239">
        <v>27</v>
      </c>
      <c r="C254" s="239">
        <v>5</v>
      </c>
      <c r="D254" s="239">
        <v>0</v>
      </c>
      <c r="E254" s="239">
        <v>0.80479999999999996</v>
      </c>
      <c r="F254" s="239">
        <v>0.19500000000000001</v>
      </c>
      <c r="G254" s="239">
        <v>1E-3</v>
      </c>
      <c r="H254" s="239">
        <v>3.6999999999999998E-2</v>
      </c>
      <c r="I254" s="239">
        <v>24.195</v>
      </c>
      <c r="J254" s="239"/>
      <c r="K254" s="239">
        <v>39</v>
      </c>
      <c r="L254" s="239">
        <v>1</v>
      </c>
      <c r="M254" s="239">
        <v>0</v>
      </c>
      <c r="N254" s="239">
        <v>0</v>
      </c>
      <c r="O254" s="239">
        <v>0.99139999999999995</v>
      </c>
      <c r="P254" s="239">
        <v>8.9999999999999993E-3</v>
      </c>
      <c r="Q254" s="239">
        <v>0</v>
      </c>
      <c r="R254" s="239">
        <v>8.9999999999999993E-3</v>
      </c>
      <c r="S254" s="239">
        <v>25.212</v>
      </c>
      <c r="T254" s="239"/>
    </row>
    <row r="255" spans="1:20">
      <c r="A255" s="239">
        <v>40</v>
      </c>
      <c r="B255" s="239">
        <v>22</v>
      </c>
      <c r="C255" s="239">
        <v>7</v>
      </c>
      <c r="D255" s="239">
        <v>0</v>
      </c>
      <c r="E255" s="239">
        <v>0.8669</v>
      </c>
      <c r="F255" s="239">
        <v>0.13300000000000001</v>
      </c>
      <c r="G255" s="239">
        <v>1E-3</v>
      </c>
      <c r="H255" s="239">
        <v>3.2000000000000001E-2</v>
      </c>
      <c r="I255" s="239">
        <v>26.678999999999998</v>
      </c>
      <c r="J255" s="239"/>
      <c r="K255" s="239">
        <v>42</v>
      </c>
      <c r="L255" s="239">
        <v>1</v>
      </c>
      <c r="M255" s="239">
        <v>1</v>
      </c>
      <c r="N255" s="239">
        <v>0</v>
      </c>
      <c r="O255" s="239">
        <v>1</v>
      </c>
      <c r="P255" s="239">
        <v>0</v>
      </c>
      <c r="Q255" s="239">
        <v>0</v>
      </c>
      <c r="R255" s="239">
        <v>0</v>
      </c>
      <c r="S255" s="239">
        <v>25.574999999999999</v>
      </c>
      <c r="T255" s="239"/>
    </row>
    <row r="256" spans="1:20">
      <c r="A256" s="239">
        <v>43</v>
      </c>
      <c r="B256" s="239">
        <v>15</v>
      </c>
      <c r="C256" s="239">
        <v>8</v>
      </c>
      <c r="D256" s="239">
        <v>0</v>
      </c>
      <c r="E256" s="239">
        <v>0.93789999999999996</v>
      </c>
      <c r="F256" s="239">
        <v>6.2E-2</v>
      </c>
      <c r="G256" s="239">
        <v>1E-3</v>
      </c>
      <c r="H256" s="239">
        <v>2.3E-2</v>
      </c>
      <c r="I256" s="239">
        <v>29.731000000000002</v>
      </c>
      <c r="J256" s="239"/>
      <c r="K256" s="239"/>
      <c r="L256" s="239"/>
      <c r="M256" s="239"/>
      <c r="N256" s="239"/>
      <c r="O256" s="239"/>
      <c r="P256" s="239"/>
      <c r="Q256" s="239"/>
      <c r="R256" s="239"/>
      <c r="S256" s="239"/>
      <c r="T256" s="239"/>
    </row>
    <row r="257" spans="1:20">
      <c r="A257" s="239">
        <v>45</v>
      </c>
      <c r="B257" s="239">
        <v>7</v>
      </c>
      <c r="C257" s="239">
        <v>3</v>
      </c>
      <c r="D257" s="239">
        <v>0</v>
      </c>
      <c r="E257" s="239">
        <v>0.96450000000000002</v>
      </c>
      <c r="F257" s="239">
        <v>3.5000000000000003E-2</v>
      </c>
      <c r="G257" s="239">
        <v>0</v>
      </c>
      <c r="H257" s="239">
        <v>1.7000000000000001E-2</v>
      </c>
      <c r="I257" s="239">
        <v>30.928000000000001</v>
      </c>
      <c r="J257" s="239"/>
      <c r="K257" s="239"/>
      <c r="L257" s="239"/>
      <c r="M257" s="239"/>
      <c r="N257" s="239"/>
      <c r="O257" s="239"/>
      <c r="P257" s="239"/>
      <c r="Q257" s="239"/>
      <c r="R257" s="239"/>
      <c r="S257" s="239"/>
      <c r="T257" s="239"/>
    </row>
    <row r="258" spans="1:20">
      <c r="A258" s="239">
        <v>47</v>
      </c>
      <c r="B258" s="239">
        <v>4</v>
      </c>
      <c r="C258" s="239">
        <v>1</v>
      </c>
      <c r="D258" s="239">
        <v>0</v>
      </c>
      <c r="E258" s="239">
        <v>0.97340000000000004</v>
      </c>
      <c r="F258" s="239">
        <v>2.7E-2</v>
      </c>
      <c r="G258" s="239">
        <v>0</v>
      </c>
      <c r="H258" s="239">
        <v>1.4999999999999999E-2</v>
      </c>
      <c r="I258" s="239">
        <v>31.344999999999999</v>
      </c>
      <c r="J258" s="239"/>
      <c r="K258" s="239"/>
      <c r="L258" s="239"/>
      <c r="M258" s="239"/>
      <c r="N258" s="239"/>
      <c r="O258" s="239"/>
      <c r="P258" s="239"/>
      <c r="Q258" s="239"/>
      <c r="R258" s="239"/>
      <c r="S258" s="239"/>
      <c r="T258" s="239"/>
    </row>
    <row r="259" spans="1:20">
      <c r="A259" s="239">
        <v>49</v>
      </c>
      <c r="B259" s="239">
        <v>3</v>
      </c>
      <c r="C259" s="239">
        <v>2</v>
      </c>
      <c r="D259" s="239">
        <v>0</v>
      </c>
      <c r="E259" s="239">
        <v>0.99109999999999998</v>
      </c>
      <c r="F259" s="239">
        <v>8.9999999999999993E-3</v>
      </c>
      <c r="G259" s="239">
        <v>0</v>
      </c>
      <c r="H259" s="239">
        <v>8.9999999999999993E-3</v>
      </c>
      <c r="I259" s="239">
        <v>32.215000000000003</v>
      </c>
      <c r="J259" s="239"/>
      <c r="K259" s="239"/>
      <c r="L259" s="239"/>
      <c r="M259" s="239"/>
      <c r="N259" s="239"/>
      <c r="O259" s="239"/>
      <c r="P259" s="239"/>
      <c r="Q259" s="239"/>
      <c r="R259" s="239"/>
      <c r="S259" s="239"/>
      <c r="T259" s="239"/>
    </row>
    <row r="260" spans="1:20">
      <c r="A260" s="239">
        <v>51</v>
      </c>
      <c r="B260" s="239">
        <v>1</v>
      </c>
      <c r="C260" s="239">
        <v>1</v>
      </c>
      <c r="D260" s="239">
        <v>0</v>
      </c>
      <c r="E260" s="239">
        <v>1</v>
      </c>
      <c r="F260" s="239">
        <v>0</v>
      </c>
      <c r="G260" s="239">
        <v>0</v>
      </c>
      <c r="H260" s="239">
        <v>0</v>
      </c>
      <c r="I260" s="239">
        <v>32.667000000000002</v>
      </c>
      <c r="J260" s="239"/>
      <c r="K260" s="239"/>
      <c r="L260" s="239"/>
      <c r="M260" s="239"/>
      <c r="N260" s="239"/>
      <c r="O260" s="239"/>
      <c r="P260" s="239"/>
      <c r="Q260" s="239"/>
      <c r="R260" s="239"/>
      <c r="S260" s="239"/>
      <c r="T260" s="239"/>
    </row>
    <row r="261" spans="1:20">
      <c r="A261" s="239"/>
      <c r="B261" s="239"/>
      <c r="C261" s="239"/>
      <c r="D261" s="239"/>
      <c r="E261" s="239"/>
      <c r="F261" s="239"/>
      <c r="G261" s="239"/>
      <c r="H261" s="239"/>
      <c r="I261" s="239"/>
      <c r="J261" s="239"/>
      <c r="K261" s="239"/>
      <c r="L261" s="239"/>
      <c r="M261" s="239"/>
      <c r="N261" s="239"/>
      <c r="O261" s="239"/>
      <c r="P261" s="239"/>
      <c r="Q261" s="239"/>
      <c r="R261" s="239"/>
      <c r="S261" s="239"/>
      <c r="T261" s="239"/>
    </row>
    <row r="262" spans="1:20">
      <c r="A262" s="239" t="s">
        <v>1466</v>
      </c>
      <c r="B262" s="239"/>
      <c r="C262" s="239"/>
      <c r="D262" s="239"/>
      <c r="E262" s="239"/>
      <c r="F262" s="239"/>
      <c r="G262" s="239"/>
      <c r="H262" s="239"/>
      <c r="I262" s="239"/>
      <c r="J262" s="239"/>
      <c r="K262" s="239" t="s">
        <v>1466</v>
      </c>
      <c r="L262" s="239"/>
      <c r="M262" s="239"/>
      <c r="N262" s="239"/>
      <c r="O262" s="239"/>
      <c r="P262" s="239"/>
      <c r="Q262" s="239"/>
      <c r="R262" s="239"/>
      <c r="S262" s="239"/>
      <c r="T262" s="239"/>
    </row>
    <row r="263" spans="1:20">
      <c r="A263" s="239" t="s">
        <v>1412</v>
      </c>
      <c r="B263" s="239" t="s">
        <v>1413</v>
      </c>
      <c r="C263" s="239" t="s">
        <v>1414</v>
      </c>
      <c r="D263" s="239" t="s">
        <v>1415</v>
      </c>
      <c r="E263" s="239" t="s">
        <v>1416</v>
      </c>
      <c r="F263" s="239" t="s">
        <v>1417</v>
      </c>
      <c r="G263" s="239" t="s">
        <v>1418</v>
      </c>
      <c r="H263" s="239" t="s">
        <v>1419</v>
      </c>
      <c r="I263" s="239" t="s">
        <v>1420</v>
      </c>
      <c r="J263" s="239"/>
      <c r="K263" s="239" t="s">
        <v>1424</v>
      </c>
      <c r="L263" s="239" t="s">
        <v>1413</v>
      </c>
      <c r="M263" s="239" t="s">
        <v>1414</v>
      </c>
      <c r="N263" s="239" t="s">
        <v>1415</v>
      </c>
      <c r="O263" s="239" t="s">
        <v>1416</v>
      </c>
      <c r="P263" s="239" t="s">
        <v>1417</v>
      </c>
      <c r="Q263" s="239" t="s">
        <v>1418</v>
      </c>
      <c r="R263" s="239" t="s">
        <v>1419</v>
      </c>
      <c r="S263" s="239" t="s">
        <v>1420</v>
      </c>
      <c r="T263" s="239"/>
    </row>
    <row r="264" spans="1:20">
      <c r="A264" s="239">
        <v>0</v>
      </c>
      <c r="B264" s="239">
        <v>120</v>
      </c>
      <c r="C264" s="239">
        <v>0</v>
      </c>
      <c r="D264" s="239">
        <v>0</v>
      </c>
      <c r="E264" s="239">
        <v>0</v>
      </c>
      <c r="F264" s="239">
        <v>1</v>
      </c>
      <c r="G264" s="239">
        <v>0</v>
      </c>
      <c r="H264" s="239">
        <v>0</v>
      </c>
      <c r="I264" s="239">
        <v>0</v>
      </c>
      <c r="J264" s="239"/>
      <c r="K264" s="239">
        <v>0</v>
      </c>
      <c r="L264" s="239">
        <v>120</v>
      </c>
      <c r="M264" s="239">
        <v>0</v>
      </c>
      <c r="N264" s="239">
        <v>0</v>
      </c>
      <c r="O264" s="239">
        <v>0</v>
      </c>
      <c r="P264" s="239">
        <v>1</v>
      </c>
      <c r="Q264" s="239">
        <v>0</v>
      </c>
      <c r="R264" s="239">
        <v>0</v>
      </c>
      <c r="S264" s="239">
        <v>0</v>
      </c>
      <c r="T264" s="239"/>
    </row>
    <row r="265" spans="1:20">
      <c r="A265" s="239">
        <v>2</v>
      </c>
      <c r="B265" s="239">
        <v>120</v>
      </c>
      <c r="C265" s="239">
        <v>0</v>
      </c>
      <c r="D265" s="239">
        <v>0</v>
      </c>
      <c r="E265" s="239">
        <v>0</v>
      </c>
      <c r="F265" s="239">
        <v>1</v>
      </c>
      <c r="G265" s="239">
        <v>0</v>
      </c>
      <c r="H265" s="239">
        <v>0</v>
      </c>
      <c r="I265" s="239">
        <v>0</v>
      </c>
      <c r="J265" s="239"/>
      <c r="K265" s="239">
        <v>2</v>
      </c>
      <c r="L265" s="239">
        <v>120</v>
      </c>
      <c r="M265" s="239">
        <v>0</v>
      </c>
      <c r="N265" s="239">
        <v>0</v>
      </c>
      <c r="O265" s="239">
        <v>0</v>
      </c>
      <c r="P265" s="239">
        <v>1</v>
      </c>
      <c r="Q265" s="239">
        <v>0</v>
      </c>
      <c r="R265" s="239">
        <v>0</v>
      </c>
      <c r="S265" s="239">
        <v>0</v>
      </c>
      <c r="T265" s="239"/>
    </row>
    <row r="266" spans="1:20">
      <c r="A266" s="239">
        <v>4</v>
      </c>
      <c r="B266" s="239">
        <v>120</v>
      </c>
      <c r="C266" s="239">
        <v>0</v>
      </c>
      <c r="D266" s="239">
        <v>3</v>
      </c>
      <c r="E266" s="239">
        <v>0</v>
      </c>
      <c r="F266" s="239">
        <v>1</v>
      </c>
      <c r="G266" s="239">
        <v>0</v>
      </c>
      <c r="H266" s="239">
        <v>0</v>
      </c>
      <c r="I266" s="239">
        <v>0</v>
      </c>
      <c r="J266" s="239"/>
      <c r="K266" s="239">
        <v>4</v>
      </c>
      <c r="L266" s="239">
        <v>120</v>
      </c>
      <c r="M266" s="239">
        <v>0</v>
      </c>
      <c r="N266" s="239">
        <v>1</v>
      </c>
      <c r="O266" s="239">
        <v>0</v>
      </c>
      <c r="P266" s="239">
        <v>1</v>
      </c>
      <c r="Q266" s="239">
        <v>0</v>
      </c>
      <c r="R266" s="239">
        <v>0</v>
      </c>
      <c r="S266" s="239">
        <v>0</v>
      </c>
      <c r="T266" s="239"/>
    </row>
    <row r="267" spans="1:20">
      <c r="A267" s="239">
        <v>7</v>
      </c>
      <c r="B267" s="239">
        <v>117</v>
      </c>
      <c r="C267" s="239">
        <v>1</v>
      </c>
      <c r="D267" s="239">
        <v>0</v>
      </c>
      <c r="E267" s="239">
        <v>8.5000000000000006E-3</v>
      </c>
      <c r="F267" s="239">
        <v>0.99099999999999999</v>
      </c>
      <c r="G267" s="239">
        <v>0</v>
      </c>
      <c r="H267" s="239">
        <v>8.9999999999999993E-3</v>
      </c>
      <c r="I267" s="239">
        <v>0.06</v>
      </c>
      <c r="J267" s="239"/>
      <c r="K267" s="239">
        <v>7</v>
      </c>
      <c r="L267" s="239">
        <v>119</v>
      </c>
      <c r="M267" s="239">
        <v>3</v>
      </c>
      <c r="N267" s="239">
        <v>23</v>
      </c>
      <c r="O267" s="239">
        <v>2.52E-2</v>
      </c>
      <c r="P267" s="239">
        <v>0.97499999999999998</v>
      </c>
      <c r="Q267" s="239">
        <v>0</v>
      </c>
      <c r="R267" s="239">
        <v>1.4E-2</v>
      </c>
      <c r="S267" s="239">
        <v>0.17599999999999999</v>
      </c>
      <c r="T267" s="239"/>
    </row>
    <row r="268" spans="1:20">
      <c r="A268" s="239">
        <v>10</v>
      </c>
      <c r="B268" s="239">
        <v>116</v>
      </c>
      <c r="C268" s="239">
        <v>17</v>
      </c>
      <c r="D268" s="239">
        <v>4</v>
      </c>
      <c r="E268" s="239">
        <v>0.15379999999999999</v>
      </c>
      <c r="F268" s="239">
        <v>0.84599999999999997</v>
      </c>
      <c r="G268" s="239">
        <v>1E-3</v>
      </c>
      <c r="H268" s="239">
        <v>3.3000000000000002E-2</v>
      </c>
      <c r="I268" s="239">
        <v>1.5129999999999999</v>
      </c>
      <c r="J268" s="239"/>
      <c r="K268" s="239">
        <v>10</v>
      </c>
      <c r="L268" s="239">
        <v>93</v>
      </c>
      <c r="M268" s="239">
        <v>39</v>
      </c>
      <c r="N268" s="239">
        <v>1</v>
      </c>
      <c r="O268" s="239">
        <v>0.434</v>
      </c>
      <c r="P268" s="239">
        <v>0.56599999999999995</v>
      </c>
      <c r="Q268" s="239">
        <v>3.0000000000000001E-3</v>
      </c>
      <c r="R268" s="239">
        <v>5.0999999999999997E-2</v>
      </c>
      <c r="S268" s="239">
        <v>4.2640000000000002</v>
      </c>
      <c r="T268" s="239"/>
    </row>
    <row r="269" spans="1:20">
      <c r="A269" s="239">
        <v>12</v>
      </c>
      <c r="B269" s="239">
        <v>95</v>
      </c>
      <c r="C269" s="239">
        <v>31</v>
      </c>
      <c r="D269" s="239">
        <v>0</v>
      </c>
      <c r="E269" s="239">
        <v>0.43</v>
      </c>
      <c r="F269" s="239">
        <v>0.56999999999999995</v>
      </c>
      <c r="G269" s="239">
        <v>2E-3</v>
      </c>
      <c r="H269" s="239">
        <v>4.5999999999999999E-2</v>
      </c>
      <c r="I269" s="239">
        <v>4.8259999999999996</v>
      </c>
      <c r="J269" s="239"/>
      <c r="K269" s="239">
        <v>12</v>
      </c>
      <c r="L269" s="239">
        <v>53</v>
      </c>
      <c r="M269" s="239">
        <v>31</v>
      </c>
      <c r="N269" s="239">
        <v>0</v>
      </c>
      <c r="O269" s="239">
        <v>0.7651</v>
      </c>
      <c r="P269" s="239">
        <v>0.23499999999999999</v>
      </c>
      <c r="Q269" s="239">
        <v>2E-3</v>
      </c>
      <c r="R269" s="239">
        <v>4.3999999999999997E-2</v>
      </c>
      <c r="S269" s="239">
        <v>8.2370000000000001</v>
      </c>
      <c r="T269" s="239"/>
    </row>
    <row r="270" spans="1:20">
      <c r="A270" s="239">
        <v>14</v>
      </c>
      <c r="B270" s="239">
        <v>64</v>
      </c>
      <c r="C270" s="239">
        <v>34</v>
      </c>
      <c r="D270" s="239">
        <v>2</v>
      </c>
      <c r="E270" s="239">
        <v>0.73280000000000001</v>
      </c>
      <c r="F270" s="239">
        <v>0.26700000000000002</v>
      </c>
      <c r="G270" s="239">
        <v>2E-3</v>
      </c>
      <c r="H270" s="239">
        <v>4.2000000000000003E-2</v>
      </c>
      <c r="I270" s="239">
        <v>9.0660000000000007</v>
      </c>
      <c r="J270" s="239"/>
      <c r="K270" s="239">
        <v>14</v>
      </c>
      <c r="L270" s="239">
        <v>22</v>
      </c>
      <c r="M270" s="239">
        <v>19</v>
      </c>
      <c r="N270" s="239">
        <v>0</v>
      </c>
      <c r="O270" s="239">
        <v>0.96799999999999997</v>
      </c>
      <c r="P270" s="239">
        <v>3.2000000000000001E-2</v>
      </c>
      <c r="Q270" s="239">
        <v>0</v>
      </c>
      <c r="R270" s="239">
        <v>1.7999999999999999E-2</v>
      </c>
      <c r="S270" s="239">
        <v>11.077999999999999</v>
      </c>
      <c r="T270" s="239"/>
    </row>
    <row r="271" spans="1:20">
      <c r="A271" s="239">
        <v>16</v>
      </c>
      <c r="B271" s="239">
        <v>28</v>
      </c>
      <c r="C271" s="239">
        <v>24</v>
      </c>
      <c r="D271" s="239">
        <v>0</v>
      </c>
      <c r="E271" s="239">
        <v>0.96179999999999999</v>
      </c>
      <c r="F271" s="239">
        <v>3.7999999999999999E-2</v>
      </c>
      <c r="G271" s="239">
        <v>0</v>
      </c>
      <c r="H271" s="239">
        <v>1.9E-2</v>
      </c>
      <c r="I271" s="239">
        <v>12.73</v>
      </c>
      <c r="J271" s="239"/>
      <c r="K271" s="239">
        <v>16</v>
      </c>
      <c r="L271" s="239">
        <v>3</v>
      </c>
      <c r="M271" s="239">
        <v>3</v>
      </c>
      <c r="N271" s="239">
        <v>0</v>
      </c>
      <c r="O271" s="239">
        <v>1</v>
      </c>
      <c r="P271" s="239">
        <v>0</v>
      </c>
      <c r="Q271" s="239">
        <v>0</v>
      </c>
      <c r="R271" s="239">
        <v>0</v>
      </c>
      <c r="S271" s="239">
        <v>11.59</v>
      </c>
      <c r="T271" s="239"/>
    </row>
    <row r="272" spans="1:20">
      <c r="A272" s="239">
        <v>18</v>
      </c>
      <c r="B272" s="239">
        <v>4</v>
      </c>
      <c r="C272" s="239">
        <v>4</v>
      </c>
      <c r="D272" s="239">
        <v>0</v>
      </c>
      <c r="E272" s="239">
        <v>1</v>
      </c>
      <c r="F272" s="239">
        <v>0</v>
      </c>
      <c r="G272" s="239">
        <v>0</v>
      </c>
      <c r="H272" s="239">
        <v>0</v>
      </c>
      <c r="I272" s="239">
        <v>13.417999999999999</v>
      </c>
      <c r="J272" s="239"/>
      <c r="K272" s="239"/>
      <c r="L272" s="239"/>
      <c r="M272" s="239"/>
      <c r="N272" s="239"/>
      <c r="O272" s="239"/>
      <c r="P272" s="239"/>
      <c r="Q272" s="239"/>
      <c r="R272" s="239"/>
      <c r="S272" s="239"/>
      <c r="T272" s="239"/>
    </row>
    <row r="273" spans="1:20">
      <c r="A273" s="239"/>
      <c r="B273" s="239"/>
      <c r="C273" s="239"/>
      <c r="D273" s="239"/>
      <c r="E273" s="239"/>
      <c r="F273" s="239"/>
      <c r="G273" s="239"/>
      <c r="H273" s="239"/>
      <c r="I273" s="239"/>
      <c r="J273" s="239"/>
      <c r="K273" s="239"/>
      <c r="L273" s="239"/>
      <c r="M273" s="239"/>
      <c r="N273" s="239"/>
      <c r="O273" s="239"/>
      <c r="P273" s="239"/>
      <c r="Q273" s="239"/>
      <c r="R273" s="239"/>
      <c r="S273" s="239"/>
      <c r="T273" s="239"/>
    </row>
    <row r="274" spans="1:20">
      <c r="A274" s="239" t="s">
        <v>1469</v>
      </c>
      <c r="B274" s="239"/>
      <c r="C274" s="239"/>
      <c r="D274" s="239"/>
      <c r="E274" s="239"/>
      <c r="F274" s="239"/>
      <c r="G274" s="239"/>
      <c r="H274" s="239"/>
      <c r="I274" s="239"/>
      <c r="J274" s="239"/>
      <c r="K274" s="239" t="s">
        <v>1467</v>
      </c>
      <c r="L274" s="239"/>
      <c r="M274" s="239"/>
      <c r="N274" s="239"/>
      <c r="O274" s="239"/>
      <c r="P274" s="239"/>
      <c r="Q274" s="239"/>
      <c r="R274" s="239"/>
      <c r="S274" s="239"/>
      <c r="T274" s="239"/>
    </row>
    <row r="275" spans="1:20">
      <c r="A275" s="239" t="s">
        <v>1412</v>
      </c>
      <c r="B275" s="239" t="s">
        <v>1413</v>
      </c>
      <c r="C275" s="239" t="s">
        <v>1414</v>
      </c>
      <c r="D275" s="239" t="s">
        <v>1415</v>
      </c>
      <c r="E275" s="239" t="s">
        <v>1416</v>
      </c>
      <c r="F275" s="239" t="s">
        <v>1417</v>
      </c>
      <c r="G275" s="239" t="s">
        <v>1418</v>
      </c>
      <c r="H275" s="239" t="s">
        <v>1419</v>
      </c>
      <c r="I275" s="239" t="s">
        <v>1420</v>
      </c>
      <c r="J275" s="239"/>
      <c r="K275" s="239" t="s">
        <v>1412</v>
      </c>
      <c r="L275" s="239" t="s">
        <v>1413</v>
      </c>
      <c r="M275" s="239" t="s">
        <v>1414</v>
      </c>
      <c r="N275" s="239" t="s">
        <v>1415</v>
      </c>
      <c r="O275" s="239" t="s">
        <v>1416</v>
      </c>
      <c r="P275" s="239" t="s">
        <v>1417</v>
      </c>
      <c r="Q275" s="239" t="s">
        <v>1418</v>
      </c>
      <c r="R275" s="239" t="s">
        <v>1419</v>
      </c>
      <c r="S275" s="239" t="s">
        <v>1420</v>
      </c>
      <c r="T275" s="239"/>
    </row>
    <row r="276" spans="1:20">
      <c r="A276" s="239">
        <v>0</v>
      </c>
      <c r="B276" s="239">
        <v>120</v>
      </c>
      <c r="C276" s="239">
        <v>0</v>
      </c>
      <c r="D276" s="239">
        <v>0</v>
      </c>
      <c r="E276" s="239">
        <v>0</v>
      </c>
      <c r="F276" s="239">
        <v>1</v>
      </c>
      <c r="G276" s="239">
        <v>0</v>
      </c>
      <c r="H276" s="239">
        <v>0</v>
      </c>
      <c r="I276" s="239">
        <v>0</v>
      </c>
      <c r="J276" s="239"/>
      <c r="K276" s="239">
        <v>0</v>
      </c>
      <c r="L276" s="239">
        <v>120</v>
      </c>
      <c r="M276" s="239">
        <v>0</v>
      </c>
      <c r="N276" s="239">
        <v>0</v>
      </c>
      <c r="O276" s="239">
        <v>0</v>
      </c>
      <c r="P276" s="239">
        <v>1</v>
      </c>
      <c r="Q276" s="239">
        <v>0</v>
      </c>
      <c r="R276" s="239">
        <v>0</v>
      </c>
      <c r="S276" s="239">
        <v>0</v>
      </c>
      <c r="T276" s="239"/>
    </row>
    <row r="277" spans="1:20">
      <c r="A277" s="239">
        <v>2</v>
      </c>
      <c r="B277" s="239">
        <v>120</v>
      </c>
      <c r="C277" s="239">
        <v>0</v>
      </c>
      <c r="D277" s="239">
        <v>0</v>
      </c>
      <c r="E277" s="239">
        <v>0</v>
      </c>
      <c r="F277" s="239">
        <v>1</v>
      </c>
      <c r="G277" s="239">
        <v>0</v>
      </c>
      <c r="H277" s="239">
        <v>0</v>
      </c>
      <c r="I277" s="239">
        <v>0</v>
      </c>
      <c r="J277" s="239"/>
      <c r="K277" s="239">
        <v>2</v>
      </c>
      <c r="L277" s="239">
        <v>120</v>
      </c>
      <c r="M277" s="239">
        <v>0</v>
      </c>
      <c r="N277" s="239">
        <v>0</v>
      </c>
      <c r="O277" s="239">
        <v>0</v>
      </c>
      <c r="P277" s="239">
        <v>1</v>
      </c>
      <c r="Q277" s="239">
        <v>0</v>
      </c>
      <c r="R277" s="239">
        <v>0</v>
      </c>
      <c r="S277" s="239">
        <v>0</v>
      </c>
      <c r="T277" s="239"/>
    </row>
    <row r="278" spans="1:20">
      <c r="A278" s="239">
        <v>4</v>
      </c>
      <c r="B278" s="239">
        <v>120</v>
      </c>
      <c r="C278" s="239">
        <v>0</v>
      </c>
      <c r="D278" s="239">
        <v>7</v>
      </c>
      <c r="E278" s="239">
        <v>0</v>
      </c>
      <c r="F278" s="239">
        <v>1</v>
      </c>
      <c r="G278" s="239">
        <v>0</v>
      </c>
      <c r="H278" s="239">
        <v>0</v>
      </c>
      <c r="I278" s="239">
        <v>0</v>
      </c>
      <c r="J278" s="239"/>
      <c r="K278" s="239">
        <v>4</v>
      </c>
      <c r="L278" s="239">
        <v>120</v>
      </c>
      <c r="M278" s="239">
        <v>0</v>
      </c>
      <c r="N278" s="239">
        <v>4</v>
      </c>
      <c r="O278" s="239">
        <v>0</v>
      </c>
      <c r="P278" s="239">
        <v>1</v>
      </c>
      <c r="Q278" s="239">
        <v>0</v>
      </c>
      <c r="R278" s="239">
        <v>0</v>
      </c>
      <c r="S278" s="239">
        <v>0</v>
      </c>
      <c r="T278" s="239"/>
    </row>
    <row r="279" spans="1:20">
      <c r="A279" s="239">
        <v>7</v>
      </c>
      <c r="B279" s="239">
        <v>113</v>
      </c>
      <c r="C279" s="239">
        <v>1</v>
      </c>
      <c r="D279" s="239">
        <v>2</v>
      </c>
      <c r="E279" s="239">
        <v>8.8000000000000005E-3</v>
      </c>
      <c r="F279" s="239">
        <v>0.99099999999999999</v>
      </c>
      <c r="G279" s="239">
        <v>0</v>
      </c>
      <c r="H279" s="239">
        <v>8.9999999999999993E-3</v>
      </c>
      <c r="I279" s="239">
        <v>6.2E-2</v>
      </c>
      <c r="J279" s="239"/>
      <c r="K279" s="239">
        <v>7</v>
      </c>
      <c r="L279" s="239">
        <v>116</v>
      </c>
      <c r="M279" s="239">
        <v>9</v>
      </c>
      <c r="N279" s="239">
        <v>8</v>
      </c>
      <c r="O279" s="239">
        <v>7.7600000000000002E-2</v>
      </c>
      <c r="P279" s="239">
        <v>0.92200000000000004</v>
      </c>
      <c r="Q279" s="239">
        <v>1E-3</v>
      </c>
      <c r="R279" s="239">
        <v>2.5000000000000001E-2</v>
      </c>
      <c r="S279" s="239">
        <v>0.54300000000000004</v>
      </c>
      <c r="T279" s="239"/>
    </row>
    <row r="280" spans="1:20">
      <c r="A280" s="239">
        <v>10</v>
      </c>
      <c r="B280" s="239">
        <v>110</v>
      </c>
      <c r="C280" s="239">
        <v>22</v>
      </c>
      <c r="D280" s="239">
        <v>0</v>
      </c>
      <c r="E280" s="239">
        <v>0.20710000000000001</v>
      </c>
      <c r="F280" s="239">
        <v>0.79300000000000004</v>
      </c>
      <c r="G280" s="239">
        <v>1E-3</v>
      </c>
      <c r="H280" s="239">
        <v>3.7999999999999999E-2</v>
      </c>
      <c r="I280" s="239">
        <v>2.044</v>
      </c>
      <c r="J280" s="239"/>
      <c r="K280" s="239">
        <v>10</v>
      </c>
      <c r="L280" s="239">
        <v>99</v>
      </c>
      <c r="M280" s="239">
        <v>46</v>
      </c>
      <c r="N280" s="239">
        <v>3</v>
      </c>
      <c r="O280" s="239">
        <v>0.50619999999999998</v>
      </c>
      <c r="P280" s="239">
        <v>0.49399999999999999</v>
      </c>
      <c r="Q280" s="239">
        <v>2E-3</v>
      </c>
      <c r="R280" s="239">
        <v>4.8000000000000001E-2</v>
      </c>
      <c r="S280" s="239">
        <v>4.8289999999999997</v>
      </c>
      <c r="T280" s="239"/>
    </row>
    <row r="281" spans="1:20">
      <c r="A281" s="239">
        <v>12</v>
      </c>
      <c r="B281" s="239">
        <v>88</v>
      </c>
      <c r="C281" s="239">
        <v>21</v>
      </c>
      <c r="D281" s="239">
        <v>0</v>
      </c>
      <c r="E281" s="239">
        <v>0.39629999999999999</v>
      </c>
      <c r="F281" s="239">
        <v>0.60399999999999998</v>
      </c>
      <c r="G281" s="239">
        <v>2E-3</v>
      </c>
      <c r="H281" s="239">
        <v>4.5999999999999999E-2</v>
      </c>
      <c r="I281" s="239">
        <v>4.3150000000000004</v>
      </c>
      <c r="J281" s="239"/>
      <c r="K281" s="239">
        <v>12</v>
      </c>
      <c r="L281" s="239">
        <v>50</v>
      </c>
      <c r="M281" s="239">
        <v>44</v>
      </c>
      <c r="N281" s="239">
        <v>0</v>
      </c>
      <c r="O281" s="239">
        <v>0.94069999999999998</v>
      </c>
      <c r="P281" s="239">
        <v>5.8999999999999997E-2</v>
      </c>
      <c r="Q281" s="239">
        <v>1E-3</v>
      </c>
      <c r="R281" s="239">
        <v>2.3E-2</v>
      </c>
      <c r="S281" s="239">
        <v>10.044</v>
      </c>
      <c r="T281" s="239"/>
    </row>
    <row r="282" spans="1:20">
      <c r="A282" s="239">
        <v>14</v>
      </c>
      <c r="B282" s="239">
        <v>67</v>
      </c>
      <c r="C282" s="239">
        <v>47</v>
      </c>
      <c r="D282" s="239">
        <v>0</v>
      </c>
      <c r="E282" s="239">
        <v>0.81979999999999997</v>
      </c>
      <c r="F282" s="239">
        <v>0.18</v>
      </c>
      <c r="G282" s="239">
        <v>1E-3</v>
      </c>
      <c r="H282" s="239">
        <v>3.5999999999999997E-2</v>
      </c>
      <c r="I282" s="239">
        <v>10.244</v>
      </c>
      <c r="J282" s="239"/>
      <c r="K282" s="239">
        <v>14</v>
      </c>
      <c r="L282" s="239">
        <v>6</v>
      </c>
      <c r="M282" s="239">
        <v>5</v>
      </c>
      <c r="N282" s="239">
        <v>0</v>
      </c>
      <c r="O282" s="239">
        <v>0.99009999999999998</v>
      </c>
      <c r="P282" s="239">
        <v>0.01</v>
      </c>
      <c r="Q282" s="239">
        <v>0</v>
      </c>
      <c r="R282" s="239">
        <v>0.01</v>
      </c>
      <c r="S282" s="239">
        <v>10.734999999999999</v>
      </c>
      <c r="T282" s="239"/>
    </row>
    <row r="283" spans="1:20">
      <c r="A283" s="239">
        <v>16</v>
      </c>
      <c r="B283" s="239">
        <v>20</v>
      </c>
      <c r="C283" s="239">
        <v>20</v>
      </c>
      <c r="D283" s="239">
        <v>0</v>
      </c>
      <c r="E283" s="239">
        <v>1</v>
      </c>
      <c r="F283" s="239">
        <v>0</v>
      </c>
      <c r="G283" s="239">
        <v>0</v>
      </c>
      <c r="H283" s="239">
        <v>0</v>
      </c>
      <c r="I283" s="239">
        <v>13.127000000000001</v>
      </c>
      <c r="J283" s="239"/>
      <c r="K283" s="239">
        <v>16</v>
      </c>
      <c r="L283" s="239">
        <v>1</v>
      </c>
      <c r="M283" s="239">
        <v>1</v>
      </c>
      <c r="N283" s="239">
        <v>0</v>
      </c>
      <c r="O283" s="239">
        <v>1</v>
      </c>
      <c r="P283" s="239">
        <v>0</v>
      </c>
      <c r="Q283" s="239">
        <v>0</v>
      </c>
      <c r="R283" s="239">
        <v>0</v>
      </c>
      <c r="S283" s="239">
        <v>10.893000000000001</v>
      </c>
      <c r="T283" s="239"/>
    </row>
    <row r="284" spans="1:20">
      <c r="A284" s="239"/>
      <c r="B284" s="239"/>
      <c r="C284" s="239"/>
      <c r="D284" s="239"/>
      <c r="E284" s="239"/>
      <c r="F284" s="239"/>
      <c r="G284" s="239"/>
      <c r="H284" s="239"/>
      <c r="I284" s="239"/>
      <c r="J284" s="239"/>
      <c r="K284" s="239"/>
      <c r="L284" s="239"/>
      <c r="M284" s="239"/>
      <c r="N284" s="239"/>
      <c r="O284" s="239"/>
      <c r="P284" s="239"/>
      <c r="Q284" s="239"/>
      <c r="R284" s="239"/>
      <c r="S284" s="239"/>
      <c r="T284" s="239"/>
    </row>
    <row r="285" spans="1:20">
      <c r="A285" s="239" t="s">
        <v>1468</v>
      </c>
      <c r="B285" s="239"/>
      <c r="C285" s="239"/>
      <c r="D285" s="239"/>
      <c r="E285" s="239"/>
      <c r="F285" s="239"/>
      <c r="G285" s="239"/>
      <c r="H285" s="239"/>
      <c r="I285" s="239"/>
      <c r="J285" s="239"/>
      <c r="K285" s="239" t="s">
        <v>1468</v>
      </c>
      <c r="L285" s="239"/>
      <c r="M285" s="239"/>
      <c r="N285" s="239"/>
      <c r="O285" s="239"/>
      <c r="P285" s="239"/>
      <c r="Q285" s="239"/>
      <c r="R285" s="239"/>
      <c r="S285" s="239"/>
      <c r="T285" s="239"/>
    </row>
    <row r="286" spans="1:20">
      <c r="A286" s="239" t="s">
        <v>1412</v>
      </c>
      <c r="B286" s="239" t="s">
        <v>1413</v>
      </c>
      <c r="C286" s="239" t="s">
        <v>1414</v>
      </c>
      <c r="D286" s="239" t="s">
        <v>1415</v>
      </c>
      <c r="E286" s="239" t="s">
        <v>1416</v>
      </c>
      <c r="F286" s="239" t="s">
        <v>1417</v>
      </c>
      <c r="G286" s="239" t="s">
        <v>1418</v>
      </c>
      <c r="H286" s="239" t="s">
        <v>1419</v>
      </c>
      <c r="I286" s="239" t="s">
        <v>1420</v>
      </c>
      <c r="J286" s="239"/>
      <c r="K286" s="239" t="s">
        <v>1412</v>
      </c>
      <c r="L286" s="239" t="s">
        <v>1413</v>
      </c>
      <c r="M286" s="239" t="s">
        <v>1414</v>
      </c>
      <c r="N286" s="239" t="s">
        <v>1415</v>
      </c>
      <c r="O286" s="239" t="s">
        <v>1416</v>
      </c>
      <c r="P286" s="239" t="s">
        <v>1417</v>
      </c>
      <c r="Q286" s="239" t="s">
        <v>1418</v>
      </c>
      <c r="R286" s="239" t="s">
        <v>1419</v>
      </c>
      <c r="S286" s="239" t="s">
        <v>1420</v>
      </c>
      <c r="T286" s="239"/>
    </row>
    <row r="287" spans="1:20">
      <c r="A287" s="239">
        <v>0</v>
      </c>
      <c r="B287" s="239">
        <v>120</v>
      </c>
      <c r="C287" s="239">
        <v>0</v>
      </c>
      <c r="D287" s="239">
        <v>0</v>
      </c>
      <c r="E287" s="239">
        <v>0</v>
      </c>
      <c r="F287" s="239">
        <v>1</v>
      </c>
      <c r="G287" s="239">
        <v>0</v>
      </c>
      <c r="H287" s="239">
        <v>0</v>
      </c>
      <c r="I287" s="239">
        <v>0</v>
      </c>
      <c r="J287" s="239"/>
      <c r="K287" s="239">
        <v>0</v>
      </c>
      <c r="L287" s="239">
        <v>120</v>
      </c>
      <c r="M287" s="239">
        <v>0</v>
      </c>
      <c r="N287" s="239">
        <v>0</v>
      </c>
      <c r="O287" s="239">
        <v>0</v>
      </c>
      <c r="P287" s="239">
        <v>1</v>
      </c>
      <c r="Q287" s="239">
        <v>0</v>
      </c>
      <c r="R287" s="239">
        <v>0</v>
      </c>
      <c r="S287" s="239">
        <v>0</v>
      </c>
      <c r="T287" s="239"/>
    </row>
    <row r="288" spans="1:20">
      <c r="A288" s="239">
        <v>2</v>
      </c>
      <c r="B288" s="239">
        <v>120</v>
      </c>
      <c r="C288" s="239">
        <v>0</v>
      </c>
      <c r="D288" s="239">
        <v>0</v>
      </c>
      <c r="E288" s="239">
        <v>0</v>
      </c>
      <c r="F288" s="239">
        <v>1</v>
      </c>
      <c r="G288" s="239">
        <v>0</v>
      </c>
      <c r="H288" s="239">
        <v>0</v>
      </c>
      <c r="I288" s="239">
        <v>0</v>
      </c>
      <c r="J288" s="239"/>
      <c r="K288" s="239">
        <v>2</v>
      </c>
      <c r="L288" s="239">
        <v>120</v>
      </c>
      <c r="M288" s="239">
        <v>0</v>
      </c>
      <c r="N288" s="239">
        <v>0</v>
      </c>
      <c r="O288" s="239">
        <v>0</v>
      </c>
      <c r="P288" s="239">
        <v>1</v>
      </c>
      <c r="Q288" s="239">
        <v>0</v>
      </c>
      <c r="R288" s="239">
        <v>0</v>
      </c>
      <c r="S288" s="239">
        <v>0</v>
      </c>
      <c r="T288" s="239"/>
    </row>
    <row r="289" spans="1:20">
      <c r="A289" s="239">
        <v>5</v>
      </c>
      <c r="B289" s="239">
        <v>120</v>
      </c>
      <c r="C289" s="239">
        <v>0</v>
      </c>
      <c r="D289" s="239">
        <v>0</v>
      </c>
      <c r="E289" s="239">
        <v>0</v>
      </c>
      <c r="F289" s="239">
        <v>1</v>
      </c>
      <c r="G289" s="239">
        <v>0</v>
      </c>
      <c r="H289" s="239">
        <v>0</v>
      </c>
      <c r="I289" s="239">
        <v>0</v>
      </c>
      <c r="J289" s="239"/>
      <c r="K289" s="239">
        <v>5</v>
      </c>
      <c r="L289" s="239">
        <v>120</v>
      </c>
      <c r="M289" s="239">
        <v>0</v>
      </c>
      <c r="N289" s="239">
        <v>0</v>
      </c>
      <c r="O289" s="239">
        <v>0</v>
      </c>
      <c r="P289" s="239">
        <v>1</v>
      </c>
      <c r="Q289" s="239">
        <v>0</v>
      </c>
      <c r="R289" s="239">
        <v>0</v>
      </c>
      <c r="S289" s="239">
        <v>0</v>
      </c>
      <c r="T289" s="239"/>
    </row>
    <row r="290" spans="1:20">
      <c r="A290" s="239">
        <v>8</v>
      </c>
      <c r="B290" s="239">
        <v>120</v>
      </c>
      <c r="C290" s="239">
        <v>0</v>
      </c>
      <c r="D290" s="239">
        <v>0</v>
      </c>
      <c r="E290" s="239">
        <v>0</v>
      </c>
      <c r="F290" s="239">
        <v>1</v>
      </c>
      <c r="G290" s="239">
        <v>0</v>
      </c>
      <c r="H290" s="239">
        <v>0</v>
      </c>
      <c r="I290" s="239">
        <v>0</v>
      </c>
      <c r="J290" s="239"/>
      <c r="K290" s="239">
        <v>8</v>
      </c>
      <c r="L290" s="239">
        <v>120</v>
      </c>
      <c r="M290" s="239">
        <v>1</v>
      </c>
      <c r="N290" s="239">
        <v>9</v>
      </c>
      <c r="O290" s="239">
        <v>8.3000000000000001E-3</v>
      </c>
      <c r="P290" s="239">
        <v>0.99199999999999999</v>
      </c>
      <c r="Q290" s="239">
        <v>0</v>
      </c>
      <c r="R290" s="239">
        <v>8.0000000000000002E-3</v>
      </c>
      <c r="S290" s="239">
        <v>6.7000000000000004E-2</v>
      </c>
      <c r="T290" s="239"/>
    </row>
    <row r="291" spans="1:20">
      <c r="A291" s="239">
        <v>10</v>
      </c>
      <c r="B291" s="239">
        <v>120</v>
      </c>
      <c r="C291" s="239">
        <v>2</v>
      </c>
      <c r="D291" s="239">
        <v>4</v>
      </c>
      <c r="E291" s="239">
        <v>1.67E-2</v>
      </c>
      <c r="F291" s="239">
        <v>0.98299999999999998</v>
      </c>
      <c r="G291" s="239">
        <v>0</v>
      </c>
      <c r="H291" s="239">
        <v>1.2E-2</v>
      </c>
      <c r="I291" s="239">
        <v>0.16700000000000001</v>
      </c>
      <c r="J291" s="239"/>
      <c r="K291" s="239">
        <v>11</v>
      </c>
      <c r="L291" s="239">
        <v>110</v>
      </c>
      <c r="M291" s="239">
        <v>3</v>
      </c>
      <c r="N291" s="239">
        <v>2</v>
      </c>
      <c r="O291" s="239">
        <v>3.5400000000000001E-2</v>
      </c>
      <c r="P291" s="239">
        <v>0.96499999999999997</v>
      </c>
      <c r="Q291" s="239">
        <v>0</v>
      </c>
      <c r="R291" s="239">
        <v>1.7000000000000001E-2</v>
      </c>
      <c r="S291" s="239">
        <v>0.36399999999999999</v>
      </c>
      <c r="T291" s="239"/>
    </row>
    <row r="292" spans="1:20">
      <c r="A292" s="239">
        <v>13</v>
      </c>
      <c r="B292" s="239">
        <v>114</v>
      </c>
      <c r="C292" s="239">
        <v>7</v>
      </c>
      <c r="D292" s="239">
        <v>0</v>
      </c>
      <c r="E292" s="239">
        <v>7.6999999999999999E-2</v>
      </c>
      <c r="F292" s="239">
        <v>0.92300000000000004</v>
      </c>
      <c r="G292" s="239">
        <v>1E-3</v>
      </c>
      <c r="H292" s="239">
        <v>2.5000000000000001E-2</v>
      </c>
      <c r="I292" s="239">
        <v>0.95199999999999996</v>
      </c>
      <c r="J292" s="239"/>
      <c r="K292" s="239">
        <v>14</v>
      </c>
      <c r="L292" s="239">
        <v>105</v>
      </c>
      <c r="M292" s="239">
        <v>13</v>
      </c>
      <c r="N292" s="239">
        <v>13</v>
      </c>
      <c r="O292" s="239">
        <v>0.15479999999999999</v>
      </c>
      <c r="P292" s="239">
        <v>0.84499999999999997</v>
      </c>
      <c r="Q292" s="239">
        <v>1E-3</v>
      </c>
      <c r="R292" s="239">
        <v>3.5000000000000003E-2</v>
      </c>
      <c r="S292" s="239">
        <v>2.036</v>
      </c>
      <c r="T292" s="239"/>
    </row>
    <row r="293" spans="1:20">
      <c r="A293" s="239">
        <v>16</v>
      </c>
      <c r="B293" s="239">
        <v>107</v>
      </c>
      <c r="C293" s="239">
        <v>25</v>
      </c>
      <c r="D293" s="239">
        <v>0</v>
      </c>
      <c r="E293" s="239">
        <v>0.29270000000000002</v>
      </c>
      <c r="F293" s="239">
        <v>0.70699999999999996</v>
      </c>
      <c r="G293" s="239">
        <v>2E-3</v>
      </c>
      <c r="H293" s="239">
        <v>4.2000000000000003E-2</v>
      </c>
      <c r="I293" s="239">
        <v>4.4020000000000001</v>
      </c>
      <c r="J293" s="239"/>
      <c r="K293" s="239">
        <v>16</v>
      </c>
      <c r="L293" s="239">
        <v>79</v>
      </c>
      <c r="M293" s="239">
        <v>12</v>
      </c>
      <c r="N293" s="239">
        <v>0</v>
      </c>
      <c r="O293" s="239">
        <v>0.28320000000000001</v>
      </c>
      <c r="P293" s="239">
        <v>0.71699999999999997</v>
      </c>
      <c r="Q293" s="239">
        <v>2E-3</v>
      </c>
      <c r="R293" s="239">
        <v>4.4999999999999998E-2</v>
      </c>
      <c r="S293" s="239">
        <v>4.09</v>
      </c>
      <c r="T293" s="239"/>
    </row>
    <row r="294" spans="1:20">
      <c r="A294" s="239">
        <v>18</v>
      </c>
      <c r="B294" s="239">
        <v>82</v>
      </c>
      <c r="C294" s="239">
        <v>8</v>
      </c>
      <c r="D294" s="239">
        <v>2</v>
      </c>
      <c r="E294" s="239">
        <v>0.36170000000000002</v>
      </c>
      <c r="F294" s="239">
        <v>0.63800000000000001</v>
      </c>
      <c r="G294" s="239">
        <v>2E-3</v>
      </c>
      <c r="H294" s="239">
        <v>4.4999999999999998E-2</v>
      </c>
      <c r="I294" s="239">
        <v>5.6440000000000001</v>
      </c>
      <c r="J294" s="239"/>
      <c r="K294" s="239">
        <v>18</v>
      </c>
      <c r="L294" s="239">
        <v>67</v>
      </c>
      <c r="M294" s="239">
        <v>7</v>
      </c>
      <c r="N294" s="239">
        <v>1</v>
      </c>
      <c r="O294" s="239">
        <v>0.35809999999999997</v>
      </c>
      <c r="P294" s="239">
        <v>0.64200000000000002</v>
      </c>
      <c r="Q294" s="239">
        <v>2E-3</v>
      </c>
      <c r="R294" s="239">
        <v>4.8000000000000001E-2</v>
      </c>
      <c r="S294" s="239">
        <v>5.4379999999999997</v>
      </c>
      <c r="T294" s="239"/>
    </row>
    <row r="295" spans="1:20">
      <c r="A295" s="239">
        <v>21</v>
      </c>
      <c r="B295" s="239">
        <v>72</v>
      </c>
      <c r="C295" s="239">
        <v>6</v>
      </c>
      <c r="D295" s="239">
        <v>1</v>
      </c>
      <c r="E295" s="239">
        <v>0.41489999999999999</v>
      </c>
      <c r="F295" s="239">
        <v>0.58499999999999996</v>
      </c>
      <c r="G295" s="239">
        <v>2E-3</v>
      </c>
      <c r="H295" s="239">
        <v>4.5999999999999999E-2</v>
      </c>
      <c r="I295" s="239">
        <v>6.7610000000000001</v>
      </c>
      <c r="J295" s="239"/>
      <c r="K295" s="239">
        <v>20</v>
      </c>
      <c r="L295" s="239">
        <v>59</v>
      </c>
      <c r="M295" s="239">
        <v>7</v>
      </c>
      <c r="N295" s="239">
        <v>1</v>
      </c>
      <c r="O295" s="239">
        <v>0.43419999999999997</v>
      </c>
      <c r="P295" s="239">
        <v>0.56599999999999995</v>
      </c>
      <c r="Q295" s="239">
        <v>3.0000000000000001E-3</v>
      </c>
      <c r="R295" s="239">
        <v>0.05</v>
      </c>
      <c r="S295" s="239">
        <v>6.9619999999999997</v>
      </c>
      <c r="T295" s="239"/>
    </row>
    <row r="296" spans="1:20">
      <c r="A296" s="239">
        <v>23</v>
      </c>
      <c r="B296" s="239">
        <v>65</v>
      </c>
      <c r="C296" s="239">
        <v>9</v>
      </c>
      <c r="D296" s="239">
        <v>0</v>
      </c>
      <c r="E296" s="239">
        <v>0.49590000000000001</v>
      </c>
      <c r="F296" s="239">
        <v>0.504</v>
      </c>
      <c r="G296" s="239">
        <v>2E-3</v>
      </c>
      <c r="H296" s="239">
        <v>4.7E-2</v>
      </c>
      <c r="I296" s="239">
        <v>8.6240000000000006</v>
      </c>
      <c r="J296" s="239"/>
      <c r="K296" s="239">
        <v>22</v>
      </c>
      <c r="L296" s="239">
        <v>51</v>
      </c>
      <c r="M296" s="239">
        <v>6</v>
      </c>
      <c r="N296" s="239">
        <v>2</v>
      </c>
      <c r="O296" s="239">
        <v>0.50080000000000002</v>
      </c>
      <c r="P296" s="239">
        <v>0.499</v>
      </c>
      <c r="Q296" s="239">
        <v>3.0000000000000001E-3</v>
      </c>
      <c r="R296" s="239">
        <v>5.0999999999999997E-2</v>
      </c>
      <c r="S296" s="239">
        <v>8.4260000000000002</v>
      </c>
      <c r="T296" s="239"/>
    </row>
    <row r="297" spans="1:20">
      <c r="A297" s="239">
        <v>25</v>
      </c>
      <c r="B297" s="239">
        <v>56</v>
      </c>
      <c r="C297" s="239">
        <v>9</v>
      </c>
      <c r="D297" s="239">
        <v>0</v>
      </c>
      <c r="E297" s="239">
        <v>0.57689999999999997</v>
      </c>
      <c r="F297" s="239">
        <v>0.42299999999999999</v>
      </c>
      <c r="G297" s="239">
        <v>2E-3</v>
      </c>
      <c r="H297" s="239">
        <v>4.5999999999999999E-2</v>
      </c>
      <c r="I297" s="239">
        <v>10.65</v>
      </c>
      <c r="J297" s="239"/>
      <c r="K297" s="239">
        <v>24</v>
      </c>
      <c r="L297" s="239">
        <v>43</v>
      </c>
      <c r="M297" s="239">
        <v>4</v>
      </c>
      <c r="N297" s="239">
        <v>1</v>
      </c>
      <c r="O297" s="239">
        <v>0.54720000000000002</v>
      </c>
      <c r="P297" s="239">
        <v>0.45300000000000001</v>
      </c>
      <c r="Q297" s="239">
        <v>3.0000000000000001E-3</v>
      </c>
      <c r="R297" s="239">
        <v>5.1999999999999998E-2</v>
      </c>
      <c r="S297" s="239">
        <v>9.5399999999999991</v>
      </c>
      <c r="T297" s="239"/>
    </row>
    <row r="298" spans="1:20">
      <c r="A298" s="239">
        <v>27</v>
      </c>
      <c r="B298" s="239">
        <v>47</v>
      </c>
      <c r="C298" s="239">
        <v>10</v>
      </c>
      <c r="D298" s="239">
        <v>0</v>
      </c>
      <c r="E298" s="239">
        <v>0.66690000000000005</v>
      </c>
      <c r="F298" s="239">
        <v>0.33300000000000002</v>
      </c>
      <c r="G298" s="239">
        <v>2E-3</v>
      </c>
      <c r="H298" s="239">
        <v>4.3999999999999997E-2</v>
      </c>
      <c r="I298" s="239">
        <v>13.08</v>
      </c>
      <c r="J298" s="239"/>
      <c r="K298" s="239">
        <v>27</v>
      </c>
      <c r="L298" s="239">
        <v>38</v>
      </c>
      <c r="M298" s="239">
        <v>15</v>
      </c>
      <c r="N298" s="239">
        <v>0</v>
      </c>
      <c r="O298" s="239">
        <v>0.72599999999999998</v>
      </c>
      <c r="P298" s="239">
        <v>0.27400000000000002</v>
      </c>
      <c r="Q298" s="239">
        <v>2E-3</v>
      </c>
      <c r="R298" s="239">
        <v>4.8000000000000001E-2</v>
      </c>
      <c r="S298" s="239">
        <v>14.366</v>
      </c>
      <c r="T298" s="239"/>
    </row>
    <row r="299" spans="1:20">
      <c r="A299" s="239">
        <v>29</v>
      </c>
      <c r="B299" s="239">
        <v>37</v>
      </c>
      <c r="C299" s="239">
        <v>13</v>
      </c>
      <c r="D299" s="239">
        <v>0</v>
      </c>
      <c r="E299" s="239">
        <v>0.78400000000000003</v>
      </c>
      <c r="F299" s="239">
        <v>0.216</v>
      </c>
      <c r="G299" s="239">
        <v>2E-3</v>
      </c>
      <c r="H299" s="239">
        <v>3.9E-2</v>
      </c>
      <c r="I299" s="239">
        <v>16.474</v>
      </c>
      <c r="J299" s="239"/>
      <c r="K299" s="239">
        <v>29</v>
      </c>
      <c r="L299" s="239">
        <v>23</v>
      </c>
      <c r="M299" s="239">
        <v>13</v>
      </c>
      <c r="N299" s="239">
        <v>0</v>
      </c>
      <c r="O299" s="239">
        <v>0.88090000000000002</v>
      </c>
      <c r="P299" s="239">
        <v>0.11899999999999999</v>
      </c>
      <c r="Q299" s="239">
        <v>1E-3</v>
      </c>
      <c r="R299" s="239">
        <v>3.5000000000000003E-2</v>
      </c>
      <c r="S299" s="239">
        <v>18.858000000000001</v>
      </c>
      <c r="T299" s="239"/>
    </row>
    <row r="300" spans="1:20">
      <c r="A300" s="239">
        <v>31</v>
      </c>
      <c r="B300" s="239">
        <v>24</v>
      </c>
      <c r="C300" s="239">
        <v>14</v>
      </c>
      <c r="D300" s="239">
        <v>0</v>
      </c>
      <c r="E300" s="239">
        <v>0.91</v>
      </c>
      <c r="F300" s="239">
        <v>0.09</v>
      </c>
      <c r="G300" s="239">
        <v>1E-3</v>
      </c>
      <c r="H300" s="239">
        <v>2.7E-2</v>
      </c>
      <c r="I300" s="239">
        <v>20.381</v>
      </c>
      <c r="J300" s="239"/>
      <c r="K300" s="239">
        <v>31</v>
      </c>
      <c r="L300" s="239">
        <v>10</v>
      </c>
      <c r="M300" s="239">
        <v>8</v>
      </c>
      <c r="N300" s="239">
        <v>0</v>
      </c>
      <c r="O300" s="239">
        <v>0.97619999999999996</v>
      </c>
      <c r="P300" s="239">
        <v>2.4E-2</v>
      </c>
      <c r="Q300" s="239">
        <v>0</v>
      </c>
      <c r="R300" s="239">
        <v>1.7000000000000001E-2</v>
      </c>
      <c r="S300" s="239">
        <v>21.812999999999999</v>
      </c>
      <c r="T300" s="239"/>
    </row>
    <row r="301" spans="1:20">
      <c r="A301" s="239">
        <v>34</v>
      </c>
      <c r="B301" s="239">
        <v>10</v>
      </c>
      <c r="C301" s="239">
        <v>7</v>
      </c>
      <c r="D301" s="239">
        <v>0</v>
      </c>
      <c r="E301" s="239">
        <v>0.97299999999999998</v>
      </c>
      <c r="F301" s="239">
        <v>2.7E-2</v>
      </c>
      <c r="G301" s="239">
        <v>0</v>
      </c>
      <c r="H301" s="239">
        <v>1.4999999999999999E-2</v>
      </c>
      <c r="I301" s="239">
        <v>22.523</v>
      </c>
      <c r="J301" s="239"/>
      <c r="K301" s="239">
        <v>34</v>
      </c>
      <c r="L301" s="239">
        <v>2</v>
      </c>
      <c r="M301" s="239">
        <v>2</v>
      </c>
      <c r="N301" s="239">
        <v>0</v>
      </c>
      <c r="O301" s="239">
        <v>1</v>
      </c>
      <c r="P301" s="239">
        <v>0</v>
      </c>
      <c r="Q301" s="239">
        <v>0</v>
      </c>
      <c r="R301" s="239">
        <v>0</v>
      </c>
      <c r="S301" s="239">
        <v>22.623000000000001</v>
      </c>
      <c r="T301" s="239"/>
    </row>
    <row r="302" spans="1:20">
      <c r="A302" s="239">
        <v>36</v>
      </c>
      <c r="B302" s="239">
        <v>3</v>
      </c>
      <c r="C302" s="239">
        <v>2</v>
      </c>
      <c r="D302" s="239">
        <v>0</v>
      </c>
      <c r="E302" s="239">
        <v>0.99099999999999999</v>
      </c>
      <c r="F302" s="239">
        <v>8.9999999999999993E-3</v>
      </c>
      <c r="G302" s="239">
        <v>0</v>
      </c>
      <c r="H302" s="239">
        <v>8.9999999999999993E-3</v>
      </c>
      <c r="I302" s="239">
        <v>23.170999999999999</v>
      </c>
      <c r="J302" s="239"/>
      <c r="K302" s="239"/>
      <c r="L302" s="239"/>
      <c r="M302" s="239"/>
      <c r="N302" s="239"/>
      <c r="O302" s="239"/>
      <c r="P302" s="239"/>
      <c r="Q302" s="239"/>
      <c r="R302" s="239"/>
      <c r="S302" s="239"/>
      <c r="T302" s="239"/>
    </row>
    <row r="303" spans="1:20">
      <c r="A303" s="239">
        <v>38</v>
      </c>
      <c r="B303" s="239">
        <v>1</v>
      </c>
      <c r="C303" s="239">
        <v>1</v>
      </c>
      <c r="D303" s="239">
        <v>0</v>
      </c>
      <c r="E303" s="239">
        <v>1</v>
      </c>
      <c r="F303" s="239">
        <v>0</v>
      </c>
      <c r="G303" s="239">
        <v>0</v>
      </c>
      <c r="H303" s="239">
        <v>0</v>
      </c>
      <c r="I303" s="239">
        <v>23.513000000000002</v>
      </c>
      <c r="J303" s="239"/>
      <c r="K303" s="239"/>
      <c r="L303" s="239"/>
      <c r="M303" s="239"/>
      <c r="N303" s="239"/>
      <c r="O303" s="239"/>
      <c r="P303" s="239"/>
      <c r="Q303" s="239"/>
      <c r="R303" s="239"/>
      <c r="S303" s="239"/>
      <c r="T303" s="239"/>
    </row>
    <row r="304" spans="1:20">
      <c r="A304" s="239"/>
      <c r="B304" s="239"/>
      <c r="C304" s="239"/>
      <c r="D304" s="239"/>
      <c r="E304" s="239"/>
      <c r="F304" s="239"/>
      <c r="G304" s="239"/>
      <c r="H304" s="239"/>
      <c r="I304" s="239"/>
      <c r="J304" s="239"/>
      <c r="K304" s="239"/>
      <c r="L304" s="239"/>
      <c r="M304" s="239"/>
      <c r="N304" s="239"/>
      <c r="O304" s="239"/>
      <c r="P304" s="239"/>
      <c r="Q304" s="239"/>
      <c r="R304" s="239"/>
      <c r="S304" s="239"/>
      <c r="T304" s="239"/>
    </row>
    <row r="305" spans="1:20">
      <c r="A305" s="239" t="s">
        <v>1470</v>
      </c>
      <c r="B305" s="239"/>
      <c r="C305" s="239"/>
      <c r="D305" s="239"/>
      <c r="E305" s="239"/>
      <c r="F305" s="239"/>
      <c r="G305" s="239"/>
      <c r="H305" s="239"/>
      <c r="I305" s="239"/>
      <c r="J305" s="239"/>
      <c r="K305" s="239" t="s">
        <v>1473</v>
      </c>
      <c r="L305" s="239"/>
      <c r="M305" s="239"/>
      <c r="N305" s="239"/>
      <c r="O305" s="239"/>
      <c r="P305" s="239"/>
      <c r="Q305" s="239"/>
      <c r="R305" s="239"/>
      <c r="S305" s="239"/>
      <c r="T305" s="239"/>
    </row>
    <row r="306" spans="1:20">
      <c r="A306" s="239" t="s">
        <v>1412</v>
      </c>
      <c r="B306" s="239" t="s">
        <v>1413</v>
      </c>
      <c r="C306" s="239" t="s">
        <v>1414</v>
      </c>
      <c r="D306" s="239" t="s">
        <v>1415</v>
      </c>
      <c r="E306" s="239" t="s">
        <v>1416</v>
      </c>
      <c r="F306" s="239" t="s">
        <v>1417</v>
      </c>
      <c r="G306" s="239" t="s">
        <v>1418</v>
      </c>
      <c r="H306" s="239" t="s">
        <v>1419</v>
      </c>
      <c r="I306" s="239" t="s">
        <v>1420</v>
      </c>
      <c r="J306" s="239"/>
      <c r="K306" s="239" t="s">
        <v>1424</v>
      </c>
      <c r="L306" s="239" t="s">
        <v>1413</v>
      </c>
      <c r="M306" s="239" t="s">
        <v>1414</v>
      </c>
      <c r="N306" s="239" t="s">
        <v>1415</v>
      </c>
      <c r="O306" s="239" t="s">
        <v>1416</v>
      </c>
      <c r="P306" s="239" t="s">
        <v>1417</v>
      </c>
      <c r="Q306" s="239" t="s">
        <v>1418</v>
      </c>
      <c r="R306" s="239" t="s">
        <v>1419</v>
      </c>
      <c r="S306" s="239" t="s">
        <v>1420</v>
      </c>
      <c r="T306" s="239"/>
    </row>
    <row r="307" spans="1:20">
      <c r="A307" s="239">
        <v>0</v>
      </c>
      <c r="B307" s="239">
        <v>120</v>
      </c>
      <c r="C307" s="239">
        <v>0</v>
      </c>
      <c r="D307" s="239">
        <v>0</v>
      </c>
      <c r="E307" s="239">
        <v>0</v>
      </c>
      <c r="F307" s="239">
        <v>1</v>
      </c>
      <c r="G307" s="239">
        <v>0</v>
      </c>
      <c r="H307" s="239">
        <v>0</v>
      </c>
      <c r="I307" s="239">
        <v>0</v>
      </c>
      <c r="J307" s="239"/>
      <c r="K307" s="239">
        <v>0</v>
      </c>
      <c r="L307" s="239">
        <v>120</v>
      </c>
      <c r="M307" s="239">
        <v>0</v>
      </c>
      <c r="N307" s="239">
        <v>0</v>
      </c>
      <c r="O307" s="239">
        <v>0</v>
      </c>
      <c r="P307" s="239">
        <v>1</v>
      </c>
      <c r="Q307" s="239">
        <v>0</v>
      </c>
      <c r="R307" s="239">
        <v>0</v>
      </c>
      <c r="S307" s="239">
        <v>0</v>
      </c>
      <c r="T307" s="239"/>
    </row>
    <row r="308" spans="1:20">
      <c r="A308" s="239">
        <v>2</v>
      </c>
      <c r="B308" s="239">
        <v>120</v>
      </c>
      <c r="C308" s="239">
        <v>0</v>
      </c>
      <c r="D308" s="239">
        <v>0</v>
      </c>
      <c r="E308" s="239">
        <v>0</v>
      </c>
      <c r="F308" s="239">
        <v>1</v>
      </c>
      <c r="G308" s="239">
        <v>0</v>
      </c>
      <c r="H308" s="239">
        <v>0</v>
      </c>
      <c r="I308" s="239">
        <v>0</v>
      </c>
      <c r="J308" s="239"/>
      <c r="K308" s="239">
        <v>2</v>
      </c>
      <c r="L308" s="239">
        <v>120</v>
      </c>
      <c r="M308" s="239">
        <v>0</v>
      </c>
      <c r="N308" s="239">
        <v>0</v>
      </c>
      <c r="O308" s="239">
        <v>0</v>
      </c>
      <c r="P308" s="239">
        <v>1</v>
      </c>
      <c r="Q308" s="239">
        <v>0</v>
      </c>
      <c r="R308" s="239">
        <v>0</v>
      </c>
      <c r="S308" s="239">
        <v>0</v>
      </c>
      <c r="T308" s="239"/>
    </row>
    <row r="309" spans="1:20">
      <c r="A309" s="239">
        <v>5</v>
      </c>
      <c r="B309" s="239">
        <v>120</v>
      </c>
      <c r="C309" s="239">
        <v>0</v>
      </c>
      <c r="D309" s="239">
        <v>0</v>
      </c>
      <c r="E309" s="239">
        <v>0</v>
      </c>
      <c r="F309" s="239">
        <v>1</v>
      </c>
      <c r="G309" s="239">
        <v>0</v>
      </c>
      <c r="H309" s="239">
        <v>0</v>
      </c>
      <c r="I309" s="239">
        <v>0</v>
      </c>
      <c r="J309" s="239"/>
      <c r="K309" s="239">
        <v>5</v>
      </c>
      <c r="L309" s="239">
        <v>120</v>
      </c>
      <c r="M309" s="239">
        <v>0</v>
      </c>
      <c r="N309" s="239">
        <v>2</v>
      </c>
      <c r="O309" s="239">
        <v>0</v>
      </c>
      <c r="P309" s="239">
        <v>1</v>
      </c>
      <c r="Q309" s="239">
        <v>0</v>
      </c>
      <c r="R309" s="239">
        <v>0</v>
      </c>
      <c r="S309" s="239">
        <v>0</v>
      </c>
      <c r="T309" s="239"/>
    </row>
    <row r="310" spans="1:20">
      <c r="A310" s="239">
        <v>8</v>
      </c>
      <c r="B310" s="239">
        <v>120</v>
      </c>
      <c r="C310" s="239">
        <v>3</v>
      </c>
      <c r="D310" s="239">
        <v>0</v>
      </c>
      <c r="E310" s="239">
        <v>2.5000000000000001E-2</v>
      </c>
      <c r="F310" s="239">
        <v>0.97499999999999998</v>
      </c>
      <c r="G310" s="239">
        <v>0</v>
      </c>
      <c r="H310" s="239">
        <v>1.4E-2</v>
      </c>
      <c r="I310" s="239">
        <v>0.2</v>
      </c>
      <c r="J310" s="239"/>
      <c r="K310" s="239">
        <v>8</v>
      </c>
      <c r="L310" s="239">
        <v>118</v>
      </c>
      <c r="M310" s="239">
        <v>5</v>
      </c>
      <c r="N310" s="239">
        <v>3</v>
      </c>
      <c r="O310" s="239">
        <v>4.24E-2</v>
      </c>
      <c r="P310" s="239">
        <v>0.95799999999999996</v>
      </c>
      <c r="Q310" s="239">
        <v>0</v>
      </c>
      <c r="R310" s="239">
        <v>1.9E-2</v>
      </c>
      <c r="S310" s="239">
        <v>0.33900000000000002</v>
      </c>
      <c r="T310" s="239"/>
    </row>
    <row r="311" spans="1:20">
      <c r="A311" s="239">
        <v>10</v>
      </c>
      <c r="B311" s="239">
        <v>117</v>
      </c>
      <c r="C311" s="239">
        <v>11</v>
      </c>
      <c r="D311" s="239">
        <v>0</v>
      </c>
      <c r="E311" s="239">
        <v>0.1167</v>
      </c>
      <c r="F311" s="239">
        <v>0.88300000000000001</v>
      </c>
      <c r="G311" s="239">
        <v>1E-3</v>
      </c>
      <c r="H311" s="239">
        <v>2.9000000000000001E-2</v>
      </c>
      <c r="I311" s="239">
        <v>1.117</v>
      </c>
      <c r="J311" s="239"/>
      <c r="K311" s="239">
        <v>11</v>
      </c>
      <c r="L311" s="239">
        <v>110</v>
      </c>
      <c r="M311" s="239">
        <v>29</v>
      </c>
      <c r="N311" s="239">
        <v>5</v>
      </c>
      <c r="O311" s="239">
        <v>0.29480000000000001</v>
      </c>
      <c r="P311" s="239">
        <v>0.70499999999999996</v>
      </c>
      <c r="Q311" s="239">
        <v>2E-3</v>
      </c>
      <c r="R311" s="239">
        <v>4.2000000000000003E-2</v>
      </c>
      <c r="S311" s="239">
        <v>3.1160000000000001</v>
      </c>
      <c r="T311" s="239"/>
    </row>
    <row r="312" spans="1:20">
      <c r="A312" s="239">
        <v>13</v>
      </c>
      <c r="B312" s="239">
        <v>106</v>
      </c>
      <c r="C312" s="239">
        <v>35</v>
      </c>
      <c r="D312" s="239">
        <v>0</v>
      </c>
      <c r="E312" s="239">
        <v>0.4083</v>
      </c>
      <c r="F312" s="239">
        <v>0.59199999999999997</v>
      </c>
      <c r="G312" s="239">
        <v>2E-3</v>
      </c>
      <c r="H312" s="239">
        <v>4.4999999999999998E-2</v>
      </c>
      <c r="I312" s="239">
        <v>4.9080000000000004</v>
      </c>
      <c r="J312" s="239"/>
      <c r="K312" s="239">
        <v>14</v>
      </c>
      <c r="L312" s="239">
        <v>76</v>
      </c>
      <c r="M312" s="239">
        <v>33</v>
      </c>
      <c r="N312" s="239">
        <v>3</v>
      </c>
      <c r="O312" s="239">
        <v>0.60099999999999998</v>
      </c>
      <c r="P312" s="239">
        <v>0.39900000000000002</v>
      </c>
      <c r="Q312" s="239">
        <v>2E-3</v>
      </c>
      <c r="R312" s="239">
        <v>4.7E-2</v>
      </c>
      <c r="S312" s="239">
        <v>7.4029999999999996</v>
      </c>
      <c r="T312" s="239"/>
    </row>
    <row r="313" spans="1:20">
      <c r="A313" s="239">
        <v>16</v>
      </c>
      <c r="B313" s="239">
        <v>71</v>
      </c>
      <c r="C313" s="239">
        <v>30</v>
      </c>
      <c r="D313" s="239">
        <v>0</v>
      </c>
      <c r="E313" s="239">
        <v>0.6583</v>
      </c>
      <c r="F313" s="239">
        <v>0.34200000000000003</v>
      </c>
      <c r="G313" s="239">
        <v>2E-3</v>
      </c>
      <c r="H313" s="239">
        <v>4.2999999999999997E-2</v>
      </c>
      <c r="I313" s="239">
        <v>8.9079999999999995</v>
      </c>
      <c r="J313" s="239"/>
      <c r="K313" s="239">
        <v>16</v>
      </c>
      <c r="L313" s="239">
        <v>40</v>
      </c>
      <c r="M313" s="239">
        <v>23</v>
      </c>
      <c r="N313" s="239">
        <v>0</v>
      </c>
      <c r="O313" s="239">
        <v>0.83040000000000003</v>
      </c>
      <c r="P313" s="239">
        <v>0.17</v>
      </c>
      <c r="Q313" s="239">
        <v>1E-3</v>
      </c>
      <c r="R313" s="239">
        <v>3.6999999999999998E-2</v>
      </c>
      <c r="S313" s="239">
        <v>11.073</v>
      </c>
      <c r="T313" s="239"/>
    </row>
    <row r="314" spans="1:20">
      <c r="A314" s="239">
        <v>18</v>
      </c>
      <c r="B314" s="239">
        <v>41</v>
      </c>
      <c r="C314" s="239">
        <v>28</v>
      </c>
      <c r="D314" s="239">
        <v>0</v>
      </c>
      <c r="E314" s="239">
        <v>0.89170000000000005</v>
      </c>
      <c r="F314" s="239">
        <v>0.108</v>
      </c>
      <c r="G314" s="239">
        <v>1E-3</v>
      </c>
      <c r="H314" s="239">
        <v>2.8000000000000001E-2</v>
      </c>
      <c r="I314" s="239">
        <v>13.108000000000001</v>
      </c>
      <c r="J314" s="239"/>
      <c r="K314" s="239">
        <v>18</v>
      </c>
      <c r="L314" s="239">
        <v>17</v>
      </c>
      <c r="M314" s="239">
        <v>10</v>
      </c>
      <c r="N314" s="239">
        <v>0</v>
      </c>
      <c r="O314" s="239">
        <v>0.93020000000000003</v>
      </c>
      <c r="P314" s="239">
        <v>7.0000000000000007E-2</v>
      </c>
      <c r="Q314" s="239">
        <v>1E-3</v>
      </c>
      <c r="R314" s="239">
        <v>2.5000000000000001E-2</v>
      </c>
      <c r="S314" s="239">
        <v>12.869</v>
      </c>
      <c r="T314" s="239"/>
    </row>
    <row r="315" spans="1:20">
      <c r="A315" s="239">
        <v>21</v>
      </c>
      <c r="B315" s="239">
        <v>13</v>
      </c>
      <c r="C315" s="239">
        <v>12</v>
      </c>
      <c r="D315" s="239">
        <v>0</v>
      </c>
      <c r="E315" s="239">
        <v>0.99170000000000003</v>
      </c>
      <c r="F315" s="239">
        <v>8.0000000000000002E-3</v>
      </c>
      <c r="G315" s="239">
        <v>0</v>
      </c>
      <c r="H315" s="239">
        <v>8.0000000000000002E-3</v>
      </c>
      <c r="I315" s="239">
        <v>15.208</v>
      </c>
      <c r="J315" s="239"/>
      <c r="K315" s="239">
        <v>20</v>
      </c>
      <c r="L315" s="239">
        <v>7</v>
      </c>
      <c r="M315" s="239">
        <v>7</v>
      </c>
      <c r="N315" s="239">
        <v>0</v>
      </c>
      <c r="O315" s="239">
        <v>1</v>
      </c>
      <c r="P315" s="239">
        <v>0</v>
      </c>
      <c r="Q315" s="239">
        <v>0</v>
      </c>
      <c r="R315" s="239">
        <v>0</v>
      </c>
      <c r="S315" s="239">
        <v>14.265000000000001</v>
      </c>
      <c r="T315" s="239"/>
    </row>
    <row r="316" spans="1:20">
      <c r="A316" s="239">
        <v>23</v>
      </c>
      <c r="B316" s="239">
        <v>1</v>
      </c>
      <c r="C316" s="239">
        <v>1</v>
      </c>
      <c r="D316" s="239">
        <v>0</v>
      </c>
      <c r="E316" s="239">
        <v>1</v>
      </c>
      <c r="F316" s="239">
        <v>0</v>
      </c>
      <c r="G316" s="239">
        <v>0</v>
      </c>
      <c r="H316" s="239">
        <v>0</v>
      </c>
      <c r="I316" s="239">
        <v>15.4</v>
      </c>
      <c r="J316" s="239"/>
      <c r="K316" s="239"/>
      <c r="L316" s="239"/>
      <c r="M316" s="239"/>
      <c r="N316" s="239"/>
      <c r="O316" s="239"/>
      <c r="P316" s="239"/>
      <c r="Q316" s="239"/>
      <c r="R316" s="239"/>
      <c r="S316" s="239"/>
      <c r="T316" s="239"/>
    </row>
    <row r="317" spans="1:20">
      <c r="A317" s="239"/>
      <c r="B317" s="239"/>
      <c r="C317" s="239"/>
      <c r="D317" s="239"/>
      <c r="E317" s="239"/>
      <c r="F317" s="239"/>
      <c r="G317" s="239"/>
      <c r="H317" s="239"/>
      <c r="I317" s="239"/>
      <c r="J317" s="239"/>
      <c r="K317" s="239"/>
      <c r="L317" s="239"/>
      <c r="M317" s="239"/>
      <c r="N317" s="239"/>
      <c r="O317" s="239"/>
      <c r="P317" s="239"/>
      <c r="Q317" s="239"/>
      <c r="R317" s="239"/>
      <c r="S317" s="239"/>
      <c r="T317" s="239"/>
    </row>
  </sheetData>
  <mergeCells count="2">
    <mergeCell ref="A3:A20"/>
    <mergeCell ref="A21:A38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7"/>
  <sheetViews>
    <sheetView topLeftCell="A25" workbookViewId="0">
      <selection activeCell="A28" sqref="A28"/>
    </sheetView>
  </sheetViews>
  <sheetFormatPr defaultRowHeight="16.5"/>
  <sheetData>
    <row r="1" spans="1:9" ht="17.25" thickBot="1">
      <c r="A1" s="57" t="s">
        <v>131</v>
      </c>
    </row>
    <row r="2" spans="1:9" ht="96" thickTop="1" thickBot="1">
      <c r="A2" s="73" t="s">
        <v>126</v>
      </c>
      <c r="B2" s="74" t="s">
        <v>0</v>
      </c>
      <c r="C2" s="75" t="s">
        <v>678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9" ht="52.5" thickTop="1" thickBot="1">
      <c r="A3" s="526">
        <v>1</v>
      </c>
      <c r="B3" s="149" t="s">
        <v>720</v>
      </c>
      <c r="C3" s="150" t="s">
        <v>709</v>
      </c>
      <c r="D3" s="150">
        <v>18</v>
      </c>
      <c r="E3" s="151"/>
      <c r="F3" s="152" t="s">
        <v>721</v>
      </c>
      <c r="G3" s="153"/>
      <c r="I3" s="81" t="s">
        <v>800</v>
      </c>
    </row>
    <row r="4" spans="1:9" ht="64.5" thickBot="1">
      <c r="A4" s="527"/>
      <c r="B4" s="63" t="s">
        <v>722</v>
      </c>
      <c r="C4" s="64" t="s">
        <v>777</v>
      </c>
      <c r="D4" s="64">
        <v>43</v>
      </c>
      <c r="E4" s="82">
        <v>1.21</v>
      </c>
      <c r="F4" s="3" t="s">
        <v>672</v>
      </c>
      <c r="G4" s="2" t="s">
        <v>149</v>
      </c>
      <c r="I4" s="81" t="s">
        <v>801</v>
      </c>
    </row>
    <row r="5" spans="1:9" ht="51.75" thickBot="1">
      <c r="A5" s="527"/>
      <c r="B5" s="63" t="s">
        <v>723</v>
      </c>
      <c r="C5" s="64" t="s">
        <v>778</v>
      </c>
      <c r="D5" s="64">
        <v>13</v>
      </c>
      <c r="E5" s="82">
        <v>-0.3</v>
      </c>
      <c r="F5" s="3" t="s">
        <v>724</v>
      </c>
      <c r="G5" s="2" t="s">
        <v>149</v>
      </c>
      <c r="I5" s="81" t="s">
        <v>802</v>
      </c>
    </row>
    <row r="6" spans="1:9" ht="64.5" thickBot="1">
      <c r="A6" s="527"/>
      <c r="B6" s="63" t="s">
        <v>725</v>
      </c>
      <c r="C6" s="64" t="s">
        <v>779</v>
      </c>
      <c r="D6" s="64">
        <v>15</v>
      </c>
      <c r="E6" s="82">
        <v>-0.26</v>
      </c>
      <c r="F6" s="3" t="s">
        <v>726</v>
      </c>
      <c r="G6" s="2" t="s">
        <v>149</v>
      </c>
      <c r="I6" s="81" t="s">
        <v>803</v>
      </c>
    </row>
    <row r="7" spans="1:9" ht="77.25" thickBot="1">
      <c r="A7" s="527"/>
      <c r="B7" s="63" t="s">
        <v>727</v>
      </c>
      <c r="C7" s="64" t="s">
        <v>780</v>
      </c>
      <c r="D7" s="64">
        <v>32</v>
      </c>
      <c r="E7" s="64" t="s">
        <v>728</v>
      </c>
      <c r="F7" s="3" t="s">
        <v>729</v>
      </c>
      <c r="G7" s="2" t="s">
        <v>263</v>
      </c>
      <c r="I7" s="81" t="s">
        <v>804</v>
      </c>
    </row>
    <row r="8" spans="1:9" ht="90" thickBot="1">
      <c r="A8" s="527"/>
      <c r="B8" s="63" t="s">
        <v>730</v>
      </c>
      <c r="C8" s="64" t="s">
        <v>781</v>
      </c>
      <c r="D8" s="64">
        <v>15</v>
      </c>
      <c r="E8" s="64" t="s">
        <v>731</v>
      </c>
      <c r="F8" s="3" t="s">
        <v>732</v>
      </c>
      <c r="G8" s="2" t="s">
        <v>263</v>
      </c>
    </row>
    <row r="9" spans="1:9" ht="64.5" thickBot="1">
      <c r="A9" s="527"/>
      <c r="B9" s="63" t="s">
        <v>733</v>
      </c>
      <c r="C9" s="64" t="s">
        <v>782</v>
      </c>
      <c r="D9" s="64">
        <v>14</v>
      </c>
      <c r="E9" s="82">
        <v>-0.25</v>
      </c>
      <c r="F9" s="3" t="s">
        <v>734</v>
      </c>
      <c r="G9" s="2" t="s">
        <v>149</v>
      </c>
    </row>
    <row r="10" spans="1:9" ht="90" thickBot="1">
      <c r="A10" s="527"/>
      <c r="B10" s="63" t="s">
        <v>735</v>
      </c>
      <c r="C10" s="64" t="s">
        <v>783</v>
      </c>
      <c r="D10" s="64">
        <v>35</v>
      </c>
      <c r="E10" s="64" t="s">
        <v>736</v>
      </c>
      <c r="F10" s="3" t="s">
        <v>737</v>
      </c>
      <c r="G10" s="2" t="s">
        <v>263</v>
      </c>
    </row>
    <row r="11" spans="1:9" ht="77.25" thickBot="1">
      <c r="A11" s="527"/>
      <c r="B11" s="63" t="s">
        <v>738</v>
      </c>
      <c r="C11" s="64" t="s">
        <v>784</v>
      </c>
      <c r="D11" s="64">
        <v>15</v>
      </c>
      <c r="E11" s="64" t="s">
        <v>739</v>
      </c>
      <c r="F11" s="3" t="s">
        <v>740</v>
      </c>
      <c r="G11" s="2" t="s">
        <v>741</v>
      </c>
    </row>
    <row r="12" spans="1:9" ht="90" thickBot="1">
      <c r="A12" s="527"/>
      <c r="B12" s="63" t="s">
        <v>742</v>
      </c>
      <c r="C12" s="64" t="s">
        <v>785</v>
      </c>
      <c r="D12" s="64">
        <v>15</v>
      </c>
      <c r="E12" s="64" t="s">
        <v>743</v>
      </c>
      <c r="F12" s="3" t="s">
        <v>744</v>
      </c>
      <c r="G12" s="2" t="s">
        <v>745</v>
      </c>
    </row>
    <row r="13" spans="1:9" ht="102.75" thickBot="1">
      <c r="A13" s="527"/>
      <c r="B13" s="63" t="s">
        <v>746</v>
      </c>
      <c r="C13" s="64" t="s">
        <v>786</v>
      </c>
      <c r="D13" s="64">
        <v>29</v>
      </c>
      <c r="E13" s="64" t="s">
        <v>747</v>
      </c>
      <c r="F13" s="3" t="s">
        <v>748</v>
      </c>
      <c r="G13" s="2" t="s">
        <v>749</v>
      </c>
    </row>
    <row r="14" spans="1:9" ht="115.5" thickBot="1">
      <c r="A14" s="528"/>
      <c r="B14" s="65" t="s">
        <v>750</v>
      </c>
      <c r="C14" s="66" t="s">
        <v>787</v>
      </c>
      <c r="D14" s="66">
        <v>15</v>
      </c>
      <c r="E14" s="66" t="s">
        <v>751</v>
      </c>
      <c r="F14" s="67" t="s">
        <v>752</v>
      </c>
      <c r="G14" s="83" t="s">
        <v>753</v>
      </c>
    </row>
    <row r="15" spans="1:9" ht="51.75" thickBot="1">
      <c r="A15" s="529">
        <v>2</v>
      </c>
      <c r="B15" s="68" t="s">
        <v>754</v>
      </c>
      <c r="C15" s="1" t="s">
        <v>788</v>
      </c>
      <c r="D15" s="1">
        <v>20</v>
      </c>
      <c r="E15" s="61"/>
      <c r="F15" s="2" t="s">
        <v>755</v>
      </c>
      <c r="G15" s="62"/>
    </row>
    <row r="16" spans="1:9" ht="64.5" thickBot="1">
      <c r="A16" s="527"/>
      <c r="B16" s="63" t="s">
        <v>722</v>
      </c>
      <c r="C16" s="64" t="s">
        <v>789</v>
      </c>
      <c r="D16" s="64">
        <v>49</v>
      </c>
      <c r="E16" s="82">
        <v>1.41</v>
      </c>
      <c r="F16" s="3" t="s">
        <v>756</v>
      </c>
      <c r="G16" s="2" t="s">
        <v>149</v>
      </c>
    </row>
    <row r="17" spans="1:19" ht="51.75" thickBot="1">
      <c r="A17" s="527"/>
      <c r="B17" s="63" t="s">
        <v>723</v>
      </c>
      <c r="C17" s="64" t="s">
        <v>790</v>
      </c>
      <c r="D17" s="64">
        <v>16</v>
      </c>
      <c r="E17" s="82">
        <v>-0.28999999999999998</v>
      </c>
      <c r="F17" s="3" t="s">
        <v>757</v>
      </c>
      <c r="G17" s="2" t="s">
        <v>149</v>
      </c>
    </row>
    <row r="18" spans="1:19" ht="64.5" thickBot="1">
      <c r="A18" s="527"/>
      <c r="B18" s="63" t="s">
        <v>725</v>
      </c>
      <c r="C18" s="64" t="s">
        <v>791</v>
      </c>
      <c r="D18" s="64">
        <v>16</v>
      </c>
      <c r="E18" s="82">
        <v>-0.18</v>
      </c>
      <c r="F18" s="3" t="s">
        <v>758</v>
      </c>
      <c r="G18" s="2" t="s">
        <v>149</v>
      </c>
    </row>
    <row r="19" spans="1:19" ht="77.25" thickBot="1">
      <c r="A19" s="527"/>
      <c r="B19" s="63" t="s">
        <v>727</v>
      </c>
      <c r="C19" s="64" t="s">
        <v>792</v>
      </c>
      <c r="D19" s="64">
        <v>30</v>
      </c>
      <c r="E19" s="64" t="s">
        <v>759</v>
      </c>
      <c r="F19" s="3" t="s">
        <v>760</v>
      </c>
      <c r="G19" s="2" t="s">
        <v>263</v>
      </c>
    </row>
    <row r="20" spans="1:19" ht="90" thickBot="1">
      <c r="A20" s="527"/>
      <c r="B20" s="63" t="s">
        <v>730</v>
      </c>
      <c r="C20" s="64" t="s">
        <v>793</v>
      </c>
      <c r="D20" s="64">
        <v>16</v>
      </c>
      <c r="E20" s="64" t="s">
        <v>761</v>
      </c>
      <c r="F20" s="3" t="s">
        <v>762</v>
      </c>
      <c r="G20" s="2" t="s">
        <v>263</v>
      </c>
    </row>
    <row r="21" spans="1:19" ht="64.5" thickBot="1">
      <c r="A21" s="527"/>
      <c r="B21" s="85" t="s">
        <v>733</v>
      </c>
      <c r="C21" s="86" t="s">
        <v>794</v>
      </c>
      <c r="D21" s="87">
        <v>15</v>
      </c>
      <c r="E21" s="88">
        <v>-0.32</v>
      </c>
      <c r="F21" s="70" t="s">
        <v>763</v>
      </c>
      <c r="G21" s="89" t="s">
        <v>149</v>
      </c>
    </row>
    <row r="22" spans="1:19" ht="90" thickBot="1">
      <c r="A22" s="527"/>
      <c r="B22" s="85" t="s">
        <v>735</v>
      </c>
      <c r="C22" s="86" t="s">
        <v>795</v>
      </c>
      <c r="D22" s="87">
        <v>41</v>
      </c>
      <c r="E22" s="87" t="s">
        <v>764</v>
      </c>
      <c r="F22" s="70" t="s">
        <v>765</v>
      </c>
      <c r="G22" s="89" t="s">
        <v>263</v>
      </c>
    </row>
    <row r="23" spans="1:19" ht="77.25" thickBot="1">
      <c r="A23" s="527"/>
      <c r="B23" s="63" t="s">
        <v>738</v>
      </c>
      <c r="C23" s="64" t="s">
        <v>796</v>
      </c>
      <c r="D23" s="64">
        <v>12</v>
      </c>
      <c r="E23" s="64" t="s">
        <v>766</v>
      </c>
      <c r="F23" s="3" t="s">
        <v>767</v>
      </c>
      <c r="G23" s="2" t="s">
        <v>768</v>
      </c>
    </row>
    <row r="24" spans="1:19" ht="90" thickBot="1">
      <c r="A24" s="527"/>
      <c r="B24" s="63" t="s">
        <v>742</v>
      </c>
      <c r="C24" s="64" t="s">
        <v>797</v>
      </c>
      <c r="D24" s="64" t="s">
        <v>273</v>
      </c>
      <c r="E24" s="64" t="s">
        <v>769</v>
      </c>
      <c r="F24" s="3" t="s">
        <v>770</v>
      </c>
      <c r="G24" s="2" t="s">
        <v>745</v>
      </c>
    </row>
    <row r="25" spans="1:19" ht="102.75" thickBot="1">
      <c r="A25" s="527"/>
      <c r="B25" s="85" t="s">
        <v>746</v>
      </c>
      <c r="C25" s="86" t="s">
        <v>798</v>
      </c>
      <c r="D25" s="87">
        <v>25</v>
      </c>
      <c r="E25" s="87" t="s">
        <v>771</v>
      </c>
      <c r="F25" s="70" t="s">
        <v>772</v>
      </c>
      <c r="G25" s="89" t="s">
        <v>749</v>
      </c>
    </row>
    <row r="26" spans="1:19" ht="115.5" thickBot="1">
      <c r="A26" s="563"/>
      <c r="B26" s="90" t="s">
        <v>773</v>
      </c>
      <c r="C26" s="91" t="s">
        <v>799</v>
      </c>
      <c r="D26" s="91">
        <v>14</v>
      </c>
      <c r="E26" s="91" t="s">
        <v>774</v>
      </c>
      <c r="F26" s="80" t="s">
        <v>775</v>
      </c>
      <c r="G26" s="80" t="s">
        <v>776</v>
      </c>
    </row>
    <row r="27" spans="1:19" ht="17.25" thickTop="1"/>
    <row r="28" spans="1:19">
      <c r="A28" s="57" t="s">
        <v>1407</v>
      </c>
      <c r="K28" s="57" t="s">
        <v>1484</v>
      </c>
    </row>
    <row r="29" spans="1:19">
      <c r="A29" s="239" t="s">
        <v>1474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39" t="s">
        <v>1474</v>
      </c>
      <c r="L29" s="239"/>
      <c r="M29" s="239"/>
      <c r="N29" s="239"/>
      <c r="O29" s="239"/>
      <c r="P29" s="239"/>
      <c r="Q29" s="239"/>
      <c r="R29" s="239"/>
      <c r="S29" s="239"/>
    </row>
    <row r="30" spans="1:19">
      <c r="A30" s="239" t="s">
        <v>1412</v>
      </c>
      <c r="B30" s="239" t="s">
        <v>1413</v>
      </c>
      <c r="C30" s="239" t="s">
        <v>1414</v>
      </c>
      <c r="D30" s="239" t="s">
        <v>1415</v>
      </c>
      <c r="E30" s="239" t="s">
        <v>1416</v>
      </c>
      <c r="F30" s="239" t="s">
        <v>1417</v>
      </c>
      <c r="G30" s="239" t="s">
        <v>1418</v>
      </c>
      <c r="H30" s="239" t="s">
        <v>1419</v>
      </c>
      <c r="I30" s="239" t="s">
        <v>1420</v>
      </c>
      <c r="J30" s="239"/>
      <c r="K30" s="239" t="s">
        <v>1412</v>
      </c>
      <c r="L30" s="239" t="s">
        <v>1413</v>
      </c>
      <c r="M30" s="239" t="s">
        <v>1414</v>
      </c>
      <c r="N30" s="239" t="s">
        <v>1415</v>
      </c>
      <c r="O30" s="239" t="s">
        <v>1416</v>
      </c>
      <c r="P30" s="239" t="s">
        <v>1417</v>
      </c>
      <c r="Q30" s="239" t="s">
        <v>1418</v>
      </c>
      <c r="R30" s="239" t="s">
        <v>1419</v>
      </c>
      <c r="S30" s="239" t="s">
        <v>1420</v>
      </c>
    </row>
    <row r="31" spans="1:19">
      <c r="A31" s="239">
        <v>0</v>
      </c>
      <c r="B31" s="239">
        <v>180</v>
      </c>
      <c r="C31" s="239">
        <v>0</v>
      </c>
      <c r="D31" s="239">
        <v>0</v>
      </c>
      <c r="E31" s="239">
        <v>0</v>
      </c>
      <c r="F31" s="239">
        <v>1</v>
      </c>
      <c r="G31" s="239">
        <v>0</v>
      </c>
      <c r="H31" s="239">
        <v>0</v>
      </c>
      <c r="I31" s="239">
        <v>0</v>
      </c>
      <c r="J31" s="239"/>
      <c r="K31" s="239">
        <v>0</v>
      </c>
      <c r="L31" s="239">
        <v>180</v>
      </c>
      <c r="M31" s="239">
        <v>0</v>
      </c>
      <c r="N31" s="239">
        <v>0</v>
      </c>
      <c r="O31" s="239">
        <v>0</v>
      </c>
      <c r="P31" s="239">
        <v>1</v>
      </c>
      <c r="Q31" s="239">
        <v>0</v>
      </c>
      <c r="R31" s="239">
        <v>0</v>
      </c>
      <c r="S31" s="239">
        <v>0</v>
      </c>
    </row>
    <row r="32" spans="1:19">
      <c r="A32" s="239">
        <v>2</v>
      </c>
      <c r="B32" s="239">
        <v>180</v>
      </c>
      <c r="C32" s="239">
        <v>0</v>
      </c>
      <c r="D32" s="239">
        <v>0</v>
      </c>
      <c r="E32" s="239">
        <v>0</v>
      </c>
      <c r="F32" s="239">
        <v>1</v>
      </c>
      <c r="G32" s="239">
        <v>0</v>
      </c>
      <c r="H32" s="239">
        <v>0</v>
      </c>
      <c r="I32" s="239">
        <v>0</v>
      </c>
      <c r="J32" s="239"/>
      <c r="K32" s="239">
        <v>2</v>
      </c>
      <c r="L32" s="239">
        <v>180</v>
      </c>
      <c r="M32" s="239">
        <v>0</v>
      </c>
      <c r="N32" s="239">
        <v>0</v>
      </c>
      <c r="O32" s="239">
        <v>0</v>
      </c>
      <c r="P32" s="239">
        <v>1</v>
      </c>
      <c r="Q32" s="239">
        <v>0</v>
      </c>
      <c r="R32" s="239">
        <v>0</v>
      </c>
      <c r="S32" s="239">
        <v>0</v>
      </c>
    </row>
    <row r="33" spans="1:19">
      <c r="A33" s="239">
        <v>3</v>
      </c>
      <c r="B33" s="239">
        <v>180</v>
      </c>
      <c r="C33" s="239">
        <v>0</v>
      </c>
      <c r="D33" s="239">
        <v>0</v>
      </c>
      <c r="E33" s="239">
        <v>0</v>
      </c>
      <c r="F33" s="239">
        <v>1</v>
      </c>
      <c r="G33" s="239">
        <v>0</v>
      </c>
      <c r="H33" s="239">
        <v>0</v>
      </c>
      <c r="I33" s="239">
        <v>0</v>
      </c>
      <c r="J33" s="239"/>
      <c r="K33" s="239">
        <v>3</v>
      </c>
      <c r="L33" s="239">
        <v>180</v>
      </c>
      <c r="M33" s="239">
        <v>0</v>
      </c>
      <c r="N33" s="239">
        <v>9</v>
      </c>
      <c r="O33" s="239">
        <v>0</v>
      </c>
      <c r="P33" s="239">
        <v>1</v>
      </c>
      <c r="Q33" s="239">
        <v>0</v>
      </c>
      <c r="R33" s="239">
        <v>0</v>
      </c>
      <c r="S33" s="239">
        <v>0</v>
      </c>
    </row>
    <row r="34" spans="1:19">
      <c r="A34" s="239">
        <v>4</v>
      </c>
      <c r="B34" s="239">
        <v>180</v>
      </c>
      <c r="C34" s="239">
        <v>0</v>
      </c>
      <c r="D34" s="239">
        <v>0</v>
      </c>
      <c r="E34" s="239">
        <v>0</v>
      </c>
      <c r="F34" s="239">
        <v>1</v>
      </c>
      <c r="G34" s="239">
        <v>0</v>
      </c>
      <c r="H34" s="239">
        <v>0</v>
      </c>
      <c r="I34" s="239">
        <v>0</v>
      </c>
      <c r="J34" s="239"/>
      <c r="K34" s="239">
        <v>4</v>
      </c>
      <c r="L34" s="239">
        <v>171</v>
      </c>
      <c r="M34" s="239">
        <v>0</v>
      </c>
      <c r="N34" s="239">
        <v>19</v>
      </c>
      <c r="O34" s="239">
        <v>0</v>
      </c>
      <c r="P34" s="239">
        <v>1</v>
      </c>
      <c r="Q34" s="239">
        <v>0</v>
      </c>
      <c r="R34" s="239">
        <v>0</v>
      </c>
      <c r="S34" s="239">
        <v>0</v>
      </c>
    </row>
    <row r="35" spans="1:19">
      <c r="A35" s="239">
        <v>5</v>
      </c>
      <c r="B35" s="239">
        <v>180</v>
      </c>
      <c r="C35" s="239">
        <v>0</v>
      </c>
      <c r="D35" s="239">
        <v>0</v>
      </c>
      <c r="E35" s="239">
        <v>0</v>
      </c>
      <c r="F35" s="239">
        <v>1</v>
      </c>
      <c r="G35" s="239">
        <v>0</v>
      </c>
      <c r="H35" s="239">
        <v>0</v>
      </c>
      <c r="I35" s="239">
        <v>0</v>
      </c>
      <c r="J35" s="239"/>
      <c r="K35" s="239">
        <v>5</v>
      </c>
      <c r="L35" s="239">
        <v>152</v>
      </c>
      <c r="M35" s="239">
        <v>0</v>
      </c>
      <c r="N35" s="239">
        <v>21</v>
      </c>
      <c r="O35" s="239">
        <v>0</v>
      </c>
      <c r="P35" s="239">
        <v>1</v>
      </c>
      <c r="Q35" s="239">
        <v>0</v>
      </c>
      <c r="R35" s="239">
        <v>0</v>
      </c>
      <c r="S35" s="239">
        <v>0</v>
      </c>
    </row>
    <row r="36" spans="1:19">
      <c r="A36" s="239">
        <v>6</v>
      </c>
      <c r="B36" s="239">
        <v>180</v>
      </c>
      <c r="C36" s="239">
        <v>0</v>
      </c>
      <c r="D36" s="239">
        <v>27</v>
      </c>
      <c r="E36" s="239">
        <v>0</v>
      </c>
      <c r="F36" s="239">
        <v>1</v>
      </c>
      <c r="G36" s="239">
        <v>0</v>
      </c>
      <c r="H36" s="239">
        <v>0</v>
      </c>
      <c r="I36" s="239">
        <v>0</v>
      </c>
      <c r="J36" s="239"/>
      <c r="K36" s="239">
        <v>6</v>
      </c>
      <c r="L36" s="239">
        <v>131</v>
      </c>
      <c r="M36" s="239">
        <v>0</v>
      </c>
      <c r="N36" s="239">
        <v>28</v>
      </c>
      <c r="O36" s="239">
        <v>0</v>
      </c>
      <c r="P36" s="239">
        <v>1</v>
      </c>
      <c r="Q36" s="239">
        <v>0</v>
      </c>
      <c r="R36" s="239">
        <v>0</v>
      </c>
      <c r="S36" s="239">
        <v>0</v>
      </c>
    </row>
    <row r="37" spans="1:19">
      <c r="A37" s="239">
        <v>7</v>
      </c>
      <c r="B37" s="239">
        <v>153</v>
      </c>
      <c r="C37" s="239">
        <v>0</v>
      </c>
      <c r="D37" s="239">
        <v>18</v>
      </c>
      <c r="E37" s="239">
        <v>0</v>
      </c>
      <c r="F37" s="239">
        <v>1</v>
      </c>
      <c r="G37" s="239">
        <v>0</v>
      </c>
      <c r="H37" s="239">
        <v>0</v>
      </c>
      <c r="I37" s="239">
        <v>0</v>
      </c>
      <c r="J37" s="239"/>
      <c r="K37" s="239">
        <v>8</v>
      </c>
      <c r="L37" s="239">
        <v>103</v>
      </c>
      <c r="M37" s="239">
        <v>2</v>
      </c>
      <c r="N37" s="239">
        <v>15</v>
      </c>
      <c r="O37" s="239">
        <v>1.9400000000000001E-2</v>
      </c>
      <c r="P37" s="239">
        <v>0.98099999999999998</v>
      </c>
      <c r="Q37" s="239">
        <v>0</v>
      </c>
      <c r="R37" s="239">
        <v>1.4E-2</v>
      </c>
      <c r="S37" s="239">
        <v>0.155</v>
      </c>
    </row>
    <row r="38" spans="1:19">
      <c r="A38" s="239">
        <v>9</v>
      </c>
      <c r="B38" s="239">
        <v>135</v>
      </c>
      <c r="C38" s="239">
        <v>4</v>
      </c>
      <c r="D38" s="239">
        <v>16</v>
      </c>
      <c r="E38" s="239">
        <v>2.9600000000000001E-2</v>
      </c>
      <c r="F38" s="239">
        <v>0.97</v>
      </c>
      <c r="G38" s="239">
        <v>0</v>
      </c>
      <c r="H38" s="239">
        <v>1.4999999999999999E-2</v>
      </c>
      <c r="I38" s="239">
        <v>0.26700000000000002</v>
      </c>
      <c r="J38" s="239"/>
      <c r="K38" s="239">
        <v>11</v>
      </c>
      <c r="L38" s="239">
        <v>86</v>
      </c>
      <c r="M38" s="239">
        <v>11</v>
      </c>
      <c r="N38" s="239">
        <v>7</v>
      </c>
      <c r="O38" s="239">
        <v>0.14480000000000001</v>
      </c>
      <c r="P38" s="239">
        <v>0.85499999999999998</v>
      </c>
      <c r="Q38" s="239">
        <v>1E-3</v>
      </c>
      <c r="R38" s="239">
        <v>3.6999999999999998E-2</v>
      </c>
      <c r="S38" s="239">
        <v>1.5349999999999999</v>
      </c>
    </row>
    <row r="39" spans="1:19">
      <c r="A39" s="239">
        <v>11</v>
      </c>
      <c r="B39" s="239">
        <v>115</v>
      </c>
      <c r="C39" s="239">
        <v>12</v>
      </c>
      <c r="D39" s="239">
        <v>7</v>
      </c>
      <c r="E39" s="239">
        <v>0.13089999999999999</v>
      </c>
      <c r="F39" s="239">
        <v>0.86899999999999999</v>
      </c>
      <c r="G39" s="239">
        <v>1E-3</v>
      </c>
      <c r="H39" s="239">
        <v>3.1E-2</v>
      </c>
      <c r="I39" s="239">
        <v>1.38</v>
      </c>
      <c r="J39" s="239"/>
      <c r="K39" s="239">
        <v>14</v>
      </c>
      <c r="L39" s="239">
        <v>68</v>
      </c>
      <c r="M39" s="239">
        <v>14</v>
      </c>
      <c r="N39" s="239">
        <v>1</v>
      </c>
      <c r="O39" s="239">
        <v>0.32090000000000002</v>
      </c>
      <c r="P39" s="239">
        <v>0.67900000000000005</v>
      </c>
      <c r="Q39" s="239">
        <v>3.0000000000000001E-3</v>
      </c>
      <c r="R39" s="239">
        <v>5.0999999999999997E-2</v>
      </c>
      <c r="S39" s="239">
        <v>4</v>
      </c>
    </row>
    <row r="40" spans="1:19">
      <c r="A40" s="239">
        <v>13</v>
      </c>
      <c r="B40" s="239">
        <v>96</v>
      </c>
      <c r="C40" s="239">
        <v>22</v>
      </c>
      <c r="D40" s="239">
        <v>1</v>
      </c>
      <c r="E40" s="239">
        <v>0.3301</v>
      </c>
      <c r="F40" s="239">
        <v>0.67</v>
      </c>
      <c r="G40" s="239">
        <v>2E-3</v>
      </c>
      <c r="H40" s="239">
        <v>4.3999999999999997E-2</v>
      </c>
      <c r="I40" s="239">
        <v>3.97</v>
      </c>
      <c r="J40" s="239"/>
      <c r="K40" s="239">
        <v>16</v>
      </c>
      <c r="L40" s="239">
        <v>53</v>
      </c>
      <c r="M40" s="239">
        <v>14</v>
      </c>
      <c r="N40" s="239">
        <v>2</v>
      </c>
      <c r="O40" s="239">
        <v>0.50029999999999997</v>
      </c>
      <c r="P40" s="239">
        <v>0.5</v>
      </c>
      <c r="Q40" s="239">
        <v>3.0000000000000001E-3</v>
      </c>
      <c r="R40" s="239">
        <v>5.6000000000000001E-2</v>
      </c>
      <c r="S40" s="239">
        <v>6.87</v>
      </c>
    </row>
    <row r="41" spans="1:19">
      <c r="A41" s="239">
        <v>15</v>
      </c>
      <c r="B41" s="239">
        <v>73</v>
      </c>
      <c r="C41" s="239">
        <v>19</v>
      </c>
      <c r="D41" s="239">
        <v>2</v>
      </c>
      <c r="E41" s="239">
        <v>0.50439999999999996</v>
      </c>
      <c r="F41" s="239">
        <v>0.496</v>
      </c>
      <c r="G41" s="239">
        <v>2E-3</v>
      </c>
      <c r="H41" s="239">
        <v>4.7E-2</v>
      </c>
      <c r="I41" s="239">
        <v>6.585</v>
      </c>
      <c r="J41" s="239"/>
      <c r="K41" s="239">
        <v>18</v>
      </c>
      <c r="L41" s="239">
        <v>37</v>
      </c>
      <c r="M41" s="239">
        <v>17</v>
      </c>
      <c r="N41" s="239">
        <v>1</v>
      </c>
      <c r="O41" s="239">
        <v>0.72989999999999999</v>
      </c>
      <c r="P41" s="239">
        <v>0.27</v>
      </c>
      <c r="Q41" s="239">
        <v>3.0000000000000001E-3</v>
      </c>
      <c r="R41" s="239">
        <v>5.0999999999999997E-2</v>
      </c>
      <c r="S41" s="239">
        <v>11.003</v>
      </c>
    </row>
    <row r="42" spans="1:19">
      <c r="A42" s="239">
        <v>18</v>
      </c>
      <c r="B42" s="239">
        <v>52</v>
      </c>
      <c r="C42" s="239">
        <v>27</v>
      </c>
      <c r="D42" s="239">
        <v>0</v>
      </c>
      <c r="E42" s="239">
        <v>0.76170000000000004</v>
      </c>
      <c r="F42" s="239">
        <v>0.23799999999999999</v>
      </c>
      <c r="G42" s="239">
        <v>2E-3</v>
      </c>
      <c r="H42" s="239">
        <v>4.1000000000000002E-2</v>
      </c>
      <c r="I42" s="239">
        <v>11.217000000000001</v>
      </c>
      <c r="J42" s="239"/>
      <c r="K42" s="239">
        <v>20</v>
      </c>
      <c r="L42" s="239">
        <v>19</v>
      </c>
      <c r="M42" s="239">
        <v>12</v>
      </c>
      <c r="N42" s="239">
        <v>0</v>
      </c>
      <c r="O42" s="239">
        <v>0.90049999999999997</v>
      </c>
      <c r="P42" s="239">
        <v>0.1</v>
      </c>
      <c r="Q42" s="239">
        <v>1E-3</v>
      </c>
      <c r="R42" s="239">
        <v>3.5000000000000003E-2</v>
      </c>
      <c r="S42" s="239">
        <v>14.414999999999999</v>
      </c>
    </row>
    <row r="43" spans="1:19">
      <c r="A43" s="239">
        <v>20</v>
      </c>
      <c r="B43" s="239">
        <v>25</v>
      </c>
      <c r="C43" s="239">
        <v>12</v>
      </c>
      <c r="D43" s="239">
        <v>0</v>
      </c>
      <c r="E43" s="239">
        <v>0.87609999999999999</v>
      </c>
      <c r="F43" s="239">
        <v>0.124</v>
      </c>
      <c r="G43" s="239">
        <v>1E-3</v>
      </c>
      <c r="H43" s="239">
        <v>3.2000000000000001E-2</v>
      </c>
      <c r="I43" s="239">
        <v>13.504</v>
      </c>
      <c r="J43" s="239"/>
      <c r="K43" s="239">
        <v>22</v>
      </c>
      <c r="L43" s="239">
        <v>7</v>
      </c>
      <c r="M43" s="239">
        <v>4</v>
      </c>
      <c r="N43" s="239">
        <v>0</v>
      </c>
      <c r="O43" s="239">
        <v>0.95740000000000003</v>
      </c>
      <c r="P43" s="239">
        <v>4.2999999999999997E-2</v>
      </c>
      <c r="Q43" s="239">
        <v>1E-3</v>
      </c>
      <c r="R43" s="239">
        <v>2.4E-2</v>
      </c>
      <c r="S43" s="239">
        <v>15.666</v>
      </c>
    </row>
    <row r="44" spans="1:19">
      <c r="A44" s="239">
        <v>22</v>
      </c>
      <c r="B44" s="239">
        <v>13</v>
      </c>
      <c r="C44" s="239">
        <v>5</v>
      </c>
      <c r="D44" s="239">
        <v>0</v>
      </c>
      <c r="E44" s="239">
        <v>0.92379999999999995</v>
      </c>
      <c r="F44" s="239">
        <v>7.5999999999999998E-2</v>
      </c>
      <c r="G44" s="239">
        <v>1E-3</v>
      </c>
      <c r="H44" s="239">
        <v>2.5999999999999999E-2</v>
      </c>
      <c r="I44" s="239">
        <v>14.553000000000001</v>
      </c>
      <c r="J44" s="239"/>
      <c r="K44" s="239">
        <v>24</v>
      </c>
      <c r="L44" s="239">
        <v>3</v>
      </c>
      <c r="M44" s="239">
        <v>2</v>
      </c>
      <c r="N44" s="239">
        <v>0</v>
      </c>
      <c r="O44" s="239">
        <v>0.98580000000000001</v>
      </c>
      <c r="P44" s="239">
        <v>1.4E-2</v>
      </c>
      <c r="Q44" s="239">
        <v>0</v>
      </c>
      <c r="R44" s="239">
        <v>1.4E-2</v>
      </c>
      <c r="S44" s="239">
        <v>16.347999999999999</v>
      </c>
    </row>
    <row r="45" spans="1:19">
      <c r="A45" s="239">
        <v>25</v>
      </c>
      <c r="B45" s="239">
        <v>8</v>
      </c>
      <c r="C45" s="239">
        <v>6</v>
      </c>
      <c r="D45" s="239">
        <v>0</v>
      </c>
      <c r="E45" s="239">
        <v>0.98089999999999999</v>
      </c>
      <c r="F45" s="239">
        <v>1.9E-2</v>
      </c>
      <c r="G45" s="239">
        <v>0</v>
      </c>
      <c r="H45" s="239">
        <v>1.2999999999999999E-2</v>
      </c>
      <c r="I45" s="239">
        <v>15.981999999999999</v>
      </c>
      <c r="J45" s="239"/>
      <c r="K45" s="239">
        <v>26</v>
      </c>
      <c r="L45" s="239">
        <v>1</v>
      </c>
      <c r="M45" s="239">
        <v>1</v>
      </c>
      <c r="N45" s="239">
        <v>0</v>
      </c>
      <c r="O45" s="239">
        <v>1</v>
      </c>
      <c r="P45" s="239">
        <v>0</v>
      </c>
      <c r="Q45" s="239">
        <v>0</v>
      </c>
      <c r="R45" s="239">
        <v>0</v>
      </c>
      <c r="S45" s="239">
        <v>16.718</v>
      </c>
    </row>
    <row r="46" spans="1:19">
      <c r="A46" s="239">
        <v>27</v>
      </c>
      <c r="B46" s="239">
        <v>2</v>
      </c>
      <c r="C46" s="239">
        <v>2</v>
      </c>
      <c r="D46" s="239">
        <v>0</v>
      </c>
      <c r="E46" s="239">
        <v>1</v>
      </c>
      <c r="F46" s="239">
        <v>0</v>
      </c>
      <c r="G46" s="239">
        <v>0</v>
      </c>
      <c r="H46" s="239">
        <v>0</v>
      </c>
      <c r="I46" s="239">
        <v>16.497</v>
      </c>
      <c r="J46" s="239"/>
      <c r="K46" s="239"/>
      <c r="L46" s="239"/>
      <c r="M46" s="239"/>
      <c r="N46" s="239"/>
      <c r="O46" s="239"/>
      <c r="P46" s="239"/>
      <c r="Q46" s="239"/>
      <c r="R46" s="239"/>
      <c r="S46" s="239"/>
    </row>
    <row r="47" spans="1:19">
      <c r="A47" s="239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  <c r="S47" s="239"/>
    </row>
    <row r="48" spans="1:19">
      <c r="A48" s="239" t="s">
        <v>1475</v>
      </c>
      <c r="B48" s="239"/>
      <c r="C48" s="239"/>
      <c r="D48" s="239"/>
      <c r="E48" s="239"/>
      <c r="F48" s="239"/>
      <c r="G48" s="239"/>
      <c r="H48" s="239"/>
      <c r="I48" s="239"/>
      <c r="J48" s="239"/>
      <c r="K48" s="239" t="s">
        <v>1402</v>
      </c>
      <c r="L48" s="239"/>
      <c r="M48" s="239"/>
      <c r="N48" s="239"/>
      <c r="O48" s="239"/>
      <c r="P48" s="239"/>
      <c r="Q48" s="239"/>
      <c r="R48" s="239"/>
      <c r="S48" s="239"/>
    </row>
    <row r="49" spans="1:19">
      <c r="A49" s="239" t="s">
        <v>1424</v>
      </c>
      <c r="B49" s="239" t="s">
        <v>1413</v>
      </c>
      <c r="C49" s="239" t="s">
        <v>1414</v>
      </c>
      <c r="D49" s="239" t="s">
        <v>1415</v>
      </c>
      <c r="E49" s="239" t="s">
        <v>1416</v>
      </c>
      <c r="F49" s="239" t="s">
        <v>1417</v>
      </c>
      <c r="G49" s="239" t="s">
        <v>1418</v>
      </c>
      <c r="H49" s="239" t="s">
        <v>1419</v>
      </c>
      <c r="I49" s="239" t="s">
        <v>1420</v>
      </c>
      <c r="J49" s="239"/>
      <c r="K49" s="239" t="s">
        <v>1424</v>
      </c>
      <c r="L49" s="239" t="s">
        <v>1413</v>
      </c>
      <c r="M49" s="239" t="s">
        <v>1414</v>
      </c>
      <c r="N49" s="239" t="s">
        <v>1415</v>
      </c>
      <c r="O49" s="239" t="s">
        <v>1416</v>
      </c>
      <c r="P49" s="239" t="s">
        <v>1417</v>
      </c>
      <c r="Q49" s="239" t="s">
        <v>1418</v>
      </c>
      <c r="R49" s="239" t="s">
        <v>1419</v>
      </c>
      <c r="S49" s="239" t="s">
        <v>1420</v>
      </c>
    </row>
    <row r="50" spans="1:19">
      <c r="A50" s="239">
        <v>0</v>
      </c>
      <c r="B50" s="239">
        <v>120</v>
      </c>
      <c r="C50" s="239">
        <v>0</v>
      </c>
      <c r="D50" s="239">
        <v>0</v>
      </c>
      <c r="E50" s="239">
        <v>0</v>
      </c>
      <c r="F50" s="239">
        <v>1</v>
      </c>
      <c r="G50" s="239">
        <v>0</v>
      </c>
      <c r="H50" s="239">
        <v>0</v>
      </c>
      <c r="I50" s="239">
        <v>0</v>
      </c>
      <c r="J50" s="239"/>
      <c r="K50" s="239">
        <v>0</v>
      </c>
      <c r="L50" s="239">
        <v>180</v>
      </c>
      <c r="M50" s="239">
        <v>0</v>
      </c>
      <c r="N50" s="239">
        <v>0</v>
      </c>
      <c r="O50" s="239">
        <v>0</v>
      </c>
      <c r="P50" s="239">
        <v>1</v>
      </c>
      <c r="Q50" s="239">
        <v>0</v>
      </c>
      <c r="R50" s="239">
        <v>0</v>
      </c>
      <c r="S50" s="239">
        <v>0</v>
      </c>
    </row>
    <row r="51" spans="1:19">
      <c r="A51" s="239">
        <v>2</v>
      </c>
      <c r="B51" s="239">
        <v>120</v>
      </c>
      <c r="C51" s="239">
        <v>0</v>
      </c>
      <c r="D51" s="239">
        <v>0</v>
      </c>
      <c r="E51" s="239">
        <v>0</v>
      </c>
      <c r="F51" s="239">
        <v>1</v>
      </c>
      <c r="G51" s="239">
        <v>0</v>
      </c>
      <c r="H51" s="239">
        <v>0</v>
      </c>
      <c r="I51" s="239">
        <v>0</v>
      </c>
      <c r="J51" s="239"/>
      <c r="K51" s="239">
        <v>2</v>
      </c>
      <c r="L51" s="239">
        <v>180</v>
      </c>
      <c r="M51" s="239">
        <v>0</v>
      </c>
      <c r="N51" s="239">
        <v>0</v>
      </c>
      <c r="O51" s="239">
        <v>0</v>
      </c>
      <c r="P51" s="239">
        <v>1</v>
      </c>
      <c r="Q51" s="239">
        <v>0</v>
      </c>
      <c r="R51" s="239">
        <v>0</v>
      </c>
      <c r="S51" s="239">
        <v>0</v>
      </c>
    </row>
    <row r="52" spans="1:19">
      <c r="A52" s="239">
        <v>3</v>
      </c>
      <c r="B52" s="239">
        <v>120</v>
      </c>
      <c r="C52" s="239">
        <v>0</v>
      </c>
      <c r="D52" s="239">
        <v>0</v>
      </c>
      <c r="E52" s="239">
        <v>0</v>
      </c>
      <c r="F52" s="239">
        <v>1</v>
      </c>
      <c r="G52" s="239">
        <v>0</v>
      </c>
      <c r="H52" s="239">
        <v>0</v>
      </c>
      <c r="I52" s="239">
        <v>0</v>
      </c>
      <c r="J52" s="239"/>
      <c r="K52" s="239">
        <v>3</v>
      </c>
      <c r="L52" s="239">
        <v>180</v>
      </c>
      <c r="M52" s="239">
        <v>0</v>
      </c>
      <c r="N52" s="239">
        <v>4</v>
      </c>
      <c r="O52" s="239">
        <v>0</v>
      </c>
      <c r="P52" s="239">
        <v>1</v>
      </c>
      <c r="Q52" s="239">
        <v>0</v>
      </c>
      <c r="R52" s="239">
        <v>0</v>
      </c>
      <c r="S52" s="239">
        <v>0</v>
      </c>
    </row>
    <row r="53" spans="1:19">
      <c r="A53" s="239">
        <v>4</v>
      </c>
      <c r="B53" s="239">
        <v>120</v>
      </c>
      <c r="C53" s="239">
        <v>0</v>
      </c>
      <c r="D53" s="239">
        <v>0</v>
      </c>
      <c r="E53" s="239">
        <v>0</v>
      </c>
      <c r="F53" s="239">
        <v>1</v>
      </c>
      <c r="G53" s="239">
        <v>0</v>
      </c>
      <c r="H53" s="239">
        <v>0</v>
      </c>
      <c r="I53" s="239">
        <v>0</v>
      </c>
      <c r="J53" s="239"/>
      <c r="K53" s="239">
        <v>4</v>
      </c>
      <c r="L53" s="239">
        <v>176</v>
      </c>
      <c r="M53" s="239">
        <v>0</v>
      </c>
      <c r="N53" s="239">
        <v>1</v>
      </c>
      <c r="O53" s="239">
        <v>0</v>
      </c>
      <c r="P53" s="239">
        <v>1</v>
      </c>
      <c r="Q53" s="239">
        <v>0</v>
      </c>
      <c r="R53" s="239">
        <v>0</v>
      </c>
      <c r="S53" s="239">
        <v>0</v>
      </c>
    </row>
    <row r="54" spans="1:19">
      <c r="A54" s="239">
        <v>5</v>
      </c>
      <c r="B54" s="239">
        <v>120</v>
      </c>
      <c r="C54" s="239">
        <v>0</v>
      </c>
      <c r="D54" s="239">
        <v>0</v>
      </c>
      <c r="E54" s="239">
        <v>0</v>
      </c>
      <c r="F54" s="239">
        <v>1</v>
      </c>
      <c r="G54" s="239">
        <v>0</v>
      </c>
      <c r="H54" s="239">
        <v>0</v>
      </c>
      <c r="I54" s="239">
        <v>0</v>
      </c>
      <c r="J54" s="239"/>
      <c r="K54" s="239">
        <v>5</v>
      </c>
      <c r="L54" s="239">
        <v>175</v>
      </c>
      <c r="M54" s="239">
        <v>0</v>
      </c>
      <c r="N54" s="239">
        <v>1</v>
      </c>
      <c r="O54" s="239">
        <v>0</v>
      </c>
      <c r="P54" s="239">
        <v>1</v>
      </c>
      <c r="Q54" s="239">
        <v>0</v>
      </c>
      <c r="R54" s="239">
        <v>0</v>
      </c>
      <c r="S54" s="239">
        <v>0</v>
      </c>
    </row>
    <row r="55" spans="1:19">
      <c r="A55" s="239">
        <v>6</v>
      </c>
      <c r="B55" s="239">
        <v>120</v>
      </c>
      <c r="C55" s="239">
        <v>0</v>
      </c>
      <c r="D55" s="239">
        <v>1</v>
      </c>
      <c r="E55" s="239">
        <v>0</v>
      </c>
      <c r="F55" s="239">
        <v>1</v>
      </c>
      <c r="G55" s="239">
        <v>0</v>
      </c>
      <c r="H55" s="239">
        <v>0</v>
      </c>
      <c r="I55" s="239">
        <v>0</v>
      </c>
      <c r="J55" s="239"/>
      <c r="K55" s="239">
        <v>7</v>
      </c>
      <c r="L55" s="239">
        <v>174</v>
      </c>
      <c r="M55" s="239">
        <v>0</v>
      </c>
      <c r="N55" s="239">
        <v>18</v>
      </c>
      <c r="O55" s="239">
        <v>0</v>
      </c>
      <c r="P55" s="239">
        <v>1</v>
      </c>
      <c r="Q55" s="239">
        <v>0</v>
      </c>
      <c r="R55" s="239">
        <v>0</v>
      </c>
      <c r="S55" s="239">
        <v>0</v>
      </c>
    </row>
    <row r="56" spans="1:19">
      <c r="A56" s="239">
        <v>8</v>
      </c>
      <c r="B56" s="239">
        <v>119</v>
      </c>
      <c r="C56" s="239">
        <v>0</v>
      </c>
      <c r="D56" s="239">
        <v>4</v>
      </c>
      <c r="E56" s="239">
        <v>0</v>
      </c>
      <c r="F56" s="239">
        <v>1</v>
      </c>
      <c r="G56" s="239">
        <v>0</v>
      </c>
      <c r="H56" s="239">
        <v>0</v>
      </c>
      <c r="I56" s="239">
        <v>0</v>
      </c>
      <c r="J56" s="239"/>
      <c r="K56" s="239">
        <v>10</v>
      </c>
      <c r="L56" s="239">
        <v>156</v>
      </c>
      <c r="M56" s="239">
        <v>0</v>
      </c>
      <c r="N56" s="239">
        <v>13</v>
      </c>
      <c r="O56" s="239">
        <v>0</v>
      </c>
      <c r="P56" s="239">
        <v>1</v>
      </c>
      <c r="Q56" s="239">
        <v>0</v>
      </c>
      <c r="R56" s="239">
        <v>0</v>
      </c>
      <c r="S56" s="239">
        <v>0</v>
      </c>
    </row>
    <row r="57" spans="1:19">
      <c r="A57" s="239">
        <v>10</v>
      </c>
      <c r="B57" s="239">
        <v>115</v>
      </c>
      <c r="C57" s="239">
        <v>0</v>
      </c>
      <c r="D57" s="239">
        <v>5</v>
      </c>
      <c r="E57" s="239">
        <v>0</v>
      </c>
      <c r="F57" s="239">
        <v>1</v>
      </c>
      <c r="G57" s="239">
        <v>0</v>
      </c>
      <c r="H57" s="239">
        <v>0</v>
      </c>
      <c r="I57" s="239">
        <v>0</v>
      </c>
      <c r="J57" s="239"/>
      <c r="K57" s="239">
        <v>13</v>
      </c>
      <c r="L57" s="239">
        <v>143</v>
      </c>
      <c r="M57" s="239">
        <v>0</v>
      </c>
      <c r="N57" s="239">
        <v>2</v>
      </c>
      <c r="O57" s="239">
        <v>0</v>
      </c>
      <c r="P57" s="239">
        <v>1</v>
      </c>
      <c r="Q57" s="239">
        <v>0</v>
      </c>
      <c r="R57" s="239">
        <v>0</v>
      </c>
      <c r="S57" s="239">
        <v>0</v>
      </c>
    </row>
    <row r="58" spans="1:19">
      <c r="A58" s="239">
        <v>12</v>
      </c>
      <c r="B58" s="239">
        <v>110</v>
      </c>
      <c r="C58" s="239">
        <v>1</v>
      </c>
      <c r="D58" s="239">
        <v>1</v>
      </c>
      <c r="E58" s="239">
        <v>9.1000000000000004E-3</v>
      </c>
      <c r="F58" s="239">
        <v>0.99099999999999999</v>
      </c>
      <c r="G58" s="239">
        <v>0</v>
      </c>
      <c r="H58" s="239">
        <v>8.9999999999999993E-3</v>
      </c>
      <c r="I58" s="239">
        <v>0.109</v>
      </c>
      <c r="J58" s="239"/>
      <c r="K58" s="239">
        <v>15</v>
      </c>
      <c r="L58" s="239">
        <v>141</v>
      </c>
      <c r="M58" s="239">
        <v>0</v>
      </c>
      <c r="N58" s="239">
        <v>1</v>
      </c>
      <c r="O58" s="239">
        <v>0</v>
      </c>
      <c r="P58" s="239">
        <v>1</v>
      </c>
      <c r="Q58" s="239">
        <v>0</v>
      </c>
      <c r="R58" s="239">
        <v>0</v>
      </c>
      <c r="S58" s="239">
        <v>0</v>
      </c>
    </row>
    <row r="59" spans="1:19">
      <c r="A59" s="239">
        <v>14</v>
      </c>
      <c r="B59" s="239">
        <v>108</v>
      </c>
      <c r="C59" s="239">
        <v>6</v>
      </c>
      <c r="D59" s="239">
        <v>0</v>
      </c>
      <c r="E59" s="239">
        <v>6.4100000000000004E-2</v>
      </c>
      <c r="F59" s="239">
        <v>0.93600000000000005</v>
      </c>
      <c r="G59" s="239">
        <v>1E-3</v>
      </c>
      <c r="H59" s="239">
        <v>2.3E-2</v>
      </c>
      <c r="I59" s="239">
        <v>0.88</v>
      </c>
      <c r="J59" s="239"/>
      <c r="K59" s="239">
        <v>17</v>
      </c>
      <c r="L59" s="239">
        <v>140</v>
      </c>
      <c r="M59" s="239">
        <v>8</v>
      </c>
      <c r="N59" s="239">
        <v>1</v>
      </c>
      <c r="O59" s="239">
        <v>5.7099999999999998E-2</v>
      </c>
      <c r="P59" s="239">
        <v>0.94299999999999995</v>
      </c>
      <c r="Q59" s="239">
        <v>0</v>
      </c>
      <c r="R59" s="239">
        <v>0.02</v>
      </c>
      <c r="S59" s="239">
        <v>0.97099999999999997</v>
      </c>
    </row>
    <row r="60" spans="1:19">
      <c r="A60" s="239">
        <v>17</v>
      </c>
      <c r="B60" s="239">
        <v>102</v>
      </c>
      <c r="C60" s="239">
        <v>5</v>
      </c>
      <c r="D60" s="239">
        <v>1</v>
      </c>
      <c r="E60" s="239">
        <v>0.11</v>
      </c>
      <c r="F60" s="239">
        <v>0.89</v>
      </c>
      <c r="G60" s="239">
        <v>1E-3</v>
      </c>
      <c r="H60" s="239">
        <v>0.03</v>
      </c>
      <c r="I60" s="239">
        <v>1.66</v>
      </c>
      <c r="J60" s="239"/>
      <c r="K60" s="239">
        <v>19</v>
      </c>
      <c r="L60" s="239">
        <v>131</v>
      </c>
      <c r="M60" s="239">
        <v>1</v>
      </c>
      <c r="N60" s="239">
        <v>0</v>
      </c>
      <c r="O60" s="239">
        <v>6.4299999999999996E-2</v>
      </c>
      <c r="P60" s="239">
        <v>0.93600000000000005</v>
      </c>
      <c r="Q60" s="239">
        <v>0</v>
      </c>
      <c r="R60" s="239">
        <v>2.1000000000000001E-2</v>
      </c>
      <c r="S60" s="239">
        <v>1.1080000000000001</v>
      </c>
    </row>
    <row r="61" spans="1:19">
      <c r="A61" s="239">
        <v>19</v>
      </c>
      <c r="B61" s="239">
        <v>96</v>
      </c>
      <c r="C61" s="239">
        <v>3</v>
      </c>
      <c r="D61" s="239">
        <v>0</v>
      </c>
      <c r="E61" s="239">
        <v>0.13780000000000001</v>
      </c>
      <c r="F61" s="239">
        <v>0.86199999999999999</v>
      </c>
      <c r="G61" s="239">
        <v>1E-3</v>
      </c>
      <c r="H61" s="239">
        <v>3.3000000000000002E-2</v>
      </c>
      <c r="I61" s="239">
        <v>2.1880000000000002</v>
      </c>
      <c r="J61" s="239"/>
      <c r="K61" s="239">
        <v>21</v>
      </c>
      <c r="L61" s="239">
        <v>130</v>
      </c>
      <c r="M61" s="239">
        <v>4</v>
      </c>
      <c r="N61" s="239">
        <v>0</v>
      </c>
      <c r="O61" s="239">
        <v>9.3100000000000002E-2</v>
      </c>
      <c r="P61" s="239">
        <v>0.90700000000000003</v>
      </c>
      <c r="Q61" s="239">
        <v>1E-3</v>
      </c>
      <c r="R61" s="239">
        <v>2.5000000000000001E-2</v>
      </c>
      <c r="S61" s="239">
        <v>1.7130000000000001</v>
      </c>
    </row>
    <row r="62" spans="1:19">
      <c r="A62" s="239">
        <v>21</v>
      </c>
      <c r="B62" s="239">
        <v>93</v>
      </c>
      <c r="C62" s="239">
        <v>2</v>
      </c>
      <c r="D62" s="239">
        <v>2</v>
      </c>
      <c r="E62" s="239">
        <v>0.15640000000000001</v>
      </c>
      <c r="F62" s="239">
        <v>0.84399999999999997</v>
      </c>
      <c r="G62" s="239">
        <v>1E-3</v>
      </c>
      <c r="H62" s="239">
        <v>3.5000000000000003E-2</v>
      </c>
      <c r="I62" s="239">
        <v>2.577</v>
      </c>
      <c r="J62" s="239"/>
      <c r="K62" s="239">
        <v>23</v>
      </c>
      <c r="L62" s="239">
        <v>126</v>
      </c>
      <c r="M62" s="239">
        <v>8</v>
      </c>
      <c r="N62" s="239">
        <v>1</v>
      </c>
      <c r="O62" s="239">
        <v>0.1507</v>
      </c>
      <c r="P62" s="239">
        <v>0.84899999999999998</v>
      </c>
      <c r="Q62" s="239">
        <v>1E-3</v>
      </c>
      <c r="R62" s="239">
        <v>0.03</v>
      </c>
      <c r="S62" s="239">
        <v>3.0369999999999999</v>
      </c>
    </row>
    <row r="63" spans="1:19">
      <c r="A63" s="239">
        <v>24</v>
      </c>
      <c r="B63" s="239">
        <v>89</v>
      </c>
      <c r="C63" s="239">
        <v>1</v>
      </c>
      <c r="D63" s="239">
        <v>0</v>
      </c>
      <c r="E63" s="239">
        <v>0.1658</v>
      </c>
      <c r="F63" s="239">
        <v>0.83399999999999996</v>
      </c>
      <c r="G63" s="239">
        <v>1E-3</v>
      </c>
      <c r="H63" s="239">
        <v>3.5999999999999997E-2</v>
      </c>
      <c r="I63" s="239">
        <v>2.8050000000000002</v>
      </c>
      <c r="J63" s="239"/>
      <c r="K63" s="239">
        <v>25</v>
      </c>
      <c r="L63" s="239">
        <v>117</v>
      </c>
      <c r="M63" s="239">
        <v>2</v>
      </c>
      <c r="N63" s="239">
        <v>0</v>
      </c>
      <c r="O63" s="239">
        <v>0.16520000000000001</v>
      </c>
      <c r="P63" s="239">
        <v>0.83499999999999996</v>
      </c>
      <c r="Q63" s="239">
        <v>1E-3</v>
      </c>
      <c r="R63" s="239">
        <v>3.1E-2</v>
      </c>
      <c r="S63" s="239">
        <v>3.4</v>
      </c>
    </row>
    <row r="64" spans="1:19">
      <c r="A64" s="239">
        <v>26</v>
      </c>
      <c r="B64" s="239">
        <v>88</v>
      </c>
      <c r="C64" s="239">
        <v>5</v>
      </c>
      <c r="D64" s="239">
        <v>0</v>
      </c>
      <c r="E64" s="239">
        <v>0.2132</v>
      </c>
      <c r="F64" s="239">
        <v>0.78700000000000003</v>
      </c>
      <c r="G64" s="239">
        <v>2E-3</v>
      </c>
      <c r="H64" s="239">
        <v>3.9E-2</v>
      </c>
      <c r="I64" s="239">
        <v>4.0369999999999999</v>
      </c>
      <c r="J64" s="239"/>
      <c r="K64" s="239">
        <v>27</v>
      </c>
      <c r="L64" s="239">
        <v>115</v>
      </c>
      <c r="M64" s="239">
        <v>4</v>
      </c>
      <c r="N64" s="239">
        <v>0</v>
      </c>
      <c r="O64" s="239">
        <v>0.1943</v>
      </c>
      <c r="P64" s="239">
        <v>0.80600000000000005</v>
      </c>
      <c r="Q64" s="239">
        <v>1E-3</v>
      </c>
      <c r="R64" s="239">
        <v>3.4000000000000002E-2</v>
      </c>
      <c r="S64" s="239">
        <v>4.1840000000000002</v>
      </c>
    </row>
    <row r="65" spans="1:19">
      <c r="A65" s="239">
        <v>28</v>
      </c>
      <c r="B65" s="239">
        <v>83</v>
      </c>
      <c r="C65" s="239">
        <v>4</v>
      </c>
      <c r="D65" s="239">
        <v>0</v>
      </c>
      <c r="E65" s="239">
        <v>0.25119999999999998</v>
      </c>
      <c r="F65" s="239">
        <v>0.749</v>
      </c>
      <c r="G65" s="239">
        <v>2E-3</v>
      </c>
      <c r="H65" s="239">
        <v>4.2000000000000003E-2</v>
      </c>
      <c r="I65" s="239">
        <v>5.0990000000000002</v>
      </c>
      <c r="J65" s="239"/>
      <c r="K65" s="239">
        <v>29</v>
      </c>
      <c r="L65" s="239">
        <v>111</v>
      </c>
      <c r="M65" s="239">
        <v>2</v>
      </c>
      <c r="N65" s="239">
        <v>0</v>
      </c>
      <c r="O65" s="239">
        <v>0.20880000000000001</v>
      </c>
      <c r="P65" s="239">
        <v>0.79100000000000004</v>
      </c>
      <c r="Q65" s="239">
        <v>1E-3</v>
      </c>
      <c r="R65" s="239">
        <v>3.4000000000000002E-2</v>
      </c>
      <c r="S65" s="239">
        <v>4.6050000000000004</v>
      </c>
    </row>
    <row r="66" spans="1:19">
      <c r="A66" s="239">
        <v>31</v>
      </c>
      <c r="B66" s="239">
        <v>79</v>
      </c>
      <c r="C66" s="239">
        <v>9</v>
      </c>
      <c r="D66" s="239">
        <v>0</v>
      </c>
      <c r="E66" s="239">
        <v>0.33650000000000002</v>
      </c>
      <c r="F66" s="239">
        <v>0.66400000000000003</v>
      </c>
      <c r="G66" s="239">
        <v>2E-3</v>
      </c>
      <c r="H66" s="239">
        <v>4.5999999999999999E-2</v>
      </c>
      <c r="I66" s="239">
        <v>7.7439999999999998</v>
      </c>
      <c r="J66" s="239"/>
      <c r="K66" s="239">
        <v>32</v>
      </c>
      <c r="L66" s="239">
        <v>109</v>
      </c>
      <c r="M66" s="239">
        <v>4</v>
      </c>
      <c r="N66" s="239">
        <v>0</v>
      </c>
      <c r="O66" s="239">
        <v>0.23780000000000001</v>
      </c>
      <c r="P66" s="239">
        <v>0.76200000000000001</v>
      </c>
      <c r="Q66" s="239">
        <v>1E-3</v>
      </c>
      <c r="R66" s="239">
        <v>3.5999999999999997E-2</v>
      </c>
      <c r="S66" s="239">
        <v>5.5339999999999998</v>
      </c>
    </row>
    <row r="67" spans="1:19">
      <c r="A67" s="239">
        <v>34</v>
      </c>
      <c r="B67" s="239">
        <v>70</v>
      </c>
      <c r="C67" s="239">
        <v>6</v>
      </c>
      <c r="D67" s="239">
        <v>0</v>
      </c>
      <c r="E67" s="239">
        <v>0.39329999999999998</v>
      </c>
      <c r="F67" s="239">
        <v>0.60699999999999998</v>
      </c>
      <c r="G67" s="239">
        <v>2E-3</v>
      </c>
      <c r="H67" s="239">
        <v>4.7E-2</v>
      </c>
      <c r="I67" s="239">
        <v>9.6769999999999996</v>
      </c>
      <c r="J67" s="239"/>
      <c r="K67" s="239">
        <v>34</v>
      </c>
      <c r="L67" s="239">
        <v>105</v>
      </c>
      <c r="M67" s="239">
        <v>5</v>
      </c>
      <c r="N67" s="239">
        <v>1</v>
      </c>
      <c r="O67" s="239">
        <v>0.27410000000000001</v>
      </c>
      <c r="P67" s="239">
        <v>0.72599999999999998</v>
      </c>
      <c r="Q67" s="239">
        <v>1E-3</v>
      </c>
      <c r="R67" s="239">
        <v>3.7999999999999999E-2</v>
      </c>
      <c r="S67" s="239">
        <v>6.7679999999999998</v>
      </c>
    </row>
    <row r="68" spans="1:19">
      <c r="A68" s="239">
        <v>38</v>
      </c>
      <c r="B68" s="239">
        <v>64</v>
      </c>
      <c r="C68" s="239">
        <v>16</v>
      </c>
      <c r="D68" s="239">
        <v>0</v>
      </c>
      <c r="E68" s="239">
        <v>0.54500000000000004</v>
      </c>
      <c r="F68" s="239">
        <v>0.45500000000000002</v>
      </c>
      <c r="G68" s="239">
        <v>2E-3</v>
      </c>
      <c r="H68" s="239">
        <v>4.8000000000000001E-2</v>
      </c>
      <c r="I68" s="239">
        <v>15.44</v>
      </c>
      <c r="J68" s="239"/>
      <c r="K68" s="239">
        <v>37</v>
      </c>
      <c r="L68" s="239">
        <v>99</v>
      </c>
      <c r="M68" s="239">
        <v>17</v>
      </c>
      <c r="N68" s="239">
        <v>0</v>
      </c>
      <c r="O68" s="239">
        <v>0.39879999999999999</v>
      </c>
      <c r="P68" s="239">
        <v>0.60099999999999998</v>
      </c>
      <c r="Q68" s="239">
        <v>2E-3</v>
      </c>
      <c r="R68" s="239">
        <v>4.2000000000000003E-2</v>
      </c>
      <c r="S68" s="239">
        <v>11.38</v>
      </c>
    </row>
    <row r="69" spans="1:19">
      <c r="A69" s="239">
        <v>41</v>
      </c>
      <c r="B69" s="239">
        <v>48</v>
      </c>
      <c r="C69" s="239">
        <v>17</v>
      </c>
      <c r="D69" s="239">
        <v>0</v>
      </c>
      <c r="E69" s="239">
        <v>0.70620000000000005</v>
      </c>
      <c r="F69" s="239">
        <v>0.29399999999999998</v>
      </c>
      <c r="G69" s="239">
        <v>2E-3</v>
      </c>
      <c r="H69" s="239">
        <v>4.3999999999999997E-2</v>
      </c>
      <c r="I69" s="239">
        <v>22.047000000000001</v>
      </c>
      <c r="J69" s="239"/>
      <c r="K69" s="239">
        <v>40</v>
      </c>
      <c r="L69" s="239">
        <v>82</v>
      </c>
      <c r="M69" s="239">
        <v>11</v>
      </c>
      <c r="N69" s="239">
        <v>0</v>
      </c>
      <c r="O69" s="239">
        <v>0.47939999999999999</v>
      </c>
      <c r="P69" s="239">
        <v>0.52100000000000002</v>
      </c>
      <c r="Q69" s="239">
        <v>2E-3</v>
      </c>
      <c r="R69" s="239">
        <v>4.2999999999999997E-2</v>
      </c>
      <c r="S69" s="239">
        <v>14.606</v>
      </c>
    </row>
    <row r="70" spans="1:19">
      <c r="A70" s="239">
        <v>43</v>
      </c>
      <c r="B70" s="239">
        <v>31</v>
      </c>
      <c r="C70" s="239">
        <v>6</v>
      </c>
      <c r="D70" s="239">
        <v>0</v>
      </c>
      <c r="E70" s="239">
        <v>0.76300000000000001</v>
      </c>
      <c r="F70" s="239">
        <v>0.23699999999999999</v>
      </c>
      <c r="G70" s="239">
        <v>2E-3</v>
      </c>
      <c r="H70" s="239">
        <v>4.1000000000000002E-2</v>
      </c>
      <c r="I70" s="239">
        <v>24.492999999999999</v>
      </c>
      <c r="J70" s="239"/>
      <c r="K70" s="239">
        <v>43</v>
      </c>
      <c r="L70" s="239">
        <v>71</v>
      </c>
      <c r="M70" s="239">
        <v>12</v>
      </c>
      <c r="N70" s="239">
        <v>0</v>
      </c>
      <c r="O70" s="239">
        <v>0.56740000000000002</v>
      </c>
      <c r="P70" s="239">
        <v>0.433</v>
      </c>
      <c r="Q70" s="239">
        <v>2E-3</v>
      </c>
      <c r="R70" s="239">
        <v>4.2000000000000003E-2</v>
      </c>
      <c r="S70" s="239">
        <v>18.39</v>
      </c>
    </row>
    <row r="71" spans="1:19">
      <c r="A71" s="239">
        <v>45</v>
      </c>
      <c r="B71" s="239">
        <v>25</v>
      </c>
      <c r="C71" s="239">
        <v>3</v>
      </c>
      <c r="D71" s="239">
        <v>0</v>
      </c>
      <c r="E71" s="239">
        <v>0.79149999999999998</v>
      </c>
      <c r="F71" s="239">
        <v>0.20899999999999999</v>
      </c>
      <c r="G71" s="239">
        <v>2E-3</v>
      </c>
      <c r="H71" s="239">
        <v>0.04</v>
      </c>
      <c r="I71" s="239">
        <v>25.773</v>
      </c>
      <c r="J71" s="239"/>
      <c r="K71" s="239">
        <v>46</v>
      </c>
      <c r="L71" s="239">
        <v>59</v>
      </c>
      <c r="M71" s="239">
        <v>14</v>
      </c>
      <c r="N71" s="239">
        <v>0</v>
      </c>
      <c r="O71" s="239">
        <v>0.67010000000000003</v>
      </c>
      <c r="P71" s="239">
        <v>0.33</v>
      </c>
      <c r="Q71" s="239">
        <v>2E-3</v>
      </c>
      <c r="R71" s="239">
        <v>0.04</v>
      </c>
      <c r="S71" s="239">
        <v>23.111999999999998</v>
      </c>
    </row>
    <row r="72" spans="1:19">
      <c r="A72" s="239">
        <v>48</v>
      </c>
      <c r="B72" s="239">
        <v>22</v>
      </c>
      <c r="C72" s="239">
        <v>7</v>
      </c>
      <c r="D72" s="239">
        <v>1</v>
      </c>
      <c r="E72" s="239">
        <v>0.85780000000000001</v>
      </c>
      <c r="F72" s="239">
        <v>0.14199999999999999</v>
      </c>
      <c r="G72" s="239">
        <v>1E-3</v>
      </c>
      <c r="H72" s="239">
        <v>3.4000000000000002E-2</v>
      </c>
      <c r="I72" s="239">
        <v>28.957000000000001</v>
      </c>
      <c r="J72" s="239"/>
      <c r="K72" s="239">
        <v>49</v>
      </c>
      <c r="L72" s="239">
        <v>45</v>
      </c>
      <c r="M72" s="239">
        <v>16</v>
      </c>
      <c r="N72" s="239">
        <v>0</v>
      </c>
      <c r="O72" s="239">
        <v>0.78739999999999999</v>
      </c>
      <c r="P72" s="239">
        <v>0.21299999999999999</v>
      </c>
      <c r="Q72" s="239">
        <v>1E-3</v>
      </c>
      <c r="R72" s="239">
        <v>3.5000000000000003E-2</v>
      </c>
      <c r="S72" s="239">
        <v>28.86</v>
      </c>
    </row>
    <row r="73" spans="1:19">
      <c r="A73" s="239">
        <v>51</v>
      </c>
      <c r="B73" s="239">
        <v>14</v>
      </c>
      <c r="C73" s="239">
        <v>8</v>
      </c>
      <c r="D73" s="239">
        <v>0</v>
      </c>
      <c r="E73" s="239">
        <v>0.93910000000000005</v>
      </c>
      <c r="F73" s="239">
        <v>6.0999999999999999E-2</v>
      </c>
      <c r="G73" s="239">
        <v>1E-3</v>
      </c>
      <c r="H73" s="239">
        <v>2.4E-2</v>
      </c>
      <c r="I73" s="239">
        <v>33.100999999999999</v>
      </c>
      <c r="J73" s="239"/>
      <c r="K73" s="239">
        <v>51</v>
      </c>
      <c r="L73" s="239">
        <v>29</v>
      </c>
      <c r="M73" s="239">
        <v>10</v>
      </c>
      <c r="N73" s="239">
        <v>0</v>
      </c>
      <c r="O73" s="239">
        <v>0.86070000000000002</v>
      </c>
      <c r="P73" s="239">
        <v>0.13900000000000001</v>
      </c>
      <c r="Q73" s="239">
        <v>1E-3</v>
      </c>
      <c r="R73" s="239">
        <v>0.03</v>
      </c>
      <c r="S73" s="239">
        <v>32.6</v>
      </c>
    </row>
    <row r="74" spans="1:19">
      <c r="A74" s="239">
        <v>53</v>
      </c>
      <c r="B74" s="239">
        <v>6</v>
      </c>
      <c r="C74" s="239">
        <v>2</v>
      </c>
      <c r="D74" s="239">
        <v>0</v>
      </c>
      <c r="E74" s="239">
        <v>0.95940000000000003</v>
      </c>
      <c r="F74" s="239">
        <v>4.1000000000000002E-2</v>
      </c>
      <c r="G74" s="239">
        <v>0</v>
      </c>
      <c r="H74" s="239">
        <v>0.02</v>
      </c>
      <c r="I74" s="239">
        <v>34.177999999999997</v>
      </c>
      <c r="J74" s="239"/>
      <c r="K74" s="239">
        <v>53</v>
      </c>
      <c r="L74" s="239">
        <v>19</v>
      </c>
      <c r="M74" s="239">
        <v>8</v>
      </c>
      <c r="N74" s="239">
        <v>0</v>
      </c>
      <c r="O74" s="239">
        <v>0.91930000000000001</v>
      </c>
      <c r="P74" s="239">
        <v>8.1000000000000003E-2</v>
      </c>
      <c r="Q74" s="239">
        <v>1E-3</v>
      </c>
      <c r="R74" s="239">
        <v>2.3E-2</v>
      </c>
      <c r="S74" s="239">
        <v>35.707999999999998</v>
      </c>
    </row>
    <row r="75" spans="1:19">
      <c r="A75" s="239">
        <v>55</v>
      </c>
      <c r="B75" s="239">
        <v>4</v>
      </c>
      <c r="C75" s="239">
        <v>1</v>
      </c>
      <c r="D75" s="239">
        <v>0</v>
      </c>
      <c r="E75" s="239">
        <v>0.96950000000000003</v>
      </c>
      <c r="F75" s="239">
        <v>0.03</v>
      </c>
      <c r="G75" s="239">
        <v>0</v>
      </c>
      <c r="H75" s="239">
        <v>1.7000000000000001E-2</v>
      </c>
      <c r="I75" s="239">
        <v>34.735999999999997</v>
      </c>
      <c r="J75" s="239"/>
      <c r="K75" s="239">
        <v>55</v>
      </c>
      <c r="L75" s="239">
        <v>11</v>
      </c>
      <c r="M75" s="239">
        <v>6</v>
      </c>
      <c r="N75" s="239">
        <v>0</v>
      </c>
      <c r="O75" s="239">
        <v>0.96330000000000005</v>
      </c>
      <c r="P75" s="239">
        <v>3.6999999999999998E-2</v>
      </c>
      <c r="Q75" s="239">
        <v>0</v>
      </c>
      <c r="R75" s="239">
        <v>1.6E-2</v>
      </c>
      <c r="S75" s="239">
        <v>38.128</v>
      </c>
    </row>
    <row r="76" spans="1:19">
      <c r="A76" s="239">
        <v>57</v>
      </c>
      <c r="B76" s="239">
        <v>3</v>
      </c>
      <c r="C76" s="239">
        <v>2</v>
      </c>
      <c r="D76" s="239">
        <v>0</v>
      </c>
      <c r="E76" s="239">
        <v>0.98980000000000001</v>
      </c>
      <c r="F76" s="239">
        <v>0.01</v>
      </c>
      <c r="G76" s="239">
        <v>0</v>
      </c>
      <c r="H76" s="239">
        <v>0.01</v>
      </c>
      <c r="I76" s="239">
        <v>35.893999999999998</v>
      </c>
      <c r="J76" s="239"/>
      <c r="K76" s="239">
        <v>58</v>
      </c>
      <c r="L76" s="239">
        <v>5</v>
      </c>
      <c r="M76" s="239">
        <v>3</v>
      </c>
      <c r="N76" s="239">
        <v>0</v>
      </c>
      <c r="O76" s="239">
        <v>0.98529999999999995</v>
      </c>
      <c r="P76" s="239">
        <v>1.4999999999999999E-2</v>
      </c>
      <c r="Q76" s="239">
        <v>0</v>
      </c>
      <c r="R76" s="239">
        <v>0.01</v>
      </c>
      <c r="S76" s="239">
        <v>39.404000000000003</v>
      </c>
    </row>
    <row r="77" spans="1:19">
      <c r="A77" s="239">
        <v>60</v>
      </c>
      <c r="B77" s="239">
        <v>1</v>
      </c>
      <c r="C77" s="239">
        <v>1</v>
      </c>
      <c r="D77" s="239">
        <v>0</v>
      </c>
      <c r="E77" s="239">
        <v>1</v>
      </c>
      <c r="F77" s="239">
        <v>0</v>
      </c>
      <c r="G77" s="239">
        <v>0</v>
      </c>
      <c r="H77" s="239">
        <v>0</v>
      </c>
      <c r="I77" s="239">
        <v>36.503</v>
      </c>
      <c r="J77" s="239"/>
      <c r="K77" s="239">
        <v>60</v>
      </c>
      <c r="L77" s="239">
        <v>2</v>
      </c>
      <c r="M77" s="239">
        <v>1</v>
      </c>
      <c r="N77" s="239">
        <v>0</v>
      </c>
      <c r="O77" s="239">
        <v>0.99270000000000003</v>
      </c>
      <c r="P77" s="239">
        <v>7.0000000000000001E-3</v>
      </c>
      <c r="Q77" s="239">
        <v>0</v>
      </c>
      <c r="R77" s="239">
        <v>7.0000000000000001E-3</v>
      </c>
      <c r="S77" s="239">
        <v>39.844000000000001</v>
      </c>
    </row>
    <row r="78" spans="1:19">
      <c r="A78" s="239"/>
      <c r="B78" s="239"/>
      <c r="C78" s="239"/>
      <c r="D78" s="239"/>
      <c r="E78" s="239"/>
      <c r="F78" s="239"/>
      <c r="G78" s="239"/>
      <c r="H78" s="239"/>
      <c r="I78" s="239"/>
      <c r="J78" s="239"/>
      <c r="K78" s="239">
        <v>63</v>
      </c>
      <c r="L78" s="239">
        <v>1</v>
      </c>
      <c r="M78" s="239">
        <v>1</v>
      </c>
      <c r="N78" s="239">
        <v>0</v>
      </c>
      <c r="O78" s="239">
        <v>1</v>
      </c>
      <c r="P78" s="239">
        <v>0</v>
      </c>
      <c r="Q78" s="239">
        <v>0</v>
      </c>
      <c r="R78" s="239">
        <v>0</v>
      </c>
      <c r="S78" s="239">
        <v>40.305999999999997</v>
      </c>
    </row>
    <row r="79" spans="1:19">
      <c r="A79" s="239"/>
      <c r="B79" s="239"/>
      <c r="C79" s="239"/>
      <c r="D79" s="239"/>
      <c r="E79" s="239"/>
      <c r="F79" s="239"/>
      <c r="G79" s="239"/>
      <c r="H79" s="239"/>
      <c r="I79" s="239"/>
      <c r="J79" s="239"/>
      <c r="K79" s="239"/>
      <c r="L79" s="239"/>
      <c r="M79" s="239"/>
      <c r="N79" s="239"/>
      <c r="O79" s="239"/>
      <c r="P79" s="239"/>
      <c r="Q79" s="239"/>
      <c r="R79" s="239"/>
      <c r="S79" s="239"/>
    </row>
    <row r="80" spans="1:19">
      <c r="A80" s="239" t="s">
        <v>1476</v>
      </c>
      <c r="B80" s="239"/>
      <c r="C80" s="239"/>
      <c r="D80" s="239"/>
      <c r="E80" s="239"/>
      <c r="F80" s="239"/>
      <c r="G80" s="239"/>
      <c r="H80" s="239"/>
      <c r="I80" s="239"/>
      <c r="J80" s="239"/>
      <c r="K80" s="239" t="s">
        <v>1476</v>
      </c>
      <c r="L80" s="239"/>
      <c r="M80" s="239"/>
      <c r="N80" s="239"/>
      <c r="O80" s="239"/>
      <c r="P80" s="239"/>
      <c r="Q80" s="239"/>
      <c r="R80" s="239"/>
      <c r="S80" s="239"/>
    </row>
    <row r="81" spans="1:19">
      <c r="A81" s="239" t="s">
        <v>1412</v>
      </c>
      <c r="B81" s="239" t="s">
        <v>1413</v>
      </c>
      <c r="C81" s="239" t="s">
        <v>1414</v>
      </c>
      <c r="D81" s="239" t="s">
        <v>1415</v>
      </c>
      <c r="E81" s="239" t="s">
        <v>1416</v>
      </c>
      <c r="F81" s="239" t="s">
        <v>1417</v>
      </c>
      <c r="G81" s="239" t="s">
        <v>1418</v>
      </c>
      <c r="H81" s="239" t="s">
        <v>1419</v>
      </c>
      <c r="I81" s="239" t="s">
        <v>1420</v>
      </c>
      <c r="J81" s="239"/>
      <c r="K81" s="239" t="s">
        <v>1424</v>
      </c>
      <c r="L81" s="239" t="s">
        <v>1413</v>
      </c>
      <c r="M81" s="239" t="s">
        <v>1414</v>
      </c>
      <c r="N81" s="239" t="s">
        <v>1415</v>
      </c>
      <c r="O81" s="239" t="s">
        <v>1416</v>
      </c>
      <c r="P81" s="239" t="s">
        <v>1417</v>
      </c>
      <c r="Q81" s="239" t="s">
        <v>1418</v>
      </c>
      <c r="R81" s="239" t="s">
        <v>1419</v>
      </c>
      <c r="S81" s="239" t="s">
        <v>1420</v>
      </c>
    </row>
    <row r="82" spans="1:19">
      <c r="A82" s="239">
        <v>0</v>
      </c>
      <c r="B82" s="239">
        <v>180</v>
      </c>
      <c r="C82" s="239">
        <v>0</v>
      </c>
      <c r="D82" s="239">
        <v>0</v>
      </c>
      <c r="E82" s="239">
        <v>0</v>
      </c>
      <c r="F82" s="239">
        <v>1</v>
      </c>
      <c r="G82" s="239">
        <v>0</v>
      </c>
      <c r="H82" s="239">
        <v>0</v>
      </c>
      <c r="I82" s="239">
        <v>0</v>
      </c>
      <c r="J82" s="239"/>
      <c r="K82" s="239">
        <v>0</v>
      </c>
      <c r="L82" s="239">
        <v>180</v>
      </c>
      <c r="M82" s="239">
        <v>0</v>
      </c>
      <c r="N82" s="239">
        <v>0</v>
      </c>
      <c r="O82" s="239">
        <v>0</v>
      </c>
      <c r="P82" s="239">
        <v>1</v>
      </c>
      <c r="Q82" s="239">
        <v>0</v>
      </c>
      <c r="R82" s="239">
        <v>0</v>
      </c>
      <c r="S82" s="239">
        <v>0</v>
      </c>
    </row>
    <row r="83" spans="1:19">
      <c r="A83" s="239">
        <v>2</v>
      </c>
      <c r="B83" s="239">
        <v>180</v>
      </c>
      <c r="C83" s="239">
        <v>0</v>
      </c>
      <c r="D83" s="239">
        <v>0</v>
      </c>
      <c r="E83" s="239">
        <v>0</v>
      </c>
      <c r="F83" s="239">
        <v>1</v>
      </c>
      <c r="G83" s="239">
        <v>0</v>
      </c>
      <c r="H83" s="239">
        <v>0</v>
      </c>
      <c r="I83" s="239">
        <v>0</v>
      </c>
      <c r="J83" s="239"/>
      <c r="K83" s="239">
        <v>2</v>
      </c>
      <c r="L83" s="239">
        <v>180</v>
      </c>
      <c r="M83" s="239">
        <v>0</v>
      </c>
      <c r="N83" s="239">
        <v>0</v>
      </c>
      <c r="O83" s="239">
        <v>0</v>
      </c>
      <c r="P83" s="239">
        <v>1</v>
      </c>
      <c r="Q83" s="239">
        <v>0</v>
      </c>
      <c r="R83" s="239">
        <v>0</v>
      </c>
      <c r="S83" s="239">
        <v>0</v>
      </c>
    </row>
    <row r="84" spans="1:19">
      <c r="A84" s="239">
        <v>3</v>
      </c>
      <c r="B84" s="239">
        <v>180</v>
      </c>
      <c r="C84" s="239">
        <v>0</v>
      </c>
      <c r="D84" s="239">
        <v>0</v>
      </c>
      <c r="E84" s="239">
        <v>0</v>
      </c>
      <c r="F84" s="239">
        <v>1</v>
      </c>
      <c r="G84" s="239">
        <v>0</v>
      </c>
      <c r="H84" s="239">
        <v>0</v>
      </c>
      <c r="I84" s="239">
        <v>0</v>
      </c>
      <c r="J84" s="239"/>
      <c r="K84" s="239">
        <v>3</v>
      </c>
      <c r="L84" s="239">
        <v>180</v>
      </c>
      <c r="M84" s="239">
        <v>0</v>
      </c>
      <c r="N84" s="239">
        <v>10</v>
      </c>
      <c r="O84" s="239">
        <v>0</v>
      </c>
      <c r="P84" s="239">
        <v>1</v>
      </c>
      <c r="Q84" s="239">
        <v>0</v>
      </c>
      <c r="R84" s="239">
        <v>0</v>
      </c>
      <c r="S84" s="239">
        <v>0</v>
      </c>
    </row>
    <row r="85" spans="1:19">
      <c r="A85" s="239">
        <v>4</v>
      </c>
      <c r="B85" s="239">
        <v>180</v>
      </c>
      <c r="C85" s="239">
        <v>0</v>
      </c>
      <c r="D85" s="239">
        <v>0</v>
      </c>
      <c r="E85" s="239">
        <v>0</v>
      </c>
      <c r="F85" s="239">
        <v>1</v>
      </c>
      <c r="G85" s="239">
        <v>0</v>
      </c>
      <c r="H85" s="239">
        <v>0</v>
      </c>
      <c r="I85" s="239">
        <v>0</v>
      </c>
      <c r="J85" s="239"/>
      <c r="K85" s="239">
        <v>4</v>
      </c>
      <c r="L85" s="239">
        <v>170</v>
      </c>
      <c r="M85" s="239">
        <v>0</v>
      </c>
      <c r="N85" s="239">
        <v>8</v>
      </c>
      <c r="O85" s="239">
        <v>0</v>
      </c>
      <c r="P85" s="239">
        <v>1</v>
      </c>
      <c r="Q85" s="239">
        <v>0</v>
      </c>
      <c r="R85" s="239">
        <v>0</v>
      </c>
      <c r="S85" s="239">
        <v>0</v>
      </c>
    </row>
    <row r="86" spans="1:19">
      <c r="A86" s="239">
        <v>5</v>
      </c>
      <c r="B86" s="239">
        <v>180</v>
      </c>
      <c r="C86" s="239">
        <v>0</v>
      </c>
      <c r="D86" s="239">
        <v>18</v>
      </c>
      <c r="E86" s="239">
        <v>0</v>
      </c>
      <c r="F86" s="239">
        <v>1</v>
      </c>
      <c r="G86" s="239">
        <v>0</v>
      </c>
      <c r="H86" s="239">
        <v>0</v>
      </c>
      <c r="I86" s="239">
        <v>0</v>
      </c>
      <c r="J86" s="239"/>
      <c r="K86" s="239">
        <v>5</v>
      </c>
      <c r="L86" s="239">
        <v>162</v>
      </c>
      <c r="M86" s="239">
        <v>0</v>
      </c>
      <c r="N86" s="239">
        <v>19</v>
      </c>
      <c r="O86" s="239">
        <v>0</v>
      </c>
      <c r="P86" s="239">
        <v>1</v>
      </c>
      <c r="Q86" s="239">
        <v>0</v>
      </c>
      <c r="R86" s="239">
        <v>0</v>
      </c>
      <c r="S86" s="239">
        <v>0</v>
      </c>
    </row>
    <row r="87" spans="1:19">
      <c r="A87" s="239">
        <v>6</v>
      </c>
      <c r="B87" s="239">
        <v>162</v>
      </c>
      <c r="C87" s="239">
        <v>0</v>
      </c>
      <c r="D87" s="239">
        <v>30</v>
      </c>
      <c r="E87" s="239">
        <v>0</v>
      </c>
      <c r="F87" s="239">
        <v>1</v>
      </c>
      <c r="G87" s="239">
        <v>0</v>
      </c>
      <c r="H87" s="239">
        <v>0</v>
      </c>
      <c r="I87" s="239">
        <v>0</v>
      </c>
      <c r="J87" s="239"/>
      <c r="K87" s="239">
        <v>6</v>
      </c>
      <c r="L87" s="239">
        <v>143</v>
      </c>
      <c r="M87" s="239">
        <v>4</v>
      </c>
      <c r="N87" s="239">
        <v>10</v>
      </c>
      <c r="O87" s="239">
        <v>2.8000000000000001E-2</v>
      </c>
      <c r="P87" s="239">
        <v>0.97199999999999998</v>
      </c>
      <c r="Q87" s="239">
        <v>0</v>
      </c>
      <c r="R87" s="239">
        <v>1.4E-2</v>
      </c>
      <c r="S87" s="239">
        <v>0.16800000000000001</v>
      </c>
    </row>
    <row r="88" spans="1:19">
      <c r="A88" s="239">
        <v>7</v>
      </c>
      <c r="B88" s="239">
        <v>132</v>
      </c>
      <c r="C88" s="239">
        <v>10</v>
      </c>
      <c r="D88" s="239">
        <v>12</v>
      </c>
      <c r="E88" s="239">
        <v>7.5800000000000006E-2</v>
      </c>
      <c r="F88" s="239">
        <v>0.92400000000000004</v>
      </c>
      <c r="G88" s="239">
        <v>1E-3</v>
      </c>
      <c r="H88" s="239">
        <v>2.3E-2</v>
      </c>
      <c r="I88" s="239">
        <v>0.53</v>
      </c>
      <c r="J88" s="239"/>
      <c r="K88" s="239">
        <v>8</v>
      </c>
      <c r="L88" s="239">
        <v>129</v>
      </c>
      <c r="M88" s="239">
        <v>22</v>
      </c>
      <c r="N88" s="239">
        <v>6</v>
      </c>
      <c r="O88" s="239">
        <v>0.19370000000000001</v>
      </c>
      <c r="P88" s="239">
        <v>0.80600000000000005</v>
      </c>
      <c r="Q88" s="239">
        <v>1E-3</v>
      </c>
      <c r="R88" s="239">
        <v>3.4000000000000002E-2</v>
      </c>
      <c r="S88" s="239">
        <v>1.494</v>
      </c>
    </row>
    <row r="89" spans="1:19">
      <c r="A89" s="239">
        <v>9</v>
      </c>
      <c r="B89" s="239">
        <v>110</v>
      </c>
      <c r="C89" s="239">
        <v>22</v>
      </c>
      <c r="D89" s="239">
        <v>4</v>
      </c>
      <c r="E89" s="239">
        <v>0.2606</v>
      </c>
      <c r="F89" s="239">
        <v>0.73899999999999999</v>
      </c>
      <c r="G89" s="239">
        <v>2E-3</v>
      </c>
      <c r="H89" s="239">
        <v>0.04</v>
      </c>
      <c r="I89" s="239">
        <v>2.194</v>
      </c>
      <c r="J89" s="239"/>
      <c r="K89" s="239">
        <v>11</v>
      </c>
      <c r="L89" s="239">
        <v>101</v>
      </c>
      <c r="M89" s="239">
        <v>50</v>
      </c>
      <c r="N89" s="239">
        <v>2</v>
      </c>
      <c r="O89" s="239">
        <v>0.59289999999999998</v>
      </c>
      <c r="P89" s="239">
        <v>0.40699999999999997</v>
      </c>
      <c r="Q89" s="239">
        <v>2E-3</v>
      </c>
      <c r="R89" s="239">
        <v>4.3999999999999997E-2</v>
      </c>
      <c r="S89" s="239">
        <v>5.8849999999999998</v>
      </c>
    </row>
    <row r="90" spans="1:19">
      <c r="A90" s="239">
        <v>11</v>
      </c>
      <c r="B90" s="239">
        <v>84</v>
      </c>
      <c r="C90" s="239">
        <v>41</v>
      </c>
      <c r="D90" s="239">
        <v>2</v>
      </c>
      <c r="E90" s="239">
        <v>0.62150000000000005</v>
      </c>
      <c r="F90" s="239">
        <v>0.378</v>
      </c>
      <c r="G90" s="239">
        <v>2E-3</v>
      </c>
      <c r="H90" s="239">
        <v>4.4999999999999998E-2</v>
      </c>
      <c r="I90" s="239">
        <v>6.1639999999999997</v>
      </c>
      <c r="J90" s="239"/>
      <c r="K90" s="239">
        <v>14</v>
      </c>
      <c r="L90" s="239">
        <v>49</v>
      </c>
      <c r="M90" s="239">
        <v>37</v>
      </c>
      <c r="N90" s="239">
        <v>0</v>
      </c>
      <c r="O90" s="239">
        <v>0.90029999999999999</v>
      </c>
      <c r="P90" s="239">
        <v>0.1</v>
      </c>
      <c r="Q90" s="239">
        <v>1E-3</v>
      </c>
      <c r="R90" s="239">
        <v>2.7E-2</v>
      </c>
      <c r="S90" s="239">
        <v>10.188000000000001</v>
      </c>
    </row>
    <row r="91" spans="1:19">
      <c r="A91" s="239">
        <v>13</v>
      </c>
      <c r="B91" s="239">
        <v>41</v>
      </c>
      <c r="C91" s="239">
        <v>26</v>
      </c>
      <c r="D91" s="239">
        <v>0</v>
      </c>
      <c r="E91" s="239">
        <v>0.86150000000000004</v>
      </c>
      <c r="F91" s="239">
        <v>0.13800000000000001</v>
      </c>
      <c r="G91" s="239">
        <v>1E-3</v>
      </c>
      <c r="H91" s="239">
        <v>3.3000000000000002E-2</v>
      </c>
      <c r="I91" s="239">
        <v>9.2840000000000007</v>
      </c>
      <c r="J91" s="239"/>
      <c r="K91" s="239">
        <v>16</v>
      </c>
      <c r="L91" s="239">
        <v>12</v>
      </c>
      <c r="M91" s="239">
        <v>7</v>
      </c>
      <c r="N91" s="239">
        <v>0</v>
      </c>
      <c r="O91" s="239">
        <v>0.95850000000000002</v>
      </c>
      <c r="P91" s="239">
        <v>4.2000000000000003E-2</v>
      </c>
      <c r="Q91" s="239">
        <v>0</v>
      </c>
      <c r="R91" s="239">
        <v>1.7999999999999999E-2</v>
      </c>
      <c r="S91" s="239">
        <v>11.119</v>
      </c>
    </row>
    <row r="92" spans="1:19">
      <c r="A92" s="239">
        <v>15</v>
      </c>
      <c r="B92" s="239">
        <v>15</v>
      </c>
      <c r="C92" s="239">
        <v>10</v>
      </c>
      <c r="D92" s="239">
        <v>0</v>
      </c>
      <c r="E92" s="239">
        <v>0.95379999999999998</v>
      </c>
      <c r="F92" s="239">
        <v>4.5999999999999999E-2</v>
      </c>
      <c r="G92" s="239">
        <v>0</v>
      </c>
      <c r="H92" s="239">
        <v>0.02</v>
      </c>
      <c r="I92" s="239">
        <v>10.669</v>
      </c>
      <c r="J92" s="239"/>
      <c r="K92" s="239">
        <v>18</v>
      </c>
      <c r="L92" s="239">
        <v>5</v>
      </c>
      <c r="M92" s="239">
        <v>4</v>
      </c>
      <c r="N92" s="239">
        <v>0</v>
      </c>
      <c r="O92" s="239">
        <v>0.99170000000000003</v>
      </c>
      <c r="P92" s="239">
        <v>8.0000000000000002E-3</v>
      </c>
      <c r="Q92" s="239">
        <v>0</v>
      </c>
      <c r="R92" s="239">
        <v>8.0000000000000002E-3</v>
      </c>
      <c r="S92" s="239">
        <v>11.717000000000001</v>
      </c>
    </row>
    <row r="93" spans="1:19">
      <c r="A93" s="239">
        <v>18</v>
      </c>
      <c r="B93" s="239">
        <v>5</v>
      </c>
      <c r="C93" s="239">
        <v>4</v>
      </c>
      <c r="D93" s="239">
        <v>0</v>
      </c>
      <c r="E93" s="239">
        <v>0.99080000000000001</v>
      </c>
      <c r="F93" s="239">
        <v>8.9999999999999993E-3</v>
      </c>
      <c r="G93" s="239">
        <v>0</v>
      </c>
      <c r="H93" s="239">
        <v>8.9999999999999993E-3</v>
      </c>
      <c r="I93" s="239">
        <v>11.334</v>
      </c>
      <c r="J93" s="239"/>
      <c r="K93" s="239">
        <v>20</v>
      </c>
      <c r="L93" s="239">
        <v>1</v>
      </c>
      <c r="M93" s="239">
        <v>1</v>
      </c>
      <c r="N93" s="239">
        <v>0</v>
      </c>
      <c r="O93" s="239">
        <v>1</v>
      </c>
      <c r="P93" s="239">
        <v>0</v>
      </c>
      <c r="Q93" s="239">
        <v>0</v>
      </c>
      <c r="R93" s="239">
        <v>0</v>
      </c>
      <c r="S93" s="239">
        <v>11.882999999999999</v>
      </c>
    </row>
    <row r="94" spans="1:19">
      <c r="A94" s="239">
        <v>20</v>
      </c>
      <c r="B94" s="239">
        <v>1</v>
      </c>
      <c r="C94" s="239">
        <v>1</v>
      </c>
      <c r="D94" s="239">
        <v>0</v>
      </c>
      <c r="E94" s="239">
        <v>1</v>
      </c>
      <c r="F94" s="239">
        <v>0</v>
      </c>
      <c r="G94" s="239">
        <v>0</v>
      </c>
      <c r="H94" s="239">
        <v>0</v>
      </c>
      <c r="I94" s="239">
        <v>11.518000000000001</v>
      </c>
      <c r="J94" s="239"/>
      <c r="K94" s="239"/>
      <c r="L94" s="239"/>
      <c r="M94" s="239"/>
      <c r="N94" s="239"/>
      <c r="O94" s="239"/>
      <c r="P94" s="239"/>
      <c r="Q94" s="239"/>
      <c r="R94" s="239"/>
      <c r="S94" s="239"/>
    </row>
    <row r="95" spans="1:19">
      <c r="A95" s="239"/>
      <c r="B95" s="239"/>
      <c r="C95" s="239"/>
      <c r="D95" s="239"/>
      <c r="E95" s="239"/>
      <c r="F95" s="239"/>
      <c r="G95" s="239"/>
      <c r="H95" s="239"/>
      <c r="I95" s="239"/>
      <c r="J95" s="239"/>
      <c r="K95" s="239"/>
      <c r="L95" s="239"/>
      <c r="M95" s="239"/>
      <c r="N95" s="239"/>
      <c r="O95" s="239"/>
      <c r="P95" s="239"/>
      <c r="Q95" s="239"/>
      <c r="R95" s="239"/>
      <c r="S95" s="239"/>
    </row>
    <row r="96" spans="1:19">
      <c r="A96" s="239" t="s">
        <v>1477</v>
      </c>
      <c r="B96" s="239"/>
      <c r="C96" s="239"/>
      <c r="D96" s="239"/>
      <c r="E96" s="239"/>
      <c r="F96" s="239"/>
      <c r="G96" s="239"/>
      <c r="H96" s="239"/>
      <c r="I96" s="239"/>
      <c r="J96" s="239"/>
      <c r="K96" s="239" t="s">
        <v>1477</v>
      </c>
      <c r="L96" s="239"/>
      <c r="M96" s="239"/>
      <c r="N96" s="239"/>
      <c r="O96" s="239"/>
      <c r="P96" s="239"/>
      <c r="Q96" s="239"/>
      <c r="R96" s="239"/>
      <c r="S96" s="239"/>
    </row>
    <row r="97" spans="1:19">
      <c r="A97" s="239" t="s">
        <v>1412</v>
      </c>
      <c r="B97" s="239" t="s">
        <v>1413</v>
      </c>
      <c r="C97" s="239" t="s">
        <v>1414</v>
      </c>
      <c r="D97" s="239" t="s">
        <v>1415</v>
      </c>
      <c r="E97" s="239" t="s">
        <v>1416</v>
      </c>
      <c r="F97" s="239" t="s">
        <v>1417</v>
      </c>
      <c r="G97" s="239" t="s">
        <v>1418</v>
      </c>
      <c r="H97" s="239" t="s">
        <v>1419</v>
      </c>
      <c r="I97" s="239" t="s">
        <v>1420</v>
      </c>
      <c r="J97" s="239"/>
      <c r="K97" s="239" t="s">
        <v>1424</v>
      </c>
      <c r="L97" s="239" t="s">
        <v>1413</v>
      </c>
      <c r="M97" s="239" t="s">
        <v>1414</v>
      </c>
      <c r="N97" s="239" t="s">
        <v>1415</v>
      </c>
      <c r="O97" s="239" t="s">
        <v>1416</v>
      </c>
      <c r="P97" s="239" t="s">
        <v>1417</v>
      </c>
      <c r="Q97" s="239" t="s">
        <v>1418</v>
      </c>
      <c r="R97" s="239" t="s">
        <v>1419</v>
      </c>
      <c r="S97" s="239" t="s">
        <v>1420</v>
      </c>
    </row>
    <row r="98" spans="1:19">
      <c r="A98" s="239">
        <v>0</v>
      </c>
      <c r="B98" s="239">
        <v>180</v>
      </c>
      <c r="C98" s="239">
        <v>0</v>
      </c>
      <c r="D98" s="239">
        <v>0</v>
      </c>
      <c r="E98" s="239">
        <v>0</v>
      </c>
      <c r="F98" s="239">
        <v>1</v>
      </c>
      <c r="G98" s="239">
        <v>0</v>
      </c>
      <c r="H98" s="239">
        <v>0</v>
      </c>
      <c r="I98" s="239">
        <v>0</v>
      </c>
      <c r="J98" s="239"/>
      <c r="K98" s="239">
        <v>0</v>
      </c>
      <c r="L98" s="239">
        <v>180</v>
      </c>
      <c r="M98" s="239">
        <v>0</v>
      </c>
      <c r="N98" s="239">
        <v>0</v>
      </c>
      <c r="O98" s="239">
        <v>0</v>
      </c>
      <c r="P98" s="239">
        <v>1</v>
      </c>
      <c r="Q98" s="239">
        <v>0</v>
      </c>
      <c r="R98" s="239">
        <v>0</v>
      </c>
      <c r="S98" s="239">
        <v>0</v>
      </c>
    </row>
    <row r="99" spans="1:19">
      <c r="A99" s="239">
        <v>2</v>
      </c>
      <c r="B99" s="239">
        <v>180</v>
      </c>
      <c r="C99" s="239">
        <v>0</v>
      </c>
      <c r="D99" s="239">
        <v>0</v>
      </c>
      <c r="E99" s="239">
        <v>0</v>
      </c>
      <c r="F99" s="239">
        <v>1</v>
      </c>
      <c r="G99" s="239">
        <v>0</v>
      </c>
      <c r="H99" s="239">
        <v>0</v>
      </c>
      <c r="I99" s="239">
        <v>0</v>
      </c>
      <c r="J99" s="239"/>
      <c r="K99" s="239">
        <v>2</v>
      </c>
      <c r="L99" s="239">
        <v>180</v>
      </c>
      <c r="M99" s="239">
        <v>0</v>
      </c>
      <c r="N99" s="239">
        <v>0</v>
      </c>
      <c r="O99" s="239">
        <v>0</v>
      </c>
      <c r="P99" s="239">
        <v>1</v>
      </c>
      <c r="Q99" s="239">
        <v>0</v>
      </c>
      <c r="R99" s="239">
        <v>0</v>
      </c>
      <c r="S99" s="239">
        <v>0</v>
      </c>
    </row>
    <row r="100" spans="1:19">
      <c r="A100" s="239">
        <v>3</v>
      </c>
      <c r="B100" s="239">
        <v>180</v>
      </c>
      <c r="C100" s="239">
        <v>0</v>
      </c>
      <c r="D100" s="239">
        <v>0</v>
      </c>
      <c r="E100" s="239">
        <v>0</v>
      </c>
      <c r="F100" s="239">
        <v>1</v>
      </c>
      <c r="G100" s="239">
        <v>0</v>
      </c>
      <c r="H100" s="239">
        <v>0</v>
      </c>
      <c r="I100" s="239">
        <v>0</v>
      </c>
      <c r="J100" s="239"/>
      <c r="K100" s="239">
        <v>3</v>
      </c>
      <c r="L100" s="239">
        <v>180</v>
      </c>
      <c r="M100" s="239">
        <v>0</v>
      </c>
      <c r="N100" s="239">
        <v>25</v>
      </c>
      <c r="O100" s="239">
        <v>0</v>
      </c>
      <c r="P100" s="239">
        <v>1</v>
      </c>
      <c r="Q100" s="239">
        <v>0</v>
      </c>
      <c r="R100" s="239">
        <v>0</v>
      </c>
      <c r="S100" s="239">
        <v>0</v>
      </c>
    </row>
    <row r="101" spans="1:19">
      <c r="A101" s="239">
        <v>4</v>
      </c>
      <c r="B101" s="239">
        <v>180</v>
      </c>
      <c r="C101" s="239">
        <v>0</v>
      </c>
      <c r="D101" s="239">
        <v>0</v>
      </c>
      <c r="E101" s="239">
        <v>0</v>
      </c>
      <c r="F101" s="239">
        <v>1</v>
      </c>
      <c r="G101" s="239">
        <v>0</v>
      </c>
      <c r="H101" s="239">
        <v>0</v>
      </c>
      <c r="I101" s="239">
        <v>0</v>
      </c>
      <c r="J101" s="239"/>
      <c r="K101" s="239">
        <v>4</v>
      </c>
      <c r="L101" s="239">
        <v>155</v>
      </c>
      <c r="M101" s="239">
        <v>0</v>
      </c>
      <c r="N101" s="239">
        <v>14</v>
      </c>
      <c r="O101" s="239">
        <v>0</v>
      </c>
      <c r="P101" s="239">
        <v>1</v>
      </c>
      <c r="Q101" s="239">
        <v>0</v>
      </c>
      <c r="R101" s="239">
        <v>0</v>
      </c>
      <c r="S101" s="239">
        <v>0</v>
      </c>
    </row>
    <row r="102" spans="1:19">
      <c r="A102" s="239">
        <v>5</v>
      </c>
      <c r="B102" s="239">
        <v>180</v>
      </c>
      <c r="C102" s="239">
        <v>0</v>
      </c>
      <c r="D102" s="239">
        <v>5</v>
      </c>
      <c r="E102" s="239">
        <v>0</v>
      </c>
      <c r="F102" s="239">
        <v>1</v>
      </c>
      <c r="G102" s="239">
        <v>0</v>
      </c>
      <c r="H102" s="239">
        <v>0</v>
      </c>
      <c r="I102" s="239">
        <v>0</v>
      </c>
      <c r="J102" s="239"/>
      <c r="K102" s="239">
        <v>5</v>
      </c>
      <c r="L102" s="239">
        <v>141</v>
      </c>
      <c r="M102" s="239">
        <v>0</v>
      </c>
      <c r="N102" s="239">
        <v>22</v>
      </c>
      <c r="O102" s="239">
        <v>0</v>
      </c>
      <c r="P102" s="239">
        <v>1</v>
      </c>
      <c r="Q102" s="239">
        <v>0</v>
      </c>
      <c r="R102" s="239">
        <v>0</v>
      </c>
      <c r="S102" s="239">
        <v>0</v>
      </c>
    </row>
    <row r="103" spans="1:19">
      <c r="A103" s="239">
        <v>6</v>
      </c>
      <c r="B103" s="239">
        <v>175</v>
      </c>
      <c r="C103" s="239">
        <v>0</v>
      </c>
      <c r="D103" s="239">
        <v>16</v>
      </c>
      <c r="E103" s="239">
        <v>0</v>
      </c>
      <c r="F103" s="239">
        <v>1</v>
      </c>
      <c r="G103" s="239">
        <v>0</v>
      </c>
      <c r="H103" s="239">
        <v>0</v>
      </c>
      <c r="I103" s="239">
        <v>0</v>
      </c>
      <c r="J103" s="239"/>
      <c r="K103" s="239">
        <v>6</v>
      </c>
      <c r="L103" s="239">
        <v>119</v>
      </c>
      <c r="M103" s="239">
        <v>1</v>
      </c>
      <c r="N103" s="239">
        <v>8</v>
      </c>
      <c r="O103" s="239">
        <v>8.3999999999999995E-3</v>
      </c>
      <c r="P103" s="239">
        <v>0.99199999999999999</v>
      </c>
      <c r="Q103" s="239">
        <v>0</v>
      </c>
      <c r="R103" s="239">
        <v>8.0000000000000002E-3</v>
      </c>
      <c r="S103" s="239">
        <v>0.05</v>
      </c>
    </row>
    <row r="104" spans="1:19">
      <c r="A104" s="239">
        <v>7</v>
      </c>
      <c r="B104" s="239">
        <v>159</v>
      </c>
      <c r="C104" s="239">
        <v>4</v>
      </c>
      <c r="D104" s="239">
        <v>7</v>
      </c>
      <c r="E104" s="239">
        <v>2.52E-2</v>
      </c>
      <c r="F104" s="239">
        <v>0.97499999999999998</v>
      </c>
      <c r="G104" s="239">
        <v>0</v>
      </c>
      <c r="H104" s="239">
        <v>1.2E-2</v>
      </c>
      <c r="I104" s="239">
        <v>0.17599999999999999</v>
      </c>
      <c r="J104" s="239"/>
      <c r="K104" s="239">
        <v>8</v>
      </c>
      <c r="L104" s="239">
        <v>110</v>
      </c>
      <c r="M104" s="239">
        <v>7</v>
      </c>
      <c r="N104" s="239">
        <v>9</v>
      </c>
      <c r="O104" s="239">
        <v>7.1499999999999994E-2</v>
      </c>
      <c r="P104" s="239">
        <v>0.92800000000000005</v>
      </c>
      <c r="Q104" s="239">
        <v>1E-3</v>
      </c>
      <c r="R104" s="239">
        <v>2.4E-2</v>
      </c>
      <c r="S104" s="239">
        <v>0.55500000000000005</v>
      </c>
    </row>
    <row r="105" spans="1:19">
      <c r="A105" s="239">
        <v>9</v>
      </c>
      <c r="B105" s="239">
        <v>148</v>
      </c>
      <c r="C105" s="239">
        <v>15</v>
      </c>
      <c r="D105" s="239">
        <v>6</v>
      </c>
      <c r="E105" s="239">
        <v>0.124</v>
      </c>
      <c r="F105" s="239">
        <v>0.876</v>
      </c>
      <c r="G105" s="239">
        <v>1E-3</v>
      </c>
      <c r="H105" s="239">
        <v>2.7E-2</v>
      </c>
      <c r="I105" s="239">
        <v>1.0649999999999999</v>
      </c>
      <c r="J105" s="239"/>
      <c r="K105" s="239">
        <v>11</v>
      </c>
      <c r="L105" s="239">
        <v>94</v>
      </c>
      <c r="M105" s="239">
        <v>26</v>
      </c>
      <c r="N105" s="239">
        <v>7</v>
      </c>
      <c r="O105" s="239">
        <v>0.32829999999999998</v>
      </c>
      <c r="P105" s="239">
        <v>0.67200000000000004</v>
      </c>
      <c r="Q105" s="239">
        <v>2E-3</v>
      </c>
      <c r="R105" s="239">
        <v>4.5999999999999999E-2</v>
      </c>
      <c r="S105" s="239">
        <v>3.38</v>
      </c>
    </row>
    <row r="106" spans="1:19">
      <c r="A106" s="239">
        <v>11</v>
      </c>
      <c r="B106" s="239">
        <v>127</v>
      </c>
      <c r="C106" s="239">
        <v>55</v>
      </c>
      <c r="D106" s="239">
        <v>1</v>
      </c>
      <c r="E106" s="239">
        <v>0.50329999999999997</v>
      </c>
      <c r="F106" s="239">
        <v>0.497</v>
      </c>
      <c r="G106" s="239">
        <v>2E-3</v>
      </c>
      <c r="H106" s="239">
        <v>4.1000000000000002E-2</v>
      </c>
      <c r="I106" s="239">
        <v>5.2389999999999999</v>
      </c>
      <c r="J106" s="239"/>
      <c r="K106" s="239">
        <v>14</v>
      </c>
      <c r="L106" s="239">
        <v>61</v>
      </c>
      <c r="M106" s="239">
        <v>28</v>
      </c>
      <c r="N106" s="239">
        <v>2</v>
      </c>
      <c r="O106" s="239">
        <v>0.63660000000000005</v>
      </c>
      <c r="P106" s="239">
        <v>0.36299999999999999</v>
      </c>
      <c r="Q106" s="239">
        <v>2E-3</v>
      </c>
      <c r="R106" s="239">
        <v>0.05</v>
      </c>
      <c r="S106" s="239">
        <v>7.6970000000000001</v>
      </c>
    </row>
    <row r="107" spans="1:19">
      <c r="A107" s="239">
        <v>13</v>
      </c>
      <c r="B107" s="239">
        <v>71</v>
      </c>
      <c r="C107" s="239">
        <v>43</v>
      </c>
      <c r="D107" s="239">
        <v>0</v>
      </c>
      <c r="E107" s="239">
        <v>0.80410000000000004</v>
      </c>
      <c r="F107" s="239">
        <v>0.19600000000000001</v>
      </c>
      <c r="G107" s="239">
        <v>1E-3</v>
      </c>
      <c r="H107" s="239">
        <v>3.3000000000000002E-2</v>
      </c>
      <c r="I107" s="239">
        <v>9.1489999999999991</v>
      </c>
      <c r="J107" s="239"/>
      <c r="K107" s="239">
        <v>16</v>
      </c>
      <c r="L107" s="239">
        <v>31</v>
      </c>
      <c r="M107" s="239">
        <v>24</v>
      </c>
      <c r="N107" s="239">
        <v>0</v>
      </c>
      <c r="O107" s="239">
        <v>0.91790000000000005</v>
      </c>
      <c r="P107" s="239">
        <v>8.2000000000000003E-2</v>
      </c>
      <c r="Q107" s="239">
        <v>1E-3</v>
      </c>
      <c r="R107" s="239">
        <v>0.03</v>
      </c>
      <c r="S107" s="239">
        <v>12.198</v>
      </c>
    </row>
    <row r="108" spans="1:19">
      <c r="A108" s="239">
        <v>15</v>
      </c>
      <c r="B108" s="239">
        <v>28</v>
      </c>
      <c r="C108" s="239">
        <v>21</v>
      </c>
      <c r="D108" s="239">
        <v>0</v>
      </c>
      <c r="E108" s="239">
        <v>0.95099999999999996</v>
      </c>
      <c r="F108" s="239">
        <v>4.9000000000000002E-2</v>
      </c>
      <c r="G108" s="239">
        <v>0</v>
      </c>
      <c r="H108" s="239">
        <v>1.7999999999999999E-2</v>
      </c>
      <c r="I108" s="239">
        <v>11.352</v>
      </c>
      <c r="J108" s="239"/>
      <c r="K108" s="239">
        <v>18</v>
      </c>
      <c r="L108" s="239">
        <v>7</v>
      </c>
      <c r="M108" s="239">
        <v>7</v>
      </c>
      <c r="N108" s="239">
        <v>0</v>
      </c>
      <c r="O108" s="239">
        <v>1</v>
      </c>
      <c r="P108" s="239">
        <v>0</v>
      </c>
      <c r="Q108" s="239">
        <v>0</v>
      </c>
      <c r="R108" s="239">
        <v>0</v>
      </c>
      <c r="S108" s="239">
        <v>13.675000000000001</v>
      </c>
    </row>
    <row r="109" spans="1:19">
      <c r="A109" s="239">
        <v>18</v>
      </c>
      <c r="B109" s="239">
        <v>7</v>
      </c>
      <c r="C109" s="239">
        <v>7</v>
      </c>
      <c r="D109" s="239">
        <v>0</v>
      </c>
      <c r="E109" s="239">
        <v>1</v>
      </c>
      <c r="F109" s="239">
        <v>0</v>
      </c>
      <c r="G109" s="239">
        <v>0</v>
      </c>
      <c r="H109" s="239">
        <v>0</v>
      </c>
      <c r="I109" s="239">
        <v>12.234</v>
      </c>
      <c r="J109" s="239"/>
      <c r="K109" s="239"/>
      <c r="L109" s="239"/>
      <c r="M109" s="239"/>
      <c r="N109" s="239"/>
      <c r="O109" s="239"/>
      <c r="P109" s="239"/>
      <c r="Q109" s="239"/>
      <c r="R109" s="239"/>
      <c r="S109" s="239"/>
    </row>
    <row r="110" spans="1:19">
      <c r="A110" s="239"/>
      <c r="B110" s="239"/>
      <c r="C110" s="239"/>
      <c r="D110" s="239"/>
      <c r="E110" s="239"/>
      <c r="F110" s="239"/>
      <c r="G110" s="239"/>
      <c r="H110" s="239"/>
      <c r="I110" s="239"/>
      <c r="J110" s="239"/>
      <c r="K110" s="239"/>
      <c r="L110" s="239"/>
      <c r="M110" s="239"/>
      <c r="N110" s="239"/>
      <c r="O110" s="239"/>
      <c r="P110" s="239"/>
      <c r="Q110" s="239"/>
      <c r="R110" s="239"/>
      <c r="S110" s="239"/>
    </row>
    <row r="111" spans="1:19">
      <c r="A111" s="239" t="s">
        <v>1478</v>
      </c>
      <c r="B111" s="239"/>
      <c r="C111" s="239"/>
      <c r="D111" s="239"/>
      <c r="E111" s="239"/>
      <c r="F111" s="239"/>
      <c r="G111" s="239"/>
      <c r="H111" s="239"/>
      <c r="I111" s="239"/>
      <c r="J111" s="239"/>
      <c r="K111" s="239" t="s">
        <v>1485</v>
      </c>
      <c r="L111" s="239"/>
      <c r="M111" s="239"/>
      <c r="N111" s="239"/>
      <c r="O111" s="239"/>
      <c r="P111" s="239"/>
      <c r="Q111" s="239"/>
      <c r="R111" s="239"/>
      <c r="S111" s="239"/>
    </row>
    <row r="112" spans="1:19">
      <c r="A112" s="239" t="s">
        <v>1412</v>
      </c>
      <c r="B112" s="239" t="s">
        <v>1413</v>
      </c>
      <c r="C112" s="239" t="s">
        <v>1414</v>
      </c>
      <c r="D112" s="239" t="s">
        <v>1415</v>
      </c>
      <c r="E112" s="239" t="s">
        <v>1416</v>
      </c>
      <c r="F112" s="239" t="s">
        <v>1417</v>
      </c>
      <c r="G112" s="239" t="s">
        <v>1418</v>
      </c>
      <c r="H112" s="239" t="s">
        <v>1419</v>
      </c>
      <c r="I112" s="239" t="s">
        <v>1420</v>
      </c>
      <c r="J112" s="239"/>
      <c r="K112" s="239" t="s">
        <v>1412</v>
      </c>
      <c r="L112" s="239" t="s">
        <v>1413</v>
      </c>
      <c r="M112" s="239" t="s">
        <v>1414</v>
      </c>
      <c r="N112" s="239" t="s">
        <v>1415</v>
      </c>
      <c r="O112" s="239" t="s">
        <v>1416</v>
      </c>
      <c r="P112" s="239" t="s">
        <v>1417</v>
      </c>
      <c r="Q112" s="239" t="s">
        <v>1418</v>
      </c>
      <c r="R112" s="239" t="s">
        <v>1419</v>
      </c>
      <c r="S112" s="239" t="s">
        <v>1420</v>
      </c>
    </row>
    <row r="113" spans="1:19">
      <c r="A113" s="239">
        <v>0</v>
      </c>
      <c r="B113" s="239">
        <v>180</v>
      </c>
      <c r="C113" s="239">
        <v>0</v>
      </c>
      <c r="D113" s="239">
        <v>0</v>
      </c>
      <c r="E113" s="239">
        <v>0</v>
      </c>
      <c r="F113" s="239">
        <v>1</v>
      </c>
      <c r="G113" s="239">
        <v>0</v>
      </c>
      <c r="H113" s="239">
        <v>0</v>
      </c>
      <c r="I113" s="239">
        <v>0</v>
      </c>
      <c r="J113" s="239"/>
      <c r="K113" s="239">
        <v>0</v>
      </c>
      <c r="L113" s="239">
        <v>150</v>
      </c>
      <c r="M113" s="239">
        <v>0</v>
      </c>
      <c r="N113" s="239">
        <v>0</v>
      </c>
      <c r="O113" s="239">
        <v>0</v>
      </c>
      <c r="P113" s="239">
        <v>1</v>
      </c>
      <c r="Q113" s="239">
        <v>0</v>
      </c>
      <c r="R113" s="239">
        <v>0</v>
      </c>
      <c r="S113" s="239">
        <v>0</v>
      </c>
    </row>
    <row r="114" spans="1:19">
      <c r="A114" s="239">
        <v>2</v>
      </c>
      <c r="B114" s="239">
        <v>180</v>
      </c>
      <c r="C114" s="239">
        <v>0</v>
      </c>
      <c r="D114" s="239">
        <v>0</v>
      </c>
      <c r="E114" s="239">
        <v>0</v>
      </c>
      <c r="F114" s="239">
        <v>1</v>
      </c>
      <c r="G114" s="239">
        <v>0</v>
      </c>
      <c r="H114" s="239">
        <v>0</v>
      </c>
      <c r="I114" s="239">
        <v>0</v>
      </c>
      <c r="J114" s="239"/>
      <c r="K114" s="239">
        <v>2</v>
      </c>
      <c r="L114" s="239">
        <v>150</v>
      </c>
      <c r="M114" s="239">
        <v>0</v>
      </c>
      <c r="N114" s="239">
        <v>0</v>
      </c>
      <c r="O114" s="239">
        <v>0</v>
      </c>
      <c r="P114" s="239">
        <v>1</v>
      </c>
      <c r="Q114" s="239">
        <v>0</v>
      </c>
      <c r="R114" s="239">
        <v>0</v>
      </c>
      <c r="S114" s="239">
        <v>0</v>
      </c>
    </row>
    <row r="115" spans="1:19">
      <c r="A115" s="239">
        <v>3</v>
      </c>
      <c r="B115" s="239">
        <v>180</v>
      </c>
      <c r="C115" s="239">
        <v>0</v>
      </c>
      <c r="D115" s="239">
        <v>0</v>
      </c>
      <c r="E115" s="239">
        <v>0</v>
      </c>
      <c r="F115" s="239">
        <v>1</v>
      </c>
      <c r="G115" s="239">
        <v>0</v>
      </c>
      <c r="H115" s="239">
        <v>0</v>
      </c>
      <c r="I115" s="239">
        <v>0</v>
      </c>
      <c r="J115" s="239"/>
      <c r="K115" s="239">
        <v>3</v>
      </c>
      <c r="L115" s="239">
        <v>150</v>
      </c>
      <c r="M115" s="239">
        <v>0</v>
      </c>
      <c r="N115" s="239">
        <v>3</v>
      </c>
      <c r="O115" s="239">
        <v>0</v>
      </c>
      <c r="P115" s="239">
        <v>1</v>
      </c>
      <c r="Q115" s="239">
        <v>0</v>
      </c>
      <c r="R115" s="239">
        <v>0</v>
      </c>
      <c r="S115" s="239">
        <v>0</v>
      </c>
    </row>
    <row r="116" spans="1:19">
      <c r="A116" s="239">
        <v>4</v>
      </c>
      <c r="B116" s="239">
        <v>180</v>
      </c>
      <c r="C116" s="239">
        <v>0</v>
      </c>
      <c r="D116" s="239">
        <v>0</v>
      </c>
      <c r="E116" s="239">
        <v>0</v>
      </c>
      <c r="F116" s="239">
        <v>1</v>
      </c>
      <c r="G116" s="239">
        <v>0</v>
      </c>
      <c r="H116" s="239">
        <v>0</v>
      </c>
      <c r="I116" s="239">
        <v>0</v>
      </c>
      <c r="J116" s="239"/>
      <c r="K116" s="239">
        <v>4</v>
      </c>
      <c r="L116" s="239">
        <v>147</v>
      </c>
      <c r="M116" s="239">
        <v>0</v>
      </c>
      <c r="N116" s="239">
        <v>8</v>
      </c>
      <c r="O116" s="239">
        <v>0</v>
      </c>
      <c r="P116" s="239">
        <v>1</v>
      </c>
      <c r="Q116" s="239">
        <v>0</v>
      </c>
      <c r="R116" s="239">
        <v>0</v>
      </c>
      <c r="S116" s="239">
        <v>0</v>
      </c>
    </row>
    <row r="117" spans="1:19">
      <c r="A117" s="239">
        <v>5</v>
      </c>
      <c r="B117" s="239">
        <v>180</v>
      </c>
      <c r="C117" s="239">
        <v>0</v>
      </c>
      <c r="D117" s="239">
        <v>0</v>
      </c>
      <c r="E117" s="239">
        <v>0</v>
      </c>
      <c r="F117" s="239">
        <v>1</v>
      </c>
      <c r="G117" s="239">
        <v>0</v>
      </c>
      <c r="H117" s="239">
        <v>0</v>
      </c>
      <c r="I117" s="239">
        <v>0</v>
      </c>
      <c r="J117" s="239"/>
      <c r="K117" s="239">
        <v>5</v>
      </c>
      <c r="L117" s="239">
        <v>139</v>
      </c>
      <c r="M117" s="239">
        <v>0</v>
      </c>
      <c r="N117" s="239">
        <v>14</v>
      </c>
      <c r="O117" s="239">
        <v>0</v>
      </c>
      <c r="P117" s="239">
        <v>1</v>
      </c>
      <c r="Q117" s="239">
        <v>0</v>
      </c>
      <c r="R117" s="239">
        <v>0</v>
      </c>
      <c r="S117" s="239">
        <v>0</v>
      </c>
    </row>
    <row r="118" spans="1:19">
      <c r="A118" s="239">
        <v>6</v>
      </c>
      <c r="B118" s="239">
        <v>180</v>
      </c>
      <c r="C118" s="239">
        <v>0</v>
      </c>
      <c r="D118" s="239">
        <v>12</v>
      </c>
      <c r="E118" s="239">
        <v>0</v>
      </c>
      <c r="F118" s="239">
        <v>1</v>
      </c>
      <c r="G118" s="239">
        <v>0</v>
      </c>
      <c r="H118" s="239">
        <v>0</v>
      </c>
      <c r="I118" s="239">
        <v>0</v>
      </c>
      <c r="J118" s="239"/>
      <c r="K118" s="239">
        <v>6</v>
      </c>
      <c r="L118" s="239">
        <v>125</v>
      </c>
      <c r="M118" s="239">
        <v>0</v>
      </c>
      <c r="N118" s="239">
        <v>19</v>
      </c>
      <c r="O118" s="239">
        <v>0</v>
      </c>
      <c r="P118" s="239">
        <v>1</v>
      </c>
      <c r="Q118" s="239">
        <v>0</v>
      </c>
      <c r="R118" s="239">
        <v>0</v>
      </c>
      <c r="S118" s="239">
        <v>0</v>
      </c>
    </row>
    <row r="119" spans="1:19">
      <c r="A119" s="239">
        <v>7</v>
      </c>
      <c r="B119" s="239">
        <v>168</v>
      </c>
      <c r="C119" s="239">
        <v>0</v>
      </c>
      <c r="D119" s="239">
        <v>29</v>
      </c>
      <c r="E119" s="239">
        <v>0</v>
      </c>
      <c r="F119" s="239">
        <v>1</v>
      </c>
      <c r="G119" s="239">
        <v>0</v>
      </c>
      <c r="H119" s="239">
        <v>0</v>
      </c>
      <c r="I119" s="239">
        <v>0</v>
      </c>
      <c r="J119" s="239"/>
      <c r="K119" s="239">
        <v>8</v>
      </c>
      <c r="L119" s="239">
        <v>106</v>
      </c>
      <c r="M119" s="239">
        <v>0</v>
      </c>
      <c r="N119" s="239">
        <v>22</v>
      </c>
      <c r="O119" s="239">
        <v>0</v>
      </c>
      <c r="P119" s="239">
        <v>1</v>
      </c>
      <c r="Q119" s="239">
        <v>0</v>
      </c>
      <c r="R119" s="239">
        <v>0</v>
      </c>
      <c r="S119" s="239">
        <v>0</v>
      </c>
    </row>
    <row r="120" spans="1:19">
      <c r="A120" s="239">
        <v>9</v>
      </c>
      <c r="B120" s="239">
        <v>139</v>
      </c>
      <c r="C120" s="239">
        <v>0</v>
      </c>
      <c r="D120" s="239">
        <v>64</v>
      </c>
      <c r="E120" s="239">
        <v>0</v>
      </c>
      <c r="F120" s="239">
        <v>1</v>
      </c>
      <c r="G120" s="239">
        <v>0</v>
      </c>
      <c r="H120" s="239">
        <v>0</v>
      </c>
      <c r="I120" s="239">
        <v>0</v>
      </c>
      <c r="J120" s="239"/>
      <c r="K120" s="239">
        <v>11</v>
      </c>
      <c r="L120" s="239">
        <v>84</v>
      </c>
      <c r="M120" s="239">
        <v>3</v>
      </c>
      <c r="N120" s="239">
        <v>14</v>
      </c>
      <c r="O120" s="239">
        <v>3.5700000000000003E-2</v>
      </c>
      <c r="P120" s="239">
        <v>0.96399999999999997</v>
      </c>
      <c r="Q120" s="239">
        <v>0</v>
      </c>
      <c r="R120" s="239">
        <v>0.02</v>
      </c>
      <c r="S120" s="239">
        <v>0.39300000000000002</v>
      </c>
    </row>
    <row r="121" spans="1:19">
      <c r="A121" s="239">
        <v>11</v>
      </c>
      <c r="B121" s="239">
        <v>75</v>
      </c>
      <c r="C121" s="239">
        <v>0</v>
      </c>
      <c r="D121" s="239">
        <v>7</v>
      </c>
      <c r="E121" s="239">
        <v>0</v>
      </c>
      <c r="F121" s="239">
        <v>1</v>
      </c>
      <c r="G121" s="239">
        <v>0</v>
      </c>
      <c r="H121" s="239">
        <v>0</v>
      </c>
      <c r="I121" s="239">
        <v>0</v>
      </c>
      <c r="J121" s="239"/>
      <c r="K121" s="239">
        <v>14</v>
      </c>
      <c r="L121" s="239">
        <v>67</v>
      </c>
      <c r="M121" s="239">
        <v>3</v>
      </c>
      <c r="N121" s="239">
        <v>5</v>
      </c>
      <c r="O121" s="239">
        <v>7.8899999999999998E-2</v>
      </c>
      <c r="P121" s="239">
        <v>0.92100000000000004</v>
      </c>
      <c r="Q121" s="239">
        <v>1E-3</v>
      </c>
      <c r="R121" s="239">
        <v>3.1E-2</v>
      </c>
      <c r="S121" s="239">
        <v>0.997</v>
      </c>
    </row>
    <row r="122" spans="1:19">
      <c r="A122" s="239">
        <v>13</v>
      </c>
      <c r="B122" s="239">
        <v>68</v>
      </c>
      <c r="C122" s="239">
        <v>1</v>
      </c>
      <c r="D122" s="239">
        <v>3</v>
      </c>
      <c r="E122" s="239">
        <v>1.47E-2</v>
      </c>
      <c r="F122" s="239">
        <v>0.98499999999999999</v>
      </c>
      <c r="G122" s="239">
        <v>0</v>
      </c>
      <c r="H122" s="239">
        <v>1.4999999999999999E-2</v>
      </c>
      <c r="I122" s="239">
        <v>0.191</v>
      </c>
      <c r="J122" s="239"/>
      <c r="K122" s="239">
        <v>16</v>
      </c>
      <c r="L122" s="239">
        <v>59</v>
      </c>
      <c r="M122" s="239">
        <v>3</v>
      </c>
      <c r="N122" s="239">
        <v>1</v>
      </c>
      <c r="O122" s="239">
        <v>0.12570000000000001</v>
      </c>
      <c r="P122" s="239">
        <v>0.874</v>
      </c>
      <c r="Q122" s="239">
        <v>2E-3</v>
      </c>
      <c r="R122" s="239">
        <v>0.04</v>
      </c>
      <c r="S122" s="239">
        <v>1.7470000000000001</v>
      </c>
    </row>
    <row r="123" spans="1:19">
      <c r="A123" s="239">
        <v>15</v>
      </c>
      <c r="B123" s="239">
        <v>64</v>
      </c>
      <c r="C123" s="239">
        <v>2</v>
      </c>
      <c r="D123" s="239">
        <v>0</v>
      </c>
      <c r="E123" s="239">
        <v>4.5499999999999999E-2</v>
      </c>
      <c r="F123" s="239">
        <v>0.95499999999999996</v>
      </c>
      <c r="G123" s="239">
        <v>1E-3</v>
      </c>
      <c r="H123" s="239">
        <v>2.5999999999999999E-2</v>
      </c>
      <c r="I123" s="239">
        <v>0.65300000000000002</v>
      </c>
      <c r="J123" s="239"/>
      <c r="K123" s="239">
        <v>18</v>
      </c>
      <c r="L123" s="239">
        <v>55</v>
      </c>
      <c r="M123" s="239">
        <v>4</v>
      </c>
      <c r="N123" s="239">
        <v>0</v>
      </c>
      <c r="O123" s="239">
        <v>0.1893</v>
      </c>
      <c r="P123" s="239">
        <v>0.81100000000000005</v>
      </c>
      <c r="Q123" s="239">
        <v>2E-3</v>
      </c>
      <c r="R123" s="239">
        <v>4.8000000000000001E-2</v>
      </c>
      <c r="S123" s="239">
        <v>2.891</v>
      </c>
    </row>
    <row r="124" spans="1:19">
      <c r="A124" s="239">
        <v>18</v>
      </c>
      <c r="B124" s="239">
        <v>62</v>
      </c>
      <c r="C124" s="239">
        <v>1</v>
      </c>
      <c r="D124" s="239">
        <v>2</v>
      </c>
      <c r="E124" s="239">
        <v>6.0900000000000003E-2</v>
      </c>
      <c r="F124" s="239">
        <v>0.93899999999999995</v>
      </c>
      <c r="G124" s="239">
        <v>1E-3</v>
      </c>
      <c r="H124" s="239">
        <v>0.03</v>
      </c>
      <c r="I124" s="239">
        <v>0.93</v>
      </c>
      <c r="J124" s="239"/>
      <c r="K124" s="239">
        <v>20</v>
      </c>
      <c r="L124" s="239">
        <v>51</v>
      </c>
      <c r="M124" s="239">
        <v>5</v>
      </c>
      <c r="N124" s="239">
        <v>0</v>
      </c>
      <c r="O124" s="239">
        <v>0.26879999999999998</v>
      </c>
      <c r="P124" s="239">
        <v>0.73099999999999998</v>
      </c>
      <c r="Q124" s="239">
        <v>3.0000000000000001E-3</v>
      </c>
      <c r="R124" s="239">
        <v>5.5E-2</v>
      </c>
      <c r="S124" s="239">
        <v>4.4809999999999999</v>
      </c>
    </row>
    <row r="125" spans="1:19">
      <c r="A125" s="239">
        <v>20</v>
      </c>
      <c r="B125" s="239">
        <v>59</v>
      </c>
      <c r="C125" s="239">
        <v>2</v>
      </c>
      <c r="D125" s="239">
        <v>0</v>
      </c>
      <c r="E125" s="239">
        <v>9.2700000000000005E-2</v>
      </c>
      <c r="F125" s="239">
        <v>0.90700000000000003</v>
      </c>
      <c r="G125" s="239">
        <v>1E-3</v>
      </c>
      <c r="H125" s="239">
        <v>3.5999999999999997E-2</v>
      </c>
      <c r="I125" s="239">
        <v>1.5669999999999999</v>
      </c>
      <c r="J125" s="239"/>
      <c r="K125" s="239">
        <v>22</v>
      </c>
      <c r="L125" s="239">
        <v>46</v>
      </c>
      <c r="M125" s="239">
        <v>2</v>
      </c>
      <c r="N125" s="239">
        <v>0</v>
      </c>
      <c r="O125" s="239">
        <v>0.30059999999999998</v>
      </c>
      <c r="P125" s="239">
        <v>0.69899999999999995</v>
      </c>
      <c r="Q125" s="239">
        <v>3.0000000000000001E-3</v>
      </c>
      <c r="R125" s="239">
        <v>5.7000000000000002E-2</v>
      </c>
      <c r="S125" s="239">
        <v>5.18</v>
      </c>
    </row>
    <row r="126" spans="1:19">
      <c r="A126" s="239">
        <v>22</v>
      </c>
      <c r="B126" s="239">
        <v>57</v>
      </c>
      <c r="C126" s="239">
        <v>4</v>
      </c>
      <c r="D126" s="239">
        <v>0</v>
      </c>
      <c r="E126" s="239">
        <v>0.15640000000000001</v>
      </c>
      <c r="F126" s="239">
        <v>0.84399999999999997</v>
      </c>
      <c r="G126" s="239">
        <v>2E-3</v>
      </c>
      <c r="H126" s="239">
        <v>4.4999999999999998E-2</v>
      </c>
      <c r="I126" s="239">
        <v>2.968</v>
      </c>
      <c r="J126" s="239"/>
      <c r="K126" s="239">
        <v>24</v>
      </c>
      <c r="L126" s="239">
        <v>44</v>
      </c>
      <c r="M126" s="239">
        <v>3</v>
      </c>
      <c r="N126" s="239">
        <v>0</v>
      </c>
      <c r="O126" s="239">
        <v>0.3483</v>
      </c>
      <c r="P126" s="239">
        <v>0.65200000000000002</v>
      </c>
      <c r="Q126" s="239">
        <v>4.0000000000000001E-3</v>
      </c>
      <c r="R126" s="239">
        <v>5.8999999999999997E-2</v>
      </c>
      <c r="S126" s="239">
        <v>6.3250000000000002</v>
      </c>
    </row>
    <row r="127" spans="1:19">
      <c r="A127" s="239">
        <v>25</v>
      </c>
      <c r="B127" s="239">
        <v>53</v>
      </c>
      <c r="C127" s="239">
        <v>14</v>
      </c>
      <c r="D127" s="239">
        <v>0</v>
      </c>
      <c r="E127" s="239">
        <v>0.37919999999999998</v>
      </c>
      <c r="F127" s="239">
        <v>0.621</v>
      </c>
      <c r="G127" s="239">
        <v>4.0000000000000001E-3</v>
      </c>
      <c r="H127" s="239">
        <v>6.0999999999999999E-2</v>
      </c>
      <c r="I127" s="239">
        <v>8.5389999999999997</v>
      </c>
      <c r="J127" s="239"/>
      <c r="K127" s="239">
        <v>26</v>
      </c>
      <c r="L127" s="239">
        <v>41</v>
      </c>
      <c r="M127" s="239">
        <v>9</v>
      </c>
      <c r="N127" s="239">
        <v>1</v>
      </c>
      <c r="O127" s="239">
        <v>0.49130000000000001</v>
      </c>
      <c r="P127" s="239">
        <v>0.50900000000000001</v>
      </c>
      <c r="Q127" s="239">
        <v>4.0000000000000001E-3</v>
      </c>
      <c r="R127" s="239">
        <v>6.3E-2</v>
      </c>
      <c r="S127" s="239">
        <v>10.044</v>
      </c>
    </row>
    <row r="128" spans="1:19">
      <c r="A128" s="239">
        <v>27</v>
      </c>
      <c r="B128" s="239">
        <v>39</v>
      </c>
      <c r="C128" s="239">
        <v>8</v>
      </c>
      <c r="D128" s="239">
        <v>0</v>
      </c>
      <c r="E128" s="239">
        <v>0.50660000000000005</v>
      </c>
      <c r="F128" s="239">
        <v>0.49299999999999999</v>
      </c>
      <c r="G128" s="239">
        <v>4.0000000000000001E-3</v>
      </c>
      <c r="H128" s="239">
        <v>6.3E-2</v>
      </c>
      <c r="I128" s="239">
        <v>11.977</v>
      </c>
      <c r="J128" s="239"/>
      <c r="K128" s="239">
        <v>28</v>
      </c>
      <c r="L128" s="239">
        <v>31</v>
      </c>
      <c r="M128" s="239">
        <v>12</v>
      </c>
      <c r="N128" s="239">
        <v>0</v>
      </c>
      <c r="O128" s="239">
        <v>0.68820000000000003</v>
      </c>
      <c r="P128" s="239">
        <v>0.312</v>
      </c>
      <c r="Q128" s="239">
        <v>3.0000000000000001E-3</v>
      </c>
      <c r="R128" s="239">
        <v>5.8999999999999997E-2</v>
      </c>
      <c r="S128" s="239">
        <v>15.558</v>
      </c>
    </row>
    <row r="129" spans="1:19">
      <c r="A129" s="239">
        <v>29</v>
      </c>
      <c r="B129" s="239">
        <v>31</v>
      </c>
      <c r="C129" s="239">
        <v>7</v>
      </c>
      <c r="D129" s="239">
        <v>1</v>
      </c>
      <c r="E129" s="239">
        <v>0.61799999999999999</v>
      </c>
      <c r="F129" s="239">
        <v>0.38200000000000001</v>
      </c>
      <c r="G129" s="239">
        <v>4.0000000000000001E-3</v>
      </c>
      <c r="H129" s="239">
        <v>6.0999999999999999E-2</v>
      </c>
      <c r="I129" s="239">
        <v>15.208</v>
      </c>
      <c r="J129" s="239"/>
      <c r="K129" s="239">
        <v>30</v>
      </c>
      <c r="L129" s="239">
        <v>19</v>
      </c>
      <c r="M129" s="239">
        <v>8</v>
      </c>
      <c r="N129" s="239">
        <v>0</v>
      </c>
      <c r="O129" s="239">
        <v>0.81950000000000001</v>
      </c>
      <c r="P129" s="239">
        <v>0.18</v>
      </c>
      <c r="Q129" s="239">
        <v>2E-3</v>
      </c>
      <c r="R129" s="239">
        <v>4.9000000000000002E-2</v>
      </c>
      <c r="S129" s="239">
        <v>19.495999999999999</v>
      </c>
    </row>
    <row r="130" spans="1:19">
      <c r="A130" s="239">
        <v>32</v>
      </c>
      <c r="B130" s="239">
        <v>23</v>
      </c>
      <c r="C130" s="239">
        <v>10</v>
      </c>
      <c r="D130" s="239">
        <v>0</v>
      </c>
      <c r="E130" s="239">
        <v>0.78410000000000002</v>
      </c>
      <c r="F130" s="239">
        <v>0.216</v>
      </c>
      <c r="G130" s="239">
        <v>3.0000000000000001E-3</v>
      </c>
      <c r="H130" s="239">
        <v>5.2999999999999999E-2</v>
      </c>
      <c r="I130" s="239">
        <v>20.523</v>
      </c>
      <c r="J130" s="239"/>
      <c r="K130" s="239">
        <v>33</v>
      </c>
      <c r="L130" s="239">
        <v>11</v>
      </c>
      <c r="M130" s="239">
        <v>4</v>
      </c>
      <c r="N130" s="239">
        <v>1</v>
      </c>
      <c r="O130" s="239">
        <v>0.8851</v>
      </c>
      <c r="P130" s="239">
        <v>0.115</v>
      </c>
      <c r="Q130" s="239">
        <v>2E-3</v>
      </c>
      <c r="R130" s="239">
        <v>4.1000000000000002E-2</v>
      </c>
      <c r="S130" s="239">
        <v>21.661999999999999</v>
      </c>
    </row>
    <row r="131" spans="1:19">
      <c r="A131" s="239">
        <v>35</v>
      </c>
      <c r="B131" s="239">
        <v>13</v>
      </c>
      <c r="C131" s="239">
        <v>9</v>
      </c>
      <c r="D131" s="239">
        <v>0</v>
      </c>
      <c r="E131" s="239">
        <v>0.93359999999999999</v>
      </c>
      <c r="F131" s="239">
        <v>6.6000000000000003E-2</v>
      </c>
      <c r="G131" s="239">
        <v>1E-3</v>
      </c>
      <c r="H131" s="239">
        <v>3.2000000000000001E-2</v>
      </c>
      <c r="I131" s="239">
        <v>25.754999999999999</v>
      </c>
      <c r="J131" s="239"/>
      <c r="K131" s="239">
        <v>35</v>
      </c>
      <c r="L131" s="239">
        <v>6</v>
      </c>
      <c r="M131" s="239">
        <v>0</v>
      </c>
      <c r="N131" s="239">
        <v>0</v>
      </c>
      <c r="O131" s="239">
        <v>0.8851</v>
      </c>
      <c r="P131" s="239">
        <v>0.115</v>
      </c>
      <c r="Q131" s="239">
        <v>2E-3</v>
      </c>
      <c r="R131" s="239">
        <v>4.1000000000000002E-2</v>
      </c>
      <c r="S131" s="239">
        <v>21.661999999999999</v>
      </c>
    </row>
    <row r="132" spans="1:19">
      <c r="A132" s="239">
        <v>39</v>
      </c>
      <c r="B132" s="239">
        <v>4</v>
      </c>
      <c r="C132" s="239">
        <v>3</v>
      </c>
      <c r="D132" s="239">
        <v>0</v>
      </c>
      <c r="E132" s="239">
        <v>0.98340000000000005</v>
      </c>
      <c r="F132" s="239">
        <v>1.7000000000000001E-2</v>
      </c>
      <c r="G132" s="239">
        <v>0</v>
      </c>
      <c r="H132" s="239">
        <v>1.6E-2</v>
      </c>
      <c r="I132" s="239">
        <v>27.698</v>
      </c>
      <c r="J132" s="239"/>
      <c r="K132" s="239">
        <v>38</v>
      </c>
      <c r="L132" s="239">
        <v>6</v>
      </c>
      <c r="M132" s="239">
        <v>5</v>
      </c>
      <c r="N132" s="239">
        <v>0</v>
      </c>
      <c r="O132" s="239">
        <v>0.98089999999999999</v>
      </c>
      <c r="P132" s="239">
        <v>1.9E-2</v>
      </c>
      <c r="Q132" s="239">
        <v>0</v>
      </c>
      <c r="R132" s="239">
        <v>1.9E-2</v>
      </c>
      <c r="S132" s="239">
        <v>25.298999999999999</v>
      </c>
    </row>
    <row r="133" spans="1:19">
      <c r="A133" s="239">
        <v>42</v>
      </c>
      <c r="B133" s="239">
        <v>1</v>
      </c>
      <c r="C133" s="239">
        <v>1</v>
      </c>
      <c r="D133" s="239">
        <v>0</v>
      </c>
      <c r="E133" s="239">
        <v>1</v>
      </c>
      <c r="F133" s="239">
        <v>0</v>
      </c>
      <c r="G133" s="239">
        <v>0</v>
      </c>
      <c r="H133" s="239">
        <v>0</v>
      </c>
      <c r="I133" s="239">
        <v>28.395</v>
      </c>
      <c r="J133" s="239"/>
      <c r="K133" s="239">
        <v>41</v>
      </c>
      <c r="L133" s="239">
        <v>1</v>
      </c>
      <c r="M133" s="239">
        <v>1</v>
      </c>
      <c r="N133" s="239">
        <v>0</v>
      </c>
      <c r="O133" s="239">
        <v>1</v>
      </c>
      <c r="P133" s="239">
        <v>0</v>
      </c>
      <c r="Q133" s="239">
        <v>0</v>
      </c>
      <c r="R133" s="239">
        <v>0</v>
      </c>
      <c r="S133" s="239">
        <v>26.084</v>
      </c>
    </row>
    <row r="134" spans="1:19">
      <c r="A134" s="239"/>
      <c r="B134" s="239"/>
      <c r="C134" s="239"/>
      <c r="D134" s="239"/>
      <c r="E134" s="239"/>
      <c r="F134" s="239"/>
      <c r="G134" s="239"/>
      <c r="H134" s="239"/>
      <c r="I134" s="239"/>
      <c r="J134" s="239"/>
      <c r="K134" s="239"/>
      <c r="L134" s="239"/>
      <c r="M134" s="239"/>
      <c r="N134" s="239"/>
      <c r="O134" s="239"/>
      <c r="P134" s="239"/>
      <c r="Q134" s="239"/>
      <c r="R134" s="239"/>
      <c r="S134" s="239"/>
    </row>
    <row r="135" spans="1:19">
      <c r="A135" s="239" t="s">
        <v>1479</v>
      </c>
      <c r="B135" s="239"/>
      <c r="C135" s="239"/>
      <c r="D135" s="239"/>
      <c r="E135" s="239"/>
      <c r="F135" s="239"/>
      <c r="G135" s="239"/>
      <c r="H135" s="239"/>
      <c r="I135" s="239"/>
      <c r="J135" s="239"/>
      <c r="K135" s="239" t="s">
        <v>1486</v>
      </c>
      <c r="L135" s="239"/>
      <c r="M135" s="239"/>
      <c r="N135" s="239"/>
      <c r="O135" s="239"/>
      <c r="P135" s="239"/>
      <c r="Q135" s="239"/>
      <c r="R135" s="239"/>
      <c r="S135" s="239"/>
    </row>
    <row r="136" spans="1:19">
      <c r="A136" s="239" t="s">
        <v>1412</v>
      </c>
      <c r="B136" s="239" t="s">
        <v>1413</v>
      </c>
      <c r="C136" s="239" t="s">
        <v>1414</v>
      </c>
      <c r="D136" s="239" t="s">
        <v>1415</v>
      </c>
      <c r="E136" s="239" t="s">
        <v>1416</v>
      </c>
      <c r="F136" s="239" t="s">
        <v>1417</v>
      </c>
      <c r="G136" s="239" t="s">
        <v>1418</v>
      </c>
      <c r="H136" s="239" t="s">
        <v>1419</v>
      </c>
      <c r="I136" s="239" t="s">
        <v>1420</v>
      </c>
      <c r="J136" s="239"/>
      <c r="K136" s="239" t="s">
        <v>1412</v>
      </c>
      <c r="L136" s="239" t="s">
        <v>1413</v>
      </c>
      <c r="M136" s="239" t="s">
        <v>1414</v>
      </c>
      <c r="N136" s="239" t="s">
        <v>1415</v>
      </c>
      <c r="O136" s="239" t="s">
        <v>1416</v>
      </c>
      <c r="P136" s="239" t="s">
        <v>1417</v>
      </c>
      <c r="Q136" s="239" t="s">
        <v>1418</v>
      </c>
      <c r="R136" s="239" t="s">
        <v>1419</v>
      </c>
      <c r="S136" s="239" t="s">
        <v>1420</v>
      </c>
    </row>
    <row r="137" spans="1:19">
      <c r="A137" s="239">
        <v>0</v>
      </c>
      <c r="B137" s="239">
        <v>420</v>
      </c>
      <c r="C137" s="239">
        <v>0</v>
      </c>
      <c r="D137" s="239">
        <v>0</v>
      </c>
      <c r="E137" s="239">
        <v>0</v>
      </c>
      <c r="F137" s="239">
        <v>1</v>
      </c>
      <c r="G137" s="239">
        <v>0</v>
      </c>
      <c r="H137" s="239">
        <v>0</v>
      </c>
      <c r="I137" s="239">
        <v>0</v>
      </c>
      <c r="J137" s="239"/>
      <c r="K137" s="239">
        <v>0</v>
      </c>
      <c r="L137" s="239">
        <v>360</v>
      </c>
      <c r="M137" s="239">
        <v>0</v>
      </c>
      <c r="N137" s="239">
        <v>0</v>
      </c>
      <c r="O137" s="239">
        <v>0</v>
      </c>
      <c r="P137" s="239">
        <v>1</v>
      </c>
      <c r="Q137" s="239">
        <v>0</v>
      </c>
      <c r="R137" s="239">
        <v>0</v>
      </c>
      <c r="S137" s="239">
        <v>0</v>
      </c>
    </row>
    <row r="138" spans="1:19">
      <c r="A138" s="239">
        <v>2</v>
      </c>
      <c r="B138" s="239">
        <v>420</v>
      </c>
      <c r="C138" s="239">
        <v>0</v>
      </c>
      <c r="D138" s="239">
        <v>0</v>
      </c>
      <c r="E138" s="239">
        <v>0</v>
      </c>
      <c r="F138" s="239">
        <v>1</v>
      </c>
      <c r="G138" s="239">
        <v>0</v>
      </c>
      <c r="H138" s="239">
        <v>0</v>
      </c>
      <c r="I138" s="239">
        <v>0</v>
      </c>
      <c r="J138" s="239"/>
      <c r="K138" s="239">
        <v>2</v>
      </c>
      <c r="L138" s="239">
        <v>360</v>
      </c>
      <c r="M138" s="239">
        <v>0</v>
      </c>
      <c r="N138" s="239">
        <v>0</v>
      </c>
      <c r="O138" s="239">
        <v>0</v>
      </c>
      <c r="P138" s="239">
        <v>1</v>
      </c>
      <c r="Q138" s="239">
        <v>0</v>
      </c>
      <c r="R138" s="239">
        <v>0</v>
      </c>
      <c r="S138" s="239">
        <v>0</v>
      </c>
    </row>
    <row r="139" spans="1:19">
      <c r="A139" s="239">
        <v>3</v>
      </c>
      <c r="B139" s="239">
        <v>420</v>
      </c>
      <c r="C139" s="239">
        <v>0</v>
      </c>
      <c r="D139" s="239">
        <v>0</v>
      </c>
      <c r="E139" s="239">
        <v>0</v>
      </c>
      <c r="F139" s="239">
        <v>1</v>
      </c>
      <c r="G139" s="239">
        <v>0</v>
      </c>
      <c r="H139" s="239">
        <v>0</v>
      </c>
      <c r="I139" s="239">
        <v>0</v>
      </c>
      <c r="J139" s="239"/>
      <c r="K139" s="239">
        <v>3</v>
      </c>
      <c r="L139" s="239">
        <v>360</v>
      </c>
      <c r="M139" s="239">
        <v>0</v>
      </c>
      <c r="N139" s="239">
        <v>12</v>
      </c>
      <c r="O139" s="239">
        <v>0</v>
      </c>
      <c r="P139" s="239">
        <v>1</v>
      </c>
      <c r="Q139" s="239">
        <v>0</v>
      </c>
      <c r="R139" s="239">
        <v>0</v>
      </c>
      <c r="S139" s="239">
        <v>0</v>
      </c>
    </row>
    <row r="140" spans="1:19">
      <c r="A140" s="239">
        <v>4</v>
      </c>
      <c r="B140" s="239">
        <v>420</v>
      </c>
      <c r="C140" s="239">
        <v>0</v>
      </c>
      <c r="D140" s="239">
        <v>4</v>
      </c>
      <c r="E140" s="239">
        <v>0</v>
      </c>
      <c r="F140" s="239">
        <v>1</v>
      </c>
      <c r="G140" s="239">
        <v>0</v>
      </c>
      <c r="H140" s="239">
        <v>0</v>
      </c>
      <c r="I140" s="239">
        <v>0</v>
      </c>
      <c r="J140" s="239"/>
      <c r="K140" s="239">
        <v>4</v>
      </c>
      <c r="L140" s="239">
        <v>348</v>
      </c>
      <c r="M140" s="239">
        <v>0</v>
      </c>
      <c r="N140" s="239">
        <v>18</v>
      </c>
      <c r="O140" s="239">
        <v>0</v>
      </c>
      <c r="P140" s="239">
        <v>1</v>
      </c>
      <c r="Q140" s="239">
        <v>0</v>
      </c>
      <c r="R140" s="239">
        <v>0</v>
      </c>
      <c r="S140" s="239">
        <v>0</v>
      </c>
    </row>
    <row r="141" spans="1:19">
      <c r="A141" s="239">
        <v>5</v>
      </c>
      <c r="B141" s="239">
        <v>416</v>
      </c>
      <c r="C141" s="239">
        <v>0</v>
      </c>
      <c r="D141" s="239">
        <v>3</v>
      </c>
      <c r="E141" s="239">
        <v>0</v>
      </c>
      <c r="F141" s="239">
        <v>1</v>
      </c>
      <c r="G141" s="239">
        <v>0</v>
      </c>
      <c r="H141" s="239">
        <v>0</v>
      </c>
      <c r="I141" s="239">
        <v>0</v>
      </c>
      <c r="J141" s="239"/>
      <c r="K141" s="239">
        <v>5</v>
      </c>
      <c r="L141" s="239">
        <v>330</v>
      </c>
      <c r="M141" s="239">
        <v>0</v>
      </c>
      <c r="N141" s="239">
        <v>13</v>
      </c>
      <c r="O141" s="239">
        <v>0</v>
      </c>
      <c r="P141" s="239">
        <v>1</v>
      </c>
      <c r="Q141" s="239">
        <v>0</v>
      </c>
      <c r="R141" s="239">
        <v>0</v>
      </c>
      <c r="S141" s="239">
        <v>0</v>
      </c>
    </row>
    <row r="142" spans="1:19">
      <c r="A142" s="239">
        <v>6</v>
      </c>
      <c r="B142" s="239">
        <v>413</v>
      </c>
      <c r="C142" s="239">
        <v>0</v>
      </c>
      <c r="D142" s="239">
        <v>32</v>
      </c>
      <c r="E142" s="239">
        <v>0</v>
      </c>
      <c r="F142" s="239">
        <v>1</v>
      </c>
      <c r="G142" s="239">
        <v>0</v>
      </c>
      <c r="H142" s="239">
        <v>0</v>
      </c>
      <c r="I142" s="239">
        <v>0</v>
      </c>
      <c r="J142" s="239"/>
      <c r="K142" s="239">
        <v>6</v>
      </c>
      <c r="L142" s="239">
        <v>317</v>
      </c>
      <c r="M142" s="239">
        <v>0</v>
      </c>
      <c r="N142" s="239">
        <v>50</v>
      </c>
      <c r="O142" s="239">
        <v>0</v>
      </c>
      <c r="P142" s="239">
        <v>1</v>
      </c>
      <c r="Q142" s="239">
        <v>0</v>
      </c>
      <c r="R142" s="239">
        <v>0</v>
      </c>
      <c r="S142" s="239">
        <v>0</v>
      </c>
    </row>
    <row r="143" spans="1:19">
      <c r="A143" s="239">
        <v>7</v>
      </c>
      <c r="B143" s="239">
        <v>381</v>
      </c>
      <c r="C143" s="239">
        <v>4</v>
      </c>
      <c r="D143" s="239">
        <v>23</v>
      </c>
      <c r="E143" s="239">
        <v>1.0500000000000001E-2</v>
      </c>
      <c r="F143" s="239">
        <v>0.99</v>
      </c>
      <c r="G143" s="239">
        <v>0</v>
      </c>
      <c r="H143" s="239">
        <v>5.0000000000000001E-3</v>
      </c>
      <c r="I143" s="239">
        <v>7.2999999999999995E-2</v>
      </c>
      <c r="J143" s="239"/>
      <c r="K143" s="239">
        <v>7</v>
      </c>
      <c r="L143" s="239">
        <v>267</v>
      </c>
      <c r="M143" s="239">
        <v>1</v>
      </c>
      <c r="N143" s="239">
        <v>1</v>
      </c>
      <c r="O143" s="239">
        <v>3.7000000000000002E-3</v>
      </c>
      <c r="P143" s="239">
        <v>0.996</v>
      </c>
      <c r="Q143" s="239">
        <v>0</v>
      </c>
      <c r="R143" s="239">
        <v>4.0000000000000001E-3</v>
      </c>
      <c r="S143" s="239">
        <v>2.5999999999999999E-2</v>
      </c>
    </row>
    <row r="144" spans="1:19">
      <c r="A144" s="239">
        <v>9</v>
      </c>
      <c r="B144" s="239">
        <v>354</v>
      </c>
      <c r="C144" s="239">
        <v>11</v>
      </c>
      <c r="D144" s="239">
        <v>3</v>
      </c>
      <c r="E144" s="239">
        <v>4.1200000000000001E-2</v>
      </c>
      <c r="F144" s="239">
        <v>0.95899999999999996</v>
      </c>
      <c r="G144" s="239">
        <v>0</v>
      </c>
      <c r="H144" s="239">
        <v>0.01</v>
      </c>
      <c r="I144" s="239">
        <v>0.35</v>
      </c>
      <c r="J144" s="239"/>
      <c r="K144" s="239">
        <v>8</v>
      </c>
      <c r="L144" s="239">
        <v>265</v>
      </c>
      <c r="M144" s="239">
        <v>9</v>
      </c>
      <c r="N144" s="239">
        <v>9</v>
      </c>
      <c r="O144" s="239">
        <v>3.7600000000000001E-2</v>
      </c>
      <c r="P144" s="239">
        <v>0.96199999999999997</v>
      </c>
      <c r="Q144" s="239">
        <v>0</v>
      </c>
      <c r="R144" s="239">
        <v>1.2E-2</v>
      </c>
      <c r="S144" s="239">
        <v>0.29699999999999999</v>
      </c>
    </row>
    <row r="145" spans="1:19">
      <c r="A145" s="239">
        <v>10</v>
      </c>
      <c r="B145" s="239">
        <v>340</v>
      </c>
      <c r="C145" s="239">
        <v>32</v>
      </c>
      <c r="D145" s="239">
        <v>15</v>
      </c>
      <c r="E145" s="239">
        <v>0.13150000000000001</v>
      </c>
      <c r="F145" s="239">
        <v>0.86899999999999999</v>
      </c>
      <c r="G145" s="239">
        <v>0</v>
      </c>
      <c r="H145" s="239">
        <v>1.7999999999999999E-2</v>
      </c>
      <c r="I145" s="239">
        <v>1.2529999999999999</v>
      </c>
      <c r="J145" s="239"/>
      <c r="K145" s="239">
        <v>10</v>
      </c>
      <c r="L145" s="239">
        <v>247</v>
      </c>
      <c r="M145" s="239">
        <v>34</v>
      </c>
      <c r="N145" s="239">
        <v>6</v>
      </c>
      <c r="O145" s="239">
        <v>0.1701</v>
      </c>
      <c r="P145" s="239">
        <v>0.83</v>
      </c>
      <c r="Q145" s="239">
        <v>1E-3</v>
      </c>
      <c r="R145" s="239">
        <v>2.3E-2</v>
      </c>
      <c r="S145" s="239">
        <v>1.6220000000000001</v>
      </c>
    </row>
    <row r="146" spans="1:19">
      <c r="A146" s="239">
        <v>11</v>
      </c>
      <c r="B146" s="239">
        <v>293</v>
      </c>
      <c r="C146" s="239">
        <v>43</v>
      </c>
      <c r="D146" s="239">
        <v>7</v>
      </c>
      <c r="E146" s="239">
        <v>0.25890000000000002</v>
      </c>
      <c r="F146" s="239">
        <v>0.74099999999999999</v>
      </c>
      <c r="G146" s="239">
        <v>1E-3</v>
      </c>
      <c r="H146" s="239">
        <v>2.4E-2</v>
      </c>
      <c r="I146" s="239">
        <v>2.6549999999999998</v>
      </c>
      <c r="J146" s="239"/>
      <c r="K146" s="239">
        <v>11</v>
      </c>
      <c r="L146" s="239">
        <v>207</v>
      </c>
      <c r="M146" s="239">
        <v>29</v>
      </c>
      <c r="N146" s="239">
        <v>6</v>
      </c>
      <c r="O146" s="239">
        <v>0.2863</v>
      </c>
      <c r="P146" s="239">
        <v>0.71399999999999997</v>
      </c>
      <c r="Q146" s="239">
        <v>1E-3</v>
      </c>
      <c r="R146" s="239">
        <v>2.8000000000000001E-2</v>
      </c>
      <c r="S146" s="239">
        <v>2.9009999999999998</v>
      </c>
    </row>
    <row r="147" spans="1:19">
      <c r="A147" s="239">
        <v>12</v>
      </c>
      <c r="B147" s="239">
        <v>243</v>
      </c>
      <c r="C147" s="239">
        <v>64</v>
      </c>
      <c r="D147" s="239">
        <v>0</v>
      </c>
      <c r="E147" s="239">
        <v>0.4541</v>
      </c>
      <c r="F147" s="239">
        <v>0.54600000000000004</v>
      </c>
      <c r="G147" s="239">
        <v>1E-3</v>
      </c>
      <c r="H147" s="239">
        <v>2.7E-2</v>
      </c>
      <c r="I147" s="239">
        <v>4.9969999999999999</v>
      </c>
      <c r="J147" s="239"/>
      <c r="K147" s="239">
        <v>12</v>
      </c>
      <c r="L147" s="239">
        <v>172</v>
      </c>
      <c r="M147" s="239">
        <v>51</v>
      </c>
      <c r="N147" s="239">
        <v>1</v>
      </c>
      <c r="O147" s="239">
        <v>0.49790000000000001</v>
      </c>
      <c r="P147" s="239">
        <v>0.502</v>
      </c>
      <c r="Q147" s="239">
        <v>1E-3</v>
      </c>
      <c r="R147" s="239">
        <v>3.2000000000000001E-2</v>
      </c>
      <c r="S147" s="239">
        <v>5.44</v>
      </c>
    </row>
    <row r="148" spans="1:19">
      <c r="A148" s="239">
        <v>13</v>
      </c>
      <c r="B148" s="239">
        <v>179</v>
      </c>
      <c r="C148" s="239">
        <v>27</v>
      </c>
      <c r="D148" s="239">
        <v>0</v>
      </c>
      <c r="E148" s="239">
        <v>0.53649999999999998</v>
      </c>
      <c r="F148" s="239">
        <v>0.46400000000000002</v>
      </c>
      <c r="G148" s="239">
        <v>1E-3</v>
      </c>
      <c r="H148" s="239">
        <v>2.7E-2</v>
      </c>
      <c r="I148" s="239">
        <v>6.0670000000000002</v>
      </c>
      <c r="J148" s="239"/>
      <c r="K148" s="239">
        <v>14</v>
      </c>
      <c r="L148" s="239">
        <v>120</v>
      </c>
      <c r="M148" s="239">
        <v>60</v>
      </c>
      <c r="N148" s="239">
        <v>5</v>
      </c>
      <c r="O148" s="239">
        <v>0.749</v>
      </c>
      <c r="P148" s="239">
        <v>0.251</v>
      </c>
      <c r="Q148" s="239">
        <v>1E-3</v>
      </c>
      <c r="R148" s="239">
        <v>2.8000000000000001E-2</v>
      </c>
      <c r="S148" s="239">
        <v>8.9540000000000006</v>
      </c>
    </row>
    <row r="149" spans="1:19">
      <c r="A149" s="239">
        <v>14</v>
      </c>
      <c r="B149" s="239">
        <v>152</v>
      </c>
      <c r="C149" s="239">
        <v>47</v>
      </c>
      <c r="D149" s="239">
        <v>0</v>
      </c>
      <c r="E149" s="239">
        <v>0.67979999999999996</v>
      </c>
      <c r="F149" s="239">
        <v>0.32</v>
      </c>
      <c r="G149" s="239">
        <v>1E-3</v>
      </c>
      <c r="H149" s="239">
        <v>2.5999999999999999E-2</v>
      </c>
      <c r="I149" s="239">
        <v>8.0739999999999998</v>
      </c>
      <c r="J149" s="239"/>
      <c r="K149" s="239">
        <v>16</v>
      </c>
      <c r="L149" s="239">
        <v>55</v>
      </c>
      <c r="M149" s="239">
        <v>8</v>
      </c>
      <c r="N149" s="239">
        <v>0</v>
      </c>
      <c r="O149" s="239">
        <v>0.78549999999999998</v>
      </c>
      <c r="P149" s="239">
        <v>0.215</v>
      </c>
      <c r="Q149" s="239">
        <v>1E-3</v>
      </c>
      <c r="R149" s="239">
        <v>2.7E-2</v>
      </c>
      <c r="S149" s="239">
        <v>9.5389999999999997</v>
      </c>
    </row>
    <row r="150" spans="1:19">
      <c r="A150" s="239">
        <v>15</v>
      </c>
      <c r="B150" s="239">
        <v>105</v>
      </c>
      <c r="C150" s="239">
        <v>36</v>
      </c>
      <c r="D150" s="239">
        <v>0</v>
      </c>
      <c r="E150" s="239">
        <v>0.78959999999999997</v>
      </c>
      <c r="F150" s="239">
        <v>0.21</v>
      </c>
      <c r="G150" s="239">
        <v>1E-3</v>
      </c>
      <c r="H150" s="239">
        <v>2.1999999999999999E-2</v>
      </c>
      <c r="I150" s="239">
        <v>9.7210000000000001</v>
      </c>
      <c r="J150" s="239"/>
      <c r="K150" s="239">
        <v>17</v>
      </c>
      <c r="L150" s="239">
        <v>47</v>
      </c>
      <c r="M150" s="239">
        <v>16</v>
      </c>
      <c r="N150" s="239">
        <v>0</v>
      </c>
      <c r="O150" s="239">
        <v>0.85850000000000004</v>
      </c>
      <c r="P150" s="239">
        <v>0.14099999999999999</v>
      </c>
      <c r="Q150" s="239">
        <v>1E-3</v>
      </c>
      <c r="R150" s="239">
        <v>2.3E-2</v>
      </c>
      <c r="S150" s="239">
        <v>10.78</v>
      </c>
    </row>
    <row r="151" spans="1:19">
      <c r="A151" s="239">
        <v>17</v>
      </c>
      <c r="B151" s="239">
        <v>69</v>
      </c>
      <c r="C151" s="239">
        <v>32</v>
      </c>
      <c r="D151" s="239">
        <v>0</v>
      </c>
      <c r="E151" s="239">
        <v>0.88719999999999999</v>
      </c>
      <c r="F151" s="239">
        <v>0.113</v>
      </c>
      <c r="G151" s="239">
        <v>0</v>
      </c>
      <c r="H151" s="239">
        <v>1.7000000000000001E-2</v>
      </c>
      <c r="I151" s="239">
        <v>11.38</v>
      </c>
      <c r="J151" s="239"/>
      <c r="K151" s="239">
        <v>18</v>
      </c>
      <c r="L151" s="239">
        <v>31</v>
      </c>
      <c r="M151" s="239">
        <v>17</v>
      </c>
      <c r="N151" s="239">
        <v>0</v>
      </c>
      <c r="O151" s="239">
        <v>0.93610000000000004</v>
      </c>
      <c r="P151" s="239">
        <v>6.4000000000000001E-2</v>
      </c>
      <c r="Q151" s="239">
        <v>0</v>
      </c>
      <c r="R151" s="239">
        <v>1.6E-2</v>
      </c>
      <c r="S151" s="239">
        <v>12.177</v>
      </c>
    </row>
    <row r="152" spans="1:19">
      <c r="A152" s="239">
        <v>18</v>
      </c>
      <c r="B152" s="239">
        <v>37</v>
      </c>
      <c r="C152" s="239">
        <v>27</v>
      </c>
      <c r="D152" s="239">
        <v>0</v>
      </c>
      <c r="E152" s="239">
        <v>0.96950000000000003</v>
      </c>
      <c r="F152" s="239">
        <v>0.03</v>
      </c>
      <c r="G152" s="239">
        <v>0</v>
      </c>
      <c r="H152" s="239">
        <v>8.9999999999999993E-3</v>
      </c>
      <c r="I152" s="239">
        <v>12.862</v>
      </c>
      <c r="J152" s="239"/>
      <c r="K152" s="239">
        <v>19</v>
      </c>
      <c r="L152" s="239">
        <v>14</v>
      </c>
      <c r="M152" s="239">
        <v>3</v>
      </c>
      <c r="N152" s="239">
        <v>0</v>
      </c>
      <c r="O152" s="239">
        <v>0.94979999999999998</v>
      </c>
      <c r="P152" s="239">
        <v>0.05</v>
      </c>
      <c r="Q152" s="239">
        <v>0</v>
      </c>
      <c r="R152" s="239">
        <v>1.4999999999999999E-2</v>
      </c>
      <c r="S152" s="239">
        <v>12.436999999999999</v>
      </c>
    </row>
    <row r="153" spans="1:19">
      <c r="A153" s="239">
        <v>19</v>
      </c>
      <c r="B153" s="239">
        <v>10</v>
      </c>
      <c r="C153" s="239">
        <v>6</v>
      </c>
      <c r="D153" s="239">
        <v>0</v>
      </c>
      <c r="E153" s="239">
        <v>0.98780000000000001</v>
      </c>
      <c r="F153" s="239">
        <v>1.2E-2</v>
      </c>
      <c r="G153" s="239">
        <v>0</v>
      </c>
      <c r="H153" s="239">
        <v>6.0000000000000001E-3</v>
      </c>
      <c r="I153" s="239">
        <v>13.209</v>
      </c>
      <c r="J153" s="239"/>
      <c r="K153" s="239">
        <v>20</v>
      </c>
      <c r="L153" s="239">
        <v>11</v>
      </c>
      <c r="M153" s="239">
        <v>11</v>
      </c>
      <c r="N153" s="239">
        <v>0</v>
      </c>
      <c r="O153" s="239">
        <v>1</v>
      </c>
      <c r="P153" s="239">
        <v>0</v>
      </c>
      <c r="Q153" s="239">
        <v>0</v>
      </c>
      <c r="R153" s="239">
        <v>0</v>
      </c>
      <c r="S153" s="239">
        <v>13.441000000000001</v>
      </c>
    </row>
    <row r="154" spans="1:19">
      <c r="A154" s="239">
        <v>20</v>
      </c>
      <c r="B154" s="239">
        <v>4</v>
      </c>
      <c r="C154" s="239">
        <v>2</v>
      </c>
      <c r="D154" s="239">
        <v>0</v>
      </c>
      <c r="E154" s="239">
        <v>0.99390000000000001</v>
      </c>
      <c r="F154" s="239">
        <v>6.0000000000000001E-3</v>
      </c>
      <c r="G154" s="239">
        <v>0</v>
      </c>
      <c r="H154" s="239">
        <v>4.0000000000000001E-3</v>
      </c>
      <c r="I154" s="239">
        <v>13.331</v>
      </c>
      <c r="J154" s="239"/>
      <c r="K154" s="239"/>
      <c r="L154" s="239"/>
      <c r="M154" s="239"/>
      <c r="N154" s="239"/>
      <c r="O154" s="239"/>
      <c r="P154" s="239"/>
      <c r="Q154" s="239"/>
      <c r="R154" s="239"/>
      <c r="S154" s="239"/>
    </row>
    <row r="155" spans="1:19">
      <c r="A155" s="239">
        <v>22</v>
      </c>
      <c r="B155" s="239">
        <v>2</v>
      </c>
      <c r="C155" s="239">
        <v>1</v>
      </c>
      <c r="D155" s="239">
        <v>0</v>
      </c>
      <c r="E155" s="239">
        <v>0.997</v>
      </c>
      <c r="F155" s="239">
        <v>3.0000000000000001E-3</v>
      </c>
      <c r="G155" s="239">
        <v>0</v>
      </c>
      <c r="H155" s="239">
        <v>3.0000000000000001E-3</v>
      </c>
      <c r="I155" s="239">
        <v>13.398</v>
      </c>
      <c r="J155" s="239"/>
      <c r="K155" s="239"/>
      <c r="L155" s="239"/>
      <c r="M155" s="239"/>
      <c r="N155" s="239"/>
      <c r="O155" s="239"/>
      <c r="P155" s="239"/>
      <c r="Q155" s="239"/>
      <c r="R155" s="239"/>
      <c r="S155" s="239"/>
    </row>
    <row r="156" spans="1:19">
      <c r="A156" s="239">
        <v>25</v>
      </c>
      <c r="B156" s="239">
        <v>1</v>
      </c>
      <c r="C156" s="239">
        <v>1</v>
      </c>
      <c r="D156" s="239">
        <v>0</v>
      </c>
      <c r="E156" s="239">
        <v>1</v>
      </c>
      <c r="F156" s="239">
        <v>0</v>
      </c>
      <c r="G156" s="239">
        <v>0</v>
      </c>
      <c r="H156" s="239">
        <v>0</v>
      </c>
      <c r="I156" s="239">
        <v>13.475</v>
      </c>
      <c r="J156" s="239"/>
      <c r="K156" s="239"/>
      <c r="L156" s="239"/>
      <c r="M156" s="239"/>
      <c r="N156" s="239"/>
      <c r="O156" s="239"/>
      <c r="P156" s="239"/>
      <c r="Q156" s="239"/>
      <c r="R156" s="239"/>
      <c r="S156" s="239"/>
    </row>
    <row r="157" spans="1:19">
      <c r="A157" s="239"/>
      <c r="B157" s="239"/>
      <c r="C157" s="239"/>
      <c r="D157" s="239"/>
      <c r="E157" s="239"/>
      <c r="F157" s="239"/>
      <c r="G157" s="239"/>
      <c r="H157" s="239"/>
      <c r="I157" s="239"/>
      <c r="J157" s="239"/>
      <c r="K157" s="239"/>
      <c r="L157" s="239"/>
      <c r="M157" s="239"/>
      <c r="N157" s="239"/>
      <c r="O157" s="239"/>
      <c r="P157" s="239"/>
      <c r="Q157" s="239"/>
      <c r="R157" s="239"/>
      <c r="S157" s="239"/>
    </row>
    <row r="158" spans="1:19">
      <c r="A158" s="239" t="s">
        <v>1480</v>
      </c>
      <c r="B158" s="239"/>
      <c r="C158" s="239"/>
      <c r="D158" s="239"/>
      <c r="E158" s="239"/>
      <c r="F158" s="239"/>
      <c r="G158" s="239"/>
      <c r="H158" s="239"/>
      <c r="I158" s="239"/>
      <c r="J158" s="239"/>
      <c r="K158" s="239" t="s">
        <v>1480</v>
      </c>
      <c r="L158" s="239"/>
      <c r="M158" s="239"/>
      <c r="N158" s="239"/>
      <c r="O158" s="239"/>
      <c r="P158" s="239"/>
      <c r="Q158" s="239"/>
      <c r="R158" s="239"/>
      <c r="S158" s="239"/>
    </row>
    <row r="159" spans="1:19">
      <c r="A159" s="239" t="s">
        <v>1412</v>
      </c>
      <c r="B159" s="239" t="s">
        <v>1413</v>
      </c>
      <c r="C159" s="239" t="s">
        <v>1414</v>
      </c>
      <c r="D159" s="239" t="s">
        <v>1415</v>
      </c>
      <c r="E159" s="239" t="s">
        <v>1416</v>
      </c>
      <c r="F159" s="239" t="s">
        <v>1417</v>
      </c>
      <c r="G159" s="239" t="s">
        <v>1418</v>
      </c>
      <c r="H159" s="239" t="s">
        <v>1419</v>
      </c>
      <c r="I159" s="239" t="s">
        <v>1420</v>
      </c>
      <c r="J159" s="239"/>
      <c r="K159" s="239" t="s">
        <v>1412</v>
      </c>
      <c r="L159" s="239" t="s">
        <v>1413</v>
      </c>
      <c r="M159" s="239" t="s">
        <v>1414</v>
      </c>
      <c r="N159" s="239" t="s">
        <v>1415</v>
      </c>
      <c r="O159" s="239" t="s">
        <v>1416</v>
      </c>
      <c r="P159" s="239" t="s">
        <v>1417</v>
      </c>
      <c r="Q159" s="239" t="s">
        <v>1418</v>
      </c>
      <c r="R159" s="239" t="s">
        <v>1419</v>
      </c>
      <c r="S159" s="239" t="s">
        <v>1420</v>
      </c>
    </row>
    <row r="160" spans="1:19">
      <c r="A160" s="239">
        <v>0</v>
      </c>
      <c r="B160" s="239">
        <v>180</v>
      </c>
      <c r="C160" s="239">
        <v>0</v>
      </c>
      <c r="D160" s="239">
        <v>0</v>
      </c>
      <c r="E160" s="239">
        <v>0</v>
      </c>
      <c r="F160" s="239">
        <v>1</v>
      </c>
      <c r="G160" s="239">
        <v>0</v>
      </c>
      <c r="H160" s="239">
        <v>0</v>
      </c>
      <c r="I160" s="239">
        <v>0</v>
      </c>
      <c r="J160" s="239"/>
      <c r="K160" s="239">
        <v>0</v>
      </c>
      <c r="L160" s="239">
        <v>180</v>
      </c>
      <c r="M160" s="239">
        <v>0</v>
      </c>
      <c r="N160" s="239">
        <v>0</v>
      </c>
      <c r="O160" s="239">
        <v>0</v>
      </c>
      <c r="P160" s="239">
        <v>1</v>
      </c>
      <c r="Q160" s="239">
        <v>0</v>
      </c>
      <c r="R160" s="239">
        <v>0</v>
      </c>
      <c r="S160" s="239">
        <v>0</v>
      </c>
    </row>
    <row r="161" spans="1:19">
      <c r="A161" s="239">
        <v>2</v>
      </c>
      <c r="B161" s="239">
        <v>180</v>
      </c>
      <c r="C161" s="239">
        <v>0</v>
      </c>
      <c r="D161" s="239">
        <v>0</v>
      </c>
      <c r="E161" s="239">
        <v>0</v>
      </c>
      <c r="F161" s="239">
        <v>1</v>
      </c>
      <c r="G161" s="239">
        <v>0</v>
      </c>
      <c r="H161" s="239">
        <v>0</v>
      </c>
      <c r="I161" s="239">
        <v>0</v>
      </c>
      <c r="J161" s="239"/>
      <c r="K161" s="239">
        <v>2</v>
      </c>
      <c r="L161" s="239">
        <v>180</v>
      </c>
      <c r="M161" s="239">
        <v>0</v>
      </c>
      <c r="N161" s="239">
        <v>0</v>
      </c>
      <c r="O161" s="239">
        <v>0</v>
      </c>
      <c r="P161" s="239">
        <v>1</v>
      </c>
      <c r="Q161" s="239">
        <v>0</v>
      </c>
      <c r="R161" s="239">
        <v>0</v>
      </c>
      <c r="S161" s="239">
        <v>0</v>
      </c>
    </row>
    <row r="162" spans="1:19">
      <c r="A162" s="239">
        <v>3</v>
      </c>
      <c r="B162" s="239">
        <v>180</v>
      </c>
      <c r="C162" s="239">
        <v>0</v>
      </c>
      <c r="D162" s="239">
        <v>0</v>
      </c>
      <c r="E162" s="239">
        <v>0</v>
      </c>
      <c r="F162" s="239">
        <v>1</v>
      </c>
      <c r="G162" s="239">
        <v>0</v>
      </c>
      <c r="H162" s="239">
        <v>0</v>
      </c>
      <c r="I162" s="239">
        <v>0</v>
      </c>
      <c r="J162" s="239"/>
      <c r="K162" s="239">
        <v>3</v>
      </c>
      <c r="L162" s="239">
        <v>180</v>
      </c>
      <c r="M162" s="239">
        <v>0</v>
      </c>
      <c r="N162" s="239">
        <v>3</v>
      </c>
      <c r="O162" s="239">
        <v>0</v>
      </c>
      <c r="P162" s="239">
        <v>1</v>
      </c>
      <c r="Q162" s="239">
        <v>0</v>
      </c>
      <c r="R162" s="239">
        <v>0</v>
      </c>
      <c r="S162" s="239">
        <v>0</v>
      </c>
    </row>
    <row r="163" spans="1:19">
      <c r="A163" s="239">
        <v>4</v>
      </c>
      <c r="B163" s="239">
        <v>180</v>
      </c>
      <c r="C163" s="239">
        <v>0</v>
      </c>
      <c r="D163" s="239">
        <v>0</v>
      </c>
      <c r="E163" s="239">
        <v>0</v>
      </c>
      <c r="F163" s="239">
        <v>1</v>
      </c>
      <c r="G163" s="239">
        <v>0</v>
      </c>
      <c r="H163" s="239">
        <v>0</v>
      </c>
      <c r="I163" s="239">
        <v>0</v>
      </c>
      <c r="J163" s="239"/>
      <c r="K163" s="239">
        <v>4</v>
      </c>
      <c r="L163" s="239">
        <v>177</v>
      </c>
      <c r="M163" s="239">
        <v>0</v>
      </c>
      <c r="N163" s="239">
        <v>11</v>
      </c>
      <c r="O163" s="239">
        <v>0</v>
      </c>
      <c r="P163" s="239">
        <v>1</v>
      </c>
      <c r="Q163" s="239">
        <v>0</v>
      </c>
      <c r="R163" s="239">
        <v>0</v>
      </c>
      <c r="S163" s="239">
        <v>0</v>
      </c>
    </row>
    <row r="164" spans="1:19">
      <c r="A164" s="239">
        <v>5</v>
      </c>
      <c r="B164" s="239">
        <v>180</v>
      </c>
      <c r="C164" s="239">
        <v>0</v>
      </c>
      <c r="D164" s="239">
        <v>17</v>
      </c>
      <c r="E164" s="239">
        <v>0</v>
      </c>
      <c r="F164" s="239">
        <v>1</v>
      </c>
      <c r="G164" s="239">
        <v>0</v>
      </c>
      <c r="H164" s="239">
        <v>0</v>
      </c>
      <c r="I164" s="239">
        <v>0</v>
      </c>
      <c r="J164" s="239"/>
      <c r="K164" s="239">
        <v>5</v>
      </c>
      <c r="L164" s="239">
        <v>166</v>
      </c>
      <c r="M164" s="239">
        <v>1</v>
      </c>
      <c r="N164" s="239">
        <v>28</v>
      </c>
      <c r="O164" s="239">
        <v>6.0000000000000001E-3</v>
      </c>
      <c r="P164" s="239">
        <v>0.99399999999999999</v>
      </c>
      <c r="Q164" s="239">
        <v>0</v>
      </c>
      <c r="R164" s="239">
        <v>6.0000000000000001E-3</v>
      </c>
      <c r="S164" s="239">
        <v>0.03</v>
      </c>
    </row>
    <row r="165" spans="1:19">
      <c r="A165" s="239">
        <v>6</v>
      </c>
      <c r="B165" s="239">
        <v>163</v>
      </c>
      <c r="C165" s="239">
        <v>0</v>
      </c>
      <c r="D165" s="239">
        <v>26</v>
      </c>
      <c r="E165" s="239">
        <v>0</v>
      </c>
      <c r="F165" s="239">
        <v>1</v>
      </c>
      <c r="G165" s="239">
        <v>0</v>
      </c>
      <c r="H165" s="239">
        <v>0</v>
      </c>
      <c r="I165" s="239">
        <v>0</v>
      </c>
      <c r="J165" s="239"/>
      <c r="K165" s="239">
        <v>7</v>
      </c>
      <c r="L165" s="239">
        <v>137</v>
      </c>
      <c r="M165" s="239">
        <v>16</v>
      </c>
      <c r="N165" s="239">
        <v>30</v>
      </c>
      <c r="O165" s="239">
        <v>0.1221</v>
      </c>
      <c r="P165" s="239">
        <v>0.878</v>
      </c>
      <c r="Q165" s="239">
        <v>1E-3</v>
      </c>
      <c r="R165" s="239">
        <v>2.8000000000000001E-2</v>
      </c>
      <c r="S165" s="239">
        <v>0.84299999999999997</v>
      </c>
    </row>
    <row r="166" spans="1:19">
      <c r="A166" s="239">
        <v>8</v>
      </c>
      <c r="B166" s="239">
        <v>137</v>
      </c>
      <c r="C166" s="239">
        <v>9</v>
      </c>
      <c r="D166" s="239">
        <v>26</v>
      </c>
      <c r="E166" s="239">
        <v>6.5699999999999995E-2</v>
      </c>
      <c r="F166" s="239">
        <v>0.93400000000000005</v>
      </c>
      <c r="G166" s="239">
        <v>0</v>
      </c>
      <c r="H166" s="239">
        <v>2.1000000000000001E-2</v>
      </c>
      <c r="I166" s="239">
        <v>0.52600000000000002</v>
      </c>
      <c r="J166" s="239"/>
      <c r="K166" s="239">
        <v>10</v>
      </c>
      <c r="L166" s="239">
        <v>91</v>
      </c>
      <c r="M166" s="239">
        <v>42</v>
      </c>
      <c r="N166" s="239">
        <v>7</v>
      </c>
      <c r="O166" s="239">
        <v>0.52729999999999999</v>
      </c>
      <c r="P166" s="239">
        <v>0.47299999999999998</v>
      </c>
      <c r="Q166" s="239">
        <v>2E-3</v>
      </c>
      <c r="R166" s="239">
        <v>4.8000000000000001E-2</v>
      </c>
      <c r="S166" s="239">
        <v>4.8949999999999996</v>
      </c>
    </row>
    <row r="167" spans="1:19">
      <c r="A167" s="239">
        <v>10</v>
      </c>
      <c r="B167" s="239">
        <v>102</v>
      </c>
      <c r="C167" s="239">
        <v>29</v>
      </c>
      <c r="D167" s="239">
        <v>9</v>
      </c>
      <c r="E167" s="239">
        <v>0.33129999999999998</v>
      </c>
      <c r="F167" s="239">
        <v>0.66900000000000004</v>
      </c>
      <c r="G167" s="239">
        <v>2E-3</v>
      </c>
      <c r="H167" s="239">
        <v>4.3999999999999997E-2</v>
      </c>
      <c r="I167" s="239">
        <v>3.1819999999999999</v>
      </c>
      <c r="J167" s="239"/>
      <c r="K167" s="239">
        <v>13</v>
      </c>
      <c r="L167" s="239">
        <v>42</v>
      </c>
      <c r="M167" s="239">
        <v>32</v>
      </c>
      <c r="N167" s="239">
        <v>0</v>
      </c>
      <c r="O167" s="239">
        <v>0.88739999999999997</v>
      </c>
      <c r="P167" s="239">
        <v>0.113</v>
      </c>
      <c r="Q167" s="239">
        <v>1E-3</v>
      </c>
      <c r="R167" s="239">
        <v>3.3000000000000002E-2</v>
      </c>
      <c r="S167" s="239">
        <v>9.577</v>
      </c>
    </row>
    <row r="168" spans="1:19">
      <c r="A168" s="239">
        <v>12</v>
      </c>
      <c r="B168" s="239">
        <v>64</v>
      </c>
      <c r="C168" s="239">
        <v>38</v>
      </c>
      <c r="D168" s="239">
        <v>2</v>
      </c>
      <c r="E168" s="239">
        <v>0.72840000000000005</v>
      </c>
      <c r="F168" s="239">
        <v>0.27200000000000002</v>
      </c>
      <c r="G168" s="239">
        <v>2E-3</v>
      </c>
      <c r="H168" s="239">
        <v>4.4999999999999998E-2</v>
      </c>
      <c r="I168" s="239">
        <v>7.9459999999999997</v>
      </c>
      <c r="J168" s="239"/>
      <c r="K168" s="239">
        <v>15</v>
      </c>
      <c r="L168" s="239">
        <v>10</v>
      </c>
      <c r="M168" s="239">
        <v>6</v>
      </c>
      <c r="N168" s="239">
        <v>0</v>
      </c>
      <c r="O168" s="239">
        <v>0.95499999999999996</v>
      </c>
      <c r="P168" s="239">
        <v>4.4999999999999998E-2</v>
      </c>
      <c r="Q168" s="239">
        <v>0</v>
      </c>
      <c r="R168" s="239">
        <v>2.1999999999999999E-2</v>
      </c>
      <c r="S168" s="239">
        <v>10.59</v>
      </c>
    </row>
    <row r="169" spans="1:19">
      <c r="A169" s="239">
        <v>14</v>
      </c>
      <c r="B169" s="239">
        <v>24</v>
      </c>
      <c r="C169" s="239">
        <v>10</v>
      </c>
      <c r="D169" s="239">
        <v>0</v>
      </c>
      <c r="E169" s="239">
        <v>0.84150000000000003</v>
      </c>
      <c r="F169" s="239">
        <v>0.158</v>
      </c>
      <c r="G169" s="239">
        <v>1E-3</v>
      </c>
      <c r="H169" s="239">
        <v>3.7999999999999999E-2</v>
      </c>
      <c r="I169" s="239">
        <v>9.5310000000000006</v>
      </c>
      <c r="J169" s="239"/>
      <c r="K169" s="239">
        <v>17</v>
      </c>
      <c r="L169" s="239">
        <v>4</v>
      </c>
      <c r="M169" s="239">
        <v>4</v>
      </c>
      <c r="N169" s="239">
        <v>0</v>
      </c>
      <c r="O169" s="239">
        <v>1</v>
      </c>
      <c r="P169" s="239">
        <v>0</v>
      </c>
      <c r="Q169" s="239">
        <v>0</v>
      </c>
      <c r="R169" s="239">
        <v>0</v>
      </c>
      <c r="S169" s="239">
        <v>11.355</v>
      </c>
    </row>
    <row r="170" spans="1:19">
      <c r="A170" s="239">
        <v>17</v>
      </c>
      <c r="B170" s="239">
        <v>14</v>
      </c>
      <c r="C170" s="239">
        <v>10</v>
      </c>
      <c r="D170" s="239">
        <v>0</v>
      </c>
      <c r="E170" s="239">
        <v>0.95469999999999999</v>
      </c>
      <c r="F170" s="239">
        <v>4.4999999999999998E-2</v>
      </c>
      <c r="G170" s="239">
        <v>0</v>
      </c>
      <c r="H170" s="239">
        <v>2.1999999999999999E-2</v>
      </c>
      <c r="I170" s="239">
        <v>11.455</v>
      </c>
      <c r="J170" s="239"/>
      <c r="K170" s="239"/>
      <c r="L170" s="239"/>
      <c r="M170" s="239"/>
      <c r="N170" s="239"/>
      <c r="O170" s="239"/>
      <c r="P170" s="239"/>
      <c r="Q170" s="239"/>
      <c r="R170" s="239"/>
      <c r="S170" s="239"/>
    </row>
    <row r="171" spans="1:19">
      <c r="A171" s="239">
        <v>19</v>
      </c>
      <c r="B171" s="239">
        <v>4</v>
      </c>
      <c r="C171" s="239">
        <v>3</v>
      </c>
      <c r="D171" s="239">
        <v>0</v>
      </c>
      <c r="E171" s="239">
        <v>0.98870000000000002</v>
      </c>
      <c r="F171" s="239">
        <v>1.0999999999999999E-2</v>
      </c>
      <c r="G171" s="239">
        <v>0</v>
      </c>
      <c r="H171" s="239">
        <v>1.0999999999999999E-2</v>
      </c>
      <c r="I171" s="239">
        <v>12.1</v>
      </c>
      <c r="J171" s="239"/>
      <c r="K171" s="239"/>
      <c r="L171" s="239"/>
      <c r="M171" s="239"/>
      <c r="N171" s="239"/>
      <c r="O171" s="239"/>
      <c r="P171" s="239"/>
      <c r="Q171" s="239"/>
      <c r="R171" s="239"/>
      <c r="S171" s="239"/>
    </row>
    <row r="172" spans="1:19">
      <c r="A172" s="239">
        <v>21</v>
      </c>
      <c r="B172" s="239">
        <v>1</v>
      </c>
      <c r="C172" s="239">
        <v>1</v>
      </c>
      <c r="D172" s="239">
        <v>0</v>
      </c>
      <c r="E172" s="239">
        <v>1</v>
      </c>
      <c r="F172" s="239">
        <v>0</v>
      </c>
      <c r="G172" s="239">
        <v>0</v>
      </c>
      <c r="H172" s="239">
        <v>0</v>
      </c>
      <c r="I172" s="239">
        <v>12.337999999999999</v>
      </c>
      <c r="J172" s="239"/>
      <c r="K172" s="239"/>
      <c r="L172" s="239"/>
      <c r="M172" s="239"/>
      <c r="N172" s="239"/>
      <c r="O172" s="239"/>
      <c r="P172" s="239"/>
      <c r="Q172" s="239"/>
      <c r="R172" s="239"/>
      <c r="S172" s="239"/>
    </row>
    <row r="173" spans="1:19">
      <c r="A173" s="239"/>
      <c r="B173" s="239"/>
      <c r="C173" s="239"/>
      <c r="D173" s="239"/>
      <c r="E173" s="239"/>
      <c r="F173" s="239"/>
      <c r="G173" s="239"/>
      <c r="H173" s="239"/>
      <c r="I173" s="239"/>
      <c r="J173" s="239"/>
      <c r="K173" s="239"/>
      <c r="L173" s="239"/>
      <c r="M173" s="239"/>
      <c r="N173" s="239"/>
      <c r="O173" s="239"/>
      <c r="P173" s="239"/>
      <c r="Q173" s="239"/>
      <c r="R173" s="239"/>
      <c r="S173" s="239"/>
    </row>
    <row r="174" spans="1:19">
      <c r="A174" s="239" t="s">
        <v>1481</v>
      </c>
      <c r="B174" s="239"/>
      <c r="C174" s="239"/>
      <c r="D174" s="239"/>
      <c r="E174" s="239"/>
      <c r="F174" s="239"/>
      <c r="G174" s="239"/>
      <c r="H174" s="239"/>
      <c r="I174" s="239"/>
      <c r="J174" s="239"/>
      <c r="K174" s="239" t="s">
        <v>1487</v>
      </c>
      <c r="L174" s="239"/>
      <c r="M174" s="239"/>
      <c r="N174" s="239"/>
      <c r="O174" s="239"/>
      <c r="P174" s="239"/>
      <c r="Q174" s="239"/>
      <c r="R174" s="239"/>
      <c r="S174" s="239"/>
    </row>
    <row r="175" spans="1:19">
      <c r="A175" s="239" t="s">
        <v>1412</v>
      </c>
      <c r="B175" s="239" t="s">
        <v>1413</v>
      </c>
      <c r="C175" s="239" t="s">
        <v>1414</v>
      </c>
      <c r="D175" s="239" t="s">
        <v>1415</v>
      </c>
      <c r="E175" s="239" t="s">
        <v>1416</v>
      </c>
      <c r="F175" s="239" t="s">
        <v>1417</v>
      </c>
      <c r="G175" s="239" t="s">
        <v>1418</v>
      </c>
      <c r="H175" s="239" t="s">
        <v>1419</v>
      </c>
      <c r="I175" s="239" t="s">
        <v>1420</v>
      </c>
      <c r="J175" s="239"/>
      <c r="K175" s="239" t="s">
        <v>1424</v>
      </c>
      <c r="L175" s="239" t="s">
        <v>1413</v>
      </c>
      <c r="M175" s="239" t="s">
        <v>1414</v>
      </c>
      <c r="N175" s="239" t="s">
        <v>1415</v>
      </c>
      <c r="O175" s="239" t="s">
        <v>1416</v>
      </c>
      <c r="P175" s="239" t="s">
        <v>1417</v>
      </c>
      <c r="Q175" s="239" t="s">
        <v>1418</v>
      </c>
      <c r="R175" s="239" t="s">
        <v>1419</v>
      </c>
      <c r="S175" s="239" t="s">
        <v>1420</v>
      </c>
    </row>
    <row r="176" spans="1:19">
      <c r="A176" s="239">
        <v>0</v>
      </c>
      <c r="B176" s="239">
        <v>150</v>
      </c>
      <c r="C176" s="239">
        <v>0</v>
      </c>
      <c r="D176" s="239">
        <v>0</v>
      </c>
      <c r="E176" s="239">
        <v>0</v>
      </c>
      <c r="F176" s="239">
        <v>1</v>
      </c>
      <c r="G176" s="239">
        <v>0</v>
      </c>
      <c r="H176" s="239">
        <v>0</v>
      </c>
      <c r="I176" s="239">
        <v>0</v>
      </c>
      <c r="J176" s="239"/>
      <c r="K176" s="239">
        <v>0</v>
      </c>
      <c r="L176" s="239">
        <v>145</v>
      </c>
      <c r="M176" s="239">
        <v>0</v>
      </c>
      <c r="N176" s="239">
        <v>0</v>
      </c>
      <c r="O176" s="239">
        <v>0</v>
      </c>
      <c r="P176" s="239">
        <v>1</v>
      </c>
      <c r="Q176" s="239">
        <v>0</v>
      </c>
      <c r="R176" s="239">
        <v>0</v>
      </c>
      <c r="S176" s="239">
        <v>0</v>
      </c>
    </row>
    <row r="177" spans="1:19">
      <c r="A177" s="239">
        <v>2</v>
      </c>
      <c r="B177" s="239">
        <v>150</v>
      </c>
      <c r="C177" s="239">
        <v>0</v>
      </c>
      <c r="D177" s="239">
        <v>0</v>
      </c>
      <c r="E177" s="239">
        <v>0</v>
      </c>
      <c r="F177" s="239">
        <v>1</v>
      </c>
      <c r="G177" s="239">
        <v>0</v>
      </c>
      <c r="H177" s="239">
        <v>0</v>
      </c>
      <c r="I177" s="239">
        <v>0</v>
      </c>
      <c r="J177" s="239"/>
      <c r="K177" s="239">
        <v>2</v>
      </c>
      <c r="L177" s="239">
        <v>145</v>
      </c>
      <c r="M177" s="239">
        <v>0</v>
      </c>
      <c r="N177" s="239">
        <v>0</v>
      </c>
      <c r="O177" s="239">
        <v>0</v>
      </c>
      <c r="P177" s="239">
        <v>1</v>
      </c>
      <c r="Q177" s="239">
        <v>0</v>
      </c>
      <c r="R177" s="239">
        <v>0</v>
      </c>
      <c r="S177" s="239">
        <v>0</v>
      </c>
    </row>
    <row r="178" spans="1:19">
      <c r="A178" s="239">
        <v>3</v>
      </c>
      <c r="B178" s="239">
        <v>150</v>
      </c>
      <c r="C178" s="239">
        <v>0</v>
      </c>
      <c r="D178" s="239">
        <v>22</v>
      </c>
      <c r="E178" s="239">
        <v>0</v>
      </c>
      <c r="F178" s="239">
        <v>1</v>
      </c>
      <c r="G178" s="239">
        <v>0</v>
      </c>
      <c r="H178" s="239">
        <v>0</v>
      </c>
      <c r="I178" s="239">
        <v>0</v>
      </c>
      <c r="J178" s="239"/>
      <c r="K178" s="239">
        <v>3</v>
      </c>
      <c r="L178" s="239">
        <v>145</v>
      </c>
      <c r="M178" s="239">
        <v>0</v>
      </c>
      <c r="N178" s="239">
        <v>17</v>
      </c>
      <c r="O178" s="239">
        <v>0</v>
      </c>
      <c r="P178" s="239">
        <v>1</v>
      </c>
      <c r="Q178" s="239">
        <v>0</v>
      </c>
      <c r="R178" s="239">
        <v>0</v>
      </c>
      <c r="S178" s="239">
        <v>0</v>
      </c>
    </row>
    <row r="179" spans="1:19">
      <c r="A179" s="239">
        <v>4</v>
      </c>
      <c r="B179" s="239">
        <v>128</v>
      </c>
      <c r="C179" s="239">
        <v>0</v>
      </c>
      <c r="D179" s="239">
        <v>20</v>
      </c>
      <c r="E179" s="239">
        <v>0</v>
      </c>
      <c r="F179" s="239">
        <v>1</v>
      </c>
      <c r="G179" s="239">
        <v>0</v>
      </c>
      <c r="H179" s="239">
        <v>0</v>
      </c>
      <c r="I179" s="239">
        <v>0</v>
      </c>
      <c r="J179" s="239"/>
      <c r="K179" s="239">
        <v>4</v>
      </c>
      <c r="L179" s="239">
        <v>128</v>
      </c>
      <c r="M179" s="239">
        <v>0</v>
      </c>
      <c r="N179" s="239">
        <v>20</v>
      </c>
      <c r="O179" s="239">
        <v>0</v>
      </c>
      <c r="P179" s="239">
        <v>1</v>
      </c>
      <c r="Q179" s="239">
        <v>0</v>
      </c>
      <c r="R179" s="239">
        <v>0</v>
      </c>
      <c r="S179" s="239">
        <v>0</v>
      </c>
    </row>
    <row r="180" spans="1:19">
      <c r="A180" s="239">
        <v>5</v>
      </c>
      <c r="B180" s="239">
        <v>108</v>
      </c>
      <c r="C180" s="239">
        <v>0</v>
      </c>
      <c r="D180" s="239">
        <v>12</v>
      </c>
      <c r="E180" s="239">
        <v>0</v>
      </c>
      <c r="F180" s="239">
        <v>1</v>
      </c>
      <c r="G180" s="239">
        <v>0</v>
      </c>
      <c r="H180" s="239">
        <v>0</v>
      </c>
      <c r="I180" s="239">
        <v>0</v>
      </c>
      <c r="J180" s="239"/>
      <c r="K180" s="239">
        <v>5</v>
      </c>
      <c r="L180" s="239">
        <v>108</v>
      </c>
      <c r="M180" s="239">
        <v>0</v>
      </c>
      <c r="N180" s="239">
        <v>20</v>
      </c>
      <c r="O180" s="239">
        <v>0</v>
      </c>
      <c r="P180" s="239">
        <v>1</v>
      </c>
      <c r="Q180" s="239">
        <v>0</v>
      </c>
      <c r="R180" s="239">
        <v>0</v>
      </c>
      <c r="S180" s="239">
        <v>0</v>
      </c>
    </row>
    <row r="181" spans="1:19">
      <c r="A181" s="239">
        <v>7</v>
      </c>
      <c r="B181" s="239">
        <v>96</v>
      </c>
      <c r="C181" s="239">
        <v>0</v>
      </c>
      <c r="D181" s="239">
        <v>9</v>
      </c>
      <c r="E181" s="239">
        <v>0</v>
      </c>
      <c r="F181" s="239">
        <v>1</v>
      </c>
      <c r="G181" s="239">
        <v>0</v>
      </c>
      <c r="H181" s="239">
        <v>0</v>
      </c>
      <c r="I181" s="239">
        <v>0</v>
      </c>
      <c r="J181" s="239"/>
      <c r="K181" s="239">
        <v>7</v>
      </c>
      <c r="L181" s="239">
        <v>88</v>
      </c>
      <c r="M181" s="239">
        <v>0</v>
      </c>
      <c r="N181" s="239">
        <v>12</v>
      </c>
      <c r="O181" s="239">
        <v>0</v>
      </c>
      <c r="P181" s="239">
        <v>1</v>
      </c>
      <c r="Q181" s="239">
        <v>0</v>
      </c>
      <c r="R181" s="239">
        <v>0</v>
      </c>
      <c r="S181" s="239">
        <v>0</v>
      </c>
    </row>
    <row r="182" spans="1:19">
      <c r="A182" s="239">
        <v>8</v>
      </c>
      <c r="B182" s="239">
        <v>87</v>
      </c>
      <c r="C182" s="239">
        <v>0</v>
      </c>
      <c r="D182" s="239">
        <v>16</v>
      </c>
      <c r="E182" s="239">
        <v>0</v>
      </c>
      <c r="F182" s="239">
        <v>1</v>
      </c>
      <c r="G182" s="239">
        <v>0</v>
      </c>
      <c r="H182" s="239">
        <v>0</v>
      </c>
      <c r="I182" s="239">
        <v>0</v>
      </c>
      <c r="J182" s="239"/>
      <c r="K182" s="239">
        <v>8</v>
      </c>
      <c r="L182" s="239">
        <v>76</v>
      </c>
      <c r="M182" s="239">
        <v>0</v>
      </c>
      <c r="N182" s="239">
        <v>22</v>
      </c>
      <c r="O182" s="239">
        <v>0</v>
      </c>
      <c r="P182" s="239">
        <v>1</v>
      </c>
      <c r="Q182" s="239">
        <v>0</v>
      </c>
      <c r="R182" s="239">
        <v>0</v>
      </c>
      <c r="S182" s="239">
        <v>0</v>
      </c>
    </row>
    <row r="183" spans="1:19">
      <c r="A183" s="239">
        <v>9</v>
      </c>
      <c r="B183" s="239">
        <v>71</v>
      </c>
      <c r="C183" s="239">
        <v>2</v>
      </c>
      <c r="D183" s="239">
        <v>2</v>
      </c>
      <c r="E183" s="239">
        <v>2.8199999999999999E-2</v>
      </c>
      <c r="F183" s="239">
        <v>0.97199999999999998</v>
      </c>
      <c r="G183" s="239">
        <v>0</v>
      </c>
      <c r="H183" s="239">
        <v>0.02</v>
      </c>
      <c r="I183" s="239">
        <v>0.254</v>
      </c>
      <c r="J183" s="239"/>
      <c r="K183" s="239">
        <v>9</v>
      </c>
      <c r="L183" s="239">
        <v>54</v>
      </c>
      <c r="M183" s="239">
        <v>0</v>
      </c>
      <c r="N183" s="239">
        <v>1</v>
      </c>
      <c r="O183" s="239">
        <v>0</v>
      </c>
      <c r="P183" s="239">
        <v>1</v>
      </c>
      <c r="Q183" s="239">
        <v>0</v>
      </c>
      <c r="R183" s="239">
        <v>0</v>
      </c>
      <c r="S183" s="239">
        <v>0</v>
      </c>
    </row>
    <row r="184" spans="1:19">
      <c r="A184" s="239">
        <v>10</v>
      </c>
      <c r="B184" s="239">
        <v>67</v>
      </c>
      <c r="C184" s="239">
        <v>1</v>
      </c>
      <c r="D184" s="239">
        <v>3</v>
      </c>
      <c r="E184" s="239">
        <v>4.2700000000000002E-2</v>
      </c>
      <c r="F184" s="239">
        <v>0.95699999999999996</v>
      </c>
      <c r="G184" s="239">
        <v>1E-3</v>
      </c>
      <c r="H184" s="239">
        <v>2.4E-2</v>
      </c>
      <c r="I184" s="239">
        <v>0.39900000000000002</v>
      </c>
      <c r="J184" s="239"/>
      <c r="K184" s="239">
        <v>10</v>
      </c>
      <c r="L184" s="239">
        <v>53</v>
      </c>
      <c r="M184" s="239">
        <v>0</v>
      </c>
      <c r="N184" s="239">
        <v>3</v>
      </c>
      <c r="O184" s="239">
        <v>0</v>
      </c>
      <c r="P184" s="239">
        <v>1</v>
      </c>
      <c r="Q184" s="239">
        <v>0</v>
      </c>
      <c r="R184" s="239">
        <v>0</v>
      </c>
      <c r="S184" s="239">
        <v>0</v>
      </c>
    </row>
    <row r="185" spans="1:19">
      <c r="A185" s="239">
        <v>11</v>
      </c>
      <c r="B185" s="239">
        <v>63</v>
      </c>
      <c r="C185" s="239">
        <v>4</v>
      </c>
      <c r="D185" s="239">
        <v>0</v>
      </c>
      <c r="E185" s="239">
        <v>0.10349999999999999</v>
      </c>
      <c r="F185" s="239">
        <v>0.89700000000000002</v>
      </c>
      <c r="G185" s="239">
        <v>1E-3</v>
      </c>
      <c r="H185" s="239">
        <v>3.6999999999999998E-2</v>
      </c>
      <c r="I185" s="239">
        <v>1.0669999999999999</v>
      </c>
      <c r="J185" s="239"/>
      <c r="K185" s="239">
        <v>11</v>
      </c>
      <c r="L185" s="239">
        <v>50</v>
      </c>
      <c r="M185" s="239">
        <v>0</v>
      </c>
      <c r="N185" s="239">
        <v>1</v>
      </c>
      <c r="O185" s="239">
        <v>0</v>
      </c>
      <c r="P185" s="239">
        <v>1</v>
      </c>
      <c r="Q185" s="239">
        <v>0</v>
      </c>
      <c r="R185" s="239">
        <v>0</v>
      </c>
      <c r="S185" s="239">
        <v>0</v>
      </c>
    </row>
    <row r="186" spans="1:19">
      <c r="A186" s="239">
        <v>12</v>
      </c>
      <c r="B186" s="239">
        <v>59</v>
      </c>
      <c r="C186" s="239">
        <v>1</v>
      </c>
      <c r="D186" s="239">
        <v>1</v>
      </c>
      <c r="E186" s="239">
        <v>0.1187</v>
      </c>
      <c r="F186" s="239">
        <v>0.88100000000000001</v>
      </c>
      <c r="G186" s="239">
        <v>2E-3</v>
      </c>
      <c r="H186" s="239">
        <v>3.9E-2</v>
      </c>
      <c r="I186" s="239">
        <v>1.25</v>
      </c>
      <c r="J186" s="239"/>
      <c r="K186" s="239">
        <v>12</v>
      </c>
      <c r="L186" s="239">
        <v>49</v>
      </c>
      <c r="M186" s="239">
        <v>0</v>
      </c>
      <c r="N186" s="239">
        <v>2</v>
      </c>
      <c r="O186" s="239">
        <v>0</v>
      </c>
      <c r="P186" s="239">
        <v>1</v>
      </c>
      <c r="Q186" s="239">
        <v>0</v>
      </c>
      <c r="R186" s="239">
        <v>0</v>
      </c>
      <c r="S186" s="239">
        <v>0</v>
      </c>
    </row>
    <row r="187" spans="1:19">
      <c r="A187" s="239">
        <v>14</v>
      </c>
      <c r="B187" s="239">
        <v>57</v>
      </c>
      <c r="C187" s="239">
        <v>4</v>
      </c>
      <c r="D187" s="239">
        <v>1</v>
      </c>
      <c r="E187" s="239">
        <v>0.18049999999999999</v>
      </c>
      <c r="F187" s="239">
        <v>0.81899999999999995</v>
      </c>
      <c r="G187" s="239">
        <v>2E-3</v>
      </c>
      <c r="H187" s="239">
        <v>4.7E-2</v>
      </c>
      <c r="I187" s="239">
        <v>2.1150000000000002</v>
      </c>
      <c r="J187" s="239"/>
      <c r="K187" s="239">
        <v>13</v>
      </c>
      <c r="L187" s="239">
        <v>47</v>
      </c>
      <c r="M187" s="239">
        <v>2</v>
      </c>
      <c r="N187" s="239">
        <v>1</v>
      </c>
      <c r="O187" s="239">
        <v>4.2599999999999999E-2</v>
      </c>
      <c r="P187" s="239">
        <v>0.95699999999999996</v>
      </c>
      <c r="Q187" s="239">
        <v>1E-3</v>
      </c>
      <c r="R187" s="239">
        <v>2.9000000000000001E-2</v>
      </c>
      <c r="S187" s="239">
        <v>0.55300000000000005</v>
      </c>
    </row>
    <row r="188" spans="1:19">
      <c r="A188" s="239">
        <v>15</v>
      </c>
      <c r="B188" s="239">
        <v>52</v>
      </c>
      <c r="C188" s="239">
        <v>6</v>
      </c>
      <c r="D188" s="239">
        <v>1</v>
      </c>
      <c r="E188" s="239">
        <v>0.27510000000000001</v>
      </c>
      <c r="F188" s="239">
        <v>0.72499999999999998</v>
      </c>
      <c r="G188" s="239">
        <v>3.0000000000000001E-3</v>
      </c>
      <c r="H188" s="239">
        <v>5.5E-2</v>
      </c>
      <c r="I188" s="239">
        <v>3.5339999999999998</v>
      </c>
      <c r="J188" s="239"/>
      <c r="K188" s="239">
        <v>14</v>
      </c>
      <c r="L188" s="239">
        <v>44</v>
      </c>
      <c r="M188" s="239">
        <v>2</v>
      </c>
      <c r="N188" s="239">
        <v>0</v>
      </c>
      <c r="O188" s="239">
        <v>8.6099999999999996E-2</v>
      </c>
      <c r="P188" s="239">
        <v>0.91400000000000003</v>
      </c>
      <c r="Q188" s="239">
        <v>2E-3</v>
      </c>
      <c r="R188" s="239">
        <v>4.1000000000000002E-2</v>
      </c>
      <c r="S188" s="239">
        <v>1.1619999999999999</v>
      </c>
    </row>
    <row r="189" spans="1:19">
      <c r="A189" s="239">
        <v>16</v>
      </c>
      <c r="B189" s="239">
        <v>45</v>
      </c>
      <c r="C189" s="239">
        <v>4</v>
      </c>
      <c r="D189" s="239">
        <v>0</v>
      </c>
      <c r="E189" s="239">
        <v>0.33950000000000002</v>
      </c>
      <c r="F189" s="239">
        <v>0.66100000000000003</v>
      </c>
      <c r="G189" s="239">
        <v>3.0000000000000001E-3</v>
      </c>
      <c r="H189" s="239">
        <v>5.8999999999999997E-2</v>
      </c>
      <c r="I189" s="239">
        <v>4.5650000000000004</v>
      </c>
      <c r="J189" s="239"/>
      <c r="K189" s="239">
        <v>15</v>
      </c>
      <c r="L189" s="239">
        <v>42</v>
      </c>
      <c r="M189" s="239">
        <v>2</v>
      </c>
      <c r="N189" s="239">
        <v>0</v>
      </c>
      <c r="O189" s="239">
        <v>0.12959999999999999</v>
      </c>
      <c r="P189" s="239">
        <v>0.87</v>
      </c>
      <c r="Q189" s="239">
        <v>2E-3</v>
      </c>
      <c r="R189" s="239">
        <v>4.9000000000000002E-2</v>
      </c>
      <c r="S189" s="239">
        <v>1.8149999999999999</v>
      </c>
    </row>
    <row r="190" spans="1:19">
      <c r="A190" s="239">
        <v>17</v>
      </c>
      <c r="B190" s="239">
        <v>41</v>
      </c>
      <c r="C190" s="239">
        <v>5</v>
      </c>
      <c r="D190" s="239">
        <v>0</v>
      </c>
      <c r="E190" s="239">
        <v>0.42</v>
      </c>
      <c r="F190" s="239">
        <v>0.57999999999999996</v>
      </c>
      <c r="G190" s="239">
        <v>4.0000000000000001E-3</v>
      </c>
      <c r="H190" s="239">
        <v>6.2E-2</v>
      </c>
      <c r="I190" s="239">
        <v>5.9340000000000002</v>
      </c>
      <c r="J190" s="239"/>
      <c r="K190" s="239">
        <v>16</v>
      </c>
      <c r="L190" s="239">
        <v>40</v>
      </c>
      <c r="M190" s="239">
        <v>2</v>
      </c>
      <c r="N190" s="239">
        <v>0</v>
      </c>
      <c r="O190" s="239">
        <v>0.1731</v>
      </c>
      <c r="P190" s="239">
        <v>0.82699999999999996</v>
      </c>
      <c r="Q190" s="239">
        <v>3.0000000000000001E-3</v>
      </c>
      <c r="R190" s="239">
        <v>5.6000000000000001E-2</v>
      </c>
      <c r="S190" s="239">
        <v>2.512</v>
      </c>
    </row>
    <row r="191" spans="1:19">
      <c r="A191" s="239">
        <v>18</v>
      </c>
      <c r="B191" s="239">
        <v>36</v>
      </c>
      <c r="C191" s="239">
        <v>1</v>
      </c>
      <c r="D191" s="239">
        <v>0</v>
      </c>
      <c r="E191" s="239">
        <v>0.43619999999999998</v>
      </c>
      <c r="F191" s="239">
        <v>0.56399999999999995</v>
      </c>
      <c r="G191" s="239">
        <v>4.0000000000000001E-3</v>
      </c>
      <c r="H191" s="239">
        <v>6.2E-2</v>
      </c>
      <c r="I191" s="239">
        <v>6.2240000000000002</v>
      </c>
      <c r="J191" s="239"/>
      <c r="K191" s="239">
        <v>17</v>
      </c>
      <c r="L191" s="239">
        <v>38</v>
      </c>
      <c r="M191" s="239">
        <v>0</v>
      </c>
      <c r="N191" s="239">
        <v>0</v>
      </c>
      <c r="O191" s="239">
        <v>0.1731</v>
      </c>
      <c r="P191" s="239">
        <v>0.82699999999999996</v>
      </c>
      <c r="Q191" s="239">
        <v>3.0000000000000001E-3</v>
      </c>
      <c r="R191" s="239">
        <v>5.6000000000000001E-2</v>
      </c>
      <c r="S191" s="239">
        <v>2.512</v>
      </c>
    </row>
    <row r="192" spans="1:19">
      <c r="A192" s="239">
        <v>19</v>
      </c>
      <c r="B192" s="239">
        <v>35</v>
      </c>
      <c r="C192" s="239">
        <v>3</v>
      </c>
      <c r="D192" s="239">
        <v>8</v>
      </c>
      <c r="E192" s="239">
        <v>0.48449999999999999</v>
      </c>
      <c r="F192" s="239">
        <v>0.51600000000000001</v>
      </c>
      <c r="G192" s="239">
        <v>4.0000000000000001E-3</v>
      </c>
      <c r="H192" s="239">
        <v>6.3E-2</v>
      </c>
      <c r="I192" s="239">
        <v>7.1420000000000003</v>
      </c>
      <c r="J192" s="239"/>
      <c r="K192" s="239">
        <v>18</v>
      </c>
      <c r="L192" s="239">
        <v>38</v>
      </c>
      <c r="M192" s="239">
        <v>2</v>
      </c>
      <c r="N192" s="239">
        <v>0</v>
      </c>
      <c r="O192" s="239">
        <v>0.21659999999999999</v>
      </c>
      <c r="P192" s="239">
        <v>0.78300000000000003</v>
      </c>
      <c r="Q192" s="239">
        <v>4.0000000000000001E-3</v>
      </c>
      <c r="R192" s="239">
        <v>6.0999999999999999E-2</v>
      </c>
      <c r="S192" s="239">
        <v>3.2949999999999999</v>
      </c>
    </row>
    <row r="193" spans="1:19">
      <c r="A193" s="239">
        <v>21</v>
      </c>
      <c r="B193" s="239">
        <v>24</v>
      </c>
      <c r="C193" s="239">
        <v>2</v>
      </c>
      <c r="D193" s="239">
        <v>0</v>
      </c>
      <c r="E193" s="239">
        <v>0.52739999999999998</v>
      </c>
      <c r="F193" s="239">
        <v>0.47299999999999998</v>
      </c>
      <c r="G193" s="239">
        <v>4.0000000000000001E-3</v>
      </c>
      <c r="H193" s="239">
        <v>6.5000000000000002E-2</v>
      </c>
      <c r="I193" s="239">
        <v>8.0449999999999999</v>
      </c>
      <c r="J193" s="239"/>
      <c r="K193" s="239">
        <v>19</v>
      </c>
      <c r="L193" s="239">
        <v>36</v>
      </c>
      <c r="M193" s="239">
        <v>1</v>
      </c>
      <c r="N193" s="239">
        <v>0</v>
      </c>
      <c r="O193" s="239">
        <v>0.2384</v>
      </c>
      <c r="P193" s="239">
        <v>0.76200000000000001</v>
      </c>
      <c r="Q193" s="239">
        <v>4.0000000000000001E-3</v>
      </c>
      <c r="R193" s="239">
        <v>6.3E-2</v>
      </c>
      <c r="S193" s="239">
        <v>3.7080000000000002</v>
      </c>
    </row>
    <row r="194" spans="1:19">
      <c r="A194" s="239">
        <v>22</v>
      </c>
      <c r="B194" s="239">
        <v>22</v>
      </c>
      <c r="C194" s="239">
        <v>1</v>
      </c>
      <c r="D194" s="239">
        <v>0</v>
      </c>
      <c r="E194" s="239">
        <v>0.54890000000000005</v>
      </c>
      <c r="F194" s="239">
        <v>0.45100000000000001</v>
      </c>
      <c r="G194" s="239">
        <v>4.0000000000000001E-3</v>
      </c>
      <c r="H194" s="239">
        <v>6.5000000000000002E-2</v>
      </c>
      <c r="I194" s="239">
        <v>8.5169999999999995</v>
      </c>
      <c r="J194" s="239"/>
      <c r="K194" s="239">
        <v>20</v>
      </c>
      <c r="L194" s="239">
        <v>35</v>
      </c>
      <c r="M194" s="239">
        <v>1</v>
      </c>
      <c r="N194" s="239">
        <v>0</v>
      </c>
      <c r="O194" s="239">
        <v>0.26019999999999999</v>
      </c>
      <c r="P194" s="239">
        <v>0.74</v>
      </c>
      <c r="Q194" s="239">
        <v>4.0000000000000001E-3</v>
      </c>
      <c r="R194" s="239">
        <v>6.5000000000000002E-2</v>
      </c>
      <c r="S194" s="239">
        <v>4.1440000000000001</v>
      </c>
    </row>
    <row r="195" spans="1:19">
      <c r="A195" s="239">
        <v>24</v>
      </c>
      <c r="B195" s="239">
        <v>21</v>
      </c>
      <c r="C195" s="239">
        <v>3</v>
      </c>
      <c r="D195" s="239">
        <v>0</v>
      </c>
      <c r="E195" s="239">
        <v>0.61339999999999995</v>
      </c>
      <c r="F195" s="239">
        <v>0.38700000000000001</v>
      </c>
      <c r="G195" s="239">
        <v>4.0000000000000001E-3</v>
      </c>
      <c r="H195" s="239">
        <v>6.6000000000000003E-2</v>
      </c>
      <c r="I195" s="239">
        <v>10.064</v>
      </c>
      <c r="J195" s="239"/>
      <c r="K195" s="239">
        <v>22</v>
      </c>
      <c r="L195" s="239">
        <v>34</v>
      </c>
      <c r="M195" s="239">
        <v>1</v>
      </c>
      <c r="N195" s="239">
        <v>0</v>
      </c>
      <c r="O195" s="239">
        <v>0.28189999999999998</v>
      </c>
      <c r="P195" s="239">
        <v>0.71799999999999997</v>
      </c>
      <c r="Q195" s="239">
        <v>4.0000000000000001E-3</v>
      </c>
      <c r="R195" s="239">
        <v>6.6000000000000003E-2</v>
      </c>
      <c r="S195" s="239">
        <v>4.6219999999999999</v>
      </c>
    </row>
    <row r="196" spans="1:19">
      <c r="A196" s="239">
        <v>25</v>
      </c>
      <c r="B196" s="239">
        <v>18</v>
      </c>
      <c r="C196" s="239">
        <v>0</v>
      </c>
      <c r="D196" s="239">
        <v>0</v>
      </c>
      <c r="E196" s="239">
        <v>0.61339999999999995</v>
      </c>
      <c r="F196" s="239">
        <v>0.38700000000000001</v>
      </c>
      <c r="G196" s="239">
        <v>4.0000000000000001E-3</v>
      </c>
      <c r="H196" s="239">
        <v>6.6000000000000003E-2</v>
      </c>
      <c r="I196" s="239">
        <v>10.064</v>
      </c>
      <c r="J196" s="239"/>
      <c r="K196" s="239">
        <v>23</v>
      </c>
      <c r="L196" s="239">
        <v>33</v>
      </c>
      <c r="M196" s="239">
        <v>3</v>
      </c>
      <c r="N196" s="239">
        <v>0</v>
      </c>
      <c r="O196" s="239">
        <v>0.34720000000000001</v>
      </c>
      <c r="P196" s="239">
        <v>0.65300000000000002</v>
      </c>
      <c r="Q196" s="239">
        <v>5.0000000000000001E-3</v>
      </c>
      <c r="R196" s="239">
        <v>7.0000000000000007E-2</v>
      </c>
      <c r="S196" s="239">
        <v>6.1239999999999997</v>
      </c>
    </row>
    <row r="197" spans="1:19">
      <c r="A197" s="239">
        <v>27</v>
      </c>
      <c r="B197" s="239">
        <v>18</v>
      </c>
      <c r="C197" s="239">
        <v>0</v>
      </c>
      <c r="D197" s="239">
        <v>0</v>
      </c>
      <c r="E197" s="239">
        <v>0.61339999999999995</v>
      </c>
      <c r="F197" s="239">
        <v>0.38700000000000001</v>
      </c>
      <c r="G197" s="239">
        <v>4.0000000000000001E-3</v>
      </c>
      <c r="H197" s="239">
        <v>6.6000000000000003E-2</v>
      </c>
      <c r="I197" s="239">
        <v>10.064</v>
      </c>
      <c r="J197" s="239"/>
      <c r="K197" s="239">
        <v>24</v>
      </c>
      <c r="L197" s="239">
        <v>30</v>
      </c>
      <c r="M197" s="239">
        <v>0</v>
      </c>
      <c r="N197" s="239">
        <v>0</v>
      </c>
      <c r="O197" s="239">
        <v>0.34720000000000001</v>
      </c>
      <c r="P197" s="239">
        <v>0.65300000000000002</v>
      </c>
      <c r="Q197" s="239">
        <v>5.0000000000000001E-3</v>
      </c>
      <c r="R197" s="239">
        <v>7.0000000000000007E-2</v>
      </c>
      <c r="S197" s="239">
        <v>6.1239999999999997</v>
      </c>
    </row>
    <row r="198" spans="1:19">
      <c r="A198" s="239">
        <v>29</v>
      </c>
      <c r="B198" s="239">
        <v>18</v>
      </c>
      <c r="C198" s="239">
        <v>1</v>
      </c>
      <c r="D198" s="239">
        <v>0</v>
      </c>
      <c r="E198" s="239">
        <v>0.63480000000000003</v>
      </c>
      <c r="F198" s="239">
        <v>0.36499999999999999</v>
      </c>
      <c r="G198" s="239">
        <v>4.0000000000000001E-3</v>
      </c>
      <c r="H198" s="239">
        <v>6.5000000000000002E-2</v>
      </c>
      <c r="I198" s="239">
        <v>10.686999999999999</v>
      </c>
      <c r="J198" s="239"/>
      <c r="K198" s="239">
        <v>25</v>
      </c>
      <c r="L198" s="239">
        <v>30</v>
      </c>
      <c r="M198" s="239">
        <v>2</v>
      </c>
      <c r="N198" s="239">
        <v>0</v>
      </c>
      <c r="O198" s="239">
        <v>0.39069999999999999</v>
      </c>
      <c r="P198" s="239">
        <v>0.60899999999999999</v>
      </c>
      <c r="Q198" s="239">
        <v>5.0000000000000001E-3</v>
      </c>
      <c r="R198" s="239">
        <v>7.1999999999999995E-2</v>
      </c>
      <c r="S198" s="239">
        <v>7.2119999999999997</v>
      </c>
    </row>
    <row r="199" spans="1:19">
      <c r="A199" s="239">
        <v>31</v>
      </c>
      <c r="B199" s="239">
        <v>17</v>
      </c>
      <c r="C199" s="239">
        <v>0</v>
      </c>
      <c r="D199" s="239">
        <v>0</v>
      </c>
      <c r="E199" s="239">
        <v>0.63480000000000003</v>
      </c>
      <c r="F199" s="239">
        <v>0.36499999999999999</v>
      </c>
      <c r="G199" s="239">
        <v>4.0000000000000001E-3</v>
      </c>
      <c r="H199" s="239">
        <v>6.5000000000000002E-2</v>
      </c>
      <c r="I199" s="239">
        <v>10.686999999999999</v>
      </c>
      <c r="J199" s="239"/>
      <c r="K199" s="239">
        <v>27</v>
      </c>
      <c r="L199" s="239">
        <v>28</v>
      </c>
      <c r="M199" s="239">
        <v>4</v>
      </c>
      <c r="N199" s="239">
        <v>0</v>
      </c>
      <c r="O199" s="239">
        <v>0.4778</v>
      </c>
      <c r="P199" s="239">
        <v>0.52200000000000002</v>
      </c>
      <c r="Q199" s="239">
        <v>5.0000000000000001E-3</v>
      </c>
      <c r="R199" s="239">
        <v>7.3999999999999996E-2</v>
      </c>
      <c r="S199" s="239">
        <v>9.5619999999999994</v>
      </c>
    </row>
    <row r="200" spans="1:19">
      <c r="A200" s="239">
        <v>32</v>
      </c>
      <c r="B200" s="239">
        <v>17</v>
      </c>
      <c r="C200" s="239">
        <v>1</v>
      </c>
      <c r="D200" s="239">
        <v>0</v>
      </c>
      <c r="E200" s="239">
        <v>0.65629999999999999</v>
      </c>
      <c r="F200" s="239">
        <v>0.34399999999999997</v>
      </c>
      <c r="G200" s="239">
        <v>4.0000000000000001E-3</v>
      </c>
      <c r="H200" s="239">
        <v>6.5000000000000002E-2</v>
      </c>
      <c r="I200" s="239">
        <v>11.374000000000001</v>
      </c>
      <c r="J200" s="239"/>
      <c r="K200" s="239">
        <v>28</v>
      </c>
      <c r="L200" s="239">
        <v>24</v>
      </c>
      <c r="M200" s="239">
        <v>3</v>
      </c>
      <c r="N200" s="239">
        <v>0</v>
      </c>
      <c r="O200" s="239">
        <v>0.54300000000000004</v>
      </c>
      <c r="P200" s="239">
        <v>0.45700000000000002</v>
      </c>
      <c r="Q200" s="239">
        <v>5.0000000000000001E-3</v>
      </c>
      <c r="R200" s="239">
        <v>7.2999999999999995E-2</v>
      </c>
      <c r="S200" s="239">
        <v>11.39</v>
      </c>
    </row>
    <row r="201" spans="1:19">
      <c r="A201" s="239">
        <v>33</v>
      </c>
      <c r="B201" s="239">
        <v>16</v>
      </c>
      <c r="C201" s="239">
        <v>2</v>
      </c>
      <c r="D201" s="239">
        <v>0</v>
      </c>
      <c r="E201" s="239">
        <v>0.69930000000000003</v>
      </c>
      <c r="F201" s="239">
        <v>0.30099999999999999</v>
      </c>
      <c r="G201" s="239">
        <v>4.0000000000000001E-3</v>
      </c>
      <c r="H201" s="239">
        <v>6.4000000000000001E-2</v>
      </c>
      <c r="I201" s="239">
        <v>12.792</v>
      </c>
      <c r="J201" s="239"/>
      <c r="K201" s="239">
        <v>30</v>
      </c>
      <c r="L201" s="239">
        <v>21</v>
      </c>
      <c r="M201" s="239">
        <v>0</v>
      </c>
      <c r="N201" s="239">
        <v>0</v>
      </c>
      <c r="O201" s="239">
        <v>0.54300000000000004</v>
      </c>
      <c r="P201" s="239">
        <v>0.45700000000000002</v>
      </c>
      <c r="Q201" s="239">
        <v>5.0000000000000001E-3</v>
      </c>
      <c r="R201" s="239">
        <v>7.2999999999999995E-2</v>
      </c>
      <c r="S201" s="239">
        <v>11.39</v>
      </c>
    </row>
    <row r="202" spans="1:19">
      <c r="A202" s="239">
        <v>34</v>
      </c>
      <c r="B202" s="239">
        <v>14</v>
      </c>
      <c r="C202" s="239">
        <v>1</v>
      </c>
      <c r="D202" s="239">
        <v>0</v>
      </c>
      <c r="E202" s="239">
        <v>0.7208</v>
      </c>
      <c r="F202" s="239">
        <v>0.27900000000000003</v>
      </c>
      <c r="G202" s="239">
        <v>4.0000000000000001E-3</v>
      </c>
      <c r="H202" s="239">
        <v>6.3E-2</v>
      </c>
      <c r="I202" s="239">
        <v>13.522</v>
      </c>
      <c r="J202" s="239"/>
      <c r="K202" s="239">
        <v>31</v>
      </c>
      <c r="L202" s="239">
        <v>21</v>
      </c>
      <c r="M202" s="239">
        <v>1</v>
      </c>
      <c r="N202" s="239">
        <v>0</v>
      </c>
      <c r="O202" s="239">
        <v>0.56479999999999997</v>
      </c>
      <c r="P202" s="239">
        <v>0.435</v>
      </c>
      <c r="Q202" s="239">
        <v>5.0000000000000001E-3</v>
      </c>
      <c r="R202" s="239">
        <v>7.2999999999999995E-2</v>
      </c>
      <c r="S202" s="239">
        <v>12.064</v>
      </c>
    </row>
    <row r="203" spans="1:19">
      <c r="A203" s="239">
        <v>35</v>
      </c>
      <c r="B203" s="239">
        <v>13</v>
      </c>
      <c r="C203" s="239">
        <v>4</v>
      </c>
      <c r="D203" s="239">
        <v>0</v>
      </c>
      <c r="E203" s="239">
        <v>0.80669999999999997</v>
      </c>
      <c r="F203" s="239">
        <v>0.193</v>
      </c>
      <c r="G203" s="239">
        <v>3.0000000000000001E-3</v>
      </c>
      <c r="H203" s="239">
        <v>5.6000000000000001E-2</v>
      </c>
      <c r="I203" s="239">
        <v>16.529</v>
      </c>
      <c r="J203" s="239"/>
      <c r="K203" s="239">
        <v>33</v>
      </c>
      <c r="L203" s="239">
        <v>20</v>
      </c>
      <c r="M203" s="239">
        <v>2</v>
      </c>
      <c r="N203" s="239">
        <v>0</v>
      </c>
      <c r="O203" s="239">
        <v>0.60829999999999995</v>
      </c>
      <c r="P203" s="239">
        <v>0.39200000000000002</v>
      </c>
      <c r="Q203" s="239">
        <v>5.0000000000000001E-3</v>
      </c>
      <c r="R203" s="239">
        <v>7.1999999999999995E-2</v>
      </c>
      <c r="S203" s="239">
        <v>13.5</v>
      </c>
    </row>
    <row r="204" spans="1:19">
      <c r="A204" s="239">
        <v>36</v>
      </c>
      <c r="B204" s="239">
        <v>9</v>
      </c>
      <c r="C204" s="239">
        <v>3</v>
      </c>
      <c r="D204" s="239">
        <v>0</v>
      </c>
      <c r="E204" s="239">
        <v>0.87109999999999999</v>
      </c>
      <c r="F204" s="239">
        <v>0.129</v>
      </c>
      <c r="G204" s="239">
        <v>2E-3</v>
      </c>
      <c r="H204" s="239">
        <v>4.8000000000000001E-2</v>
      </c>
      <c r="I204" s="239">
        <v>18.849</v>
      </c>
      <c r="J204" s="239"/>
      <c r="K204" s="239">
        <v>34</v>
      </c>
      <c r="L204" s="239">
        <v>18</v>
      </c>
      <c r="M204" s="239">
        <v>0</v>
      </c>
      <c r="N204" s="239">
        <v>0</v>
      </c>
      <c r="O204" s="239">
        <v>0.60829999999999995</v>
      </c>
      <c r="P204" s="239">
        <v>0.39200000000000002</v>
      </c>
      <c r="Q204" s="239">
        <v>5.0000000000000001E-3</v>
      </c>
      <c r="R204" s="239">
        <v>7.1999999999999995E-2</v>
      </c>
      <c r="S204" s="239">
        <v>13.5</v>
      </c>
    </row>
    <row r="205" spans="1:19">
      <c r="A205" s="239">
        <v>38</v>
      </c>
      <c r="B205" s="239">
        <v>6</v>
      </c>
      <c r="C205" s="239">
        <v>1</v>
      </c>
      <c r="D205" s="239">
        <v>0</v>
      </c>
      <c r="E205" s="239">
        <v>0.89259999999999995</v>
      </c>
      <c r="F205" s="239">
        <v>0.107</v>
      </c>
      <c r="G205" s="239">
        <v>2E-3</v>
      </c>
      <c r="H205" s="239">
        <v>4.4999999999999998E-2</v>
      </c>
      <c r="I205" s="239">
        <v>19.664999999999999</v>
      </c>
      <c r="J205" s="239"/>
      <c r="K205" s="239">
        <v>36</v>
      </c>
      <c r="L205" s="239">
        <v>18</v>
      </c>
      <c r="M205" s="239">
        <v>2</v>
      </c>
      <c r="N205" s="239">
        <v>0</v>
      </c>
      <c r="O205" s="239">
        <v>0.65180000000000005</v>
      </c>
      <c r="P205" s="239">
        <v>0.34799999999999998</v>
      </c>
      <c r="Q205" s="239">
        <v>5.0000000000000001E-3</v>
      </c>
      <c r="R205" s="239">
        <v>7.0000000000000007E-2</v>
      </c>
      <c r="S205" s="239">
        <v>15.067</v>
      </c>
    </row>
    <row r="206" spans="1:19">
      <c r="A206" s="239">
        <v>39</v>
      </c>
      <c r="B206" s="239">
        <v>5</v>
      </c>
      <c r="C206" s="239">
        <v>2</v>
      </c>
      <c r="D206" s="239">
        <v>0</v>
      </c>
      <c r="E206" s="239">
        <v>0.93559999999999999</v>
      </c>
      <c r="F206" s="239">
        <v>6.4000000000000001E-2</v>
      </c>
      <c r="G206" s="239">
        <v>1E-3</v>
      </c>
      <c r="H206" s="239">
        <v>3.5999999999999997E-2</v>
      </c>
      <c r="I206" s="239">
        <v>21.34</v>
      </c>
      <c r="J206" s="239"/>
      <c r="K206" s="239">
        <v>37</v>
      </c>
      <c r="L206" s="239">
        <v>16</v>
      </c>
      <c r="M206" s="239">
        <v>2</v>
      </c>
      <c r="N206" s="239">
        <v>1</v>
      </c>
      <c r="O206" s="239">
        <v>0.69540000000000002</v>
      </c>
      <c r="P206" s="239">
        <v>0.30499999999999999</v>
      </c>
      <c r="Q206" s="239">
        <v>5.0000000000000001E-3</v>
      </c>
      <c r="R206" s="239">
        <v>6.8000000000000005E-2</v>
      </c>
      <c r="S206" s="239">
        <v>16.677</v>
      </c>
    </row>
    <row r="207" spans="1:19">
      <c r="A207" s="239">
        <v>41</v>
      </c>
      <c r="B207" s="239">
        <v>3</v>
      </c>
      <c r="C207" s="239">
        <v>1</v>
      </c>
      <c r="D207" s="239">
        <v>0</v>
      </c>
      <c r="E207" s="239">
        <v>0.95699999999999996</v>
      </c>
      <c r="F207" s="239">
        <v>4.2999999999999997E-2</v>
      </c>
      <c r="G207" s="239">
        <v>1E-3</v>
      </c>
      <c r="H207" s="239">
        <v>0.03</v>
      </c>
      <c r="I207" s="239">
        <v>22.221</v>
      </c>
      <c r="J207" s="239"/>
      <c r="K207" s="239">
        <v>39</v>
      </c>
      <c r="L207" s="239">
        <v>13</v>
      </c>
      <c r="M207" s="239">
        <v>1</v>
      </c>
      <c r="N207" s="239">
        <v>0</v>
      </c>
      <c r="O207" s="239">
        <v>0.71879999999999999</v>
      </c>
      <c r="P207" s="239">
        <v>0.28100000000000003</v>
      </c>
      <c r="Q207" s="239">
        <v>4.0000000000000001E-3</v>
      </c>
      <c r="R207" s="239">
        <v>6.7000000000000004E-2</v>
      </c>
      <c r="S207" s="239">
        <v>17.591000000000001</v>
      </c>
    </row>
    <row r="208" spans="1:19">
      <c r="A208" s="239">
        <v>42</v>
      </c>
      <c r="B208" s="239">
        <v>2</v>
      </c>
      <c r="C208" s="239">
        <v>2</v>
      </c>
      <c r="D208" s="239">
        <v>0</v>
      </c>
      <c r="E208" s="239">
        <v>1</v>
      </c>
      <c r="F208" s="239">
        <v>0</v>
      </c>
      <c r="G208" s="239">
        <v>0</v>
      </c>
      <c r="H208" s="239">
        <v>0</v>
      </c>
      <c r="I208" s="239">
        <v>24.024999999999999</v>
      </c>
      <c r="J208" s="239"/>
      <c r="K208" s="239">
        <v>40</v>
      </c>
      <c r="L208" s="239">
        <v>12</v>
      </c>
      <c r="M208" s="239">
        <v>1</v>
      </c>
      <c r="N208" s="239">
        <v>0</v>
      </c>
      <c r="O208" s="239">
        <v>0.74219999999999997</v>
      </c>
      <c r="P208" s="239">
        <v>0.25800000000000001</v>
      </c>
      <c r="Q208" s="239">
        <v>4.0000000000000001E-3</v>
      </c>
      <c r="R208" s="239">
        <v>6.5000000000000002E-2</v>
      </c>
      <c r="S208" s="239">
        <v>18.529</v>
      </c>
    </row>
    <row r="209" spans="1:19">
      <c r="A209" s="239"/>
      <c r="B209" s="239"/>
      <c r="C209" s="239"/>
      <c r="D209" s="239"/>
      <c r="E209" s="239"/>
      <c r="F209" s="239"/>
      <c r="G209" s="239"/>
      <c r="H209" s="239"/>
      <c r="I209" s="239"/>
      <c r="J209" s="239"/>
      <c r="K209" s="239">
        <v>41</v>
      </c>
      <c r="L209" s="239">
        <v>11</v>
      </c>
      <c r="M209" s="239">
        <v>1</v>
      </c>
      <c r="N209" s="239">
        <v>0</v>
      </c>
      <c r="O209" s="239">
        <v>0.76570000000000005</v>
      </c>
      <c r="P209" s="239">
        <v>0.23400000000000001</v>
      </c>
      <c r="Q209" s="239">
        <v>4.0000000000000001E-3</v>
      </c>
      <c r="R209" s="239">
        <v>6.3E-2</v>
      </c>
      <c r="S209" s="239">
        <v>19.489999999999998</v>
      </c>
    </row>
    <row r="210" spans="1:19">
      <c r="A210" s="239"/>
      <c r="B210" s="239"/>
      <c r="C210" s="239"/>
      <c r="D210" s="239"/>
      <c r="E210" s="239"/>
      <c r="F210" s="239"/>
      <c r="G210" s="239"/>
      <c r="H210" s="239"/>
      <c r="I210" s="239"/>
      <c r="J210" s="239"/>
      <c r="K210" s="239">
        <v>42</v>
      </c>
      <c r="L210" s="239">
        <v>10</v>
      </c>
      <c r="M210" s="239">
        <v>2</v>
      </c>
      <c r="N210" s="239">
        <v>0</v>
      </c>
      <c r="O210" s="239">
        <v>0.8125</v>
      </c>
      <c r="P210" s="239">
        <v>0.187</v>
      </c>
      <c r="Q210" s="239">
        <v>3.0000000000000001E-3</v>
      </c>
      <c r="R210" s="239">
        <v>5.8999999999999997E-2</v>
      </c>
      <c r="S210" s="239">
        <v>21.457999999999998</v>
      </c>
    </row>
    <row r="211" spans="1:19">
      <c r="A211" s="239"/>
      <c r="B211" s="239"/>
      <c r="C211" s="239"/>
      <c r="D211" s="239"/>
      <c r="E211" s="239"/>
      <c r="F211" s="239"/>
      <c r="G211" s="239"/>
      <c r="H211" s="239"/>
      <c r="I211" s="239"/>
      <c r="J211" s="239"/>
      <c r="K211" s="239">
        <v>43</v>
      </c>
      <c r="L211" s="239">
        <v>8</v>
      </c>
      <c r="M211" s="239">
        <v>1</v>
      </c>
      <c r="N211" s="239">
        <v>0</v>
      </c>
      <c r="O211" s="239">
        <v>0.83599999999999997</v>
      </c>
      <c r="P211" s="239">
        <v>0.16400000000000001</v>
      </c>
      <c r="Q211" s="239">
        <v>3.0000000000000001E-3</v>
      </c>
      <c r="R211" s="239">
        <v>5.6000000000000001E-2</v>
      </c>
      <c r="S211" s="239">
        <v>22.466000000000001</v>
      </c>
    </row>
    <row r="212" spans="1:19">
      <c r="A212" s="239"/>
      <c r="B212" s="239"/>
      <c r="C212" s="239"/>
      <c r="D212" s="239"/>
      <c r="E212" s="239"/>
      <c r="F212" s="239"/>
      <c r="G212" s="239"/>
      <c r="H212" s="239"/>
      <c r="I212" s="239"/>
      <c r="J212" s="239"/>
      <c r="K212" s="239">
        <v>44</v>
      </c>
      <c r="L212" s="239">
        <v>7</v>
      </c>
      <c r="M212" s="239">
        <v>1</v>
      </c>
      <c r="N212" s="239">
        <v>0</v>
      </c>
      <c r="O212" s="239">
        <v>0.85940000000000005</v>
      </c>
      <c r="P212" s="239">
        <v>0.14099999999999999</v>
      </c>
      <c r="Q212" s="239">
        <v>3.0000000000000001E-3</v>
      </c>
      <c r="R212" s="239">
        <v>5.1999999999999998E-2</v>
      </c>
      <c r="S212" s="239">
        <v>23.497</v>
      </c>
    </row>
    <row r="213" spans="1:19">
      <c r="A213" s="239"/>
      <c r="B213" s="239"/>
      <c r="C213" s="239"/>
      <c r="D213" s="239"/>
      <c r="E213" s="239"/>
      <c r="F213" s="239"/>
      <c r="G213" s="239"/>
      <c r="H213" s="239"/>
      <c r="I213" s="239"/>
      <c r="J213" s="239"/>
      <c r="K213" s="239">
        <v>45</v>
      </c>
      <c r="L213" s="239">
        <v>6</v>
      </c>
      <c r="M213" s="239">
        <v>1</v>
      </c>
      <c r="N213" s="239">
        <v>0</v>
      </c>
      <c r="O213" s="239">
        <v>0.88280000000000003</v>
      </c>
      <c r="P213" s="239">
        <v>0.11700000000000001</v>
      </c>
      <c r="Q213" s="239">
        <v>2E-3</v>
      </c>
      <c r="R213" s="239">
        <v>4.9000000000000002E-2</v>
      </c>
      <c r="S213" s="239">
        <v>24.550999999999998</v>
      </c>
    </row>
    <row r="214" spans="1:19">
      <c r="A214" s="239"/>
      <c r="B214" s="239"/>
      <c r="C214" s="239"/>
      <c r="D214" s="239"/>
      <c r="E214" s="239"/>
      <c r="F214" s="239"/>
      <c r="G214" s="239"/>
      <c r="H214" s="239"/>
      <c r="I214" s="239"/>
      <c r="J214" s="239"/>
      <c r="K214" s="239">
        <v>46</v>
      </c>
      <c r="L214" s="239">
        <v>5</v>
      </c>
      <c r="M214" s="239">
        <v>0</v>
      </c>
      <c r="N214" s="239">
        <v>0</v>
      </c>
      <c r="O214" s="239">
        <v>0.88280000000000003</v>
      </c>
      <c r="P214" s="239">
        <v>0.11700000000000001</v>
      </c>
      <c r="Q214" s="239">
        <v>2E-3</v>
      </c>
      <c r="R214" s="239">
        <v>4.9000000000000002E-2</v>
      </c>
      <c r="S214" s="239">
        <v>24.550999999999998</v>
      </c>
    </row>
    <row r="215" spans="1:19">
      <c r="A215" s="239"/>
      <c r="B215" s="239"/>
      <c r="C215" s="239"/>
      <c r="D215" s="239"/>
      <c r="E215" s="239"/>
      <c r="F215" s="239"/>
      <c r="G215" s="239"/>
      <c r="H215" s="239"/>
      <c r="I215" s="239"/>
      <c r="J215" s="239"/>
      <c r="K215" s="239">
        <v>48</v>
      </c>
      <c r="L215" s="239">
        <v>5</v>
      </c>
      <c r="M215" s="239">
        <v>2</v>
      </c>
      <c r="N215" s="239">
        <v>0</v>
      </c>
      <c r="O215" s="239">
        <v>0.92969999999999997</v>
      </c>
      <c r="P215" s="239">
        <v>7.0000000000000007E-2</v>
      </c>
      <c r="Q215" s="239">
        <v>2E-3</v>
      </c>
      <c r="R215" s="239">
        <v>3.9E-2</v>
      </c>
      <c r="S215" s="239">
        <v>26.800999999999998</v>
      </c>
    </row>
    <row r="216" spans="1:19">
      <c r="A216" s="239"/>
      <c r="B216" s="239"/>
      <c r="C216" s="239"/>
      <c r="D216" s="239"/>
      <c r="E216" s="239"/>
      <c r="F216" s="239"/>
      <c r="G216" s="239"/>
      <c r="H216" s="239"/>
      <c r="I216" s="239"/>
      <c r="J216" s="239"/>
      <c r="K216" s="239">
        <v>49</v>
      </c>
      <c r="L216" s="239">
        <v>3</v>
      </c>
      <c r="M216" s="239">
        <v>0</v>
      </c>
      <c r="N216" s="239">
        <v>0</v>
      </c>
      <c r="O216" s="239">
        <v>0.92969999999999997</v>
      </c>
      <c r="P216" s="239">
        <v>7.0000000000000007E-2</v>
      </c>
      <c r="Q216" s="239">
        <v>2E-3</v>
      </c>
      <c r="R216" s="239">
        <v>3.9E-2</v>
      </c>
      <c r="S216" s="239">
        <v>26.800999999999998</v>
      </c>
    </row>
    <row r="217" spans="1:19">
      <c r="A217" s="239"/>
      <c r="B217" s="239"/>
      <c r="C217" s="239"/>
      <c r="D217" s="239"/>
      <c r="E217" s="239"/>
      <c r="F217" s="239"/>
      <c r="G217" s="239"/>
      <c r="H217" s="239"/>
      <c r="I217" s="239"/>
      <c r="J217" s="239"/>
      <c r="K217" s="239">
        <v>50</v>
      </c>
      <c r="L217" s="239">
        <v>3</v>
      </c>
      <c r="M217" s="239">
        <v>0</v>
      </c>
      <c r="N217" s="239">
        <v>0</v>
      </c>
      <c r="O217" s="239">
        <v>0.92969999999999997</v>
      </c>
      <c r="P217" s="239">
        <v>7.0000000000000007E-2</v>
      </c>
      <c r="Q217" s="239">
        <v>2E-3</v>
      </c>
      <c r="R217" s="239">
        <v>3.9E-2</v>
      </c>
      <c r="S217" s="239">
        <v>26.800999999999998</v>
      </c>
    </row>
    <row r="218" spans="1:19">
      <c r="A218" s="239"/>
      <c r="B218" s="239"/>
      <c r="C218" s="239"/>
      <c r="D218" s="239"/>
      <c r="E218" s="239"/>
      <c r="F218" s="239"/>
      <c r="G218" s="239"/>
      <c r="H218" s="239"/>
      <c r="I218" s="239"/>
      <c r="J218" s="239"/>
      <c r="K218" s="239">
        <v>51</v>
      </c>
      <c r="L218" s="239">
        <v>3</v>
      </c>
      <c r="M218" s="239">
        <v>0</v>
      </c>
      <c r="N218" s="239">
        <v>0</v>
      </c>
      <c r="O218" s="239">
        <v>0.92969999999999997</v>
      </c>
      <c r="P218" s="239">
        <v>7.0000000000000007E-2</v>
      </c>
      <c r="Q218" s="239">
        <v>2E-3</v>
      </c>
      <c r="R218" s="239">
        <v>3.9E-2</v>
      </c>
      <c r="S218" s="239">
        <v>26.800999999999998</v>
      </c>
    </row>
    <row r="219" spans="1:19">
      <c r="A219" s="239"/>
      <c r="B219" s="239"/>
      <c r="C219" s="239"/>
      <c r="D219" s="239"/>
      <c r="E219" s="239"/>
      <c r="F219" s="239"/>
      <c r="G219" s="239"/>
      <c r="H219" s="239"/>
      <c r="I219" s="239"/>
      <c r="J219" s="239"/>
      <c r="K219" s="239">
        <v>53</v>
      </c>
      <c r="L219" s="239">
        <v>3</v>
      </c>
      <c r="M219" s="239">
        <v>0</v>
      </c>
      <c r="N219" s="239">
        <v>0</v>
      </c>
      <c r="O219" s="239">
        <v>0.92969999999999997</v>
      </c>
      <c r="P219" s="239">
        <v>7.0000000000000007E-2</v>
      </c>
      <c r="Q219" s="239">
        <v>2E-3</v>
      </c>
      <c r="R219" s="239">
        <v>3.9E-2</v>
      </c>
      <c r="S219" s="239">
        <v>26.800999999999998</v>
      </c>
    </row>
    <row r="220" spans="1:19">
      <c r="A220" s="239"/>
      <c r="B220" s="239"/>
      <c r="C220" s="239"/>
      <c r="D220" s="239"/>
      <c r="E220" s="239"/>
      <c r="F220" s="239"/>
      <c r="G220" s="239"/>
      <c r="H220" s="239"/>
      <c r="I220" s="239"/>
      <c r="J220" s="239"/>
      <c r="K220" s="239">
        <v>54</v>
      </c>
      <c r="L220" s="239">
        <v>3</v>
      </c>
      <c r="M220" s="239">
        <v>1</v>
      </c>
      <c r="N220" s="239">
        <v>0</v>
      </c>
      <c r="O220" s="239">
        <v>0.95309999999999995</v>
      </c>
      <c r="P220" s="239">
        <v>4.7E-2</v>
      </c>
      <c r="Q220" s="239">
        <v>1E-3</v>
      </c>
      <c r="R220" s="239">
        <v>3.2000000000000001E-2</v>
      </c>
      <c r="S220" s="239">
        <v>28.065999999999999</v>
      </c>
    </row>
    <row r="221" spans="1:19">
      <c r="A221" s="239"/>
      <c r="B221" s="239"/>
      <c r="C221" s="239"/>
      <c r="D221" s="239"/>
      <c r="E221" s="239"/>
      <c r="F221" s="239"/>
      <c r="G221" s="239"/>
      <c r="H221" s="239"/>
      <c r="I221" s="239"/>
      <c r="J221" s="239"/>
      <c r="K221" s="239">
        <v>57</v>
      </c>
      <c r="L221" s="239">
        <v>2</v>
      </c>
      <c r="M221" s="239">
        <v>1</v>
      </c>
      <c r="N221" s="239">
        <v>0</v>
      </c>
      <c r="O221" s="239">
        <v>0.97660000000000002</v>
      </c>
      <c r="P221" s="239">
        <v>2.3E-2</v>
      </c>
      <c r="Q221" s="239">
        <v>1E-3</v>
      </c>
      <c r="R221" s="239">
        <v>2.3E-2</v>
      </c>
      <c r="S221" s="239">
        <v>29.402000000000001</v>
      </c>
    </row>
    <row r="222" spans="1:19">
      <c r="A222" s="239"/>
      <c r="B222" s="239"/>
      <c r="C222" s="239"/>
      <c r="D222" s="239"/>
      <c r="E222" s="239"/>
      <c r="F222" s="239"/>
      <c r="G222" s="239"/>
      <c r="H222" s="239"/>
      <c r="I222" s="239"/>
      <c r="J222" s="239"/>
      <c r="K222" s="239">
        <v>59</v>
      </c>
      <c r="L222" s="239">
        <v>1</v>
      </c>
      <c r="M222" s="239">
        <v>1</v>
      </c>
      <c r="N222" s="239">
        <v>0</v>
      </c>
      <c r="O222" s="239">
        <v>1</v>
      </c>
      <c r="P222" s="239">
        <v>0</v>
      </c>
      <c r="Q222" s="239">
        <v>0</v>
      </c>
      <c r="R222" s="239">
        <v>0</v>
      </c>
      <c r="S222" s="239">
        <v>30.785</v>
      </c>
    </row>
    <row r="223" spans="1:19">
      <c r="A223" s="239"/>
      <c r="B223" s="239"/>
      <c r="C223" s="239"/>
      <c r="D223" s="239"/>
      <c r="E223" s="239"/>
      <c r="F223" s="239"/>
      <c r="G223" s="239"/>
      <c r="H223" s="239"/>
      <c r="I223" s="239"/>
      <c r="J223" s="239"/>
      <c r="K223" s="239"/>
      <c r="L223" s="239"/>
      <c r="M223" s="239"/>
      <c r="N223" s="239"/>
      <c r="O223" s="239"/>
      <c r="P223" s="239"/>
      <c r="Q223" s="239"/>
      <c r="R223" s="239"/>
      <c r="S223" s="239"/>
    </row>
    <row r="224" spans="1:19">
      <c r="A224" s="239" t="s">
        <v>1483</v>
      </c>
      <c r="B224" s="239"/>
      <c r="C224" s="239"/>
      <c r="D224" s="239"/>
      <c r="E224" s="239"/>
      <c r="F224" s="239"/>
      <c r="G224" s="239"/>
      <c r="H224" s="239"/>
      <c r="I224" s="239"/>
      <c r="J224" s="239"/>
      <c r="K224" s="239" t="s">
        <v>1488</v>
      </c>
      <c r="L224" s="239"/>
      <c r="M224" s="239"/>
      <c r="N224" s="239"/>
      <c r="O224" s="239"/>
      <c r="P224" s="239"/>
      <c r="Q224" s="239"/>
      <c r="R224" s="239"/>
      <c r="S224" s="239"/>
    </row>
    <row r="225" spans="1:19">
      <c r="A225" s="239" t="s">
        <v>1412</v>
      </c>
      <c r="B225" s="239" t="s">
        <v>1413</v>
      </c>
      <c r="C225" s="239" t="s">
        <v>1414</v>
      </c>
      <c r="D225" s="239" t="s">
        <v>1415</v>
      </c>
      <c r="E225" s="239" t="s">
        <v>1416</v>
      </c>
      <c r="F225" s="239" t="s">
        <v>1417</v>
      </c>
      <c r="G225" s="239" t="s">
        <v>1418</v>
      </c>
      <c r="H225" s="239" t="s">
        <v>1419</v>
      </c>
      <c r="I225" s="239" t="s">
        <v>1420</v>
      </c>
      <c r="J225" s="239"/>
      <c r="K225" s="239" t="s">
        <v>1424</v>
      </c>
      <c r="L225" s="239" t="s">
        <v>1413</v>
      </c>
      <c r="M225" s="239" t="s">
        <v>1414</v>
      </c>
      <c r="N225" s="239" t="s">
        <v>1415</v>
      </c>
      <c r="O225" s="239" t="s">
        <v>1416</v>
      </c>
      <c r="P225" s="239" t="s">
        <v>1417</v>
      </c>
      <c r="Q225" s="239" t="s">
        <v>1418</v>
      </c>
      <c r="R225" s="239" t="s">
        <v>1419</v>
      </c>
      <c r="S225" s="239" t="s">
        <v>1420</v>
      </c>
    </row>
    <row r="226" spans="1:19">
      <c r="A226" s="239">
        <v>0</v>
      </c>
      <c r="B226" s="239">
        <v>150</v>
      </c>
      <c r="C226" s="239">
        <v>0</v>
      </c>
      <c r="D226" s="239">
        <v>0</v>
      </c>
      <c r="E226" s="239">
        <v>0</v>
      </c>
      <c r="F226" s="239">
        <v>1</v>
      </c>
      <c r="G226" s="239">
        <v>0</v>
      </c>
      <c r="H226" s="239">
        <v>0</v>
      </c>
      <c r="I226" s="239">
        <v>0</v>
      </c>
      <c r="J226" s="239"/>
      <c r="K226" s="239">
        <v>0</v>
      </c>
      <c r="L226" s="239">
        <v>180</v>
      </c>
      <c r="M226" s="239">
        <v>0</v>
      </c>
      <c r="N226" s="239">
        <v>0</v>
      </c>
      <c r="O226" s="239">
        <v>0</v>
      </c>
      <c r="P226" s="239">
        <v>1</v>
      </c>
      <c r="Q226" s="239">
        <v>0</v>
      </c>
      <c r="R226" s="239">
        <v>0</v>
      </c>
      <c r="S226" s="239">
        <v>0</v>
      </c>
    </row>
    <row r="227" spans="1:19">
      <c r="A227" s="239">
        <v>2</v>
      </c>
      <c r="B227" s="239">
        <v>150</v>
      </c>
      <c r="C227" s="239">
        <v>0</v>
      </c>
      <c r="D227" s="239">
        <v>0</v>
      </c>
      <c r="E227" s="239">
        <v>0</v>
      </c>
      <c r="F227" s="239">
        <v>1</v>
      </c>
      <c r="G227" s="239">
        <v>0</v>
      </c>
      <c r="H227" s="239">
        <v>0</v>
      </c>
      <c r="I227" s="239">
        <v>0</v>
      </c>
      <c r="J227" s="239"/>
      <c r="K227" s="239">
        <v>2</v>
      </c>
      <c r="L227" s="239">
        <v>180</v>
      </c>
      <c r="M227" s="239">
        <v>0</v>
      </c>
      <c r="N227" s="239">
        <v>0</v>
      </c>
      <c r="O227" s="239">
        <v>0</v>
      </c>
      <c r="P227" s="239">
        <v>1</v>
      </c>
      <c r="Q227" s="239">
        <v>0</v>
      </c>
      <c r="R227" s="239">
        <v>0</v>
      </c>
      <c r="S227" s="239">
        <v>0</v>
      </c>
    </row>
    <row r="228" spans="1:19">
      <c r="A228" s="239">
        <v>3</v>
      </c>
      <c r="B228" s="239">
        <v>150</v>
      </c>
      <c r="C228" s="239">
        <v>0</v>
      </c>
      <c r="D228" s="239">
        <v>0</v>
      </c>
      <c r="E228" s="239">
        <v>0</v>
      </c>
      <c r="F228" s="239">
        <v>1</v>
      </c>
      <c r="G228" s="239">
        <v>0</v>
      </c>
      <c r="H228" s="239">
        <v>0</v>
      </c>
      <c r="I228" s="239">
        <v>0</v>
      </c>
      <c r="J228" s="239"/>
      <c r="K228" s="239">
        <v>3</v>
      </c>
      <c r="L228" s="239">
        <v>180</v>
      </c>
      <c r="M228" s="239">
        <v>0</v>
      </c>
      <c r="N228" s="239">
        <v>0</v>
      </c>
      <c r="O228" s="239">
        <v>0</v>
      </c>
      <c r="P228" s="239">
        <v>1</v>
      </c>
      <c r="Q228" s="239">
        <v>0</v>
      </c>
      <c r="R228" s="239">
        <v>0</v>
      </c>
      <c r="S228" s="239">
        <v>0</v>
      </c>
    </row>
    <row r="229" spans="1:19">
      <c r="A229" s="239">
        <v>4</v>
      </c>
      <c r="B229" s="239">
        <v>150</v>
      </c>
      <c r="C229" s="239">
        <v>0</v>
      </c>
      <c r="D229" s="239">
        <v>3</v>
      </c>
      <c r="E229" s="239">
        <v>0</v>
      </c>
      <c r="F229" s="239">
        <v>1</v>
      </c>
      <c r="G229" s="239">
        <v>0</v>
      </c>
      <c r="H229" s="239">
        <v>0</v>
      </c>
      <c r="I229" s="239">
        <v>0</v>
      </c>
      <c r="J229" s="239"/>
      <c r="K229" s="239">
        <v>4</v>
      </c>
      <c r="L229" s="239">
        <v>180</v>
      </c>
      <c r="M229" s="239">
        <v>0</v>
      </c>
      <c r="N229" s="239">
        <v>39</v>
      </c>
      <c r="O229" s="239">
        <v>0</v>
      </c>
      <c r="P229" s="239">
        <v>1</v>
      </c>
      <c r="Q229" s="239">
        <v>0</v>
      </c>
      <c r="R229" s="239">
        <v>0</v>
      </c>
      <c r="S229" s="239">
        <v>0</v>
      </c>
    </row>
    <row r="230" spans="1:19">
      <c r="A230" s="239">
        <v>5</v>
      </c>
      <c r="B230" s="239">
        <v>147</v>
      </c>
      <c r="C230" s="239">
        <v>0</v>
      </c>
      <c r="D230" s="239">
        <v>19</v>
      </c>
      <c r="E230" s="239">
        <v>0</v>
      </c>
      <c r="F230" s="239">
        <v>1</v>
      </c>
      <c r="G230" s="239">
        <v>0</v>
      </c>
      <c r="H230" s="239">
        <v>0</v>
      </c>
      <c r="I230" s="239">
        <v>0</v>
      </c>
      <c r="J230" s="239"/>
      <c r="K230" s="239">
        <v>5</v>
      </c>
      <c r="L230" s="239">
        <v>141</v>
      </c>
      <c r="M230" s="239">
        <v>0</v>
      </c>
      <c r="N230" s="239">
        <v>34</v>
      </c>
      <c r="O230" s="239">
        <v>0</v>
      </c>
      <c r="P230" s="239">
        <v>1</v>
      </c>
      <c r="Q230" s="239">
        <v>0</v>
      </c>
      <c r="R230" s="239">
        <v>0</v>
      </c>
      <c r="S230" s="239">
        <v>0</v>
      </c>
    </row>
    <row r="231" spans="1:19">
      <c r="A231" s="239">
        <v>6</v>
      </c>
      <c r="B231" s="239">
        <v>128</v>
      </c>
      <c r="C231" s="239">
        <v>0</v>
      </c>
      <c r="D231" s="239">
        <v>25</v>
      </c>
      <c r="E231" s="239">
        <v>0</v>
      </c>
      <c r="F231" s="239">
        <v>1</v>
      </c>
      <c r="G231" s="239">
        <v>0</v>
      </c>
      <c r="H231" s="239">
        <v>0</v>
      </c>
      <c r="I231" s="239">
        <v>0</v>
      </c>
      <c r="J231" s="239"/>
      <c r="K231" s="239">
        <v>6</v>
      </c>
      <c r="L231" s="239">
        <v>107</v>
      </c>
      <c r="M231" s="239">
        <v>2</v>
      </c>
      <c r="N231" s="239">
        <v>21</v>
      </c>
      <c r="O231" s="239">
        <v>1.8700000000000001E-2</v>
      </c>
      <c r="P231" s="239">
        <v>0.98099999999999998</v>
      </c>
      <c r="Q231" s="239">
        <v>0</v>
      </c>
      <c r="R231" s="239">
        <v>1.2999999999999999E-2</v>
      </c>
      <c r="S231" s="239">
        <v>0.112</v>
      </c>
    </row>
    <row r="232" spans="1:19">
      <c r="A232" s="239">
        <v>8</v>
      </c>
      <c r="B232" s="239">
        <v>103</v>
      </c>
      <c r="C232" s="239">
        <v>13</v>
      </c>
      <c r="D232" s="239">
        <v>35</v>
      </c>
      <c r="E232" s="239">
        <v>0.12620000000000001</v>
      </c>
      <c r="F232" s="239">
        <v>0.874</v>
      </c>
      <c r="G232" s="239">
        <v>1E-3</v>
      </c>
      <c r="H232" s="239">
        <v>3.3000000000000002E-2</v>
      </c>
      <c r="I232" s="239">
        <v>1.01</v>
      </c>
      <c r="J232" s="239"/>
      <c r="K232" s="239">
        <v>8</v>
      </c>
      <c r="L232" s="239">
        <v>84</v>
      </c>
      <c r="M232" s="239">
        <v>40</v>
      </c>
      <c r="N232" s="239">
        <v>6</v>
      </c>
      <c r="O232" s="239">
        <v>0.48599999999999999</v>
      </c>
      <c r="P232" s="239">
        <v>0.51400000000000001</v>
      </c>
      <c r="Q232" s="239">
        <v>3.0000000000000001E-3</v>
      </c>
      <c r="R232" s="239">
        <v>5.3999999999999999E-2</v>
      </c>
      <c r="S232" s="239">
        <v>3.85</v>
      </c>
    </row>
    <row r="233" spans="1:19">
      <c r="A233" s="239">
        <v>10</v>
      </c>
      <c r="B233" s="239">
        <v>55</v>
      </c>
      <c r="C233" s="239">
        <v>29</v>
      </c>
      <c r="D233" s="239">
        <v>5</v>
      </c>
      <c r="E233" s="239">
        <v>0.58689999999999998</v>
      </c>
      <c r="F233" s="239">
        <v>0.41299999999999998</v>
      </c>
      <c r="G233" s="239">
        <v>4.0000000000000001E-3</v>
      </c>
      <c r="H233" s="239">
        <v>6.0999999999999999E-2</v>
      </c>
      <c r="I233" s="239">
        <v>5.617</v>
      </c>
      <c r="J233" s="239"/>
      <c r="K233" s="239">
        <v>10</v>
      </c>
      <c r="L233" s="239">
        <v>38</v>
      </c>
      <c r="M233" s="239">
        <v>33</v>
      </c>
      <c r="N233" s="239">
        <v>0</v>
      </c>
      <c r="O233" s="239">
        <v>0.93240000000000001</v>
      </c>
      <c r="P233" s="239">
        <v>6.8000000000000005E-2</v>
      </c>
      <c r="Q233" s="239">
        <v>1E-3</v>
      </c>
      <c r="R233" s="239">
        <v>2.9000000000000001E-2</v>
      </c>
      <c r="S233" s="239">
        <v>8.3140000000000001</v>
      </c>
    </row>
    <row r="234" spans="1:19">
      <c r="A234" s="239">
        <v>12</v>
      </c>
      <c r="B234" s="239">
        <v>21</v>
      </c>
      <c r="C234" s="239">
        <v>14</v>
      </c>
      <c r="D234" s="239">
        <v>0</v>
      </c>
      <c r="E234" s="239">
        <v>0.86229999999999996</v>
      </c>
      <c r="F234" s="239">
        <v>0.13800000000000001</v>
      </c>
      <c r="G234" s="239">
        <v>2E-3</v>
      </c>
      <c r="H234" s="239">
        <v>4.7E-2</v>
      </c>
      <c r="I234" s="239">
        <v>8.9209999999999994</v>
      </c>
      <c r="J234" s="239"/>
      <c r="K234" s="239">
        <v>12</v>
      </c>
      <c r="L234" s="239">
        <v>5</v>
      </c>
      <c r="M234" s="239">
        <v>3</v>
      </c>
      <c r="N234" s="239">
        <v>0</v>
      </c>
      <c r="O234" s="239">
        <v>0.97289999999999999</v>
      </c>
      <c r="P234" s="239">
        <v>2.7E-2</v>
      </c>
      <c r="Q234" s="239">
        <v>0</v>
      </c>
      <c r="R234" s="239">
        <v>1.9E-2</v>
      </c>
      <c r="S234" s="239">
        <v>8.8010000000000002</v>
      </c>
    </row>
    <row r="235" spans="1:19">
      <c r="A235" s="239">
        <v>15</v>
      </c>
      <c r="B235" s="239">
        <v>7</v>
      </c>
      <c r="C235" s="239">
        <v>7</v>
      </c>
      <c r="D235" s="239">
        <v>0</v>
      </c>
      <c r="E235" s="239">
        <v>1</v>
      </c>
      <c r="F235" s="239">
        <v>0</v>
      </c>
      <c r="G235" s="239">
        <v>0</v>
      </c>
      <c r="H235" s="239">
        <v>0</v>
      </c>
      <c r="I235" s="239">
        <v>10.987</v>
      </c>
      <c r="J235" s="239"/>
      <c r="K235" s="239">
        <v>14</v>
      </c>
      <c r="L235" s="239">
        <v>2</v>
      </c>
      <c r="M235" s="239">
        <v>2</v>
      </c>
      <c r="N235" s="239">
        <v>0</v>
      </c>
      <c r="O235" s="239">
        <v>1</v>
      </c>
      <c r="P235" s="239">
        <v>0</v>
      </c>
      <c r="Q235" s="239">
        <v>0</v>
      </c>
      <c r="R235" s="239">
        <v>0</v>
      </c>
      <c r="S235" s="239">
        <v>9.18</v>
      </c>
    </row>
    <row r="236" spans="1:19">
      <c r="A236" s="239"/>
      <c r="B236" s="239"/>
      <c r="C236" s="239"/>
      <c r="D236" s="239"/>
      <c r="E236" s="239"/>
      <c r="F236" s="239"/>
      <c r="G236" s="239"/>
      <c r="H236" s="239"/>
      <c r="I236" s="239"/>
      <c r="J236" s="239"/>
      <c r="K236" s="239"/>
      <c r="L236" s="239"/>
      <c r="M236" s="239"/>
      <c r="N236" s="239"/>
      <c r="O236" s="239"/>
      <c r="P236" s="239"/>
      <c r="Q236" s="239"/>
      <c r="R236" s="239"/>
      <c r="S236" s="239"/>
    </row>
    <row r="237" spans="1:19">
      <c r="A237" s="239" t="s">
        <v>1489</v>
      </c>
      <c r="B237" s="239"/>
      <c r="C237" s="239"/>
      <c r="D237" s="239"/>
      <c r="E237" s="239"/>
      <c r="F237" s="239"/>
      <c r="G237" s="239"/>
      <c r="H237" s="239"/>
      <c r="I237" s="239"/>
      <c r="J237" s="239"/>
      <c r="K237" s="239" t="s">
        <v>1490</v>
      </c>
      <c r="L237" s="239"/>
      <c r="M237" s="239"/>
      <c r="N237" s="239"/>
      <c r="O237" s="239"/>
      <c r="P237" s="239"/>
      <c r="Q237" s="239"/>
      <c r="R237" s="239"/>
      <c r="S237" s="239"/>
    </row>
    <row r="238" spans="1:19">
      <c r="A238" s="239" t="s">
        <v>1412</v>
      </c>
      <c r="B238" s="239" t="s">
        <v>1413</v>
      </c>
      <c r="C238" s="239" t="s">
        <v>1414</v>
      </c>
      <c r="D238" s="239" t="s">
        <v>1415</v>
      </c>
      <c r="E238" s="239" t="s">
        <v>1416</v>
      </c>
      <c r="F238" s="239" t="s">
        <v>1417</v>
      </c>
      <c r="G238" s="239" t="s">
        <v>1418</v>
      </c>
      <c r="H238" s="239" t="s">
        <v>1419</v>
      </c>
      <c r="I238" s="239" t="s">
        <v>1420</v>
      </c>
      <c r="J238" s="239"/>
      <c r="K238" s="239" t="s">
        <v>1424</v>
      </c>
      <c r="L238" s="239" t="s">
        <v>1413</v>
      </c>
      <c r="M238" s="239" t="s">
        <v>1414</v>
      </c>
      <c r="N238" s="239" t="s">
        <v>1415</v>
      </c>
      <c r="O238" s="239" t="s">
        <v>1416</v>
      </c>
      <c r="P238" s="239" t="s">
        <v>1417</v>
      </c>
      <c r="Q238" s="239" t="s">
        <v>1418</v>
      </c>
      <c r="R238" s="239" t="s">
        <v>1419</v>
      </c>
      <c r="S238" s="239" t="s">
        <v>1420</v>
      </c>
    </row>
    <row r="239" spans="1:19">
      <c r="A239" s="239">
        <v>0</v>
      </c>
      <c r="B239" s="239">
        <v>180</v>
      </c>
      <c r="C239" s="239">
        <v>0</v>
      </c>
      <c r="D239" s="239">
        <v>0</v>
      </c>
      <c r="E239" s="239">
        <v>0</v>
      </c>
      <c r="F239" s="239">
        <v>1</v>
      </c>
      <c r="G239" s="239">
        <v>0</v>
      </c>
      <c r="H239" s="239">
        <v>0</v>
      </c>
      <c r="I239" s="239">
        <v>0</v>
      </c>
      <c r="J239" s="239"/>
      <c r="K239" s="239">
        <v>0</v>
      </c>
      <c r="L239" s="239">
        <v>134</v>
      </c>
      <c r="M239" s="239">
        <v>0</v>
      </c>
      <c r="N239" s="239">
        <v>0</v>
      </c>
      <c r="O239" s="239">
        <v>0</v>
      </c>
      <c r="P239" s="239">
        <v>1</v>
      </c>
      <c r="Q239" s="239">
        <v>0</v>
      </c>
      <c r="R239" s="239">
        <v>0</v>
      </c>
      <c r="S239" s="239">
        <v>0</v>
      </c>
    </row>
    <row r="240" spans="1:19">
      <c r="A240" s="239">
        <v>2</v>
      </c>
      <c r="B240" s="239">
        <v>180</v>
      </c>
      <c r="C240" s="239">
        <v>0</v>
      </c>
      <c r="D240" s="239">
        <v>0</v>
      </c>
      <c r="E240" s="239">
        <v>0</v>
      </c>
      <c r="F240" s="239">
        <v>1</v>
      </c>
      <c r="G240" s="239">
        <v>0</v>
      </c>
      <c r="H240" s="239">
        <v>0</v>
      </c>
      <c r="I240" s="239">
        <v>0</v>
      </c>
      <c r="J240" s="239"/>
      <c r="K240" s="239">
        <v>2</v>
      </c>
      <c r="L240" s="239">
        <v>134</v>
      </c>
      <c r="M240" s="239">
        <v>0</v>
      </c>
      <c r="N240" s="239">
        <v>0</v>
      </c>
      <c r="O240" s="239">
        <v>0</v>
      </c>
      <c r="P240" s="239">
        <v>1</v>
      </c>
      <c r="Q240" s="239">
        <v>0</v>
      </c>
      <c r="R240" s="239">
        <v>0</v>
      </c>
      <c r="S240" s="239">
        <v>0</v>
      </c>
    </row>
    <row r="241" spans="1:19">
      <c r="A241" s="239">
        <v>3</v>
      </c>
      <c r="B241" s="239">
        <v>180</v>
      </c>
      <c r="C241" s="239">
        <v>0</v>
      </c>
      <c r="D241" s="239">
        <v>32</v>
      </c>
      <c r="E241" s="239">
        <v>0</v>
      </c>
      <c r="F241" s="239">
        <v>1</v>
      </c>
      <c r="G241" s="239">
        <v>0</v>
      </c>
      <c r="H241" s="239">
        <v>0</v>
      </c>
      <c r="I241" s="239">
        <v>0</v>
      </c>
      <c r="J241" s="239"/>
      <c r="K241" s="239">
        <v>3</v>
      </c>
      <c r="L241" s="239">
        <v>134</v>
      </c>
      <c r="M241" s="239">
        <v>0</v>
      </c>
      <c r="N241" s="239">
        <v>19</v>
      </c>
      <c r="O241" s="239">
        <v>0</v>
      </c>
      <c r="P241" s="239">
        <v>1</v>
      </c>
      <c r="Q241" s="239">
        <v>0</v>
      </c>
      <c r="R241" s="239">
        <v>0</v>
      </c>
      <c r="S241" s="239">
        <v>0</v>
      </c>
    </row>
    <row r="242" spans="1:19">
      <c r="A242" s="239">
        <v>4</v>
      </c>
      <c r="B242" s="239">
        <v>148</v>
      </c>
      <c r="C242" s="239">
        <v>0</v>
      </c>
      <c r="D242" s="239">
        <v>15</v>
      </c>
      <c r="E242" s="239">
        <v>0</v>
      </c>
      <c r="F242" s="239">
        <v>1</v>
      </c>
      <c r="G242" s="239">
        <v>0</v>
      </c>
      <c r="H242" s="239">
        <v>0</v>
      </c>
      <c r="I242" s="239">
        <v>0</v>
      </c>
      <c r="J242" s="239"/>
      <c r="K242" s="239">
        <v>4</v>
      </c>
      <c r="L242" s="239">
        <v>115</v>
      </c>
      <c r="M242" s="239">
        <v>0</v>
      </c>
      <c r="N242" s="239">
        <v>29</v>
      </c>
      <c r="O242" s="239">
        <v>0</v>
      </c>
      <c r="P242" s="239">
        <v>1</v>
      </c>
      <c r="Q242" s="239">
        <v>0</v>
      </c>
      <c r="R242" s="239">
        <v>0</v>
      </c>
      <c r="S242" s="239">
        <v>0</v>
      </c>
    </row>
    <row r="243" spans="1:19">
      <c r="A243" s="239">
        <v>5</v>
      </c>
      <c r="B243" s="239">
        <v>133</v>
      </c>
      <c r="C243" s="239">
        <v>1</v>
      </c>
      <c r="D243" s="239">
        <v>41</v>
      </c>
      <c r="E243" s="239">
        <v>7.4999999999999997E-3</v>
      </c>
      <c r="F243" s="239">
        <v>0.99199999999999999</v>
      </c>
      <c r="G243" s="239">
        <v>0</v>
      </c>
      <c r="H243" s="239">
        <v>7.0000000000000001E-3</v>
      </c>
      <c r="I243" s="239">
        <v>3.7999999999999999E-2</v>
      </c>
      <c r="J243" s="239"/>
      <c r="K243" s="239">
        <v>5</v>
      </c>
      <c r="L243" s="239">
        <v>86</v>
      </c>
      <c r="M243" s="239">
        <v>2</v>
      </c>
      <c r="N243" s="239">
        <v>22</v>
      </c>
      <c r="O243" s="239">
        <v>2.3300000000000001E-2</v>
      </c>
      <c r="P243" s="239">
        <v>0.97699999999999998</v>
      </c>
      <c r="Q243" s="239">
        <v>0</v>
      </c>
      <c r="R243" s="239">
        <v>1.6E-2</v>
      </c>
      <c r="S243" s="239">
        <v>0.11600000000000001</v>
      </c>
    </row>
    <row r="244" spans="1:19">
      <c r="A244" s="239">
        <v>6</v>
      </c>
      <c r="B244" s="239">
        <v>91</v>
      </c>
      <c r="C244" s="239">
        <v>4</v>
      </c>
      <c r="D244" s="239">
        <v>20</v>
      </c>
      <c r="E244" s="239">
        <v>5.11E-2</v>
      </c>
      <c r="F244" s="239">
        <v>0.94899999999999995</v>
      </c>
      <c r="G244" s="239">
        <v>1E-3</v>
      </c>
      <c r="H244" s="239">
        <v>2.1999999999999999E-2</v>
      </c>
      <c r="I244" s="239">
        <v>0.29899999999999999</v>
      </c>
      <c r="J244" s="239"/>
      <c r="K244" s="239">
        <v>6</v>
      </c>
      <c r="L244" s="239">
        <v>62</v>
      </c>
      <c r="M244" s="239">
        <v>5</v>
      </c>
      <c r="N244" s="239">
        <v>19</v>
      </c>
      <c r="O244" s="239">
        <v>0.10199999999999999</v>
      </c>
      <c r="P244" s="239">
        <v>0.89800000000000002</v>
      </c>
      <c r="Q244" s="239">
        <v>1E-3</v>
      </c>
      <c r="R244" s="239">
        <v>3.6999999999999998E-2</v>
      </c>
      <c r="S244" s="239">
        <v>0.58899999999999997</v>
      </c>
    </row>
    <row r="245" spans="1:19">
      <c r="A245" s="239">
        <v>8</v>
      </c>
      <c r="B245" s="239">
        <v>67</v>
      </c>
      <c r="C245" s="239">
        <v>10</v>
      </c>
      <c r="D245" s="239">
        <v>27</v>
      </c>
      <c r="E245" s="239">
        <v>0.1928</v>
      </c>
      <c r="F245" s="239">
        <v>0.80700000000000005</v>
      </c>
      <c r="G245" s="239">
        <v>2E-3</v>
      </c>
      <c r="H245" s="239">
        <v>4.5999999999999999E-2</v>
      </c>
      <c r="I245" s="239">
        <v>1.4319999999999999</v>
      </c>
      <c r="J245" s="239"/>
      <c r="K245" s="239">
        <v>8</v>
      </c>
      <c r="L245" s="239">
        <v>38</v>
      </c>
      <c r="M245" s="239">
        <v>28</v>
      </c>
      <c r="N245" s="239">
        <v>2</v>
      </c>
      <c r="O245" s="239">
        <v>0.76370000000000005</v>
      </c>
      <c r="P245" s="239">
        <v>0.23599999999999999</v>
      </c>
      <c r="Q245" s="239">
        <v>4.0000000000000001E-3</v>
      </c>
      <c r="R245" s="239">
        <v>6.5000000000000002E-2</v>
      </c>
      <c r="S245" s="239">
        <v>5.8819999999999997</v>
      </c>
    </row>
    <row r="246" spans="1:19">
      <c r="A246" s="239">
        <v>10</v>
      </c>
      <c r="B246" s="239">
        <v>30</v>
      </c>
      <c r="C246" s="239">
        <v>15</v>
      </c>
      <c r="D246" s="239">
        <v>0</v>
      </c>
      <c r="E246" s="239">
        <v>0.59640000000000004</v>
      </c>
      <c r="F246" s="239">
        <v>0.40400000000000003</v>
      </c>
      <c r="G246" s="239">
        <v>6.0000000000000001E-3</v>
      </c>
      <c r="H246" s="239">
        <v>7.6999999999999999E-2</v>
      </c>
      <c r="I246" s="239">
        <v>5.468</v>
      </c>
      <c r="J246" s="239"/>
      <c r="K246" s="239">
        <v>10</v>
      </c>
      <c r="L246" s="239">
        <v>8</v>
      </c>
      <c r="M246" s="239">
        <v>8</v>
      </c>
      <c r="N246" s="239">
        <v>0</v>
      </c>
      <c r="O246" s="239">
        <v>1</v>
      </c>
      <c r="P246" s="239">
        <v>0</v>
      </c>
      <c r="Q246" s="239">
        <v>0</v>
      </c>
      <c r="R246" s="239">
        <v>0</v>
      </c>
      <c r="S246" s="239">
        <v>8.2449999999999992</v>
      </c>
    </row>
    <row r="247" spans="1:19">
      <c r="A247" s="239">
        <v>12</v>
      </c>
      <c r="B247" s="239">
        <v>15</v>
      </c>
      <c r="C247" s="239">
        <v>12</v>
      </c>
      <c r="D247" s="239">
        <v>0</v>
      </c>
      <c r="E247" s="239">
        <v>0.91930000000000001</v>
      </c>
      <c r="F247" s="239">
        <v>8.1000000000000003E-2</v>
      </c>
      <c r="G247" s="239">
        <v>2E-3</v>
      </c>
      <c r="H247" s="239">
        <v>4.3999999999999997E-2</v>
      </c>
      <c r="I247" s="239">
        <v>9.343</v>
      </c>
      <c r="J247" s="239"/>
      <c r="K247" s="239"/>
      <c r="L247" s="239"/>
      <c r="M247" s="239"/>
      <c r="N247" s="239"/>
      <c r="O247" s="239"/>
      <c r="P247" s="239"/>
      <c r="Q247" s="239"/>
      <c r="R247" s="239"/>
      <c r="S247" s="239"/>
    </row>
    <row r="248" spans="1:19">
      <c r="A248" s="239">
        <v>15</v>
      </c>
      <c r="B248" s="239">
        <v>3</v>
      </c>
      <c r="C248" s="239">
        <v>3</v>
      </c>
      <c r="D248" s="239">
        <v>0</v>
      </c>
      <c r="E248" s="239">
        <v>1</v>
      </c>
      <c r="F248" s="239">
        <v>0</v>
      </c>
      <c r="G248" s="239">
        <v>0</v>
      </c>
      <c r="H248" s="239">
        <v>0</v>
      </c>
      <c r="I248" s="239">
        <v>10.554</v>
      </c>
      <c r="J248" s="239"/>
      <c r="K248" s="239"/>
      <c r="L248" s="239"/>
      <c r="M248" s="239"/>
      <c r="N248" s="239"/>
      <c r="O248" s="239"/>
      <c r="P248" s="239"/>
      <c r="Q248" s="239"/>
      <c r="R248" s="239"/>
      <c r="S248" s="239"/>
    </row>
    <row r="249" spans="1:19">
      <c r="A249" s="239"/>
      <c r="B249" s="239"/>
      <c r="C249" s="239"/>
      <c r="D249" s="239"/>
      <c r="E249" s="239"/>
      <c r="F249" s="239"/>
      <c r="G249" s="239"/>
      <c r="H249" s="239"/>
      <c r="I249" s="239"/>
      <c r="J249" s="239"/>
      <c r="K249" s="239"/>
      <c r="L249" s="239"/>
      <c r="M249" s="239"/>
      <c r="N249" s="239"/>
      <c r="O249" s="239"/>
      <c r="P249" s="239"/>
      <c r="Q249" s="239"/>
      <c r="R249" s="239"/>
      <c r="S249" s="239"/>
    </row>
    <row r="250" spans="1:19">
      <c r="A250" s="239" t="s">
        <v>1482</v>
      </c>
      <c r="B250" s="239"/>
      <c r="C250" s="239"/>
      <c r="D250" s="239"/>
      <c r="E250" s="239"/>
      <c r="F250" s="239"/>
      <c r="G250" s="239"/>
      <c r="H250" s="239"/>
      <c r="I250" s="239"/>
      <c r="J250" s="239"/>
      <c r="K250" s="239" t="s">
        <v>1491</v>
      </c>
      <c r="L250" s="239"/>
      <c r="M250" s="239"/>
      <c r="N250" s="239"/>
      <c r="O250" s="239"/>
      <c r="P250" s="239"/>
      <c r="Q250" s="239"/>
      <c r="R250" s="239"/>
      <c r="S250" s="239"/>
    </row>
    <row r="251" spans="1:19">
      <c r="A251" s="239" t="s">
        <v>1412</v>
      </c>
      <c r="B251" s="239" t="s">
        <v>1413</v>
      </c>
      <c r="C251" s="239" t="s">
        <v>1414</v>
      </c>
      <c r="D251" s="239" t="s">
        <v>1415</v>
      </c>
      <c r="E251" s="239" t="s">
        <v>1416</v>
      </c>
      <c r="F251" s="239" t="s">
        <v>1417</v>
      </c>
      <c r="G251" s="239" t="s">
        <v>1418</v>
      </c>
      <c r="H251" s="239" t="s">
        <v>1419</v>
      </c>
      <c r="I251" s="239" t="s">
        <v>1420</v>
      </c>
      <c r="J251" s="239"/>
      <c r="K251" s="239" t="s">
        <v>1412</v>
      </c>
      <c r="L251" s="239" t="s">
        <v>1413</v>
      </c>
      <c r="M251" s="239" t="s">
        <v>1414</v>
      </c>
      <c r="N251" s="239" t="s">
        <v>1415</v>
      </c>
      <c r="O251" s="239" t="s">
        <v>1416</v>
      </c>
      <c r="P251" s="239" t="s">
        <v>1417</v>
      </c>
      <c r="Q251" s="239" t="s">
        <v>1418</v>
      </c>
      <c r="R251" s="239" t="s">
        <v>1419</v>
      </c>
      <c r="S251" s="239" t="s">
        <v>1420</v>
      </c>
    </row>
    <row r="252" spans="1:19">
      <c r="A252" s="239">
        <v>0</v>
      </c>
      <c r="B252" s="239">
        <v>150</v>
      </c>
      <c r="C252" s="239">
        <v>0</v>
      </c>
      <c r="D252" s="239">
        <v>0</v>
      </c>
      <c r="E252" s="239">
        <v>0</v>
      </c>
      <c r="F252" s="239">
        <v>1</v>
      </c>
      <c r="G252" s="239">
        <v>0</v>
      </c>
      <c r="H252" s="239">
        <v>0</v>
      </c>
      <c r="I252" s="239">
        <v>0</v>
      </c>
      <c r="J252" s="239"/>
      <c r="K252" s="239">
        <v>0</v>
      </c>
      <c r="L252" s="239">
        <v>180</v>
      </c>
      <c r="M252" s="239">
        <v>0</v>
      </c>
      <c r="N252" s="239">
        <v>0</v>
      </c>
      <c r="O252" s="239">
        <v>0</v>
      </c>
      <c r="P252" s="239">
        <v>1</v>
      </c>
      <c r="Q252" s="239">
        <v>0</v>
      </c>
      <c r="R252" s="239">
        <v>0</v>
      </c>
      <c r="S252" s="239">
        <v>0</v>
      </c>
    </row>
    <row r="253" spans="1:19">
      <c r="A253" s="239">
        <v>2</v>
      </c>
      <c r="B253" s="239">
        <v>150</v>
      </c>
      <c r="C253" s="239">
        <v>0</v>
      </c>
      <c r="D253" s="239">
        <v>0</v>
      </c>
      <c r="E253" s="239">
        <v>0</v>
      </c>
      <c r="F253" s="239">
        <v>1</v>
      </c>
      <c r="G253" s="239">
        <v>0</v>
      </c>
      <c r="H253" s="239">
        <v>0</v>
      </c>
      <c r="I253" s="239">
        <v>0</v>
      </c>
      <c r="J253" s="239"/>
      <c r="K253" s="239">
        <v>2</v>
      </c>
      <c r="L253" s="239">
        <v>180</v>
      </c>
      <c r="M253" s="239">
        <v>0</v>
      </c>
      <c r="N253" s="239">
        <v>0</v>
      </c>
      <c r="O253" s="239">
        <v>0</v>
      </c>
      <c r="P253" s="239">
        <v>1</v>
      </c>
      <c r="Q253" s="239">
        <v>0</v>
      </c>
      <c r="R253" s="239">
        <v>0</v>
      </c>
      <c r="S253" s="239">
        <v>0</v>
      </c>
    </row>
    <row r="254" spans="1:19">
      <c r="A254" s="239">
        <v>3</v>
      </c>
      <c r="B254" s="239">
        <v>150</v>
      </c>
      <c r="C254" s="239">
        <v>0</v>
      </c>
      <c r="D254" s="239">
        <v>0</v>
      </c>
      <c r="E254" s="239">
        <v>0</v>
      </c>
      <c r="F254" s="239">
        <v>1</v>
      </c>
      <c r="G254" s="239">
        <v>0</v>
      </c>
      <c r="H254" s="239">
        <v>0</v>
      </c>
      <c r="I254" s="239">
        <v>0</v>
      </c>
      <c r="J254" s="239"/>
      <c r="K254" s="239">
        <v>3</v>
      </c>
      <c r="L254" s="239">
        <v>180</v>
      </c>
      <c r="M254" s="239">
        <v>0</v>
      </c>
      <c r="N254" s="239">
        <v>0</v>
      </c>
      <c r="O254" s="239">
        <v>0</v>
      </c>
      <c r="P254" s="239">
        <v>1</v>
      </c>
      <c r="Q254" s="239">
        <v>0</v>
      </c>
      <c r="R254" s="239">
        <v>0</v>
      </c>
      <c r="S254" s="239">
        <v>0</v>
      </c>
    </row>
    <row r="255" spans="1:19">
      <c r="A255" s="239">
        <v>4</v>
      </c>
      <c r="B255" s="239">
        <v>150</v>
      </c>
      <c r="C255" s="239">
        <v>0</v>
      </c>
      <c r="D255" s="239">
        <v>0</v>
      </c>
      <c r="E255" s="239">
        <v>0</v>
      </c>
      <c r="F255" s="239">
        <v>1</v>
      </c>
      <c r="G255" s="239">
        <v>0</v>
      </c>
      <c r="H255" s="239">
        <v>0</v>
      </c>
      <c r="I255" s="239">
        <v>0</v>
      </c>
      <c r="J255" s="239"/>
      <c r="K255" s="239">
        <v>4</v>
      </c>
      <c r="L255" s="239">
        <v>180</v>
      </c>
      <c r="M255" s="239">
        <v>0</v>
      </c>
      <c r="N255" s="239">
        <v>8</v>
      </c>
      <c r="O255" s="239">
        <v>0</v>
      </c>
      <c r="P255" s="239">
        <v>1</v>
      </c>
      <c r="Q255" s="239">
        <v>0</v>
      </c>
      <c r="R255" s="239">
        <v>0</v>
      </c>
      <c r="S255" s="239">
        <v>0</v>
      </c>
    </row>
    <row r="256" spans="1:19">
      <c r="A256" s="239">
        <v>5</v>
      </c>
      <c r="B256" s="239">
        <v>150</v>
      </c>
      <c r="C256" s="239">
        <v>0</v>
      </c>
      <c r="D256" s="239">
        <v>0</v>
      </c>
      <c r="E256" s="239">
        <v>0</v>
      </c>
      <c r="F256" s="239">
        <v>1</v>
      </c>
      <c r="G256" s="239">
        <v>0</v>
      </c>
      <c r="H256" s="239">
        <v>0</v>
      </c>
      <c r="I256" s="239">
        <v>0</v>
      </c>
      <c r="J256" s="239"/>
      <c r="K256" s="239">
        <v>5</v>
      </c>
      <c r="L256" s="239">
        <v>172</v>
      </c>
      <c r="M256" s="239">
        <v>0</v>
      </c>
      <c r="N256" s="239">
        <v>19</v>
      </c>
      <c r="O256" s="239">
        <v>0</v>
      </c>
      <c r="P256" s="239">
        <v>1</v>
      </c>
      <c r="Q256" s="239">
        <v>0</v>
      </c>
      <c r="R256" s="239">
        <v>0</v>
      </c>
      <c r="S256" s="239">
        <v>0</v>
      </c>
    </row>
    <row r="257" spans="1:19">
      <c r="A257" s="239">
        <v>6</v>
      </c>
      <c r="B257" s="239">
        <v>150</v>
      </c>
      <c r="C257" s="239">
        <v>0</v>
      </c>
      <c r="D257" s="239">
        <v>0</v>
      </c>
      <c r="E257" s="239">
        <v>0</v>
      </c>
      <c r="F257" s="239">
        <v>1</v>
      </c>
      <c r="G257" s="239">
        <v>0</v>
      </c>
      <c r="H257" s="239">
        <v>0</v>
      </c>
      <c r="I257" s="239">
        <v>0</v>
      </c>
      <c r="J257" s="239"/>
      <c r="K257" s="239">
        <v>6</v>
      </c>
      <c r="L257" s="239">
        <v>153</v>
      </c>
      <c r="M257" s="239">
        <v>0</v>
      </c>
      <c r="N257" s="239">
        <v>34</v>
      </c>
      <c r="O257" s="239">
        <v>0</v>
      </c>
      <c r="P257" s="239">
        <v>1</v>
      </c>
      <c r="Q257" s="239">
        <v>0</v>
      </c>
      <c r="R257" s="239">
        <v>0</v>
      </c>
      <c r="S257" s="239">
        <v>0</v>
      </c>
    </row>
    <row r="258" spans="1:19">
      <c r="A258" s="239">
        <v>8</v>
      </c>
      <c r="B258" s="239">
        <v>150</v>
      </c>
      <c r="C258" s="239">
        <v>0</v>
      </c>
      <c r="D258" s="239">
        <v>29</v>
      </c>
      <c r="E258" s="239">
        <v>0</v>
      </c>
      <c r="F258" s="239">
        <v>1</v>
      </c>
      <c r="G258" s="239">
        <v>0</v>
      </c>
      <c r="H258" s="239">
        <v>0</v>
      </c>
      <c r="I258" s="239">
        <v>0</v>
      </c>
      <c r="J258" s="239"/>
      <c r="K258" s="239">
        <v>8</v>
      </c>
      <c r="L258" s="239">
        <v>119</v>
      </c>
      <c r="M258" s="239">
        <v>0</v>
      </c>
      <c r="N258" s="239">
        <v>38</v>
      </c>
      <c r="O258" s="239">
        <v>0</v>
      </c>
      <c r="P258" s="239">
        <v>1</v>
      </c>
      <c r="Q258" s="239">
        <v>0</v>
      </c>
      <c r="R258" s="239">
        <v>0</v>
      </c>
      <c r="S258" s="239">
        <v>0</v>
      </c>
    </row>
    <row r="259" spans="1:19">
      <c r="A259" s="239">
        <v>10</v>
      </c>
      <c r="B259" s="239">
        <v>121</v>
      </c>
      <c r="C259" s="239">
        <v>3</v>
      </c>
      <c r="D259" s="239">
        <v>8</v>
      </c>
      <c r="E259" s="239">
        <v>2.4799999999999999E-2</v>
      </c>
      <c r="F259" s="239">
        <v>0.97499999999999998</v>
      </c>
      <c r="G259" s="239">
        <v>0</v>
      </c>
      <c r="H259" s="239">
        <v>1.4E-2</v>
      </c>
      <c r="I259" s="239">
        <v>0.248</v>
      </c>
      <c r="J259" s="239"/>
      <c r="K259" s="239">
        <v>10</v>
      </c>
      <c r="L259" s="239">
        <v>81</v>
      </c>
      <c r="M259" s="239">
        <v>1</v>
      </c>
      <c r="N259" s="239">
        <v>5</v>
      </c>
      <c r="O259" s="239">
        <v>1.23E-2</v>
      </c>
      <c r="P259" s="239">
        <v>0.98799999999999999</v>
      </c>
      <c r="Q259" s="239">
        <v>0</v>
      </c>
      <c r="R259" s="239">
        <v>1.2E-2</v>
      </c>
      <c r="S259" s="239">
        <v>0.123</v>
      </c>
    </row>
    <row r="260" spans="1:19">
      <c r="A260" s="239">
        <v>12</v>
      </c>
      <c r="B260" s="239">
        <v>110</v>
      </c>
      <c r="C260" s="239">
        <v>8</v>
      </c>
      <c r="D260" s="239">
        <v>2</v>
      </c>
      <c r="E260" s="239">
        <v>9.5699999999999993E-2</v>
      </c>
      <c r="F260" s="239">
        <v>0.90400000000000003</v>
      </c>
      <c r="G260" s="239">
        <v>1E-3</v>
      </c>
      <c r="H260" s="239">
        <v>2.7E-2</v>
      </c>
      <c r="I260" s="239">
        <v>1.099</v>
      </c>
      <c r="J260" s="239"/>
      <c r="K260" s="239">
        <v>12</v>
      </c>
      <c r="L260" s="239">
        <v>75</v>
      </c>
      <c r="M260" s="239">
        <v>4</v>
      </c>
      <c r="N260" s="239">
        <v>1</v>
      </c>
      <c r="O260" s="239">
        <v>6.5000000000000002E-2</v>
      </c>
      <c r="P260" s="239">
        <v>0.93500000000000005</v>
      </c>
      <c r="Q260" s="239">
        <v>1E-3</v>
      </c>
      <c r="R260" s="239">
        <v>2.8000000000000001E-2</v>
      </c>
      <c r="S260" s="239">
        <v>0.75600000000000001</v>
      </c>
    </row>
    <row r="261" spans="1:19">
      <c r="A261" s="239">
        <v>15</v>
      </c>
      <c r="B261" s="239">
        <v>100</v>
      </c>
      <c r="C261" s="239">
        <v>8</v>
      </c>
      <c r="D261" s="239">
        <v>1</v>
      </c>
      <c r="E261" s="239">
        <v>0.1681</v>
      </c>
      <c r="F261" s="239">
        <v>0.83199999999999996</v>
      </c>
      <c r="G261" s="239">
        <v>1E-3</v>
      </c>
      <c r="H261" s="239">
        <v>3.5000000000000003E-2</v>
      </c>
      <c r="I261" s="239">
        <v>2.1840000000000002</v>
      </c>
      <c r="J261" s="239"/>
      <c r="K261" s="239">
        <v>14</v>
      </c>
      <c r="L261" s="239">
        <v>70</v>
      </c>
      <c r="M261" s="239">
        <v>8</v>
      </c>
      <c r="N261" s="239">
        <v>0</v>
      </c>
      <c r="O261" s="239">
        <v>0.1719</v>
      </c>
      <c r="P261" s="239">
        <v>0.82799999999999996</v>
      </c>
      <c r="Q261" s="239">
        <v>2E-3</v>
      </c>
      <c r="R261" s="239">
        <v>4.2999999999999997E-2</v>
      </c>
      <c r="S261" s="239">
        <v>2.2519999999999998</v>
      </c>
    </row>
    <row r="262" spans="1:19">
      <c r="A262" s="239">
        <v>17</v>
      </c>
      <c r="B262" s="239">
        <v>91</v>
      </c>
      <c r="C262" s="239">
        <v>16</v>
      </c>
      <c r="D262" s="239">
        <v>2</v>
      </c>
      <c r="E262" s="239">
        <v>0.31430000000000002</v>
      </c>
      <c r="F262" s="239">
        <v>0.68600000000000005</v>
      </c>
      <c r="G262" s="239">
        <v>2E-3</v>
      </c>
      <c r="H262" s="239">
        <v>4.3999999999999997E-2</v>
      </c>
      <c r="I262" s="239">
        <v>4.6710000000000003</v>
      </c>
      <c r="J262" s="239"/>
      <c r="K262" s="239">
        <v>16</v>
      </c>
      <c r="L262" s="239">
        <v>62</v>
      </c>
      <c r="M262" s="239">
        <v>4</v>
      </c>
      <c r="N262" s="239">
        <v>0</v>
      </c>
      <c r="O262" s="239">
        <v>0.2253</v>
      </c>
      <c r="P262" s="239">
        <v>0.77500000000000002</v>
      </c>
      <c r="Q262" s="239">
        <v>2E-3</v>
      </c>
      <c r="R262" s="239">
        <v>4.8000000000000001E-2</v>
      </c>
      <c r="S262" s="239">
        <v>3.1059999999999999</v>
      </c>
    </row>
    <row r="263" spans="1:19">
      <c r="A263" s="239">
        <v>19</v>
      </c>
      <c r="B263" s="239">
        <v>73</v>
      </c>
      <c r="C263" s="239">
        <v>8</v>
      </c>
      <c r="D263" s="239">
        <v>0</v>
      </c>
      <c r="E263" s="239">
        <v>0.38950000000000001</v>
      </c>
      <c r="F263" s="239">
        <v>0.61099999999999999</v>
      </c>
      <c r="G263" s="239">
        <v>2E-3</v>
      </c>
      <c r="H263" s="239">
        <v>4.7E-2</v>
      </c>
      <c r="I263" s="239">
        <v>6.0990000000000002</v>
      </c>
      <c r="J263" s="239"/>
      <c r="K263" s="239">
        <v>18</v>
      </c>
      <c r="L263" s="239">
        <v>58</v>
      </c>
      <c r="M263" s="239">
        <v>11</v>
      </c>
      <c r="N263" s="239">
        <v>2</v>
      </c>
      <c r="O263" s="239">
        <v>0.37219999999999998</v>
      </c>
      <c r="P263" s="239">
        <v>0.628</v>
      </c>
      <c r="Q263" s="239">
        <v>3.0000000000000001E-3</v>
      </c>
      <c r="R263" s="239">
        <v>5.6000000000000001E-2</v>
      </c>
      <c r="S263" s="239">
        <v>5.7510000000000003</v>
      </c>
    </row>
    <row r="264" spans="1:19">
      <c r="A264" s="239">
        <v>22</v>
      </c>
      <c r="B264" s="239">
        <v>65</v>
      </c>
      <c r="C264" s="239">
        <v>15</v>
      </c>
      <c r="D264" s="239">
        <v>0</v>
      </c>
      <c r="E264" s="239">
        <v>0.53039999999999998</v>
      </c>
      <c r="F264" s="239">
        <v>0.47</v>
      </c>
      <c r="G264" s="239">
        <v>2E-3</v>
      </c>
      <c r="H264" s="239">
        <v>4.8000000000000001E-2</v>
      </c>
      <c r="I264" s="239">
        <v>9.1980000000000004</v>
      </c>
      <c r="J264" s="239"/>
      <c r="K264" s="239">
        <v>20</v>
      </c>
      <c r="L264" s="239">
        <v>45</v>
      </c>
      <c r="M264" s="239">
        <v>4</v>
      </c>
      <c r="N264" s="239">
        <v>0</v>
      </c>
      <c r="O264" s="239">
        <v>0.42799999999999999</v>
      </c>
      <c r="P264" s="239">
        <v>0.57199999999999995</v>
      </c>
      <c r="Q264" s="239">
        <v>3.0000000000000001E-3</v>
      </c>
      <c r="R264" s="239">
        <v>5.7000000000000002E-2</v>
      </c>
      <c r="S264" s="239">
        <v>6.867</v>
      </c>
    </row>
    <row r="265" spans="1:19">
      <c r="A265" s="239">
        <v>25</v>
      </c>
      <c r="B265" s="239">
        <v>50</v>
      </c>
      <c r="C265" s="239">
        <v>19</v>
      </c>
      <c r="D265" s="239">
        <v>0</v>
      </c>
      <c r="E265" s="239">
        <v>0.70879999999999999</v>
      </c>
      <c r="F265" s="239">
        <v>0.29099999999999998</v>
      </c>
      <c r="G265" s="239">
        <v>2E-3</v>
      </c>
      <c r="H265" s="239">
        <v>4.3999999999999997E-2</v>
      </c>
      <c r="I265" s="239">
        <v>13.66</v>
      </c>
      <c r="J265" s="239"/>
      <c r="K265" s="239">
        <v>23</v>
      </c>
      <c r="L265" s="239">
        <v>41</v>
      </c>
      <c r="M265" s="239">
        <v>18</v>
      </c>
      <c r="N265" s="239">
        <v>0</v>
      </c>
      <c r="O265" s="239">
        <v>0.67910000000000004</v>
      </c>
      <c r="P265" s="239">
        <v>0.32100000000000001</v>
      </c>
      <c r="Q265" s="239">
        <v>3.0000000000000001E-3</v>
      </c>
      <c r="R265" s="239">
        <v>5.5E-2</v>
      </c>
      <c r="S265" s="239">
        <v>12.643000000000001</v>
      </c>
    </row>
    <row r="266" spans="1:19">
      <c r="A266" s="239">
        <v>29</v>
      </c>
      <c r="B266" s="239">
        <v>31</v>
      </c>
      <c r="C266" s="239">
        <v>22</v>
      </c>
      <c r="D266" s="239">
        <v>0</v>
      </c>
      <c r="E266" s="239">
        <v>0.91549999999999998</v>
      </c>
      <c r="F266" s="239">
        <v>8.5000000000000006E-2</v>
      </c>
      <c r="G266" s="239">
        <v>1E-3</v>
      </c>
      <c r="H266" s="239">
        <v>2.7E-2</v>
      </c>
      <c r="I266" s="239">
        <v>19.652000000000001</v>
      </c>
      <c r="J266" s="239"/>
      <c r="K266" s="239">
        <v>25</v>
      </c>
      <c r="L266" s="239">
        <v>23</v>
      </c>
      <c r="M266" s="239">
        <v>12</v>
      </c>
      <c r="N266" s="239">
        <v>0</v>
      </c>
      <c r="O266" s="239">
        <v>0.84650000000000003</v>
      </c>
      <c r="P266" s="239">
        <v>0.153</v>
      </c>
      <c r="Q266" s="239">
        <v>2E-3</v>
      </c>
      <c r="R266" s="239">
        <v>4.2000000000000003E-2</v>
      </c>
      <c r="S266" s="239">
        <v>16.827999999999999</v>
      </c>
    </row>
    <row r="267" spans="1:19">
      <c r="A267" s="239">
        <v>32</v>
      </c>
      <c r="B267" s="239">
        <v>9</v>
      </c>
      <c r="C267" s="239">
        <v>8</v>
      </c>
      <c r="D267" s="239">
        <v>0</v>
      </c>
      <c r="E267" s="239">
        <v>0.99060000000000004</v>
      </c>
      <c r="F267" s="239">
        <v>8.9999999999999993E-3</v>
      </c>
      <c r="G267" s="239">
        <v>0</v>
      </c>
      <c r="H267" s="239">
        <v>8.9999999999999993E-3</v>
      </c>
      <c r="I267" s="239">
        <v>22.056999999999999</v>
      </c>
      <c r="J267" s="239"/>
      <c r="K267" s="239">
        <v>28</v>
      </c>
      <c r="L267" s="239">
        <v>11</v>
      </c>
      <c r="M267" s="239">
        <v>9</v>
      </c>
      <c r="N267" s="239">
        <v>0</v>
      </c>
      <c r="O267" s="239">
        <v>0.97209999999999996</v>
      </c>
      <c r="P267" s="239">
        <v>2.8000000000000001E-2</v>
      </c>
      <c r="Q267" s="239">
        <v>0</v>
      </c>
      <c r="R267" s="239">
        <v>1.9E-2</v>
      </c>
      <c r="S267" s="239">
        <v>20.343</v>
      </c>
    </row>
    <row r="268" spans="1:19">
      <c r="A268" s="239">
        <v>34</v>
      </c>
      <c r="B268" s="239">
        <v>1</v>
      </c>
      <c r="C268" s="239">
        <v>1</v>
      </c>
      <c r="D268" s="239">
        <v>0</v>
      </c>
      <c r="E268" s="239">
        <v>1</v>
      </c>
      <c r="F268" s="239">
        <v>0</v>
      </c>
      <c r="G268" s="239">
        <v>0</v>
      </c>
      <c r="H268" s="239">
        <v>0</v>
      </c>
      <c r="I268" s="239">
        <v>22.376000000000001</v>
      </c>
      <c r="J268" s="239"/>
      <c r="K268" s="239">
        <v>31</v>
      </c>
      <c r="L268" s="239">
        <v>2</v>
      </c>
      <c r="M268" s="239">
        <v>2</v>
      </c>
      <c r="N268" s="239">
        <v>0</v>
      </c>
      <c r="O268" s="239">
        <v>1</v>
      </c>
      <c r="P268" s="239">
        <v>0</v>
      </c>
      <c r="Q268" s="239">
        <v>0</v>
      </c>
      <c r="R268" s="239">
        <v>0</v>
      </c>
      <c r="S268" s="239">
        <v>21.207999999999998</v>
      </c>
    </row>
    <row r="269" spans="1:19">
      <c r="A269" s="239"/>
      <c r="B269" s="239"/>
      <c r="C269" s="239"/>
      <c r="D269" s="239"/>
      <c r="E269" s="239"/>
      <c r="F269" s="239"/>
      <c r="G269" s="239"/>
      <c r="H269" s="239"/>
      <c r="I269" s="239"/>
      <c r="J269" s="239"/>
      <c r="K269" s="239"/>
      <c r="L269" s="239"/>
      <c r="M269" s="239"/>
      <c r="N269" s="239"/>
      <c r="O269" s="239"/>
      <c r="P269" s="239"/>
      <c r="Q269" s="239"/>
      <c r="R269" s="239"/>
      <c r="S269" s="239"/>
    </row>
    <row r="270" spans="1:19">
      <c r="A270" s="239" t="s">
        <v>1492</v>
      </c>
      <c r="B270" s="239"/>
      <c r="C270" s="239"/>
      <c r="D270" s="239"/>
      <c r="E270" s="239"/>
      <c r="F270" s="239"/>
      <c r="G270" s="239"/>
      <c r="H270" s="239"/>
      <c r="I270" s="239"/>
      <c r="J270" s="239"/>
      <c r="K270" s="239" t="s">
        <v>1493</v>
      </c>
      <c r="L270" s="239"/>
      <c r="M270" s="239"/>
      <c r="N270" s="239"/>
      <c r="O270" s="239"/>
      <c r="P270" s="239"/>
      <c r="Q270" s="239"/>
      <c r="R270" s="239"/>
      <c r="S270" s="239"/>
    </row>
    <row r="271" spans="1:19">
      <c r="A271" s="239" t="s">
        <v>1412</v>
      </c>
      <c r="B271" s="239" t="s">
        <v>1413</v>
      </c>
      <c r="C271" s="239" t="s">
        <v>1414</v>
      </c>
      <c r="D271" s="239" t="s">
        <v>1415</v>
      </c>
      <c r="E271" s="239" t="s">
        <v>1416</v>
      </c>
      <c r="F271" s="239" t="s">
        <v>1417</v>
      </c>
      <c r="G271" s="239" t="s">
        <v>1418</v>
      </c>
      <c r="H271" s="239" t="s">
        <v>1419</v>
      </c>
      <c r="I271" s="239" t="s">
        <v>1420</v>
      </c>
      <c r="J271" s="239"/>
      <c r="K271" s="239" t="s">
        <v>1412</v>
      </c>
      <c r="L271" s="239" t="s">
        <v>1413</v>
      </c>
      <c r="M271" s="239" t="s">
        <v>1414</v>
      </c>
      <c r="N271" s="239" t="s">
        <v>1415</v>
      </c>
      <c r="O271" s="239" t="s">
        <v>1416</v>
      </c>
      <c r="P271" s="239" t="s">
        <v>1417</v>
      </c>
      <c r="Q271" s="239" t="s">
        <v>1418</v>
      </c>
      <c r="R271" s="239" t="s">
        <v>1419</v>
      </c>
      <c r="S271" s="239" t="s">
        <v>1420</v>
      </c>
    </row>
    <row r="272" spans="1:19">
      <c r="A272" s="239">
        <v>0</v>
      </c>
      <c r="B272" s="239">
        <v>330</v>
      </c>
      <c r="C272" s="239">
        <v>0</v>
      </c>
      <c r="D272" s="239">
        <v>0</v>
      </c>
      <c r="E272" s="239">
        <v>0</v>
      </c>
      <c r="F272" s="239">
        <v>1</v>
      </c>
      <c r="G272" s="239">
        <v>0</v>
      </c>
      <c r="H272" s="239">
        <v>0</v>
      </c>
      <c r="I272" s="239">
        <v>0</v>
      </c>
      <c r="J272" s="239"/>
      <c r="K272" s="239">
        <v>0</v>
      </c>
      <c r="L272" s="239">
        <v>342</v>
      </c>
      <c r="M272" s="239">
        <v>0</v>
      </c>
      <c r="N272" s="239">
        <v>0</v>
      </c>
      <c r="O272" s="239">
        <v>0</v>
      </c>
      <c r="P272" s="239">
        <v>1</v>
      </c>
      <c r="Q272" s="239">
        <v>0</v>
      </c>
      <c r="R272" s="239">
        <v>0</v>
      </c>
      <c r="S272" s="239">
        <v>0</v>
      </c>
    </row>
    <row r="273" spans="1:19">
      <c r="A273" s="239">
        <v>2</v>
      </c>
      <c r="B273" s="239">
        <v>330</v>
      </c>
      <c r="C273" s="239">
        <v>0</v>
      </c>
      <c r="D273" s="239">
        <v>0</v>
      </c>
      <c r="E273" s="239">
        <v>0</v>
      </c>
      <c r="F273" s="239">
        <v>1</v>
      </c>
      <c r="G273" s="239">
        <v>0</v>
      </c>
      <c r="H273" s="239">
        <v>0</v>
      </c>
      <c r="I273" s="239">
        <v>0</v>
      </c>
      <c r="J273" s="239"/>
      <c r="K273" s="239">
        <v>2</v>
      </c>
      <c r="L273" s="239">
        <v>342</v>
      </c>
      <c r="M273" s="239">
        <v>0</v>
      </c>
      <c r="N273" s="239">
        <v>0</v>
      </c>
      <c r="O273" s="239">
        <v>0</v>
      </c>
      <c r="P273" s="239">
        <v>1</v>
      </c>
      <c r="Q273" s="239">
        <v>0</v>
      </c>
      <c r="R273" s="239">
        <v>0</v>
      </c>
      <c r="S273" s="239">
        <v>0</v>
      </c>
    </row>
    <row r="274" spans="1:19">
      <c r="A274" s="239">
        <v>3</v>
      </c>
      <c r="B274" s="239">
        <v>330</v>
      </c>
      <c r="C274" s="239">
        <v>0</v>
      </c>
      <c r="D274" s="239">
        <v>0</v>
      </c>
      <c r="E274" s="239">
        <v>0</v>
      </c>
      <c r="F274" s="239">
        <v>1</v>
      </c>
      <c r="G274" s="239">
        <v>0</v>
      </c>
      <c r="H274" s="239">
        <v>0</v>
      </c>
      <c r="I274" s="239">
        <v>0</v>
      </c>
      <c r="J274" s="239"/>
      <c r="K274" s="239">
        <v>3</v>
      </c>
      <c r="L274" s="239">
        <v>342</v>
      </c>
      <c r="M274" s="239">
        <v>0</v>
      </c>
      <c r="N274" s="239">
        <v>14</v>
      </c>
      <c r="O274" s="239">
        <v>0</v>
      </c>
      <c r="P274" s="239">
        <v>1</v>
      </c>
      <c r="Q274" s="239">
        <v>0</v>
      </c>
      <c r="R274" s="239">
        <v>0</v>
      </c>
      <c r="S274" s="239">
        <v>0</v>
      </c>
    </row>
    <row r="275" spans="1:19">
      <c r="A275" s="239">
        <v>4</v>
      </c>
      <c r="B275" s="239">
        <v>330</v>
      </c>
      <c r="C275" s="239">
        <v>0</v>
      </c>
      <c r="D275" s="239">
        <v>9</v>
      </c>
      <c r="E275" s="239">
        <v>0</v>
      </c>
      <c r="F275" s="239">
        <v>1</v>
      </c>
      <c r="G275" s="239">
        <v>0</v>
      </c>
      <c r="H275" s="239">
        <v>0</v>
      </c>
      <c r="I275" s="239">
        <v>0</v>
      </c>
      <c r="J275" s="239"/>
      <c r="K275" s="239">
        <v>4</v>
      </c>
      <c r="L275" s="239">
        <v>328</v>
      </c>
      <c r="M275" s="239">
        <v>0</v>
      </c>
      <c r="N275" s="239">
        <v>22</v>
      </c>
      <c r="O275" s="239">
        <v>0</v>
      </c>
      <c r="P275" s="239">
        <v>1</v>
      </c>
      <c r="Q275" s="239">
        <v>0</v>
      </c>
      <c r="R275" s="239">
        <v>0</v>
      </c>
      <c r="S275" s="239">
        <v>0</v>
      </c>
    </row>
    <row r="276" spans="1:19">
      <c r="A276" s="239">
        <v>5</v>
      </c>
      <c r="B276" s="239">
        <v>321</v>
      </c>
      <c r="C276" s="239">
        <v>0</v>
      </c>
      <c r="D276" s="239">
        <v>8</v>
      </c>
      <c r="E276" s="239">
        <v>0</v>
      </c>
      <c r="F276" s="239">
        <v>1</v>
      </c>
      <c r="G276" s="239">
        <v>0</v>
      </c>
      <c r="H276" s="239">
        <v>0</v>
      </c>
      <c r="I276" s="239">
        <v>0</v>
      </c>
      <c r="J276" s="239"/>
      <c r="K276" s="239">
        <v>5</v>
      </c>
      <c r="L276" s="239">
        <v>306</v>
      </c>
      <c r="M276" s="239">
        <v>0</v>
      </c>
      <c r="N276" s="239">
        <v>21</v>
      </c>
      <c r="O276" s="239">
        <v>0</v>
      </c>
      <c r="P276" s="239">
        <v>1</v>
      </c>
      <c r="Q276" s="239">
        <v>0</v>
      </c>
      <c r="R276" s="239">
        <v>0</v>
      </c>
      <c r="S276" s="239">
        <v>0</v>
      </c>
    </row>
    <row r="277" spans="1:19">
      <c r="A277" s="239">
        <v>6</v>
      </c>
      <c r="B277" s="239">
        <v>313</v>
      </c>
      <c r="C277" s="239">
        <v>0</v>
      </c>
      <c r="D277" s="239">
        <v>43</v>
      </c>
      <c r="E277" s="239">
        <v>0</v>
      </c>
      <c r="F277" s="239">
        <v>1</v>
      </c>
      <c r="G277" s="239">
        <v>0</v>
      </c>
      <c r="H277" s="239">
        <v>0</v>
      </c>
      <c r="I277" s="239">
        <v>0</v>
      </c>
      <c r="J277" s="239"/>
      <c r="K277" s="239">
        <v>6</v>
      </c>
      <c r="L277" s="239">
        <v>285</v>
      </c>
      <c r="M277" s="239">
        <v>0</v>
      </c>
      <c r="N277" s="239">
        <v>78</v>
      </c>
      <c r="O277" s="239">
        <v>0</v>
      </c>
      <c r="P277" s="239">
        <v>1</v>
      </c>
      <c r="Q277" s="239">
        <v>0</v>
      </c>
      <c r="R277" s="239">
        <v>0</v>
      </c>
      <c r="S277" s="239">
        <v>0</v>
      </c>
    </row>
    <row r="278" spans="1:19">
      <c r="A278" s="239">
        <v>7</v>
      </c>
      <c r="B278" s="239">
        <v>270</v>
      </c>
      <c r="C278" s="239">
        <v>0</v>
      </c>
      <c r="D278" s="239">
        <v>42</v>
      </c>
      <c r="E278" s="239">
        <v>0</v>
      </c>
      <c r="F278" s="239">
        <v>1</v>
      </c>
      <c r="G278" s="239">
        <v>0</v>
      </c>
      <c r="H278" s="239">
        <v>0</v>
      </c>
      <c r="I278" s="239">
        <v>0</v>
      </c>
      <c r="J278" s="239"/>
      <c r="K278" s="239">
        <v>7</v>
      </c>
      <c r="L278" s="239">
        <v>207</v>
      </c>
      <c r="M278" s="239">
        <v>4</v>
      </c>
      <c r="N278" s="239">
        <v>6</v>
      </c>
      <c r="O278" s="239">
        <v>1.9300000000000001E-2</v>
      </c>
      <c r="P278" s="239">
        <v>0.98099999999999998</v>
      </c>
      <c r="Q278" s="239">
        <v>0</v>
      </c>
      <c r="R278" s="239">
        <v>0.01</v>
      </c>
      <c r="S278" s="239">
        <v>0.13500000000000001</v>
      </c>
    </row>
    <row r="279" spans="1:19">
      <c r="A279" s="239">
        <v>8</v>
      </c>
      <c r="B279" s="239">
        <v>228</v>
      </c>
      <c r="C279" s="239">
        <v>0</v>
      </c>
      <c r="D279" s="239">
        <v>34</v>
      </c>
      <c r="E279" s="239">
        <v>0</v>
      </c>
      <c r="F279" s="239">
        <v>1</v>
      </c>
      <c r="G279" s="239">
        <v>0</v>
      </c>
      <c r="H279" s="239">
        <v>0</v>
      </c>
      <c r="I279" s="239">
        <v>0</v>
      </c>
      <c r="J279" s="239"/>
      <c r="K279" s="239">
        <v>8</v>
      </c>
      <c r="L279" s="239">
        <v>197</v>
      </c>
      <c r="M279" s="239">
        <v>7</v>
      </c>
      <c r="N279" s="239">
        <v>19</v>
      </c>
      <c r="O279" s="239">
        <v>5.4199999999999998E-2</v>
      </c>
      <c r="P279" s="239">
        <v>0.94599999999999995</v>
      </c>
      <c r="Q279" s="239">
        <v>0</v>
      </c>
      <c r="R279" s="239">
        <v>1.6E-2</v>
      </c>
      <c r="S279" s="239">
        <v>0.41399999999999998</v>
      </c>
    </row>
    <row r="280" spans="1:19">
      <c r="A280" s="239">
        <v>10</v>
      </c>
      <c r="B280" s="239">
        <v>194</v>
      </c>
      <c r="C280" s="239">
        <v>22</v>
      </c>
      <c r="D280" s="239">
        <v>33</v>
      </c>
      <c r="E280" s="239">
        <v>0.1134</v>
      </c>
      <c r="F280" s="239">
        <v>0.88700000000000001</v>
      </c>
      <c r="G280" s="239">
        <v>1E-3</v>
      </c>
      <c r="H280" s="239">
        <v>2.3E-2</v>
      </c>
      <c r="I280" s="239">
        <v>1.1339999999999999</v>
      </c>
      <c r="J280" s="239"/>
      <c r="K280" s="239">
        <v>10</v>
      </c>
      <c r="L280" s="239">
        <v>171</v>
      </c>
      <c r="M280" s="239">
        <v>85</v>
      </c>
      <c r="N280" s="239">
        <v>3</v>
      </c>
      <c r="O280" s="239">
        <v>0.52429999999999999</v>
      </c>
      <c r="P280" s="239">
        <v>0.47599999999999998</v>
      </c>
      <c r="Q280" s="239">
        <v>1E-3</v>
      </c>
      <c r="R280" s="239">
        <v>3.6999999999999998E-2</v>
      </c>
      <c r="S280" s="239">
        <v>5.1159999999999997</v>
      </c>
    </row>
    <row r="281" spans="1:19">
      <c r="A281" s="239">
        <v>12</v>
      </c>
      <c r="B281" s="239">
        <v>139</v>
      </c>
      <c r="C281" s="239">
        <v>44</v>
      </c>
      <c r="D281" s="239">
        <v>1</v>
      </c>
      <c r="E281" s="239">
        <v>0.39410000000000001</v>
      </c>
      <c r="F281" s="239">
        <v>0.60599999999999998</v>
      </c>
      <c r="G281" s="239">
        <v>1E-3</v>
      </c>
      <c r="H281" s="239">
        <v>3.7999999999999999E-2</v>
      </c>
      <c r="I281" s="239">
        <v>4.5019999999999998</v>
      </c>
      <c r="J281" s="239"/>
      <c r="K281" s="239">
        <v>12</v>
      </c>
      <c r="L281" s="239">
        <v>83</v>
      </c>
      <c r="M281" s="239">
        <v>45</v>
      </c>
      <c r="N281" s="239">
        <v>0</v>
      </c>
      <c r="O281" s="239">
        <v>0.78220000000000001</v>
      </c>
      <c r="P281" s="239">
        <v>0.218</v>
      </c>
      <c r="Q281" s="239">
        <v>1E-3</v>
      </c>
      <c r="R281" s="239">
        <v>3.1E-2</v>
      </c>
      <c r="S281" s="239">
        <v>8.2100000000000009</v>
      </c>
    </row>
    <row r="282" spans="1:19">
      <c r="A282" s="239">
        <v>14</v>
      </c>
      <c r="B282" s="239">
        <v>94</v>
      </c>
      <c r="C282" s="239">
        <v>22</v>
      </c>
      <c r="D282" s="239">
        <v>0</v>
      </c>
      <c r="E282" s="239">
        <v>0.53590000000000004</v>
      </c>
      <c r="F282" s="239">
        <v>0.46400000000000002</v>
      </c>
      <c r="G282" s="239">
        <v>2E-3</v>
      </c>
      <c r="H282" s="239">
        <v>3.9E-2</v>
      </c>
      <c r="I282" s="239">
        <v>6.4870000000000001</v>
      </c>
      <c r="J282" s="239"/>
      <c r="K282" s="239">
        <v>14</v>
      </c>
      <c r="L282" s="239">
        <v>38</v>
      </c>
      <c r="M282" s="239">
        <v>28</v>
      </c>
      <c r="N282" s="239">
        <v>0</v>
      </c>
      <c r="O282" s="239">
        <v>0.94269999999999998</v>
      </c>
      <c r="P282" s="239">
        <v>5.7000000000000002E-2</v>
      </c>
      <c r="Q282" s="239">
        <v>0</v>
      </c>
      <c r="R282" s="239">
        <v>1.7999999999999999E-2</v>
      </c>
      <c r="S282" s="239">
        <v>10.457000000000001</v>
      </c>
    </row>
    <row r="283" spans="1:19">
      <c r="A283" s="239">
        <v>15</v>
      </c>
      <c r="B283" s="239">
        <v>72</v>
      </c>
      <c r="C283" s="239">
        <v>38</v>
      </c>
      <c r="D283" s="239">
        <v>1</v>
      </c>
      <c r="E283" s="239">
        <v>0.78080000000000005</v>
      </c>
      <c r="F283" s="239">
        <v>0.219</v>
      </c>
      <c r="G283" s="239">
        <v>1E-3</v>
      </c>
      <c r="H283" s="239">
        <v>3.3000000000000002E-2</v>
      </c>
      <c r="I283" s="239">
        <v>10.162000000000001</v>
      </c>
      <c r="J283" s="239"/>
      <c r="K283" s="239">
        <v>16</v>
      </c>
      <c r="L283" s="239">
        <v>10</v>
      </c>
      <c r="M283" s="239">
        <v>3</v>
      </c>
      <c r="N283" s="239">
        <v>0</v>
      </c>
      <c r="O283" s="239">
        <v>0.95989999999999998</v>
      </c>
      <c r="P283" s="239">
        <v>0.04</v>
      </c>
      <c r="Q283" s="239">
        <v>0</v>
      </c>
      <c r="R283" s="239">
        <v>1.4999999999999999E-2</v>
      </c>
      <c r="S283" s="239">
        <v>10.731999999999999</v>
      </c>
    </row>
    <row r="284" spans="1:19">
      <c r="A284" s="239">
        <v>17</v>
      </c>
      <c r="B284" s="239">
        <v>33</v>
      </c>
      <c r="C284" s="239">
        <v>27</v>
      </c>
      <c r="D284" s="239">
        <v>2</v>
      </c>
      <c r="E284" s="239">
        <v>0.96020000000000005</v>
      </c>
      <c r="F284" s="239">
        <v>0.04</v>
      </c>
      <c r="G284" s="239">
        <v>0</v>
      </c>
      <c r="H284" s="239">
        <v>1.6E-2</v>
      </c>
      <c r="I284" s="239">
        <v>13.21</v>
      </c>
      <c r="J284" s="239"/>
      <c r="K284" s="239">
        <v>17</v>
      </c>
      <c r="L284" s="239">
        <v>7</v>
      </c>
      <c r="M284" s="239">
        <v>6</v>
      </c>
      <c r="N284" s="239">
        <v>0</v>
      </c>
      <c r="O284" s="239">
        <v>0.99429999999999996</v>
      </c>
      <c r="P284" s="239">
        <v>6.0000000000000001E-3</v>
      </c>
      <c r="Q284" s="239">
        <v>0</v>
      </c>
      <c r="R284" s="239">
        <v>6.0000000000000001E-3</v>
      </c>
      <c r="S284" s="239">
        <v>11.317</v>
      </c>
    </row>
    <row r="285" spans="1:19">
      <c r="A285" s="239">
        <v>19</v>
      </c>
      <c r="B285" s="239">
        <v>4</v>
      </c>
      <c r="C285" s="239">
        <v>4</v>
      </c>
      <c r="D285" s="239">
        <v>0</v>
      </c>
      <c r="E285" s="239">
        <v>1</v>
      </c>
      <c r="F285" s="239">
        <v>0</v>
      </c>
      <c r="G285" s="239">
        <v>0</v>
      </c>
      <c r="H285" s="239">
        <v>0</v>
      </c>
      <c r="I285" s="239">
        <v>13.967000000000001</v>
      </c>
      <c r="J285" s="239"/>
      <c r="K285" s="239">
        <v>19</v>
      </c>
      <c r="L285" s="239">
        <v>1</v>
      </c>
      <c r="M285" s="239">
        <v>1</v>
      </c>
      <c r="N285" s="239">
        <v>0</v>
      </c>
      <c r="O285" s="239">
        <v>1</v>
      </c>
      <c r="P285" s="239">
        <v>0</v>
      </c>
      <c r="Q285" s="239">
        <v>0</v>
      </c>
      <c r="R285" s="239">
        <v>0</v>
      </c>
      <c r="S285" s="239">
        <v>11.425000000000001</v>
      </c>
    </row>
    <row r="286" spans="1:19">
      <c r="A286" s="239"/>
      <c r="B286" s="239"/>
      <c r="C286" s="239"/>
      <c r="D286" s="239"/>
      <c r="E286" s="239"/>
      <c r="F286" s="239"/>
      <c r="G286" s="239"/>
      <c r="H286" s="239"/>
      <c r="I286" s="239"/>
      <c r="J286" s="239"/>
      <c r="K286" s="239"/>
      <c r="L286" s="239"/>
      <c r="M286" s="239"/>
      <c r="N286" s="239"/>
      <c r="O286" s="239"/>
      <c r="P286" s="239"/>
      <c r="Q286" s="239"/>
      <c r="R286" s="239"/>
      <c r="S286" s="239"/>
    </row>
    <row r="287" spans="1:19">
      <c r="A287" s="239"/>
      <c r="B287" s="239"/>
      <c r="C287" s="239"/>
      <c r="D287" s="239"/>
      <c r="E287" s="239"/>
      <c r="F287" s="239"/>
      <c r="G287" s="239"/>
      <c r="H287" s="239"/>
      <c r="I287" s="239"/>
      <c r="J287" s="239"/>
      <c r="K287" s="239"/>
      <c r="L287" s="239"/>
      <c r="M287" s="239"/>
      <c r="N287" s="239"/>
      <c r="O287" s="239"/>
      <c r="P287" s="239"/>
      <c r="Q287" s="239"/>
      <c r="R287" s="239"/>
      <c r="S287" s="239"/>
    </row>
  </sheetData>
  <mergeCells count="2">
    <mergeCell ref="A3:A14"/>
    <mergeCell ref="A15:A26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8"/>
  <sheetViews>
    <sheetView topLeftCell="A26" workbookViewId="0">
      <selection activeCell="A28" sqref="A28"/>
    </sheetView>
  </sheetViews>
  <sheetFormatPr defaultRowHeight="16.5"/>
  <sheetData>
    <row r="1" spans="1:9" ht="17.25" thickBot="1">
      <c r="A1" s="57" t="s">
        <v>131</v>
      </c>
    </row>
    <row r="2" spans="1:9" ht="96" thickTop="1" thickBot="1">
      <c r="A2" s="73" t="s">
        <v>126</v>
      </c>
      <c r="B2" s="74" t="s">
        <v>0</v>
      </c>
      <c r="C2" s="75" t="s">
        <v>678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9" ht="39.75" thickTop="1" thickBot="1">
      <c r="A3" s="564">
        <v>1</v>
      </c>
      <c r="B3" s="149" t="s">
        <v>805</v>
      </c>
      <c r="C3" s="150" t="s">
        <v>842</v>
      </c>
      <c r="D3" s="150">
        <v>20</v>
      </c>
      <c r="E3" s="361"/>
      <c r="F3" s="152" t="s">
        <v>276</v>
      </c>
      <c r="G3" s="153"/>
      <c r="I3" s="81" t="s">
        <v>800</v>
      </c>
    </row>
    <row r="4" spans="1:9" ht="51.75" thickBot="1">
      <c r="A4" s="565"/>
      <c r="B4" s="63" t="s">
        <v>806</v>
      </c>
      <c r="C4" s="64" t="s">
        <v>843</v>
      </c>
      <c r="D4" s="64">
        <v>54</v>
      </c>
      <c r="E4" s="362" t="s">
        <v>807</v>
      </c>
      <c r="F4" s="3" t="s">
        <v>808</v>
      </c>
      <c r="G4" s="2" t="s">
        <v>149</v>
      </c>
      <c r="I4" s="81" t="s">
        <v>803</v>
      </c>
    </row>
    <row r="5" spans="1:9" ht="77.25" thickBot="1">
      <c r="A5" s="565"/>
      <c r="B5" s="63" t="s">
        <v>809</v>
      </c>
      <c r="C5" s="64" t="s">
        <v>844</v>
      </c>
      <c r="D5" s="64">
        <v>27</v>
      </c>
      <c r="E5" s="362" t="s">
        <v>810</v>
      </c>
      <c r="F5" s="3" t="s">
        <v>811</v>
      </c>
      <c r="G5" s="2" t="s">
        <v>263</v>
      </c>
      <c r="I5" s="81" t="s">
        <v>804</v>
      </c>
    </row>
    <row r="6" spans="1:9" ht="77.25" thickBot="1">
      <c r="A6" s="565"/>
      <c r="B6" s="63" t="s">
        <v>812</v>
      </c>
      <c r="C6" s="64" t="s">
        <v>845</v>
      </c>
      <c r="D6" s="64">
        <v>15</v>
      </c>
      <c r="E6" s="362" t="s">
        <v>813</v>
      </c>
      <c r="F6" s="3" t="s">
        <v>274</v>
      </c>
      <c r="G6" s="2" t="s">
        <v>263</v>
      </c>
      <c r="I6" s="81"/>
    </row>
    <row r="7" spans="1:9" ht="51.75" thickBot="1">
      <c r="A7" s="565"/>
      <c r="B7" s="63" t="s">
        <v>814</v>
      </c>
      <c r="C7" s="64" t="s">
        <v>846</v>
      </c>
      <c r="D7" s="64">
        <v>15</v>
      </c>
      <c r="E7" s="362" t="s">
        <v>815</v>
      </c>
      <c r="F7" s="3" t="s">
        <v>816</v>
      </c>
      <c r="G7" s="2" t="s">
        <v>149</v>
      </c>
      <c r="I7" s="81"/>
    </row>
    <row r="8" spans="1:9" ht="77.25" thickBot="1">
      <c r="A8" s="565"/>
      <c r="B8" s="63" t="s">
        <v>817</v>
      </c>
      <c r="C8" s="64" t="s">
        <v>847</v>
      </c>
      <c r="D8" s="64">
        <v>60</v>
      </c>
      <c r="E8" s="362" t="s">
        <v>818</v>
      </c>
      <c r="F8" s="3" t="s">
        <v>808</v>
      </c>
      <c r="G8" s="2" t="s">
        <v>263</v>
      </c>
    </row>
    <row r="9" spans="1:9" ht="90" thickBot="1">
      <c r="A9" s="565"/>
      <c r="B9" s="63" t="s">
        <v>819</v>
      </c>
      <c r="C9" s="64" t="s">
        <v>848</v>
      </c>
      <c r="D9" s="64">
        <v>20</v>
      </c>
      <c r="E9" s="362" t="s">
        <v>820</v>
      </c>
      <c r="F9" s="3" t="s">
        <v>821</v>
      </c>
      <c r="G9" s="2" t="s">
        <v>822</v>
      </c>
    </row>
    <row r="10" spans="1:9" ht="102.75" thickBot="1">
      <c r="A10" s="566"/>
      <c r="B10" s="363" t="s">
        <v>823</v>
      </c>
      <c r="C10" s="364" t="s">
        <v>849</v>
      </c>
      <c r="D10" s="364">
        <v>17</v>
      </c>
      <c r="E10" s="365" t="s">
        <v>824</v>
      </c>
      <c r="F10" s="366" t="s">
        <v>272</v>
      </c>
      <c r="G10" s="367" t="s">
        <v>825</v>
      </c>
    </row>
    <row r="11" spans="1:9" ht="39" thickBot="1">
      <c r="A11" s="567">
        <v>2</v>
      </c>
      <c r="B11" s="69" t="s">
        <v>826</v>
      </c>
      <c r="C11" s="64" t="s">
        <v>850</v>
      </c>
      <c r="D11" s="64">
        <v>18</v>
      </c>
      <c r="E11" s="368"/>
      <c r="F11" s="3" t="s">
        <v>827</v>
      </c>
      <c r="G11" s="2"/>
    </row>
    <row r="12" spans="1:9" ht="51.75" thickBot="1">
      <c r="A12" s="565"/>
      <c r="B12" s="63" t="s">
        <v>828</v>
      </c>
      <c r="C12" s="64" t="s">
        <v>851</v>
      </c>
      <c r="D12" s="64">
        <v>50</v>
      </c>
      <c r="E12" s="362" t="s">
        <v>829</v>
      </c>
      <c r="F12" s="3" t="s">
        <v>257</v>
      </c>
      <c r="G12" s="2" t="s">
        <v>149</v>
      </c>
    </row>
    <row r="13" spans="1:9" ht="77.25" thickBot="1">
      <c r="A13" s="565"/>
      <c r="B13" s="63" t="s">
        <v>809</v>
      </c>
      <c r="C13" s="64" t="s">
        <v>852</v>
      </c>
      <c r="D13" s="64">
        <v>24</v>
      </c>
      <c r="E13" s="362" t="s">
        <v>830</v>
      </c>
      <c r="F13" s="3" t="s">
        <v>262</v>
      </c>
      <c r="G13" s="2" t="s">
        <v>263</v>
      </c>
    </row>
    <row r="14" spans="1:9" ht="77.25" thickBot="1">
      <c r="A14" s="565"/>
      <c r="B14" s="63" t="s">
        <v>264</v>
      </c>
      <c r="C14" s="64" t="s">
        <v>853</v>
      </c>
      <c r="D14" s="64">
        <v>15</v>
      </c>
      <c r="E14" s="362" t="s">
        <v>831</v>
      </c>
      <c r="F14" s="3" t="s">
        <v>832</v>
      </c>
      <c r="G14" s="2" t="s">
        <v>263</v>
      </c>
    </row>
    <row r="15" spans="1:9" ht="51.75" thickBot="1">
      <c r="A15" s="565"/>
      <c r="B15" s="63" t="s">
        <v>833</v>
      </c>
      <c r="C15" s="64" t="s">
        <v>854</v>
      </c>
      <c r="D15" s="64">
        <v>18</v>
      </c>
      <c r="E15" s="362" t="s">
        <v>834</v>
      </c>
      <c r="F15" s="3" t="s">
        <v>274</v>
      </c>
      <c r="G15" s="2">
        <v>0.79349999999999998</v>
      </c>
    </row>
    <row r="16" spans="1:9" ht="77.25" thickBot="1">
      <c r="A16" s="565"/>
      <c r="B16" s="63" t="s">
        <v>817</v>
      </c>
      <c r="C16" s="64" t="s">
        <v>855</v>
      </c>
      <c r="D16" s="64">
        <v>62</v>
      </c>
      <c r="E16" s="362" t="s">
        <v>835</v>
      </c>
      <c r="F16" s="3" t="s">
        <v>811</v>
      </c>
      <c r="G16" s="2" t="s">
        <v>263</v>
      </c>
    </row>
    <row r="17" spans="1:39" ht="90" thickBot="1">
      <c r="A17" s="565"/>
      <c r="B17" s="63" t="s">
        <v>819</v>
      </c>
      <c r="C17" s="64" t="s">
        <v>856</v>
      </c>
      <c r="D17" s="64">
        <v>20</v>
      </c>
      <c r="E17" s="362" t="s">
        <v>836</v>
      </c>
      <c r="F17" s="3" t="s">
        <v>837</v>
      </c>
      <c r="G17" s="2" t="s">
        <v>838</v>
      </c>
    </row>
    <row r="18" spans="1:39" ht="102.75" thickBot="1">
      <c r="A18" s="566"/>
      <c r="B18" s="65" t="s">
        <v>823</v>
      </c>
      <c r="C18" s="66" t="s">
        <v>857</v>
      </c>
      <c r="D18" s="66">
        <v>15</v>
      </c>
      <c r="E18" s="369" t="s">
        <v>839</v>
      </c>
      <c r="F18" s="67" t="s">
        <v>840</v>
      </c>
      <c r="G18" s="367" t="s">
        <v>841</v>
      </c>
    </row>
    <row r="19" spans="1:39" ht="51.75" thickBot="1">
      <c r="A19" s="567">
        <v>3</v>
      </c>
      <c r="B19" s="63" t="s">
        <v>1500</v>
      </c>
      <c r="C19" s="64" t="s">
        <v>1519</v>
      </c>
      <c r="D19" s="64">
        <v>48</v>
      </c>
      <c r="E19" s="362"/>
      <c r="F19" s="3" t="s">
        <v>1494</v>
      </c>
      <c r="G19" s="2"/>
    </row>
    <row r="20" spans="1:39" ht="77.25" thickBot="1">
      <c r="A20" s="565"/>
      <c r="B20" s="63" t="s">
        <v>1501</v>
      </c>
      <c r="C20" s="64" t="s">
        <v>1518</v>
      </c>
      <c r="D20" s="64">
        <v>24</v>
      </c>
      <c r="E20" s="362" t="s">
        <v>1502</v>
      </c>
      <c r="F20" s="3" t="s">
        <v>1494</v>
      </c>
      <c r="G20" s="3" t="s">
        <v>104</v>
      </c>
    </row>
    <row r="21" spans="1:39" ht="77.25" thickBot="1">
      <c r="A21" s="565"/>
      <c r="B21" s="63" t="s">
        <v>1503</v>
      </c>
      <c r="C21" s="64" t="s">
        <v>1517</v>
      </c>
      <c r="D21" s="64">
        <v>14</v>
      </c>
      <c r="E21" s="362" t="s">
        <v>1495</v>
      </c>
      <c r="F21" s="3" t="s">
        <v>997</v>
      </c>
      <c r="G21" s="3" t="s">
        <v>104</v>
      </c>
    </row>
    <row r="22" spans="1:39" ht="102.75" thickBot="1">
      <c r="A22" s="566"/>
      <c r="B22" s="65" t="s">
        <v>1504</v>
      </c>
      <c r="C22" s="66" t="s">
        <v>693</v>
      </c>
      <c r="D22" s="66">
        <v>16</v>
      </c>
      <c r="E22" s="599" t="s">
        <v>1505</v>
      </c>
      <c r="F22" s="67" t="s">
        <v>1506</v>
      </c>
      <c r="G22" s="67" t="s">
        <v>1496</v>
      </c>
    </row>
    <row r="23" spans="1:39" ht="51.75" thickBot="1">
      <c r="A23" s="567">
        <v>4</v>
      </c>
      <c r="B23" s="63" t="s">
        <v>1507</v>
      </c>
      <c r="C23" s="64" t="s">
        <v>1516</v>
      </c>
      <c r="D23" s="64">
        <v>41</v>
      </c>
      <c r="E23" s="362">
        <v>0</v>
      </c>
      <c r="F23" s="3" t="s">
        <v>1497</v>
      </c>
      <c r="G23" s="2"/>
    </row>
    <row r="24" spans="1:39" ht="77.25" thickBot="1">
      <c r="A24" s="565"/>
      <c r="B24" s="63" t="s">
        <v>1508</v>
      </c>
      <c r="C24" s="64" t="s">
        <v>1515</v>
      </c>
      <c r="D24" s="64">
        <v>20</v>
      </c>
      <c r="E24" s="362" t="s">
        <v>1498</v>
      </c>
      <c r="F24" s="3" t="s">
        <v>837</v>
      </c>
      <c r="G24" s="3" t="s">
        <v>104</v>
      </c>
    </row>
    <row r="25" spans="1:39" ht="77.25" thickBot="1">
      <c r="A25" s="565"/>
      <c r="B25" s="85" t="s">
        <v>264</v>
      </c>
      <c r="C25" s="86" t="s">
        <v>1514</v>
      </c>
      <c r="D25" s="87">
        <v>15</v>
      </c>
      <c r="E25" s="362" t="s">
        <v>1509</v>
      </c>
      <c r="F25" s="70" t="s">
        <v>1040</v>
      </c>
      <c r="G25" s="3" t="s">
        <v>104</v>
      </c>
    </row>
    <row r="26" spans="1:39" ht="102.75" thickBot="1">
      <c r="A26" s="597"/>
      <c r="B26" s="425" t="s">
        <v>1510</v>
      </c>
      <c r="C26" s="91" t="s">
        <v>1513</v>
      </c>
      <c r="D26" s="91">
        <v>17</v>
      </c>
      <c r="E26" s="426" t="s">
        <v>1511</v>
      </c>
      <c r="F26" s="80" t="s">
        <v>1499</v>
      </c>
      <c r="G26" s="80" t="s">
        <v>1512</v>
      </c>
    </row>
    <row r="27" spans="1:39" ht="17.25" thickTop="1"/>
    <row r="28" spans="1:39">
      <c r="A28" s="57" t="s">
        <v>1407</v>
      </c>
      <c r="K28" s="57" t="s">
        <v>1408</v>
      </c>
      <c r="U28" s="57" t="s">
        <v>1529</v>
      </c>
      <c r="AE28" s="57" t="s">
        <v>1530</v>
      </c>
    </row>
    <row r="29" spans="1:39">
      <c r="A29" s="239" t="s">
        <v>1520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39" t="s">
        <v>1528</v>
      </c>
      <c r="L29" s="239"/>
      <c r="M29" s="239"/>
      <c r="N29" s="239"/>
      <c r="O29" s="239"/>
      <c r="P29" s="239"/>
      <c r="Q29" s="239"/>
      <c r="R29" s="239"/>
      <c r="S29" s="239"/>
      <c r="T29" s="239"/>
      <c r="U29" s="239" t="s">
        <v>1521</v>
      </c>
      <c r="V29" s="239"/>
      <c r="W29" s="239"/>
      <c r="X29" s="239"/>
      <c r="Y29" s="239"/>
      <c r="Z29" s="239"/>
      <c r="AA29" s="239"/>
      <c r="AB29" s="239"/>
      <c r="AC29" s="239"/>
      <c r="AD29" s="239"/>
      <c r="AE29" s="239" t="s">
        <v>1521</v>
      </c>
      <c r="AF29" s="239"/>
      <c r="AG29" s="239"/>
      <c r="AH29" s="239"/>
      <c r="AI29" s="239"/>
      <c r="AJ29" s="239"/>
      <c r="AK29" s="239"/>
      <c r="AL29" s="239"/>
      <c r="AM29" s="239"/>
    </row>
    <row r="30" spans="1:39">
      <c r="A30" s="239" t="s">
        <v>1424</v>
      </c>
      <c r="B30" s="239" t="s">
        <v>1413</v>
      </c>
      <c r="C30" s="239" t="s">
        <v>1414</v>
      </c>
      <c r="D30" s="239" t="s">
        <v>1415</v>
      </c>
      <c r="E30" s="239" t="s">
        <v>1416</v>
      </c>
      <c r="F30" s="239" t="s">
        <v>1417</v>
      </c>
      <c r="G30" s="239" t="s">
        <v>1418</v>
      </c>
      <c r="H30" s="239" t="s">
        <v>1419</v>
      </c>
      <c r="I30" s="239" t="s">
        <v>1420</v>
      </c>
      <c r="J30" s="239"/>
      <c r="K30" s="239" t="s">
        <v>1424</v>
      </c>
      <c r="L30" s="239" t="s">
        <v>1413</v>
      </c>
      <c r="M30" s="239" t="s">
        <v>1414</v>
      </c>
      <c r="N30" s="239" t="s">
        <v>1415</v>
      </c>
      <c r="O30" s="239" t="s">
        <v>1416</v>
      </c>
      <c r="P30" s="239" t="s">
        <v>1417</v>
      </c>
      <c r="Q30" s="239" t="s">
        <v>1418</v>
      </c>
      <c r="R30" s="239" t="s">
        <v>1419</v>
      </c>
      <c r="S30" s="239" t="s">
        <v>1420</v>
      </c>
      <c r="T30" s="239"/>
      <c r="U30" s="239" t="s">
        <v>1424</v>
      </c>
      <c r="V30" s="239" t="s">
        <v>1413</v>
      </c>
      <c r="W30" s="239" t="s">
        <v>1414</v>
      </c>
      <c r="X30" s="239" t="s">
        <v>1415</v>
      </c>
      <c r="Y30" s="239" t="s">
        <v>1416</v>
      </c>
      <c r="Z30" s="239" t="s">
        <v>1417</v>
      </c>
      <c r="AA30" s="239" t="s">
        <v>1418</v>
      </c>
      <c r="AB30" s="239" t="s">
        <v>1419</v>
      </c>
      <c r="AC30" s="239" t="s">
        <v>1420</v>
      </c>
      <c r="AD30" s="239"/>
      <c r="AE30" s="239" t="s">
        <v>1424</v>
      </c>
      <c r="AF30" s="239" t="s">
        <v>1413</v>
      </c>
      <c r="AG30" s="239" t="s">
        <v>1414</v>
      </c>
      <c r="AH30" s="239" t="s">
        <v>1415</v>
      </c>
      <c r="AI30" s="239" t="s">
        <v>1416</v>
      </c>
      <c r="AJ30" s="239" t="s">
        <v>1417</v>
      </c>
      <c r="AK30" s="239" t="s">
        <v>1418</v>
      </c>
      <c r="AL30" s="239" t="s">
        <v>1419</v>
      </c>
      <c r="AM30" s="239" t="s">
        <v>1420</v>
      </c>
    </row>
    <row r="31" spans="1:39">
      <c r="A31" s="239">
        <v>0</v>
      </c>
      <c r="B31" s="239">
        <v>150</v>
      </c>
      <c r="C31" s="239">
        <v>0</v>
      </c>
      <c r="D31" s="239">
        <v>0</v>
      </c>
      <c r="E31" s="239">
        <v>0</v>
      </c>
      <c r="F31" s="239">
        <v>1</v>
      </c>
      <c r="G31" s="239">
        <v>0</v>
      </c>
      <c r="H31" s="239">
        <v>0</v>
      </c>
      <c r="I31" s="239">
        <v>0</v>
      </c>
      <c r="J31" s="239"/>
      <c r="K31" s="239">
        <v>0</v>
      </c>
      <c r="L31" s="239">
        <v>120</v>
      </c>
      <c r="M31" s="239">
        <v>0</v>
      </c>
      <c r="N31" s="239">
        <v>0</v>
      </c>
      <c r="O31" s="239">
        <v>0</v>
      </c>
      <c r="P31" s="239">
        <v>1</v>
      </c>
      <c r="Q31" s="239">
        <v>0</v>
      </c>
      <c r="R31" s="239">
        <v>0</v>
      </c>
      <c r="S31" s="239">
        <v>0</v>
      </c>
      <c r="T31" s="239"/>
      <c r="U31" s="239">
        <v>0</v>
      </c>
      <c r="V31" s="239">
        <v>150</v>
      </c>
      <c r="W31" s="239">
        <v>0</v>
      </c>
      <c r="X31" s="239">
        <v>0</v>
      </c>
      <c r="Y31" s="239">
        <v>0</v>
      </c>
      <c r="Z31" s="239">
        <v>1</v>
      </c>
      <c r="AA31" s="239">
        <v>0</v>
      </c>
      <c r="AB31" s="239">
        <v>0</v>
      </c>
      <c r="AC31" s="239">
        <v>0</v>
      </c>
      <c r="AD31" s="239"/>
      <c r="AE31" s="239">
        <v>0</v>
      </c>
      <c r="AF31" s="239">
        <v>150</v>
      </c>
      <c r="AG31" s="239">
        <v>0</v>
      </c>
      <c r="AH31" s="239">
        <v>0</v>
      </c>
      <c r="AI31" s="239">
        <v>0</v>
      </c>
      <c r="AJ31" s="239">
        <v>1</v>
      </c>
      <c r="AK31" s="239">
        <v>0</v>
      </c>
      <c r="AL31" s="239">
        <v>0</v>
      </c>
      <c r="AM31" s="239">
        <v>0</v>
      </c>
    </row>
    <row r="32" spans="1:39">
      <c r="A32" s="239">
        <v>2</v>
      </c>
      <c r="B32" s="239">
        <v>150</v>
      </c>
      <c r="C32" s="239">
        <v>0</v>
      </c>
      <c r="D32" s="239">
        <v>0</v>
      </c>
      <c r="E32" s="239">
        <v>0</v>
      </c>
      <c r="F32" s="239">
        <v>1</v>
      </c>
      <c r="G32" s="239">
        <v>0</v>
      </c>
      <c r="H32" s="239">
        <v>0</v>
      </c>
      <c r="I32" s="239">
        <v>0</v>
      </c>
      <c r="J32" s="239"/>
      <c r="K32" s="239">
        <v>2</v>
      </c>
      <c r="L32" s="239">
        <v>120</v>
      </c>
      <c r="M32" s="239">
        <v>0</v>
      </c>
      <c r="N32" s="239">
        <v>0</v>
      </c>
      <c r="O32" s="239">
        <v>0</v>
      </c>
      <c r="P32" s="239">
        <v>1</v>
      </c>
      <c r="Q32" s="239">
        <v>0</v>
      </c>
      <c r="R32" s="239">
        <v>0</v>
      </c>
      <c r="S32" s="239">
        <v>0</v>
      </c>
      <c r="T32" s="239"/>
      <c r="U32" s="239">
        <v>2</v>
      </c>
      <c r="V32" s="239">
        <v>150</v>
      </c>
      <c r="W32" s="239">
        <v>0</v>
      </c>
      <c r="X32" s="239">
        <v>0</v>
      </c>
      <c r="Y32" s="239">
        <v>0</v>
      </c>
      <c r="Z32" s="239">
        <v>1</v>
      </c>
      <c r="AA32" s="239">
        <v>0</v>
      </c>
      <c r="AB32" s="239">
        <v>0</v>
      </c>
      <c r="AC32" s="239">
        <v>0</v>
      </c>
      <c r="AD32" s="239"/>
      <c r="AE32" s="239">
        <v>2</v>
      </c>
      <c r="AF32" s="239">
        <v>150</v>
      </c>
      <c r="AG32" s="239">
        <v>0</v>
      </c>
      <c r="AH32" s="239">
        <v>0</v>
      </c>
      <c r="AI32" s="239">
        <v>0</v>
      </c>
      <c r="AJ32" s="239">
        <v>1</v>
      </c>
      <c r="AK32" s="239">
        <v>0</v>
      </c>
      <c r="AL32" s="239">
        <v>0</v>
      </c>
      <c r="AM32" s="239">
        <v>0</v>
      </c>
    </row>
    <row r="33" spans="1:39">
      <c r="A33" s="239">
        <v>5</v>
      </c>
      <c r="B33" s="239">
        <v>150</v>
      </c>
      <c r="C33" s="239">
        <v>0</v>
      </c>
      <c r="D33" s="239">
        <v>7</v>
      </c>
      <c r="E33" s="239">
        <v>0</v>
      </c>
      <c r="F33" s="239">
        <v>1</v>
      </c>
      <c r="G33" s="239">
        <v>0</v>
      </c>
      <c r="H33" s="239">
        <v>0</v>
      </c>
      <c r="I33" s="239">
        <v>0</v>
      </c>
      <c r="J33" s="239"/>
      <c r="K33" s="239">
        <v>5</v>
      </c>
      <c r="L33" s="239">
        <v>120</v>
      </c>
      <c r="M33" s="239">
        <v>0</v>
      </c>
      <c r="N33" s="239">
        <v>1</v>
      </c>
      <c r="O33" s="239">
        <v>0</v>
      </c>
      <c r="P33" s="239">
        <v>1</v>
      </c>
      <c r="Q33" s="239">
        <v>0</v>
      </c>
      <c r="R33" s="239">
        <v>0</v>
      </c>
      <c r="S33" s="239">
        <v>0</v>
      </c>
      <c r="T33" s="239"/>
      <c r="U33" s="239">
        <v>4</v>
      </c>
      <c r="V33" s="239">
        <v>150</v>
      </c>
      <c r="W33" s="239">
        <v>0</v>
      </c>
      <c r="X33" s="239">
        <v>0</v>
      </c>
      <c r="Y33" s="239">
        <v>0</v>
      </c>
      <c r="Z33" s="239">
        <v>1</v>
      </c>
      <c r="AA33" s="239">
        <v>0</v>
      </c>
      <c r="AB33" s="239">
        <v>0</v>
      </c>
      <c r="AC33" s="239">
        <v>0</v>
      </c>
      <c r="AD33" s="239"/>
      <c r="AE33" s="239">
        <v>4</v>
      </c>
      <c r="AF33" s="239">
        <v>150</v>
      </c>
      <c r="AG33" s="239">
        <v>0</v>
      </c>
      <c r="AH33" s="239">
        <v>0</v>
      </c>
      <c r="AI33" s="239">
        <v>0</v>
      </c>
      <c r="AJ33" s="239">
        <v>1</v>
      </c>
      <c r="AK33" s="239">
        <v>0</v>
      </c>
      <c r="AL33" s="239">
        <v>0</v>
      </c>
      <c r="AM33" s="239">
        <v>0</v>
      </c>
    </row>
    <row r="34" spans="1:39">
      <c r="A34" s="239">
        <v>8</v>
      </c>
      <c r="B34" s="239">
        <v>143</v>
      </c>
      <c r="C34" s="239">
        <v>0</v>
      </c>
      <c r="D34" s="239">
        <v>6</v>
      </c>
      <c r="E34" s="239">
        <v>0</v>
      </c>
      <c r="F34" s="239">
        <v>1</v>
      </c>
      <c r="G34" s="239">
        <v>0</v>
      </c>
      <c r="H34" s="239">
        <v>0</v>
      </c>
      <c r="I34" s="239">
        <v>0</v>
      </c>
      <c r="J34" s="239"/>
      <c r="K34" s="239">
        <v>8</v>
      </c>
      <c r="L34" s="239">
        <v>119</v>
      </c>
      <c r="M34" s="239">
        <v>0</v>
      </c>
      <c r="N34" s="239">
        <v>2</v>
      </c>
      <c r="O34" s="239">
        <v>0</v>
      </c>
      <c r="P34" s="239">
        <v>1</v>
      </c>
      <c r="Q34" s="239">
        <v>0</v>
      </c>
      <c r="R34" s="239">
        <v>0</v>
      </c>
      <c r="S34" s="239">
        <v>0</v>
      </c>
      <c r="T34" s="239"/>
      <c r="U34" s="239">
        <v>7</v>
      </c>
      <c r="V34" s="239">
        <v>150</v>
      </c>
      <c r="W34" s="239">
        <v>0</v>
      </c>
      <c r="X34" s="239">
        <v>1</v>
      </c>
      <c r="Y34" s="239">
        <v>0</v>
      </c>
      <c r="Z34" s="239">
        <v>1</v>
      </c>
      <c r="AA34" s="239">
        <v>0</v>
      </c>
      <c r="AB34" s="239">
        <v>0</v>
      </c>
      <c r="AC34" s="239">
        <v>0</v>
      </c>
      <c r="AD34" s="239"/>
      <c r="AE34" s="239">
        <v>7</v>
      </c>
      <c r="AF34" s="239">
        <v>150</v>
      </c>
      <c r="AG34" s="239">
        <v>0</v>
      </c>
      <c r="AH34" s="239">
        <v>4</v>
      </c>
      <c r="AI34" s="239">
        <v>0</v>
      </c>
      <c r="AJ34" s="239">
        <v>1</v>
      </c>
      <c r="AK34" s="239">
        <v>0</v>
      </c>
      <c r="AL34" s="239">
        <v>0</v>
      </c>
      <c r="AM34" s="239">
        <v>0</v>
      </c>
    </row>
    <row r="35" spans="1:39">
      <c r="A35" s="239">
        <v>11</v>
      </c>
      <c r="B35" s="239">
        <v>137</v>
      </c>
      <c r="C35" s="239">
        <v>31</v>
      </c>
      <c r="D35" s="239">
        <v>3</v>
      </c>
      <c r="E35" s="239">
        <v>0.2263</v>
      </c>
      <c r="F35" s="239">
        <v>0.77400000000000002</v>
      </c>
      <c r="G35" s="239">
        <v>1E-3</v>
      </c>
      <c r="H35" s="239">
        <v>3.5999999999999997E-2</v>
      </c>
      <c r="I35" s="239">
        <v>2.4889999999999999</v>
      </c>
      <c r="J35" s="239"/>
      <c r="K35" s="239">
        <v>11</v>
      </c>
      <c r="L35" s="239">
        <v>117</v>
      </c>
      <c r="M35" s="239">
        <v>26</v>
      </c>
      <c r="N35" s="239">
        <v>3</v>
      </c>
      <c r="O35" s="239">
        <v>0.22220000000000001</v>
      </c>
      <c r="P35" s="239">
        <v>0.77800000000000002</v>
      </c>
      <c r="Q35" s="239">
        <v>1E-3</v>
      </c>
      <c r="R35" s="239">
        <v>3.7999999999999999E-2</v>
      </c>
      <c r="S35" s="239">
        <v>2.444</v>
      </c>
      <c r="T35" s="239"/>
      <c r="U35" s="239">
        <v>10</v>
      </c>
      <c r="V35" s="239">
        <v>149</v>
      </c>
      <c r="W35" s="239">
        <v>0</v>
      </c>
      <c r="X35" s="239">
        <v>0</v>
      </c>
      <c r="Y35" s="239">
        <v>0</v>
      </c>
      <c r="Z35" s="239">
        <v>1</v>
      </c>
      <c r="AA35" s="239">
        <v>0</v>
      </c>
      <c r="AB35" s="239">
        <v>0</v>
      </c>
      <c r="AC35" s="239">
        <v>0</v>
      </c>
      <c r="AD35" s="239"/>
      <c r="AE35" s="239">
        <v>10</v>
      </c>
      <c r="AF35" s="239">
        <v>146</v>
      </c>
      <c r="AG35" s="239">
        <v>0</v>
      </c>
      <c r="AH35" s="239">
        <v>1</v>
      </c>
      <c r="AI35" s="239">
        <v>0</v>
      </c>
      <c r="AJ35" s="239">
        <v>1</v>
      </c>
      <c r="AK35" s="239">
        <v>0</v>
      </c>
      <c r="AL35" s="239">
        <v>0</v>
      </c>
      <c r="AM35" s="239">
        <v>0</v>
      </c>
    </row>
    <row r="36" spans="1:39">
      <c r="A36" s="239">
        <v>13</v>
      </c>
      <c r="B36" s="239">
        <v>103</v>
      </c>
      <c r="C36" s="239">
        <v>30</v>
      </c>
      <c r="D36" s="239">
        <v>1</v>
      </c>
      <c r="E36" s="239">
        <v>0.4516</v>
      </c>
      <c r="F36" s="239">
        <v>0.54800000000000004</v>
      </c>
      <c r="G36" s="239">
        <v>2E-3</v>
      </c>
      <c r="H36" s="239">
        <v>4.2999999999999997E-2</v>
      </c>
      <c r="I36" s="239">
        <v>5.4189999999999996</v>
      </c>
      <c r="J36" s="239"/>
      <c r="K36" s="239">
        <v>13</v>
      </c>
      <c r="L36" s="239">
        <v>88</v>
      </c>
      <c r="M36" s="239">
        <v>29</v>
      </c>
      <c r="N36" s="239">
        <v>0</v>
      </c>
      <c r="O36" s="239">
        <v>0.47849999999999998</v>
      </c>
      <c r="P36" s="239">
        <v>0.52100000000000002</v>
      </c>
      <c r="Q36" s="239">
        <v>2E-3</v>
      </c>
      <c r="R36" s="239">
        <v>4.7E-2</v>
      </c>
      <c r="S36" s="239">
        <v>5.7770000000000001</v>
      </c>
      <c r="T36" s="239"/>
      <c r="U36" s="239">
        <v>12</v>
      </c>
      <c r="V36" s="239">
        <v>149</v>
      </c>
      <c r="W36" s="239">
        <v>1</v>
      </c>
      <c r="X36" s="239">
        <v>0</v>
      </c>
      <c r="Y36" s="239">
        <v>6.7000000000000002E-3</v>
      </c>
      <c r="Z36" s="239">
        <v>0.99299999999999999</v>
      </c>
      <c r="AA36" s="239">
        <v>0</v>
      </c>
      <c r="AB36" s="239">
        <v>7.0000000000000001E-3</v>
      </c>
      <c r="AC36" s="239">
        <v>8.1000000000000003E-2</v>
      </c>
      <c r="AD36" s="239"/>
      <c r="AE36" s="239">
        <v>13</v>
      </c>
      <c r="AF36" s="239">
        <v>145</v>
      </c>
      <c r="AG36" s="239">
        <v>0</v>
      </c>
      <c r="AH36" s="239">
        <v>2</v>
      </c>
      <c r="AI36" s="239">
        <v>0</v>
      </c>
      <c r="AJ36" s="239">
        <v>1</v>
      </c>
      <c r="AK36" s="239">
        <v>0</v>
      </c>
      <c r="AL36" s="239">
        <v>0</v>
      </c>
      <c r="AM36" s="239">
        <v>0</v>
      </c>
    </row>
    <row r="37" spans="1:39">
      <c r="A37" s="239">
        <v>15</v>
      </c>
      <c r="B37" s="239">
        <v>72</v>
      </c>
      <c r="C37" s="239">
        <v>18</v>
      </c>
      <c r="D37" s="239">
        <v>0</v>
      </c>
      <c r="E37" s="239">
        <v>0.5887</v>
      </c>
      <c r="F37" s="239">
        <v>0.41099999999999998</v>
      </c>
      <c r="G37" s="239">
        <v>2E-3</v>
      </c>
      <c r="H37" s="239">
        <v>4.2999999999999997E-2</v>
      </c>
      <c r="I37" s="239">
        <v>7.4749999999999996</v>
      </c>
      <c r="J37" s="239"/>
      <c r="K37" s="239">
        <v>15</v>
      </c>
      <c r="L37" s="239">
        <v>59</v>
      </c>
      <c r="M37" s="239">
        <v>22</v>
      </c>
      <c r="N37" s="239">
        <v>0</v>
      </c>
      <c r="O37" s="239">
        <v>0.67300000000000004</v>
      </c>
      <c r="P37" s="239">
        <v>0.32700000000000001</v>
      </c>
      <c r="Q37" s="239">
        <v>2E-3</v>
      </c>
      <c r="R37" s="239">
        <v>4.3999999999999997E-2</v>
      </c>
      <c r="S37" s="239">
        <v>8.6929999999999996</v>
      </c>
      <c r="T37" s="239"/>
      <c r="U37" s="239">
        <v>14</v>
      </c>
      <c r="V37" s="239">
        <v>148</v>
      </c>
      <c r="W37" s="239">
        <v>0</v>
      </c>
      <c r="X37" s="239">
        <v>3</v>
      </c>
      <c r="Y37" s="239">
        <v>6.7000000000000002E-3</v>
      </c>
      <c r="Z37" s="239">
        <v>0.99299999999999999</v>
      </c>
      <c r="AA37" s="239">
        <v>0</v>
      </c>
      <c r="AB37" s="239">
        <v>7.0000000000000001E-3</v>
      </c>
      <c r="AC37" s="239">
        <v>8.1000000000000003E-2</v>
      </c>
      <c r="AD37" s="239"/>
      <c r="AE37" s="239">
        <v>15</v>
      </c>
      <c r="AF37" s="239">
        <v>143</v>
      </c>
      <c r="AG37" s="239">
        <v>1</v>
      </c>
      <c r="AH37" s="239">
        <v>3</v>
      </c>
      <c r="AI37" s="239">
        <v>7.0000000000000001E-3</v>
      </c>
      <c r="AJ37" s="239">
        <v>0.99299999999999999</v>
      </c>
      <c r="AK37" s="239">
        <v>0</v>
      </c>
      <c r="AL37" s="239">
        <v>7.0000000000000001E-3</v>
      </c>
      <c r="AM37" s="239">
        <v>0.105</v>
      </c>
    </row>
    <row r="38" spans="1:39">
      <c r="A38" s="239">
        <v>17</v>
      </c>
      <c r="B38" s="239">
        <v>54</v>
      </c>
      <c r="C38" s="239">
        <v>14</v>
      </c>
      <c r="D38" s="239">
        <v>0</v>
      </c>
      <c r="E38" s="239">
        <v>0.69540000000000002</v>
      </c>
      <c r="F38" s="239">
        <v>0.30499999999999999</v>
      </c>
      <c r="G38" s="239">
        <v>2E-3</v>
      </c>
      <c r="H38" s="239">
        <v>0.04</v>
      </c>
      <c r="I38" s="239">
        <v>9.2880000000000003</v>
      </c>
      <c r="J38" s="239"/>
      <c r="K38" s="239">
        <v>18</v>
      </c>
      <c r="L38" s="239">
        <v>37</v>
      </c>
      <c r="M38" s="239">
        <v>22</v>
      </c>
      <c r="N38" s="239">
        <v>1</v>
      </c>
      <c r="O38" s="239">
        <v>0.86739999999999995</v>
      </c>
      <c r="P38" s="239">
        <v>0.13300000000000001</v>
      </c>
      <c r="Q38" s="239">
        <v>1E-3</v>
      </c>
      <c r="R38" s="239">
        <v>3.2000000000000001E-2</v>
      </c>
      <c r="S38" s="239">
        <v>12.193</v>
      </c>
      <c r="T38" s="239"/>
      <c r="U38" s="239">
        <v>16</v>
      </c>
      <c r="V38" s="239">
        <v>145</v>
      </c>
      <c r="W38" s="239">
        <v>0</v>
      </c>
      <c r="X38" s="239">
        <v>0</v>
      </c>
      <c r="Y38" s="239">
        <v>6.7000000000000002E-3</v>
      </c>
      <c r="Z38" s="239">
        <v>0.99299999999999999</v>
      </c>
      <c r="AA38" s="239">
        <v>0</v>
      </c>
      <c r="AB38" s="239">
        <v>7.0000000000000001E-3</v>
      </c>
      <c r="AC38" s="239">
        <v>8.1000000000000003E-2</v>
      </c>
      <c r="AD38" s="239"/>
      <c r="AE38" s="239">
        <v>17</v>
      </c>
      <c r="AF38" s="239">
        <v>139</v>
      </c>
      <c r="AG38" s="239">
        <v>4</v>
      </c>
      <c r="AH38" s="239">
        <v>5</v>
      </c>
      <c r="AI38" s="239">
        <v>3.56E-2</v>
      </c>
      <c r="AJ38" s="239">
        <v>0.96399999999999997</v>
      </c>
      <c r="AK38" s="239">
        <v>0</v>
      </c>
      <c r="AL38" s="239">
        <v>1.6E-2</v>
      </c>
      <c r="AM38" s="239">
        <v>0.59099999999999997</v>
      </c>
    </row>
    <row r="39" spans="1:39">
      <c r="A39" s="239">
        <v>20</v>
      </c>
      <c r="B39" s="239">
        <v>40</v>
      </c>
      <c r="C39" s="239">
        <v>12</v>
      </c>
      <c r="D39" s="239">
        <v>0</v>
      </c>
      <c r="E39" s="239">
        <v>0.78669999999999995</v>
      </c>
      <c r="F39" s="239">
        <v>0.21299999999999999</v>
      </c>
      <c r="G39" s="239">
        <v>1E-3</v>
      </c>
      <c r="H39" s="239">
        <v>3.5999999999999997E-2</v>
      </c>
      <c r="I39" s="239">
        <v>11.116</v>
      </c>
      <c r="J39" s="239"/>
      <c r="K39" s="239">
        <v>20</v>
      </c>
      <c r="L39" s="239">
        <v>14</v>
      </c>
      <c r="M39" s="239">
        <v>5</v>
      </c>
      <c r="N39" s="239">
        <v>0</v>
      </c>
      <c r="O39" s="239">
        <v>0.91479999999999995</v>
      </c>
      <c r="P39" s="239">
        <v>8.5000000000000006E-2</v>
      </c>
      <c r="Q39" s="239">
        <v>1E-3</v>
      </c>
      <c r="R39" s="239">
        <v>2.7E-2</v>
      </c>
      <c r="S39" s="239">
        <v>13.14</v>
      </c>
      <c r="T39" s="239"/>
      <c r="U39" s="239">
        <v>18</v>
      </c>
      <c r="V39" s="239">
        <v>145</v>
      </c>
      <c r="W39" s="239">
        <v>4</v>
      </c>
      <c r="X39" s="239">
        <v>0</v>
      </c>
      <c r="Y39" s="239">
        <v>3.4099999999999998E-2</v>
      </c>
      <c r="Z39" s="239">
        <v>0.96599999999999997</v>
      </c>
      <c r="AA39" s="239">
        <v>0</v>
      </c>
      <c r="AB39" s="239">
        <v>1.4999999999999999E-2</v>
      </c>
      <c r="AC39" s="239">
        <v>0.57399999999999995</v>
      </c>
      <c r="AD39" s="239"/>
      <c r="AE39" s="239">
        <v>20</v>
      </c>
      <c r="AF39" s="239">
        <v>130</v>
      </c>
      <c r="AG39" s="239">
        <v>6</v>
      </c>
      <c r="AH39" s="239">
        <v>3</v>
      </c>
      <c r="AI39" s="239">
        <v>8.0100000000000005E-2</v>
      </c>
      <c r="AJ39" s="239">
        <v>0.92</v>
      </c>
      <c r="AK39" s="239">
        <v>1E-3</v>
      </c>
      <c r="AL39" s="239">
        <v>2.3E-2</v>
      </c>
      <c r="AM39" s="239">
        <v>1.4810000000000001</v>
      </c>
    </row>
    <row r="40" spans="1:39">
      <c r="A40" s="239">
        <v>22</v>
      </c>
      <c r="B40" s="239">
        <v>28</v>
      </c>
      <c r="C40" s="239">
        <v>7</v>
      </c>
      <c r="D40" s="239">
        <v>0</v>
      </c>
      <c r="E40" s="239">
        <v>0.84009999999999996</v>
      </c>
      <c r="F40" s="239">
        <v>0.16</v>
      </c>
      <c r="G40" s="239">
        <v>1E-3</v>
      </c>
      <c r="H40" s="239">
        <v>3.2000000000000001E-2</v>
      </c>
      <c r="I40" s="239">
        <v>12.288</v>
      </c>
      <c r="J40" s="239"/>
      <c r="K40" s="239">
        <v>22</v>
      </c>
      <c r="L40" s="239">
        <v>9</v>
      </c>
      <c r="M40" s="239">
        <v>3</v>
      </c>
      <c r="N40" s="239">
        <v>1</v>
      </c>
      <c r="O40" s="239">
        <v>0.94320000000000004</v>
      </c>
      <c r="P40" s="239">
        <v>5.7000000000000002E-2</v>
      </c>
      <c r="Q40" s="239">
        <v>0</v>
      </c>
      <c r="R40" s="239">
        <v>2.1999999999999999E-2</v>
      </c>
      <c r="S40" s="239">
        <v>13.765000000000001</v>
      </c>
      <c r="T40" s="239"/>
      <c r="U40" s="239">
        <v>21</v>
      </c>
      <c r="V40" s="239">
        <v>141</v>
      </c>
      <c r="W40" s="239">
        <v>10</v>
      </c>
      <c r="X40" s="239">
        <v>0</v>
      </c>
      <c r="Y40" s="239">
        <v>0.1026</v>
      </c>
      <c r="Z40" s="239">
        <v>0.89700000000000002</v>
      </c>
      <c r="AA40" s="239">
        <v>1E-3</v>
      </c>
      <c r="AB40" s="239">
        <v>2.5000000000000001E-2</v>
      </c>
      <c r="AC40" s="239">
        <v>2.012</v>
      </c>
      <c r="AD40" s="239"/>
      <c r="AE40" s="239">
        <v>23</v>
      </c>
      <c r="AF40" s="239">
        <v>121</v>
      </c>
      <c r="AG40" s="239">
        <v>11</v>
      </c>
      <c r="AH40" s="239">
        <v>6</v>
      </c>
      <c r="AI40" s="239">
        <v>0.16370000000000001</v>
      </c>
      <c r="AJ40" s="239">
        <v>0.83599999999999997</v>
      </c>
      <c r="AK40" s="239">
        <v>1E-3</v>
      </c>
      <c r="AL40" s="239">
        <v>3.2000000000000001E-2</v>
      </c>
      <c r="AM40" s="239">
        <v>3.4039999999999999</v>
      </c>
    </row>
    <row r="41" spans="1:39">
      <c r="A41" s="239">
        <v>25</v>
      </c>
      <c r="B41" s="239">
        <v>21</v>
      </c>
      <c r="C41" s="239">
        <v>14</v>
      </c>
      <c r="D41" s="239">
        <v>0</v>
      </c>
      <c r="E41" s="239">
        <v>0.94669999999999999</v>
      </c>
      <c r="F41" s="239">
        <v>5.2999999999999999E-2</v>
      </c>
      <c r="G41" s="239">
        <v>0</v>
      </c>
      <c r="H41" s="239">
        <v>0.02</v>
      </c>
      <c r="I41" s="239">
        <v>14.954000000000001</v>
      </c>
      <c r="J41" s="239"/>
      <c r="K41" s="239">
        <v>24</v>
      </c>
      <c r="L41" s="239">
        <v>5</v>
      </c>
      <c r="M41" s="239">
        <v>0</v>
      </c>
      <c r="N41" s="239">
        <v>0</v>
      </c>
      <c r="O41" s="239">
        <v>0.94320000000000004</v>
      </c>
      <c r="P41" s="239">
        <v>5.7000000000000002E-2</v>
      </c>
      <c r="Q41" s="239">
        <v>0</v>
      </c>
      <c r="R41" s="239">
        <v>2.1999999999999999E-2</v>
      </c>
      <c r="S41" s="239">
        <v>13.765000000000001</v>
      </c>
      <c r="T41" s="239"/>
      <c r="U41" s="239">
        <v>24</v>
      </c>
      <c r="V41" s="239">
        <v>131</v>
      </c>
      <c r="W41" s="239">
        <v>18</v>
      </c>
      <c r="X41" s="239">
        <v>2</v>
      </c>
      <c r="Y41" s="239">
        <v>0.22589999999999999</v>
      </c>
      <c r="Z41" s="239">
        <v>0.77400000000000002</v>
      </c>
      <c r="AA41" s="239">
        <v>1E-3</v>
      </c>
      <c r="AB41" s="239">
        <v>3.5000000000000003E-2</v>
      </c>
      <c r="AC41" s="239">
        <v>4.9720000000000004</v>
      </c>
      <c r="AD41" s="239"/>
      <c r="AE41" s="239">
        <v>26</v>
      </c>
      <c r="AF41" s="239">
        <v>104</v>
      </c>
      <c r="AG41" s="239">
        <v>9</v>
      </c>
      <c r="AH41" s="239">
        <v>1</v>
      </c>
      <c r="AI41" s="239">
        <v>0.2361</v>
      </c>
      <c r="AJ41" s="239">
        <v>0.76400000000000001</v>
      </c>
      <c r="AK41" s="239">
        <v>1E-3</v>
      </c>
      <c r="AL41" s="239">
        <v>3.6999999999999998E-2</v>
      </c>
      <c r="AM41" s="239">
        <v>5.2859999999999996</v>
      </c>
    </row>
    <row r="42" spans="1:39">
      <c r="A42" s="239">
        <v>27</v>
      </c>
      <c r="B42" s="239">
        <v>7</v>
      </c>
      <c r="C42" s="239">
        <v>6</v>
      </c>
      <c r="D42" s="239">
        <v>0</v>
      </c>
      <c r="E42" s="239">
        <v>0.99239999999999995</v>
      </c>
      <c r="F42" s="239">
        <v>8.0000000000000002E-3</v>
      </c>
      <c r="G42" s="239">
        <v>0</v>
      </c>
      <c r="H42" s="239">
        <v>8.0000000000000002E-3</v>
      </c>
      <c r="I42" s="239">
        <v>16.187999999999999</v>
      </c>
      <c r="J42" s="239"/>
      <c r="K42" s="239">
        <v>26</v>
      </c>
      <c r="L42" s="239">
        <v>5</v>
      </c>
      <c r="M42" s="239">
        <v>1</v>
      </c>
      <c r="N42" s="239">
        <v>0</v>
      </c>
      <c r="O42" s="239">
        <v>0.95450000000000002</v>
      </c>
      <c r="P42" s="239">
        <v>4.4999999999999998E-2</v>
      </c>
      <c r="Q42" s="239">
        <v>0</v>
      </c>
      <c r="R42" s="239">
        <v>0.02</v>
      </c>
      <c r="S42" s="239">
        <v>14.061</v>
      </c>
      <c r="T42" s="239"/>
      <c r="U42" s="239">
        <v>27</v>
      </c>
      <c r="V42" s="239">
        <v>111</v>
      </c>
      <c r="W42" s="239">
        <v>12</v>
      </c>
      <c r="X42" s="239">
        <v>5</v>
      </c>
      <c r="Y42" s="239">
        <v>0.30959999999999999</v>
      </c>
      <c r="Z42" s="239">
        <v>0.69</v>
      </c>
      <c r="AA42" s="239">
        <v>1E-3</v>
      </c>
      <c r="AB42" s="239">
        <v>3.7999999999999999E-2</v>
      </c>
      <c r="AC42" s="239">
        <v>7.2309999999999999</v>
      </c>
      <c r="AD42" s="239"/>
      <c r="AE42" s="239">
        <v>29</v>
      </c>
      <c r="AF42" s="239">
        <v>94</v>
      </c>
      <c r="AG42" s="239">
        <v>14</v>
      </c>
      <c r="AH42" s="239">
        <v>0</v>
      </c>
      <c r="AI42" s="239">
        <v>0.34989999999999999</v>
      </c>
      <c r="AJ42" s="239">
        <v>0.65</v>
      </c>
      <c r="AK42" s="239">
        <v>2E-3</v>
      </c>
      <c r="AL42" s="239">
        <v>4.2000000000000003E-2</v>
      </c>
      <c r="AM42" s="239">
        <v>8.5860000000000003</v>
      </c>
    </row>
    <row r="43" spans="1:39">
      <c r="A43" s="239">
        <v>30</v>
      </c>
      <c r="B43" s="239">
        <v>1</v>
      </c>
      <c r="C43" s="239">
        <v>1</v>
      </c>
      <c r="D43" s="239">
        <v>0</v>
      </c>
      <c r="E43" s="239">
        <v>1</v>
      </c>
      <c r="F43" s="239">
        <v>0</v>
      </c>
      <c r="G43" s="239">
        <v>0</v>
      </c>
      <c r="H43" s="239">
        <v>0</v>
      </c>
      <c r="I43" s="239">
        <v>16.416</v>
      </c>
      <c r="J43" s="239"/>
      <c r="K43" s="239">
        <v>28</v>
      </c>
      <c r="L43" s="239">
        <v>4</v>
      </c>
      <c r="M43" s="239">
        <v>1</v>
      </c>
      <c r="N43" s="239">
        <v>0</v>
      </c>
      <c r="O43" s="239">
        <v>0.96589999999999998</v>
      </c>
      <c r="P43" s="239">
        <v>3.4000000000000002E-2</v>
      </c>
      <c r="Q43" s="239">
        <v>0</v>
      </c>
      <c r="R43" s="239">
        <v>1.7999999999999999E-2</v>
      </c>
      <c r="S43" s="239">
        <v>14.379</v>
      </c>
      <c r="T43" s="239"/>
      <c r="U43" s="239">
        <v>30</v>
      </c>
      <c r="V43" s="239">
        <v>94</v>
      </c>
      <c r="W43" s="239">
        <v>19</v>
      </c>
      <c r="X43" s="239">
        <v>0</v>
      </c>
      <c r="Y43" s="239">
        <v>0.44919999999999999</v>
      </c>
      <c r="Z43" s="239">
        <v>0.55100000000000005</v>
      </c>
      <c r="AA43" s="239">
        <v>2E-3</v>
      </c>
      <c r="AB43" s="239">
        <v>4.2000000000000003E-2</v>
      </c>
      <c r="AC43" s="239">
        <v>11.417999999999999</v>
      </c>
      <c r="AD43" s="239"/>
      <c r="AE43" s="239">
        <v>31</v>
      </c>
      <c r="AF43" s="239">
        <v>80</v>
      </c>
      <c r="AG43" s="239">
        <v>6</v>
      </c>
      <c r="AH43" s="239">
        <v>0</v>
      </c>
      <c r="AI43" s="239">
        <v>0.39860000000000001</v>
      </c>
      <c r="AJ43" s="239">
        <v>0.60099999999999998</v>
      </c>
      <c r="AK43" s="239">
        <v>2E-3</v>
      </c>
      <c r="AL43" s="239">
        <v>4.3999999999999997E-2</v>
      </c>
      <c r="AM43" s="239">
        <v>10.097</v>
      </c>
    </row>
    <row r="44" spans="1:39">
      <c r="A44" s="239"/>
      <c r="B44" s="239"/>
      <c r="C44" s="239"/>
      <c r="D44" s="239"/>
      <c r="E44" s="239"/>
      <c r="F44" s="239"/>
      <c r="G44" s="239"/>
      <c r="H44" s="239"/>
      <c r="I44" s="239"/>
      <c r="J44" s="239"/>
      <c r="K44" s="239">
        <v>30</v>
      </c>
      <c r="L44" s="239">
        <v>3</v>
      </c>
      <c r="M44" s="239">
        <v>2</v>
      </c>
      <c r="N44" s="239">
        <v>0</v>
      </c>
      <c r="O44" s="239">
        <v>0.98860000000000003</v>
      </c>
      <c r="P44" s="239">
        <v>1.0999999999999999E-2</v>
      </c>
      <c r="Q44" s="239">
        <v>0</v>
      </c>
      <c r="R44" s="239">
        <v>1.0999999999999999E-2</v>
      </c>
      <c r="S44" s="239">
        <v>15.061</v>
      </c>
      <c r="T44" s="239"/>
      <c r="U44" s="239">
        <v>33</v>
      </c>
      <c r="V44" s="239">
        <v>75</v>
      </c>
      <c r="W44" s="239">
        <v>3</v>
      </c>
      <c r="X44" s="239">
        <v>1</v>
      </c>
      <c r="Y44" s="239">
        <v>0.47120000000000001</v>
      </c>
      <c r="Z44" s="239">
        <v>0.52900000000000003</v>
      </c>
      <c r="AA44" s="239">
        <v>2E-3</v>
      </c>
      <c r="AB44" s="239">
        <v>4.2000000000000003E-2</v>
      </c>
      <c r="AC44" s="239">
        <v>12.145</v>
      </c>
      <c r="AD44" s="239"/>
      <c r="AE44" s="239">
        <v>33</v>
      </c>
      <c r="AF44" s="239">
        <v>74</v>
      </c>
      <c r="AG44" s="239">
        <v>7</v>
      </c>
      <c r="AH44" s="239">
        <v>0</v>
      </c>
      <c r="AI44" s="239">
        <v>0.45550000000000002</v>
      </c>
      <c r="AJ44" s="239">
        <v>0.54400000000000004</v>
      </c>
      <c r="AK44" s="239">
        <v>2E-3</v>
      </c>
      <c r="AL44" s="239">
        <v>4.3999999999999997E-2</v>
      </c>
      <c r="AM44" s="239">
        <v>11.974</v>
      </c>
    </row>
    <row r="45" spans="1:39">
      <c r="A45" s="239"/>
      <c r="B45" s="239"/>
      <c r="C45" s="239"/>
      <c r="D45" s="239"/>
      <c r="E45" s="239"/>
      <c r="F45" s="239"/>
      <c r="G45" s="239"/>
      <c r="H45" s="239"/>
      <c r="I45" s="239"/>
      <c r="J45" s="239"/>
      <c r="K45" s="239">
        <v>32</v>
      </c>
      <c r="L45" s="239">
        <v>1</v>
      </c>
      <c r="M45" s="239">
        <v>1</v>
      </c>
      <c r="N45" s="239">
        <v>0</v>
      </c>
      <c r="O45" s="239">
        <v>1</v>
      </c>
      <c r="P45" s="239">
        <v>0</v>
      </c>
      <c r="Q45" s="239">
        <v>0</v>
      </c>
      <c r="R45" s="239">
        <v>0</v>
      </c>
      <c r="S45" s="239">
        <v>15.423999999999999</v>
      </c>
      <c r="T45" s="239"/>
      <c r="U45" s="239">
        <v>36</v>
      </c>
      <c r="V45" s="239">
        <v>71</v>
      </c>
      <c r="W45" s="239">
        <v>11</v>
      </c>
      <c r="X45" s="239">
        <v>0</v>
      </c>
      <c r="Y45" s="239">
        <v>0.55310000000000004</v>
      </c>
      <c r="Z45" s="239">
        <v>0.44700000000000001</v>
      </c>
      <c r="AA45" s="239">
        <v>2E-3</v>
      </c>
      <c r="AB45" s="239">
        <v>4.2000000000000003E-2</v>
      </c>
      <c r="AC45" s="239">
        <v>15.093999999999999</v>
      </c>
      <c r="AD45" s="239"/>
      <c r="AE45" s="239">
        <v>36</v>
      </c>
      <c r="AF45" s="239">
        <v>67</v>
      </c>
      <c r="AG45" s="239">
        <v>8</v>
      </c>
      <c r="AH45" s="239">
        <v>0</v>
      </c>
      <c r="AI45" s="239">
        <v>0.52049999999999996</v>
      </c>
      <c r="AJ45" s="239">
        <v>0.47899999999999998</v>
      </c>
      <c r="AK45" s="239">
        <v>2E-3</v>
      </c>
      <c r="AL45" s="239">
        <v>4.4999999999999998E-2</v>
      </c>
      <c r="AM45" s="239">
        <v>14.315</v>
      </c>
    </row>
    <row r="46" spans="1:39">
      <c r="A46" s="239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39"/>
      <c r="R46" s="239"/>
      <c r="S46" s="239"/>
      <c r="T46" s="239"/>
      <c r="U46" s="239">
        <v>39</v>
      </c>
      <c r="V46" s="239">
        <v>60</v>
      </c>
      <c r="W46" s="239">
        <v>8</v>
      </c>
      <c r="X46" s="239">
        <v>0</v>
      </c>
      <c r="Y46" s="239">
        <v>0.61270000000000002</v>
      </c>
      <c r="Z46" s="239">
        <v>0.38700000000000001</v>
      </c>
      <c r="AA46" s="239">
        <v>2E-3</v>
      </c>
      <c r="AB46" s="239">
        <v>4.2000000000000003E-2</v>
      </c>
      <c r="AC46" s="239">
        <v>17.417999999999999</v>
      </c>
      <c r="AD46" s="239"/>
      <c r="AE46" s="239">
        <v>38</v>
      </c>
      <c r="AF46" s="239">
        <v>59</v>
      </c>
      <c r="AG46" s="239">
        <v>11</v>
      </c>
      <c r="AH46" s="239">
        <v>1</v>
      </c>
      <c r="AI46" s="239">
        <v>0.6099</v>
      </c>
      <c r="AJ46" s="239">
        <v>0.39</v>
      </c>
      <c r="AK46" s="239">
        <v>2E-3</v>
      </c>
      <c r="AL46" s="239">
        <v>4.3999999999999997E-2</v>
      </c>
      <c r="AM46" s="239">
        <v>17.712</v>
      </c>
    </row>
    <row r="47" spans="1:39">
      <c r="A47" s="239" t="s">
        <v>1521</v>
      </c>
      <c r="B47" s="239"/>
      <c r="C47" s="239"/>
      <c r="D47" s="239"/>
      <c r="E47" s="239"/>
      <c r="F47" s="239"/>
      <c r="G47" s="239"/>
      <c r="H47" s="239"/>
      <c r="I47" s="239"/>
      <c r="J47" s="239"/>
      <c r="K47" s="239" t="s">
        <v>1521</v>
      </c>
      <c r="L47" s="239"/>
      <c r="M47" s="239"/>
      <c r="N47" s="239"/>
      <c r="O47" s="239"/>
      <c r="P47" s="239"/>
      <c r="Q47" s="239"/>
      <c r="R47" s="239"/>
      <c r="S47" s="239"/>
      <c r="T47" s="239"/>
      <c r="U47" s="239">
        <v>42</v>
      </c>
      <c r="V47" s="239">
        <v>52</v>
      </c>
      <c r="W47" s="239">
        <v>7</v>
      </c>
      <c r="X47" s="239">
        <v>0</v>
      </c>
      <c r="Y47" s="239">
        <v>0.66479999999999995</v>
      </c>
      <c r="Z47" s="239">
        <v>0.33500000000000002</v>
      </c>
      <c r="AA47" s="239">
        <v>2E-3</v>
      </c>
      <c r="AB47" s="239">
        <v>0.04</v>
      </c>
      <c r="AC47" s="239">
        <v>19.608000000000001</v>
      </c>
      <c r="AD47" s="239"/>
      <c r="AE47" s="239">
        <v>41</v>
      </c>
      <c r="AF47" s="239">
        <v>47</v>
      </c>
      <c r="AG47" s="239">
        <v>25</v>
      </c>
      <c r="AH47" s="239">
        <v>1</v>
      </c>
      <c r="AI47" s="239">
        <v>0.81740000000000002</v>
      </c>
      <c r="AJ47" s="239">
        <v>0.183</v>
      </c>
      <c r="AK47" s="239">
        <v>1E-3</v>
      </c>
      <c r="AL47" s="239">
        <v>3.5000000000000003E-2</v>
      </c>
      <c r="AM47" s="239">
        <v>26.219000000000001</v>
      </c>
    </row>
    <row r="48" spans="1:39">
      <c r="A48" s="239" t="s">
        <v>1522</v>
      </c>
      <c r="B48" s="239" t="s">
        <v>1413</v>
      </c>
      <c r="C48" s="239" t="s">
        <v>1414</v>
      </c>
      <c r="D48" s="239" t="s">
        <v>1415</v>
      </c>
      <c r="E48" s="239" t="s">
        <v>1416</v>
      </c>
      <c r="F48" s="239" t="s">
        <v>1417</v>
      </c>
      <c r="G48" s="239" t="s">
        <v>1418</v>
      </c>
      <c r="H48" s="239" t="s">
        <v>1419</v>
      </c>
      <c r="I48" s="239" t="s">
        <v>1420</v>
      </c>
      <c r="J48" s="239"/>
      <c r="K48" s="239" t="s">
        <v>1424</v>
      </c>
      <c r="L48" s="239" t="s">
        <v>1413</v>
      </c>
      <c r="M48" s="239" t="s">
        <v>1414</v>
      </c>
      <c r="N48" s="239" t="s">
        <v>1415</v>
      </c>
      <c r="O48" s="239" t="s">
        <v>1416</v>
      </c>
      <c r="P48" s="239" t="s">
        <v>1417</v>
      </c>
      <c r="Q48" s="239" t="s">
        <v>1418</v>
      </c>
      <c r="R48" s="239" t="s">
        <v>1419</v>
      </c>
      <c r="S48" s="239" t="s">
        <v>1420</v>
      </c>
      <c r="T48" s="239"/>
      <c r="U48" s="239">
        <v>45</v>
      </c>
      <c r="V48" s="239">
        <v>45</v>
      </c>
      <c r="W48" s="239">
        <v>8</v>
      </c>
      <c r="X48" s="239">
        <v>0</v>
      </c>
      <c r="Y48" s="239">
        <v>0.72440000000000004</v>
      </c>
      <c r="Z48" s="239">
        <v>0.27600000000000002</v>
      </c>
      <c r="AA48" s="239">
        <v>1E-3</v>
      </c>
      <c r="AB48" s="239">
        <v>3.7999999999999999E-2</v>
      </c>
      <c r="AC48" s="239">
        <v>22.289000000000001</v>
      </c>
      <c r="AD48" s="239"/>
      <c r="AE48" s="239">
        <v>43</v>
      </c>
      <c r="AF48" s="239">
        <v>21</v>
      </c>
      <c r="AG48" s="239">
        <v>3</v>
      </c>
      <c r="AH48" s="239">
        <v>1</v>
      </c>
      <c r="AI48" s="239">
        <v>0.84350000000000003</v>
      </c>
      <c r="AJ48" s="239">
        <v>0.157</v>
      </c>
      <c r="AK48" s="239">
        <v>1E-3</v>
      </c>
      <c r="AL48" s="239">
        <v>3.3000000000000002E-2</v>
      </c>
      <c r="AM48" s="239">
        <v>27.341000000000001</v>
      </c>
    </row>
    <row r="49" spans="1:39">
      <c r="A49" s="239">
        <v>0</v>
      </c>
      <c r="B49" s="239">
        <v>150</v>
      </c>
      <c r="C49" s="239">
        <v>0</v>
      </c>
      <c r="D49" s="239">
        <v>0</v>
      </c>
      <c r="E49" s="239">
        <v>0</v>
      </c>
      <c r="F49" s="239">
        <v>1</v>
      </c>
      <c r="G49" s="239">
        <v>0</v>
      </c>
      <c r="H49" s="239">
        <v>0</v>
      </c>
      <c r="I49" s="239">
        <v>0</v>
      </c>
      <c r="J49" s="239"/>
      <c r="K49" s="239">
        <v>0</v>
      </c>
      <c r="L49" s="239">
        <v>150</v>
      </c>
      <c r="M49" s="239">
        <v>0</v>
      </c>
      <c r="N49" s="239">
        <v>0</v>
      </c>
      <c r="O49" s="239">
        <v>0</v>
      </c>
      <c r="P49" s="239">
        <v>1</v>
      </c>
      <c r="Q49" s="239">
        <v>0</v>
      </c>
      <c r="R49" s="239">
        <v>0</v>
      </c>
      <c r="S49" s="239">
        <v>0</v>
      </c>
      <c r="T49" s="239"/>
      <c r="U49" s="239">
        <v>48</v>
      </c>
      <c r="V49" s="239">
        <v>37</v>
      </c>
      <c r="W49" s="239">
        <v>7</v>
      </c>
      <c r="X49" s="239">
        <v>0</v>
      </c>
      <c r="Y49" s="239">
        <v>0.77659999999999996</v>
      </c>
      <c r="Z49" s="239">
        <v>0.223</v>
      </c>
      <c r="AA49" s="239">
        <v>1E-3</v>
      </c>
      <c r="AB49" s="239">
        <v>3.5999999999999997E-2</v>
      </c>
      <c r="AC49" s="239">
        <v>24.792000000000002</v>
      </c>
      <c r="AD49" s="239"/>
      <c r="AE49" s="239">
        <v>46</v>
      </c>
      <c r="AF49" s="239">
        <v>17</v>
      </c>
      <c r="AG49" s="239">
        <v>7</v>
      </c>
      <c r="AH49" s="239">
        <v>0</v>
      </c>
      <c r="AI49" s="239">
        <v>0.90790000000000004</v>
      </c>
      <c r="AJ49" s="239">
        <v>9.1999999999999998E-2</v>
      </c>
      <c r="AK49" s="239">
        <v>1E-3</v>
      </c>
      <c r="AL49" s="239">
        <v>2.7E-2</v>
      </c>
      <c r="AM49" s="239">
        <v>30.305</v>
      </c>
    </row>
    <row r="50" spans="1:39">
      <c r="A50" s="239">
        <v>2</v>
      </c>
      <c r="B50" s="239">
        <v>150</v>
      </c>
      <c r="C50" s="239">
        <v>0</v>
      </c>
      <c r="D50" s="239">
        <v>0</v>
      </c>
      <c r="E50" s="239">
        <v>0</v>
      </c>
      <c r="F50" s="239">
        <v>1</v>
      </c>
      <c r="G50" s="239">
        <v>0</v>
      </c>
      <c r="H50" s="239">
        <v>0</v>
      </c>
      <c r="I50" s="239">
        <v>0</v>
      </c>
      <c r="J50" s="239"/>
      <c r="K50" s="239">
        <v>2</v>
      </c>
      <c r="L50" s="239">
        <v>150</v>
      </c>
      <c r="M50" s="239">
        <v>0</v>
      </c>
      <c r="N50" s="239">
        <v>0</v>
      </c>
      <c r="O50" s="239">
        <v>0</v>
      </c>
      <c r="P50" s="239">
        <v>1</v>
      </c>
      <c r="Q50" s="239">
        <v>0</v>
      </c>
      <c r="R50" s="239">
        <v>0</v>
      </c>
      <c r="S50" s="239">
        <v>0</v>
      </c>
      <c r="T50" s="239"/>
      <c r="U50" s="239">
        <v>51</v>
      </c>
      <c r="V50" s="239">
        <v>30</v>
      </c>
      <c r="W50" s="239">
        <v>15</v>
      </c>
      <c r="X50" s="239">
        <v>0</v>
      </c>
      <c r="Y50" s="239">
        <v>0.88829999999999998</v>
      </c>
      <c r="Z50" s="239">
        <v>0.112</v>
      </c>
      <c r="AA50" s="239">
        <v>1E-3</v>
      </c>
      <c r="AB50" s="239">
        <v>2.7E-2</v>
      </c>
      <c r="AC50" s="239">
        <v>30.489000000000001</v>
      </c>
      <c r="AD50" s="239"/>
      <c r="AE50" s="239">
        <v>48</v>
      </c>
      <c r="AF50" s="239">
        <v>10</v>
      </c>
      <c r="AG50" s="239">
        <v>4</v>
      </c>
      <c r="AH50" s="239">
        <v>0</v>
      </c>
      <c r="AI50" s="239">
        <v>0.94479999999999997</v>
      </c>
      <c r="AJ50" s="239">
        <v>5.5E-2</v>
      </c>
      <c r="AK50" s="239">
        <v>0</v>
      </c>
      <c r="AL50" s="239">
        <v>2.1999999999999999E-2</v>
      </c>
      <c r="AM50" s="239">
        <v>32.073</v>
      </c>
    </row>
    <row r="51" spans="1:39">
      <c r="A51" s="239">
        <v>5</v>
      </c>
      <c r="B51" s="239">
        <v>150</v>
      </c>
      <c r="C51" s="239">
        <v>0</v>
      </c>
      <c r="D51" s="239">
        <v>0</v>
      </c>
      <c r="E51" s="239">
        <v>0</v>
      </c>
      <c r="F51" s="239">
        <v>1</v>
      </c>
      <c r="G51" s="239">
        <v>0</v>
      </c>
      <c r="H51" s="239">
        <v>0</v>
      </c>
      <c r="I51" s="239">
        <v>0</v>
      </c>
      <c r="J51" s="239"/>
      <c r="K51" s="239">
        <v>5</v>
      </c>
      <c r="L51" s="239">
        <v>150</v>
      </c>
      <c r="M51" s="239">
        <v>0</v>
      </c>
      <c r="N51" s="239">
        <v>0</v>
      </c>
      <c r="O51" s="239">
        <v>0</v>
      </c>
      <c r="P51" s="239">
        <v>1</v>
      </c>
      <c r="Q51" s="239">
        <v>0</v>
      </c>
      <c r="R51" s="239">
        <v>0</v>
      </c>
      <c r="S51" s="239">
        <v>0</v>
      </c>
      <c r="T51" s="239"/>
      <c r="U51" s="239">
        <v>54</v>
      </c>
      <c r="V51" s="239">
        <v>15</v>
      </c>
      <c r="W51" s="239">
        <v>11</v>
      </c>
      <c r="X51" s="239">
        <v>0</v>
      </c>
      <c r="Y51" s="239">
        <v>0.97019999999999995</v>
      </c>
      <c r="Z51" s="239">
        <v>0.03</v>
      </c>
      <c r="AA51" s="239">
        <v>0</v>
      </c>
      <c r="AB51" s="239">
        <v>1.4999999999999999E-2</v>
      </c>
      <c r="AC51" s="239">
        <v>34.912999999999997</v>
      </c>
      <c r="AD51" s="239"/>
      <c r="AE51" s="239">
        <v>50</v>
      </c>
      <c r="AF51" s="239">
        <v>6</v>
      </c>
      <c r="AG51" s="239">
        <v>5</v>
      </c>
      <c r="AH51" s="239">
        <v>0</v>
      </c>
      <c r="AI51" s="239">
        <v>0.99080000000000001</v>
      </c>
      <c r="AJ51" s="239">
        <v>8.9999999999999993E-3</v>
      </c>
      <c r="AK51" s="239">
        <v>0</v>
      </c>
      <c r="AL51" s="239">
        <v>8.9999999999999993E-3</v>
      </c>
      <c r="AM51" s="239">
        <v>34.374000000000002</v>
      </c>
    </row>
    <row r="52" spans="1:39">
      <c r="A52" s="239">
        <v>8</v>
      </c>
      <c r="B52" s="239">
        <v>150</v>
      </c>
      <c r="C52" s="239">
        <v>0</v>
      </c>
      <c r="D52" s="239">
        <v>1</v>
      </c>
      <c r="E52" s="239">
        <v>0</v>
      </c>
      <c r="F52" s="239">
        <v>1</v>
      </c>
      <c r="G52" s="239">
        <v>0</v>
      </c>
      <c r="H52" s="239">
        <v>0</v>
      </c>
      <c r="I52" s="239">
        <v>0</v>
      </c>
      <c r="J52" s="239"/>
      <c r="K52" s="239">
        <v>8</v>
      </c>
      <c r="L52" s="239">
        <v>150</v>
      </c>
      <c r="M52" s="239">
        <v>0</v>
      </c>
      <c r="N52" s="239">
        <v>1</v>
      </c>
      <c r="O52" s="239">
        <v>0</v>
      </c>
      <c r="P52" s="239">
        <v>1</v>
      </c>
      <c r="Q52" s="239">
        <v>0</v>
      </c>
      <c r="R52" s="239">
        <v>0</v>
      </c>
      <c r="S52" s="239">
        <v>0</v>
      </c>
      <c r="T52" s="239"/>
      <c r="U52" s="239">
        <v>57</v>
      </c>
      <c r="V52" s="239">
        <v>4</v>
      </c>
      <c r="W52" s="239">
        <v>4</v>
      </c>
      <c r="X52" s="239">
        <v>0</v>
      </c>
      <c r="Y52" s="239">
        <v>1</v>
      </c>
      <c r="Z52" s="239">
        <v>0</v>
      </c>
      <c r="AA52" s="239">
        <v>0</v>
      </c>
      <c r="AB52" s="239">
        <v>0</v>
      </c>
      <c r="AC52" s="239">
        <v>36.612000000000002</v>
      </c>
      <c r="AD52" s="239"/>
      <c r="AE52" s="239">
        <v>52</v>
      </c>
      <c r="AF52" s="239">
        <v>1</v>
      </c>
      <c r="AG52" s="239">
        <v>1</v>
      </c>
      <c r="AH52" s="239">
        <v>0</v>
      </c>
      <c r="AI52" s="239">
        <v>1</v>
      </c>
      <c r="AJ52" s="239">
        <v>0</v>
      </c>
      <c r="AK52" s="239">
        <v>0</v>
      </c>
      <c r="AL52" s="239">
        <v>0</v>
      </c>
      <c r="AM52" s="239">
        <v>34.853000000000002</v>
      </c>
    </row>
    <row r="53" spans="1:39">
      <c r="A53" s="239">
        <v>11</v>
      </c>
      <c r="B53" s="239">
        <v>149</v>
      </c>
      <c r="C53" s="239">
        <v>2</v>
      </c>
      <c r="D53" s="239">
        <v>2</v>
      </c>
      <c r="E53" s="239">
        <v>1.34E-2</v>
      </c>
      <c r="F53" s="239">
        <v>0.98699999999999999</v>
      </c>
      <c r="G53" s="239">
        <v>0</v>
      </c>
      <c r="H53" s="239">
        <v>8.9999999999999993E-3</v>
      </c>
      <c r="I53" s="239">
        <v>0.14799999999999999</v>
      </c>
      <c r="J53" s="239"/>
      <c r="K53" s="239">
        <v>11</v>
      </c>
      <c r="L53" s="239">
        <v>149</v>
      </c>
      <c r="M53" s="239">
        <v>0</v>
      </c>
      <c r="N53" s="239">
        <v>2</v>
      </c>
      <c r="O53" s="239">
        <v>0</v>
      </c>
      <c r="P53" s="239">
        <v>1</v>
      </c>
      <c r="Q53" s="239">
        <v>0</v>
      </c>
      <c r="R53" s="239">
        <v>0</v>
      </c>
      <c r="S53" s="239">
        <v>0</v>
      </c>
      <c r="T53" s="239"/>
      <c r="U53" s="239"/>
      <c r="V53" s="239"/>
      <c r="W53" s="239"/>
      <c r="X53" s="239"/>
      <c r="Y53" s="239"/>
      <c r="Z53" s="239"/>
      <c r="AA53" s="239"/>
      <c r="AB53" s="239"/>
      <c r="AC53" s="239"/>
      <c r="AD53" s="239"/>
      <c r="AE53" s="239"/>
      <c r="AF53" s="239"/>
      <c r="AG53" s="239"/>
      <c r="AH53" s="239"/>
      <c r="AI53" s="239"/>
      <c r="AJ53" s="239"/>
      <c r="AK53" s="239"/>
      <c r="AL53" s="239"/>
      <c r="AM53" s="239"/>
    </row>
    <row r="54" spans="1:39">
      <c r="A54" s="239">
        <v>13</v>
      </c>
      <c r="B54" s="239">
        <v>145</v>
      </c>
      <c r="C54" s="239">
        <v>1</v>
      </c>
      <c r="D54" s="239">
        <v>3</v>
      </c>
      <c r="E54" s="239">
        <v>2.0199999999999999E-2</v>
      </c>
      <c r="F54" s="239">
        <v>0.98</v>
      </c>
      <c r="G54" s="239">
        <v>0</v>
      </c>
      <c r="H54" s="239">
        <v>1.2E-2</v>
      </c>
      <c r="I54" s="239">
        <v>0.23599999999999999</v>
      </c>
      <c r="J54" s="239"/>
      <c r="K54" s="239">
        <v>13</v>
      </c>
      <c r="L54" s="239">
        <v>147</v>
      </c>
      <c r="M54" s="239">
        <v>0</v>
      </c>
      <c r="N54" s="239">
        <v>1</v>
      </c>
      <c r="O54" s="239">
        <v>0</v>
      </c>
      <c r="P54" s="239">
        <v>1</v>
      </c>
      <c r="Q54" s="239">
        <v>0</v>
      </c>
      <c r="R54" s="239">
        <v>0</v>
      </c>
      <c r="S54" s="239">
        <v>0</v>
      </c>
      <c r="T54" s="239"/>
      <c r="U54" s="239" t="s">
        <v>1523</v>
      </c>
      <c r="V54" s="239"/>
      <c r="W54" s="239"/>
      <c r="X54" s="239"/>
      <c r="Y54" s="239"/>
      <c r="Z54" s="239"/>
      <c r="AA54" s="239"/>
      <c r="AB54" s="239"/>
      <c r="AC54" s="239"/>
      <c r="AD54" s="239"/>
      <c r="AE54" s="239" t="s">
        <v>1523</v>
      </c>
      <c r="AF54" s="239"/>
      <c r="AG54" s="239"/>
      <c r="AH54" s="239"/>
      <c r="AI54" s="239"/>
      <c r="AJ54" s="239"/>
      <c r="AK54" s="239"/>
      <c r="AL54" s="239"/>
      <c r="AM54" s="239"/>
    </row>
    <row r="55" spans="1:39">
      <c r="A55" s="239">
        <v>15</v>
      </c>
      <c r="B55" s="239">
        <v>141</v>
      </c>
      <c r="C55" s="239">
        <v>4</v>
      </c>
      <c r="D55" s="239">
        <v>0</v>
      </c>
      <c r="E55" s="239">
        <v>4.8000000000000001E-2</v>
      </c>
      <c r="F55" s="239">
        <v>0.95199999999999996</v>
      </c>
      <c r="G55" s="239">
        <v>0</v>
      </c>
      <c r="H55" s="239">
        <v>1.7999999999999999E-2</v>
      </c>
      <c r="I55" s="239">
        <v>0.65300000000000002</v>
      </c>
      <c r="J55" s="239"/>
      <c r="K55" s="239">
        <v>15</v>
      </c>
      <c r="L55" s="239">
        <v>146</v>
      </c>
      <c r="M55" s="239">
        <v>0</v>
      </c>
      <c r="N55" s="239">
        <v>6</v>
      </c>
      <c r="O55" s="239">
        <v>0</v>
      </c>
      <c r="P55" s="239">
        <v>1</v>
      </c>
      <c r="Q55" s="239">
        <v>0</v>
      </c>
      <c r="R55" s="239">
        <v>0</v>
      </c>
      <c r="S55" s="239">
        <v>0</v>
      </c>
      <c r="T55" s="239"/>
      <c r="U55" s="239" t="s">
        <v>1522</v>
      </c>
      <c r="V55" s="239" t="s">
        <v>1413</v>
      </c>
      <c r="W55" s="239" t="s">
        <v>1414</v>
      </c>
      <c r="X55" s="239" t="s">
        <v>1415</v>
      </c>
      <c r="Y55" s="239" t="s">
        <v>1416</v>
      </c>
      <c r="Z55" s="239" t="s">
        <v>1417</v>
      </c>
      <c r="AA55" s="239" t="s">
        <v>1418</v>
      </c>
      <c r="AB55" s="239" t="s">
        <v>1419</v>
      </c>
      <c r="AC55" s="239" t="s">
        <v>1420</v>
      </c>
      <c r="AD55" s="239"/>
      <c r="AE55" s="239" t="s">
        <v>1424</v>
      </c>
      <c r="AF55" s="239" t="s">
        <v>1413</v>
      </c>
      <c r="AG55" s="239" t="s">
        <v>1414</v>
      </c>
      <c r="AH55" s="239" t="s">
        <v>1415</v>
      </c>
      <c r="AI55" s="239" t="s">
        <v>1416</v>
      </c>
      <c r="AJ55" s="239" t="s">
        <v>1417</v>
      </c>
      <c r="AK55" s="239" t="s">
        <v>1418</v>
      </c>
      <c r="AL55" s="239" t="s">
        <v>1419</v>
      </c>
      <c r="AM55" s="239" t="s">
        <v>1420</v>
      </c>
    </row>
    <row r="56" spans="1:39">
      <c r="A56" s="239">
        <v>17</v>
      </c>
      <c r="B56" s="239">
        <v>137</v>
      </c>
      <c r="C56" s="239">
        <v>3</v>
      </c>
      <c r="D56" s="239">
        <v>1</v>
      </c>
      <c r="E56" s="239">
        <v>6.8900000000000003E-2</v>
      </c>
      <c r="F56" s="239">
        <v>0.93100000000000005</v>
      </c>
      <c r="G56" s="239">
        <v>0</v>
      </c>
      <c r="H56" s="239">
        <v>2.1000000000000001E-2</v>
      </c>
      <c r="I56" s="239">
        <v>1.0069999999999999</v>
      </c>
      <c r="J56" s="239"/>
      <c r="K56" s="239">
        <v>18</v>
      </c>
      <c r="L56" s="239">
        <v>140</v>
      </c>
      <c r="M56" s="239">
        <v>0</v>
      </c>
      <c r="N56" s="239">
        <v>6</v>
      </c>
      <c r="O56" s="239">
        <v>0</v>
      </c>
      <c r="P56" s="239">
        <v>1</v>
      </c>
      <c r="Q56" s="239">
        <v>0</v>
      </c>
      <c r="R56" s="239">
        <v>0</v>
      </c>
      <c r="S56" s="239">
        <v>0</v>
      </c>
      <c r="T56" s="239"/>
      <c r="U56" s="239">
        <v>0</v>
      </c>
      <c r="V56" s="239">
        <v>150</v>
      </c>
      <c r="W56" s="239">
        <v>0</v>
      </c>
      <c r="X56" s="239">
        <v>0</v>
      </c>
      <c r="Y56" s="239">
        <v>0</v>
      </c>
      <c r="Z56" s="239">
        <v>1</v>
      </c>
      <c r="AA56" s="239">
        <v>0</v>
      </c>
      <c r="AB56" s="239">
        <v>0</v>
      </c>
      <c r="AC56" s="239">
        <v>0</v>
      </c>
      <c r="AD56" s="239"/>
      <c r="AE56" s="239">
        <v>0</v>
      </c>
      <c r="AF56" s="239">
        <v>150</v>
      </c>
      <c r="AG56" s="239">
        <v>0</v>
      </c>
      <c r="AH56" s="239">
        <v>0</v>
      </c>
      <c r="AI56" s="239">
        <v>0</v>
      </c>
      <c r="AJ56" s="239">
        <v>1</v>
      </c>
      <c r="AK56" s="239">
        <v>0</v>
      </c>
      <c r="AL56" s="239">
        <v>0</v>
      </c>
      <c r="AM56" s="239">
        <v>0</v>
      </c>
    </row>
    <row r="57" spans="1:39">
      <c r="A57" s="239">
        <v>20</v>
      </c>
      <c r="B57" s="239">
        <v>133</v>
      </c>
      <c r="C57" s="239">
        <v>3</v>
      </c>
      <c r="D57" s="239">
        <v>0</v>
      </c>
      <c r="E57" s="239">
        <v>8.9899999999999994E-2</v>
      </c>
      <c r="F57" s="239">
        <v>0.91</v>
      </c>
      <c r="G57" s="239">
        <v>1E-3</v>
      </c>
      <c r="H57" s="239">
        <v>2.4E-2</v>
      </c>
      <c r="I57" s="239">
        <v>1.427</v>
      </c>
      <c r="J57" s="239"/>
      <c r="K57" s="239">
        <v>20</v>
      </c>
      <c r="L57" s="239">
        <v>134</v>
      </c>
      <c r="M57" s="239">
        <v>2</v>
      </c>
      <c r="N57" s="239">
        <v>3</v>
      </c>
      <c r="O57" s="239">
        <v>1.49E-2</v>
      </c>
      <c r="P57" s="239">
        <v>0.98499999999999999</v>
      </c>
      <c r="Q57" s="239">
        <v>0</v>
      </c>
      <c r="R57" s="239">
        <v>0.01</v>
      </c>
      <c r="S57" s="239">
        <v>0.29899999999999999</v>
      </c>
      <c r="T57" s="239"/>
      <c r="U57" s="239">
        <v>2</v>
      </c>
      <c r="V57" s="239">
        <v>150</v>
      </c>
      <c r="W57" s="239">
        <v>0</v>
      </c>
      <c r="X57" s="239">
        <v>0</v>
      </c>
      <c r="Y57" s="239">
        <v>0</v>
      </c>
      <c r="Z57" s="239">
        <v>1</v>
      </c>
      <c r="AA57" s="239">
        <v>0</v>
      </c>
      <c r="AB57" s="239">
        <v>0</v>
      </c>
      <c r="AC57" s="239">
        <v>0</v>
      </c>
      <c r="AD57" s="239"/>
      <c r="AE57" s="239">
        <v>2</v>
      </c>
      <c r="AF57" s="239">
        <v>150</v>
      </c>
      <c r="AG57" s="239">
        <v>0</v>
      </c>
      <c r="AH57" s="239">
        <v>0</v>
      </c>
      <c r="AI57" s="239">
        <v>0</v>
      </c>
      <c r="AJ57" s="239">
        <v>1</v>
      </c>
      <c r="AK57" s="239">
        <v>0</v>
      </c>
      <c r="AL57" s="239">
        <v>0</v>
      </c>
      <c r="AM57" s="239">
        <v>0</v>
      </c>
    </row>
    <row r="58" spans="1:39">
      <c r="A58" s="239">
        <v>22</v>
      </c>
      <c r="B58" s="239">
        <v>130</v>
      </c>
      <c r="C58" s="239">
        <v>3</v>
      </c>
      <c r="D58" s="239">
        <v>0</v>
      </c>
      <c r="E58" s="239">
        <v>0.1109</v>
      </c>
      <c r="F58" s="239">
        <v>0.88900000000000001</v>
      </c>
      <c r="G58" s="239">
        <v>1E-3</v>
      </c>
      <c r="H58" s="239">
        <v>2.5999999999999999E-2</v>
      </c>
      <c r="I58" s="239">
        <v>1.89</v>
      </c>
      <c r="J58" s="239"/>
      <c r="K58" s="239">
        <v>22</v>
      </c>
      <c r="L58" s="239">
        <v>129</v>
      </c>
      <c r="M58" s="239">
        <v>8</v>
      </c>
      <c r="N58" s="239">
        <v>0</v>
      </c>
      <c r="O58" s="239">
        <v>7.5999999999999998E-2</v>
      </c>
      <c r="P58" s="239">
        <v>0.92400000000000004</v>
      </c>
      <c r="Q58" s="239">
        <v>1E-3</v>
      </c>
      <c r="R58" s="239">
        <v>2.3E-2</v>
      </c>
      <c r="S58" s="239">
        <v>1.6419999999999999</v>
      </c>
      <c r="T58" s="239"/>
      <c r="U58" s="239">
        <v>4</v>
      </c>
      <c r="V58" s="239">
        <v>150</v>
      </c>
      <c r="W58" s="239">
        <v>0</v>
      </c>
      <c r="X58" s="239">
        <v>0</v>
      </c>
      <c r="Y58" s="239">
        <v>0</v>
      </c>
      <c r="Z58" s="239">
        <v>1</v>
      </c>
      <c r="AA58" s="239">
        <v>0</v>
      </c>
      <c r="AB58" s="239">
        <v>0</v>
      </c>
      <c r="AC58" s="239">
        <v>0</v>
      </c>
      <c r="AD58" s="239"/>
      <c r="AE58" s="239">
        <v>4</v>
      </c>
      <c r="AF58" s="239">
        <v>150</v>
      </c>
      <c r="AG58" s="239">
        <v>0</v>
      </c>
      <c r="AH58" s="239">
        <v>2</v>
      </c>
      <c r="AI58" s="239">
        <v>0</v>
      </c>
      <c r="AJ58" s="239">
        <v>1</v>
      </c>
      <c r="AK58" s="239">
        <v>0</v>
      </c>
      <c r="AL58" s="239">
        <v>0</v>
      </c>
      <c r="AM58" s="239">
        <v>0</v>
      </c>
    </row>
    <row r="59" spans="1:39">
      <c r="A59" s="239">
        <v>25</v>
      </c>
      <c r="B59" s="239">
        <v>127</v>
      </c>
      <c r="C59" s="239">
        <v>4</v>
      </c>
      <c r="D59" s="239">
        <v>0</v>
      </c>
      <c r="E59" s="239">
        <v>0.1389</v>
      </c>
      <c r="F59" s="239">
        <v>0.86099999999999999</v>
      </c>
      <c r="G59" s="239">
        <v>1E-3</v>
      </c>
      <c r="H59" s="239">
        <v>2.9000000000000001E-2</v>
      </c>
      <c r="I59" s="239">
        <v>2.59</v>
      </c>
      <c r="J59" s="239"/>
      <c r="K59" s="239">
        <v>24</v>
      </c>
      <c r="L59" s="239">
        <v>121</v>
      </c>
      <c r="M59" s="239">
        <v>5</v>
      </c>
      <c r="N59" s="239">
        <v>0</v>
      </c>
      <c r="O59" s="239">
        <v>0.1142</v>
      </c>
      <c r="P59" s="239">
        <v>0.88600000000000001</v>
      </c>
      <c r="Q59" s="239">
        <v>1E-3</v>
      </c>
      <c r="R59" s="239">
        <v>2.8000000000000001E-2</v>
      </c>
      <c r="S59" s="239">
        <v>2.5590000000000002</v>
      </c>
      <c r="T59" s="239"/>
      <c r="U59" s="239">
        <v>7</v>
      </c>
      <c r="V59" s="239">
        <v>150</v>
      </c>
      <c r="W59" s="239">
        <v>0</v>
      </c>
      <c r="X59" s="239">
        <v>3</v>
      </c>
      <c r="Y59" s="239">
        <v>0</v>
      </c>
      <c r="Z59" s="239">
        <v>1</v>
      </c>
      <c r="AA59" s="239">
        <v>0</v>
      </c>
      <c r="AB59" s="239">
        <v>0</v>
      </c>
      <c r="AC59" s="239">
        <v>0</v>
      </c>
      <c r="AD59" s="239"/>
      <c r="AE59" s="239">
        <v>7</v>
      </c>
      <c r="AF59" s="239">
        <v>148</v>
      </c>
      <c r="AG59" s="239">
        <v>0</v>
      </c>
      <c r="AH59" s="239">
        <v>14</v>
      </c>
      <c r="AI59" s="239">
        <v>0</v>
      </c>
      <c r="AJ59" s="239">
        <v>1</v>
      </c>
      <c r="AK59" s="239">
        <v>0</v>
      </c>
      <c r="AL59" s="239">
        <v>0</v>
      </c>
      <c r="AM59" s="239">
        <v>0</v>
      </c>
    </row>
    <row r="60" spans="1:39">
      <c r="A60" s="239">
        <v>27</v>
      </c>
      <c r="B60" s="239">
        <v>123</v>
      </c>
      <c r="C60" s="239">
        <v>2</v>
      </c>
      <c r="D60" s="239">
        <v>4</v>
      </c>
      <c r="E60" s="239">
        <v>0.15290000000000001</v>
      </c>
      <c r="F60" s="239">
        <v>0.84699999999999998</v>
      </c>
      <c r="G60" s="239">
        <v>1E-3</v>
      </c>
      <c r="H60" s="239">
        <v>0.03</v>
      </c>
      <c r="I60" s="239">
        <v>2.968</v>
      </c>
      <c r="J60" s="239"/>
      <c r="K60" s="239">
        <v>26</v>
      </c>
      <c r="L60" s="239">
        <v>116</v>
      </c>
      <c r="M60" s="239">
        <v>1</v>
      </c>
      <c r="N60" s="239">
        <v>0</v>
      </c>
      <c r="O60" s="239">
        <v>0.12180000000000001</v>
      </c>
      <c r="P60" s="239">
        <v>0.878</v>
      </c>
      <c r="Q60" s="239">
        <v>1E-3</v>
      </c>
      <c r="R60" s="239">
        <v>2.9000000000000001E-2</v>
      </c>
      <c r="S60" s="239">
        <v>2.7570000000000001</v>
      </c>
      <c r="T60" s="239"/>
      <c r="U60" s="239">
        <v>10</v>
      </c>
      <c r="V60" s="239">
        <v>147</v>
      </c>
      <c r="W60" s="239">
        <v>4</v>
      </c>
      <c r="X60" s="239">
        <v>0</v>
      </c>
      <c r="Y60" s="239">
        <v>2.7199999999999998E-2</v>
      </c>
      <c r="Z60" s="239">
        <v>0.97299999999999998</v>
      </c>
      <c r="AA60" s="239">
        <v>0</v>
      </c>
      <c r="AB60" s="239">
        <v>1.2999999999999999E-2</v>
      </c>
      <c r="AC60" s="239">
        <v>0.27200000000000002</v>
      </c>
      <c r="AD60" s="239"/>
      <c r="AE60" s="239">
        <v>10</v>
      </c>
      <c r="AF60" s="239">
        <v>134</v>
      </c>
      <c r="AG60" s="239">
        <v>8</v>
      </c>
      <c r="AH60" s="239">
        <v>4</v>
      </c>
      <c r="AI60" s="239">
        <v>5.9700000000000003E-2</v>
      </c>
      <c r="AJ60" s="239">
        <v>0.94</v>
      </c>
      <c r="AK60" s="239">
        <v>0</v>
      </c>
      <c r="AL60" s="239">
        <v>0.02</v>
      </c>
      <c r="AM60" s="239">
        <v>0.59699999999999998</v>
      </c>
    </row>
    <row r="61" spans="1:39">
      <c r="A61" s="239">
        <v>30</v>
      </c>
      <c r="B61" s="239">
        <v>117</v>
      </c>
      <c r="C61" s="239">
        <v>7</v>
      </c>
      <c r="D61" s="239">
        <v>0</v>
      </c>
      <c r="E61" s="239">
        <v>0.2036</v>
      </c>
      <c r="F61" s="239">
        <v>0.79600000000000004</v>
      </c>
      <c r="G61" s="239">
        <v>1E-3</v>
      </c>
      <c r="H61" s="239">
        <v>3.4000000000000002E-2</v>
      </c>
      <c r="I61" s="239">
        <v>4.4880000000000004</v>
      </c>
      <c r="J61" s="239"/>
      <c r="K61" s="239">
        <v>28</v>
      </c>
      <c r="L61" s="239">
        <v>115</v>
      </c>
      <c r="M61" s="239">
        <v>6</v>
      </c>
      <c r="N61" s="239">
        <v>1</v>
      </c>
      <c r="O61" s="239">
        <v>0.16769999999999999</v>
      </c>
      <c r="P61" s="239">
        <v>0.83199999999999996</v>
      </c>
      <c r="Q61" s="239">
        <v>1E-3</v>
      </c>
      <c r="R61" s="239">
        <v>3.3000000000000002E-2</v>
      </c>
      <c r="S61" s="239">
        <v>4.04</v>
      </c>
      <c r="T61" s="239"/>
      <c r="U61" s="239">
        <v>12</v>
      </c>
      <c r="V61" s="239">
        <v>143</v>
      </c>
      <c r="W61" s="239">
        <v>18</v>
      </c>
      <c r="X61" s="239">
        <v>0</v>
      </c>
      <c r="Y61" s="239">
        <v>0.1497</v>
      </c>
      <c r="Z61" s="239">
        <v>0.85</v>
      </c>
      <c r="AA61" s="239">
        <v>1E-3</v>
      </c>
      <c r="AB61" s="239">
        <v>2.9000000000000001E-2</v>
      </c>
      <c r="AC61" s="239">
        <v>1.7410000000000001</v>
      </c>
      <c r="AD61" s="239"/>
      <c r="AE61" s="239">
        <v>13</v>
      </c>
      <c r="AF61" s="239">
        <v>122</v>
      </c>
      <c r="AG61" s="239">
        <v>43</v>
      </c>
      <c r="AH61" s="239">
        <v>1</v>
      </c>
      <c r="AI61" s="239">
        <v>0.3911</v>
      </c>
      <c r="AJ61" s="239">
        <v>0.60899999999999999</v>
      </c>
      <c r="AK61" s="239">
        <v>2E-3</v>
      </c>
      <c r="AL61" s="239">
        <v>4.2999999999999997E-2</v>
      </c>
      <c r="AM61" s="239">
        <v>4.9050000000000002</v>
      </c>
    </row>
    <row r="62" spans="1:39">
      <c r="A62" s="239">
        <v>33</v>
      </c>
      <c r="B62" s="239">
        <v>110</v>
      </c>
      <c r="C62" s="239">
        <v>5</v>
      </c>
      <c r="D62" s="239">
        <v>1</v>
      </c>
      <c r="E62" s="239">
        <v>0.23980000000000001</v>
      </c>
      <c r="F62" s="239">
        <v>0.76</v>
      </c>
      <c r="G62" s="239">
        <v>1E-3</v>
      </c>
      <c r="H62" s="239">
        <v>3.5999999999999997E-2</v>
      </c>
      <c r="I62" s="239">
        <v>5.6829999999999998</v>
      </c>
      <c r="J62" s="239"/>
      <c r="K62" s="239">
        <v>30</v>
      </c>
      <c r="L62" s="239">
        <v>108</v>
      </c>
      <c r="M62" s="239">
        <v>7</v>
      </c>
      <c r="N62" s="239">
        <v>0</v>
      </c>
      <c r="O62" s="239">
        <v>0.22159999999999999</v>
      </c>
      <c r="P62" s="239">
        <v>0.77800000000000002</v>
      </c>
      <c r="Q62" s="239">
        <v>1E-3</v>
      </c>
      <c r="R62" s="239">
        <v>3.5999999999999997E-2</v>
      </c>
      <c r="S62" s="239">
        <v>5.6589999999999998</v>
      </c>
      <c r="T62" s="239"/>
      <c r="U62" s="239">
        <v>14</v>
      </c>
      <c r="V62" s="239">
        <v>125</v>
      </c>
      <c r="W62" s="239">
        <v>34</v>
      </c>
      <c r="X62" s="239">
        <v>0</v>
      </c>
      <c r="Y62" s="239">
        <v>0.38100000000000001</v>
      </c>
      <c r="Z62" s="239">
        <v>0.61899999999999999</v>
      </c>
      <c r="AA62" s="239">
        <v>2E-3</v>
      </c>
      <c r="AB62" s="239">
        <v>0.04</v>
      </c>
      <c r="AC62" s="239">
        <v>4.9800000000000004</v>
      </c>
      <c r="AD62" s="239"/>
      <c r="AE62" s="239">
        <v>15</v>
      </c>
      <c r="AF62" s="239">
        <v>78</v>
      </c>
      <c r="AG62" s="239">
        <v>18</v>
      </c>
      <c r="AH62" s="239">
        <v>1</v>
      </c>
      <c r="AI62" s="239">
        <v>0.53159999999999996</v>
      </c>
      <c r="AJ62" s="239">
        <v>0.46800000000000003</v>
      </c>
      <c r="AK62" s="239">
        <v>2E-3</v>
      </c>
      <c r="AL62" s="239">
        <v>4.3999999999999997E-2</v>
      </c>
      <c r="AM62" s="239">
        <v>7.0129999999999999</v>
      </c>
    </row>
    <row r="63" spans="1:39">
      <c r="A63" s="239">
        <v>36</v>
      </c>
      <c r="B63" s="239">
        <v>104</v>
      </c>
      <c r="C63" s="239">
        <v>3</v>
      </c>
      <c r="D63" s="239">
        <v>0</v>
      </c>
      <c r="E63" s="239">
        <v>0.26169999999999999</v>
      </c>
      <c r="F63" s="239">
        <v>0.73799999999999999</v>
      </c>
      <c r="G63" s="239">
        <v>1E-3</v>
      </c>
      <c r="H63" s="239">
        <v>3.6999999999999998E-2</v>
      </c>
      <c r="I63" s="239">
        <v>6.4720000000000004</v>
      </c>
      <c r="J63" s="239"/>
      <c r="K63" s="239">
        <v>32</v>
      </c>
      <c r="L63" s="239">
        <v>101</v>
      </c>
      <c r="M63" s="239">
        <v>2</v>
      </c>
      <c r="N63" s="239">
        <v>0</v>
      </c>
      <c r="O63" s="239">
        <v>0.23699999999999999</v>
      </c>
      <c r="P63" s="239">
        <v>0.76300000000000001</v>
      </c>
      <c r="Q63" s="239">
        <v>1E-3</v>
      </c>
      <c r="R63" s="239">
        <v>3.6999999999999998E-2</v>
      </c>
      <c r="S63" s="239">
        <v>6.1520000000000001</v>
      </c>
      <c r="T63" s="239"/>
      <c r="U63" s="239">
        <v>16</v>
      </c>
      <c r="V63" s="239">
        <v>91</v>
      </c>
      <c r="W63" s="239">
        <v>25</v>
      </c>
      <c r="X63" s="239">
        <v>0</v>
      </c>
      <c r="Y63" s="239">
        <v>0.55100000000000005</v>
      </c>
      <c r="Z63" s="239">
        <v>0.44900000000000001</v>
      </c>
      <c r="AA63" s="239">
        <v>2E-3</v>
      </c>
      <c r="AB63" s="239">
        <v>4.1000000000000002E-2</v>
      </c>
      <c r="AC63" s="239">
        <v>7.7009999999999996</v>
      </c>
      <c r="AD63" s="239"/>
      <c r="AE63" s="239">
        <v>17</v>
      </c>
      <c r="AF63" s="239">
        <v>59</v>
      </c>
      <c r="AG63" s="239">
        <v>17</v>
      </c>
      <c r="AH63" s="239">
        <v>2</v>
      </c>
      <c r="AI63" s="239">
        <v>0.66659999999999997</v>
      </c>
      <c r="AJ63" s="239">
        <v>0.33300000000000002</v>
      </c>
      <c r="AK63" s="239">
        <v>2E-3</v>
      </c>
      <c r="AL63" s="239">
        <v>4.2000000000000003E-2</v>
      </c>
      <c r="AM63" s="239">
        <v>9.3070000000000004</v>
      </c>
    </row>
    <row r="64" spans="1:39">
      <c r="A64" s="239">
        <v>39</v>
      </c>
      <c r="B64" s="239">
        <v>101</v>
      </c>
      <c r="C64" s="239">
        <v>5</v>
      </c>
      <c r="D64" s="239">
        <v>0</v>
      </c>
      <c r="E64" s="239">
        <v>0.29820000000000002</v>
      </c>
      <c r="F64" s="239">
        <v>0.70199999999999996</v>
      </c>
      <c r="G64" s="239">
        <v>1E-3</v>
      </c>
      <c r="H64" s="239">
        <v>3.9E-2</v>
      </c>
      <c r="I64" s="239">
        <v>7.8979999999999997</v>
      </c>
      <c r="J64" s="239"/>
      <c r="K64" s="239">
        <v>34</v>
      </c>
      <c r="L64" s="239">
        <v>99</v>
      </c>
      <c r="M64" s="239">
        <v>5</v>
      </c>
      <c r="N64" s="239">
        <v>0</v>
      </c>
      <c r="O64" s="239">
        <v>0.27550000000000002</v>
      </c>
      <c r="P64" s="239">
        <v>0.72399999999999998</v>
      </c>
      <c r="Q64" s="239">
        <v>2E-3</v>
      </c>
      <c r="R64" s="239">
        <v>3.9E-2</v>
      </c>
      <c r="S64" s="239">
        <v>7.4619999999999997</v>
      </c>
      <c r="T64" s="239"/>
      <c r="U64" s="239">
        <v>18</v>
      </c>
      <c r="V64" s="239">
        <v>66</v>
      </c>
      <c r="W64" s="239">
        <v>10</v>
      </c>
      <c r="X64" s="239">
        <v>0</v>
      </c>
      <c r="Y64" s="239">
        <v>0.61899999999999999</v>
      </c>
      <c r="Z64" s="239">
        <v>0.38100000000000001</v>
      </c>
      <c r="AA64" s="239">
        <v>2E-3</v>
      </c>
      <c r="AB64" s="239">
        <v>0.04</v>
      </c>
      <c r="AC64" s="239">
        <v>8.9250000000000007</v>
      </c>
      <c r="AD64" s="239"/>
      <c r="AE64" s="239">
        <v>20</v>
      </c>
      <c r="AF64" s="239">
        <v>40</v>
      </c>
      <c r="AG64" s="239">
        <v>25</v>
      </c>
      <c r="AH64" s="239">
        <v>0</v>
      </c>
      <c r="AI64" s="239">
        <v>0.875</v>
      </c>
      <c r="AJ64" s="239">
        <v>0.125</v>
      </c>
      <c r="AK64" s="239">
        <v>1E-3</v>
      </c>
      <c r="AL64" s="239">
        <v>0.03</v>
      </c>
      <c r="AM64" s="239">
        <v>13.475</v>
      </c>
    </row>
    <row r="65" spans="1:39">
      <c r="A65" s="239">
        <v>42</v>
      </c>
      <c r="B65" s="239">
        <v>96</v>
      </c>
      <c r="C65" s="239">
        <v>10</v>
      </c>
      <c r="D65" s="239">
        <v>0</v>
      </c>
      <c r="E65" s="239">
        <v>0.37130000000000002</v>
      </c>
      <c r="F65" s="239">
        <v>0.629</v>
      </c>
      <c r="G65" s="239">
        <v>2E-3</v>
      </c>
      <c r="H65" s="239">
        <v>4.1000000000000002E-2</v>
      </c>
      <c r="I65" s="239">
        <v>10.968</v>
      </c>
      <c r="J65" s="239"/>
      <c r="K65" s="239">
        <v>37</v>
      </c>
      <c r="L65" s="239">
        <v>94</v>
      </c>
      <c r="M65" s="239">
        <v>10</v>
      </c>
      <c r="N65" s="239">
        <v>1</v>
      </c>
      <c r="O65" s="239">
        <v>0.35260000000000002</v>
      </c>
      <c r="P65" s="239">
        <v>0.64700000000000002</v>
      </c>
      <c r="Q65" s="239">
        <v>2E-3</v>
      </c>
      <c r="R65" s="239">
        <v>4.2000000000000003E-2</v>
      </c>
      <c r="S65" s="239">
        <v>10.314</v>
      </c>
      <c r="T65" s="239"/>
      <c r="U65" s="239">
        <v>21</v>
      </c>
      <c r="V65" s="239">
        <v>56</v>
      </c>
      <c r="W65" s="239">
        <v>17</v>
      </c>
      <c r="X65" s="239">
        <v>9</v>
      </c>
      <c r="Y65" s="239">
        <v>0.73470000000000002</v>
      </c>
      <c r="Z65" s="239">
        <v>0.26500000000000001</v>
      </c>
      <c r="AA65" s="239">
        <v>1E-3</v>
      </c>
      <c r="AB65" s="239">
        <v>3.5999999999999997E-2</v>
      </c>
      <c r="AC65" s="239">
        <v>11.353999999999999</v>
      </c>
      <c r="AD65" s="239"/>
      <c r="AE65" s="239">
        <v>23</v>
      </c>
      <c r="AF65" s="239">
        <v>15</v>
      </c>
      <c r="AG65" s="239">
        <v>7</v>
      </c>
      <c r="AH65" s="239">
        <v>0</v>
      </c>
      <c r="AI65" s="239">
        <v>0.93330000000000002</v>
      </c>
      <c r="AJ65" s="239">
        <v>6.7000000000000004E-2</v>
      </c>
      <c r="AK65" s="239">
        <v>1E-3</v>
      </c>
      <c r="AL65" s="239">
        <v>2.3E-2</v>
      </c>
      <c r="AM65" s="239">
        <v>14.817</v>
      </c>
    </row>
    <row r="66" spans="1:39">
      <c r="A66" s="239">
        <v>45</v>
      </c>
      <c r="B66" s="239">
        <v>86</v>
      </c>
      <c r="C66" s="239">
        <v>9</v>
      </c>
      <c r="D66" s="239">
        <v>0</v>
      </c>
      <c r="E66" s="239">
        <v>0.43709999999999999</v>
      </c>
      <c r="F66" s="239">
        <v>0.56299999999999994</v>
      </c>
      <c r="G66" s="239">
        <v>2E-3</v>
      </c>
      <c r="H66" s="239">
        <v>4.2000000000000003E-2</v>
      </c>
      <c r="I66" s="239">
        <v>13.928000000000001</v>
      </c>
      <c r="J66" s="239"/>
      <c r="K66" s="239">
        <v>40</v>
      </c>
      <c r="L66" s="239">
        <v>83</v>
      </c>
      <c r="M66" s="239">
        <v>12</v>
      </c>
      <c r="N66" s="239">
        <v>0</v>
      </c>
      <c r="O66" s="239">
        <v>0.44619999999999999</v>
      </c>
      <c r="P66" s="239">
        <v>0.55400000000000005</v>
      </c>
      <c r="Q66" s="239">
        <v>2E-3</v>
      </c>
      <c r="R66" s="239">
        <v>4.3999999999999997E-2</v>
      </c>
      <c r="S66" s="239">
        <v>14.058</v>
      </c>
      <c r="T66" s="239"/>
      <c r="U66" s="239">
        <v>24</v>
      </c>
      <c r="V66" s="239">
        <v>30</v>
      </c>
      <c r="W66" s="239">
        <v>15</v>
      </c>
      <c r="X66" s="239">
        <v>0</v>
      </c>
      <c r="Y66" s="239">
        <v>0.86729999999999996</v>
      </c>
      <c r="Z66" s="239">
        <v>0.13300000000000001</v>
      </c>
      <c r="AA66" s="239">
        <v>1E-3</v>
      </c>
      <c r="AB66" s="239">
        <v>0.03</v>
      </c>
      <c r="AC66" s="239">
        <v>14.537000000000001</v>
      </c>
      <c r="AD66" s="239"/>
      <c r="AE66" s="239">
        <v>26</v>
      </c>
      <c r="AF66" s="239">
        <v>8</v>
      </c>
      <c r="AG66" s="239">
        <v>5</v>
      </c>
      <c r="AH66" s="239">
        <v>0</v>
      </c>
      <c r="AI66" s="239">
        <v>0.97499999999999998</v>
      </c>
      <c r="AJ66" s="239">
        <v>2.5000000000000001E-2</v>
      </c>
      <c r="AK66" s="239">
        <v>0</v>
      </c>
      <c r="AL66" s="239">
        <v>1.4E-2</v>
      </c>
      <c r="AM66" s="239">
        <v>15.901</v>
      </c>
    </row>
    <row r="67" spans="1:39">
      <c r="A67" s="239">
        <v>48</v>
      </c>
      <c r="B67" s="239">
        <v>77</v>
      </c>
      <c r="C67" s="239">
        <v>11</v>
      </c>
      <c r="D67" s="239">
        <v>0</v>
      </c>
      <c r="E67" s="239">
        <v>0.51749999999999996</v>
      </c>
      <c r="F67" s="239">
        <v>0.48199999999999998</v>
      </c>
      <c r="G67" s="239">
        <v>2E-3</v>
      </c>
      <c r="H67" s="239">
        <v>4.2999999999999997E-2</v>
      </c>
      <c r="I67" s="239">
        <v>17.788</v>
      </c>
      <c r="J67" s="239"/>
      <c r="K67" s="239">
        <v>43</v>
      </c>
      <c r="L67" s="239">
        <v>71</v>
      </c>
      <c r="M67" s="239">
        <v>7</v>
      </c>
      <c r="N67" s="239">
        <v>0</v>
      </c>
      <c r="O67" s="239">
        <v>0.50080000000000002</v>
      </c>
      <c r="P67" s="239">
        <v>0.499</v>
      </c>
      <c r="Q67" s="239">
        <v>2E-3</v>
      </c>
      <c r="R67" s="239">
        <v>4.3999999999999997E-2</v>
      </c>
      <c r="S67" s="239">
        <v>16.405000000000001</v>
      </c>
      <c r="T67" s="239"/>
      <c r="U67" s="239">
        <v>27</v>
      </c>
      <c r="V67" s="239">
        <v>15</v>
      </c>
      <c r="W67" s="239">
        <v>9</v>
      </c>
      <c r="X67" s="239">
        <v>0</v>
      </c>
      <c r="Y67" s="239">
        <v>0.94689999999999996</v>
      </c>
      <c r="Z67" s="239">
        <v>5.2999999999999999E-2</v>
      </c>
      <c r="AA67" s="239">
        <v>0</v>
      </c>
      <c r="AB67" s="239">
        <v>2.1000000000000001E-2</v>
      </c>
      <c r="AC67" s="239">
        <v>16.686</v>
      </c>
      <c r="AD67" s="239"/>
      <c r="AE67" s="239">
        <v>29</v>
      </c>
      <c r="AF67" s="239">
        <v>3</v>
      </c>
      <c r="AG67" s="239">
        <v>3</v>
      </c>
      <c r="AH67" s="239">
        <v>0</v>
      </c>
      <c r="AI67" s="239">
        <v>1</v>
      </c>
      <c r="AJ67" s="239">
        <v>0</v>
      </c>
      <c r="AK67" s="239">
        <v>0</v>
      </c>
      <c r="AL67" s="239">
        <v>0</v>
      </c>
      <c r="AM67" s="239">
        <v>16.626000000000001</v>
      </c>
    </row>
    <row r="68" spans="1:39">
      <c r="A68" s="239">
        <v>51</v>
      </c>
      <c r="B68" s="239">
        <v>66</v>
      </c>
      <c r="C68" s="239">
        <v>22</v>
      </c>
      <c r="D68" s="239">
        <v>0</v>
      </c>
      <c r="E68" s="239">
        <v>0.6784</v>
      </c>
      <c r="F68" s="239">
        <v>0.32200000000000001</v>
      </c>
      <c r="G68" s="239">
        <v>2E-3</v>
      </c>
      <c r="H68" s="239">
        <v>0.04</v>
      </c>
      <c r="I68" s="239">
        <v>25.99</v>
      </c>
      <c r="J68" s="239"/>
      <c r="K68" s="239">
        <v>46</v>
      </c>
      <c r="L68" s="239">
        <v>64</v>
      </c>
      <c r="M68" s="239">
        <v>8</v>
      </c>
      <c r="N68" s="239">
        <v>0</v>
      </c>
      <c r="O68" s="239">
        <v>0.56320000000000003</v>
      </c>
      <c r="P68" s="239">
        <v>0.437</v>
      </c>
      <c r="Q68" s="239">
        <v>2E-3</v>
      </c>
      <c r="R68" s="239">
        <v>4.3999999999999997E-2</v>
      </c>
      <c r="S68" s="239">
        <v>19.276</v>
      </c>
      <c r="T68" s="239"/>
      <c r="U68" s="239">
        <v>30</v>
      </c>
      <c r="V68" s="239">
        <v>6</v>
      </c>
      <c r="W68" s="239">
        <v>4</v>
      </c>
      <c r="X68" s="239">
        <v>0</v>
      </c>
      <c r="Y68" s="239">
        <v>0.98229999999999995</v>
      </c>
      <c r="Z68" s="239">
        <v>1.7999999999999999E-2</v>
      </c>
      <c r="AA68" s="239">
        <v>0</v>
      </c>
      <c r="AB68" s="239">
        <v>1.2E-2</v>
      </c>
      <c r="AC68" s="239">
        <v>17.748000000000001</v>
      </c>
      <c r="AD68" s="239"/>
      <c r="AE68" s="239"/>
      <c r="AF68" s="239"/>
      <c r="AG68" s="239"/>
      <c r="AH68" s="239"/>
      <c r="AI68" s="239"/>
      <c r="AJ68" s="239"/>
      <c r="AK68" s="239"/>
      <c r="AL68" s="239"/>
      <c r="AM68" s="239"/>
    </row>
    <row r="69" spans="1:39">
      <c r="A69" s="239">
        <v>54</v>
      </c>
      <c r="B69" s="239">
        <v>44</v>
      </c>
      <c r="C69" s="239">
        <v>23</v>
      </c>
      <c r="D69" s="239">
        <v>0</v>
      </c>
      <c r="E69" s="239">
        <v>0.84650000000000003</v>
      </c>
      <c r="F69" s="239">
        <v>0.154</v>
      </c>
      <c r="G69" s="239">
        <v>1E-3</v>
      </c>
      <c r="H69" s="239">
        <v>3.1E-2</v>
      </c>
      <c r="I69" s="239">
        <v>35.069000000000003</v>
      </c>
      <c r="J69" s="239"/>
      <c r="K69" s="239">
        <v>48</v>
      </c>
      <c r="L69" s="239">
        <v>56</v>
      </c>
      <c r="M69" s="239">
        <v>18</v>
      </c>
      <c r="N69" s="239">
        <v>0</v>
      </c>
      <c r="O69" s="239">
        <v>0.7036</v>
      </c>
      <c r="P69" s="239">
        <v>0.29599999999999999</v>
      </c>
      <c r="Q69" s="239">
        <v>2E-3</v>
      </c>
      <c r="R69" s="239">
        <v>0.04</v>
      </c>
      <c r="S69" s="239">
        <v>26.015000000000001</v>
      </c>
      <c r="T69" s="239"/>
      <c r="U69" s="239">
        <v>33</v>
      </c>
      <c r="V69" s="239">
        <v>2</v>
      </c>
      <c r="W69" s="239">
        <v>2</v>
      </c>
      <c r="X69" s="239">
        <v>0</v>
      </c>
      <c r="Y69" s="239">
        <v>1</v>
      </c>
      <c r="Z69" s="239">
        <v>0</v>
      </c>
      <c r="AA69" s="239">
        <v>0</v>
      </c>
      <c r="AB69" s="239">
        <v>0</v>
      </c>
      <c r="AC69" s="239">
        <v>18.331</v>
      </c>
      <c r="AD69" s="239"/>
      <c r="AE69" s="239"/>
      <c r="AF69" s="239"/>
      <c r="AG69" s="239"/>
      <c r="AH69" s="239"/>
      <c r="AI69" s="239"/>
      <c r="AJ69" s="239"/>
      <c r="AK69" s="239"/>
      <c r="AL69" s="239"/>
      <c r="AM69" s="239"/>
    </row>
    <row r="70" spans="1:39">
      <c r="A70" s="239">
        <v>57</v>
      </c>
      <c r="B70" s="239">
        <v>21</v>
      </c>
      <c r="C70" s="239">
        <v>12</v>
      </c>
      <c r="D70" s="239">
        <v>1</v>
      </c>
      <c r="E70" s="239">
        <v>0.93420000000000003</v>
      </c>
      <c r="F70" s="239">
        <v>6.6000000000000003E-2</v>
      </c>
      <c r="G70" s="239">
        <v>0</v>
      </c>
      <c r="H70" s="239">
        <v>2.1000000000000001E-2</v>
      </c>
      <c r="I70" s="239">
        <v>40.069000000000003</v>
      </c>
      <c r="J70" s="239"/>
      <c r="K70" s="239">
        <v>50</v>
      </c>
      <c r="L70" s="239">
        <v>38</v>
      </c>
      <c r="M70" s="239">
        <v>11</v>
      </c>
      <c r="N70" s="239">
        <v>0</v>
      </c>
      <c r="O70" s="239">
        <v>0.78939999999999999</v>
      </c>
      <c r="P70" s="239">
        <v>0.21099999999999999</v>
      </c>
      <c r="Q70" s="239">
        <v>1E-3</v>
      </c>
      <c r="R70" s="239">
        <v>3.5999999999999997E-2</v>
      </c>
      <c r="S70" s="239">
        <v>30.305</v>
      </c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M70" s="239"/>
    </row>
    <row r="71" spans="1:39">
      <c r="A71" s="239">
        <v>60</v>
      </c>
      <c r="B71" s="239">
        <v>8</v>
      </c>
      <c r="C71" s="239">
        <v>8</v>
      </c>
      <c r="D71" s="239">
        <v>0</v>
      </c>
      <c r="E71" s="239">
        <v>1</v>
      </c>
      <c r="F71" s="239">
        <v>0</v>
      </c>
      <c r="G71" s="239">
        <v>0</v>
      </c>
      <c r="H71" s="239">
        <v>0</v>
      </c>
      <c r="I71" s="239">
        <v>44.015999999999998</v>
      </c>
      <c r="J71" s="239"/>
      <c r="K71" s="239">
        <v>53</v>
      </c>
      <c r="L71" s="239">
        <v>27</v>
      </c>
      <c r="M71" s="239">
        <v>14</v>
      </c>
      <c r="N71" s="239">
        <v>0</v>
      </c>
      <c r="O71" s="239">
        <v>0.89859999999999995</v>
      </c>
      <c r="P71" s="239">
        <v>0.10100000000000001</v>
      </c>
      <c r="Q71" s="239">
        <v>1E-3</v>
      </c>
      <c r="R71" s="239">
        <v>2.7E-2</v>
      </c>
      <c r="S71" s="239">
        <v>36.091999999999999</v>
      </c>
      <c r="T71" s="239"/>
      <c r="U71" s="239" t="s">
        <v>1434</v>
      </c>
      <c r="V71" s="239"/>
      <c r="W71" s="239"/>
      <c r="X71" s="239"/>
      <c r="Y71" s="239"/>
      <c r="Z71" s="239"/>
      <c r="AA71" s="239"/>
      <c r="AB71" s="239"/>
      <c r="AC71" s="239"/>
      <c r="AD71" s="239"/>
      <c r="AE71" s="239" t="s">
        <v>1434</v>
      </c>
      <c r="AF71" s="239"/>
      <c r="AG71" s="239"/>
      <c r="AH71" s="239"/>
      <c r="AI71" s="239"/>
      <c r="AJ71" s="239"/>
      <c r="AK71" s="239"/>
      <c r="AL71" s="239"/>
      <c r="AM71" s="239"/>
    </row>
    <row r="72" spans="1:39">
      <c r="A72" s="239"/>
      <c r="B72" s="239"/>
      <c r="C72" s="239"/>
      <c r="D72" s="239"/>
      <c r="E72" s="239"/>
      <c r="F72" s="239"/>
      <c r="G72" s="239"/>
      <c r="H72" s="239"/>
      <c r="I72" s="239"/>
      <c r="J72" s="239"/>
      <c r="K72" s="239">
        <v>56</v>
      </c>
      <c r="L72" s="239">
        <v>13</v>
      </c>
      <c r="M72" s="239">
        <v>9</v>
      </c>
      <c r="N72" s="239">
        <v>0</v>
      </c>
      <c r="O72" s="239">
        <v>0.96879999999999999</v>
      </c>
      <c r="P72" s="239">
        <v>3.1E-2</v>
      </c>
      <c r="Q72" s="239">
        <v>0</v>
      </c>
      <c r="R72" s="239">
        <v>1.4999999999999999E-2</v>
      </c>
      <c r="S72" s="239">
        <v>40.023000000000003</v>
      </c>
      <c r="T72" s="239"/>
      <c r="U72" s="239" t="s">
        <v>1424</v>
      </c>
      <c r="V72" s="239" t="s">
        <v>1413</v>
      </c>
      <c r="W72" s="239" t="s">
        <v>1414</v>
      </c>
      <c r="X72" s="239" t="s">
        <v>1415</v>
      </c>
      <c r="Y72" s="239" t="s">
        <v>1416</v>
      </c>
      <c r="Z72" s="239" t="s">
        <v>1417</v>
      </c>
      <c r="AA72" s="239" t="s">
        <v>1418</v>
      </c>
      <c r="AB72" s="239" t="s">
        <v>1419</v>
      </c>
      <c r="AC72" s="239" t="s">
        <v>1420</v>
      </c>
      <c r="AD72" s="239"/>
      <c r="AE72" s="239" t="s">
        <v>1522</v>
      </c>
      <c r="AF72" s="239" t="s">
        <v>1413</v>
      </c>
      <c r="AG72" s="239" t="s">
        <v>1414</v>
      </c>
      <c r="AH72" s="239" t="s">
        <v>1415</v>
      </c>
      <c r="AI72" s="239" t="s">
        <v>1416</v>
      </c>
      <c r="AJ72" s="239" t="s">
        <v>1417</v>
      </c>
      <c r="AK72" s="239" t="s">
        <v>1418</v>
      </c>
      <c r="AL72" s="239" t="s">
        <v>1419</v>
      </c>
      <c r="AM72" s="239" t="s">
        <v>1420</v>
      </c>
    </row>
    <row r="73" spans="1:39">
      <c r="A73" s="239"/>
      <c r="B73" s="239"/>
      <c r="C73" s="239"/>
      <c r="D73" s="239"/>
      <c r="E73" s="239"/>
      <c r="F73" s="239"/>
      <c r="G73" s="239"/>
      <c r="H73" s="239"/>
      <c r="I73" s="239"/>
      <c r="J73" s="239"/>
      <c r="K73" s="239">
        <v>59</v>
      </c>
      <c r="L73" s="239">
        <v>4</v>
      </c>
      <c r="M73" s="239">
        <v>3</v>
      </c>
      <c r="N73" s="239">
        <v>0</v>
      </c>
      <c r="O73" s="239">
        <v>0.99219999999999997</v>
      </c>
      <c r="P73" s="239">
        <v>8.0000000000000002E-3</v>
      </c>
      <c r="Q73" s="239">
        <v>0</v>
      </c>
      <c r="R73" s="239">
        <v>8.0000000000000002E-3</v>
      </c>
      <c r="S73" s="239">
        <v>41.404000000000003</v>
      </c>
      <c r="T73" s="239"/>
      <c r="U73" s="239">
        <v>0</v>
      </c>
      <c r="V73" s="239">
        <v>150</v>
      </c>
      <c r="W73" s="239">
        <v>0</v>
      </c>
      <c r="X73" s="239">
        <v>0</v>
      </c>
      <c r="Y73" s="239">
        <v>0</v>
      </c>
      <c r="Z73" s="239">
        <v>1</v>
      </c>
      <c r="AA73" s="239">
        <v>0</v>
      </c>
      <c r="AB73" s="239">
        <v>0</v>
      </c>
      <c r="AC73" s="239">
        <v>0</v>
      </c>
      <c r="AD73" s="239"/>
      <c r="AE73" s="239">
        <v>0</v>
      </c>
      <c r="AF73" s="239">
        <v>150</v>
      </c>
      <c r="AG73" s="239">
        <v>0</v>
      </c>
      <c r="AH73" s="239">
        <v>0</v>
      </c>
      <c r="AI73" s="239">
        <v>0</v>
      </c>
      <c r="AJ73" s="239">
        <v>1</v>
      </c>
      <c r="AK73" s="239">
        <v>0</v>
      </c>
      <c r="AL73" s="239">
        <v>0</v>
      </c>
      <c r="AM73" s="239">
        <v>0</v>
      </c>
    </row>
    <row r="74" spans="1:39">
      <c r="A74" s="239"/>
      <c r="B74" s="239"/>
      <c r="C74" s="239"/>
      <c r="D74" s="239"/>
      <c r="E74" s="239"/>
      <c r="F74" s="239"/>
      <c r="G74" s="239"/>
      <c r="H74" s="239"/>
      <c r="I74" s="239"/>
      <c r="J74" s="239"/>
      <c r="K74" s="239">
        <v>62</v>
      </c>
      <c r="L74" s="239">
        <v>1</v>
      </c>
      <c r="M74" s="239">
        <v>0</v>
      </c>
      <c r="N74" s="239">
        <v>0</v>
      </c>
      <c r="O74" s="239">
        <v>0.99219999999999997</v>
      </c>
      <c r="P74" s="239">
        <v>8.0000000000000002E-3</v>
      </c>
      <c r="Q74" s="239">
        <v>0</v>
      </c>
      <c r="R74" s="239">
        <v>8.0000000000000002E-3</v>
      </c>
      <c r="S74" s="239">
        <v>41.404000000000003</v>
      </c>
      <c r="T74" s="239"/>
      <c r="U74" s="239">
        <v>2</v>
      </c>
      <c r="V74" s="239">
        <v>150</v>
      </c>
      <c r="W74" s="239">
        <v>0</v>
      </c>
      <c r="X74" s="239">
        <v>0</v>
      </c>
      <c r="Y74" s="239">
        <v>0</v>
      </c>
      <c r="Z74" s="239">
        <v>1</v>
      </c>
      <c r="AA74" s="239">
        <v>0</v>
      </c>
      <c r="AB74" s="239">
        <v>0</v>
      </c>
      <c r="AC74" s="239">
        <v>0</v>
      </c>
      <c r="AD74" s="239"/>
      <c r="AE74" s="239">
        <v>2</v>
      </c>
      <c r="AF74" s="239">
        <v>150</v>
      </c>
      <c r="AG74" s="239">
        <v>0</v>
      </c>
      <c r="AH74" s="239">
        <v>0</v>
      </c>
      <c r="AI74" s="239">
        <v>0</v>
      </c>
      <c r="AJ74" s="239">
        <v>1</v>
      </c>
      <c r="AK74" s="239">
        <v>0</v>
      </c>
      <c r="AL74" s="239">
        <v>0</v>
      </c>
      <c r="AM74" s="239">
        <v>0</v>
      </c>
    </row>
    <row r="75" spans="1:39">
      <c r="A75" s="239"/>
      <c r="B75" s="239"/>
      <c r="C75" s="239"/>
      <c r="D75" s="239"/>
      <c r="E75" s="239"/>
      <c r="F75" s="239"/>
      <c r="G75" s="239"/>
      <c r="H75" s="239"/>
      <c r="I75" s="239"/>
      <c r="J75" s="239"/>
      <c r="K75" s="239">
        <v>64</v>
      </c>
      <c r="L75" s="239">
        <v>1</v>
      </c>
      <c r="M75" s="239">
        <v>1</v>
      </c>
      <c r="N75" s="239">
        <v>0</v>
      </c>
      <c r="O75" s="239">
        <v>1</v>
      </c>
      <c r="P75" s="239">
        <v>0</v>
      </c>
      <c r="Q75" s="239">
        <v>0</v>
      </c>
      <c r="R75" s="239">
        <v>0</v>
      </c>
      <c r="S75" s="239">
        <v>41.902999999999999</v>
      </c>
      <c r="T75" s="239"/>
      <c r="U75" s="239">
        <v>4</v>
      </c>
      <c r="V75" s="239">
        <v>150</v>
      </c>
      <c r="W75" s="239">
        <v>0</v>
      </c>
      <c r="X75" s="239">
        <v>1</v>
      </c>
      <c r="Y75" s="239">
        <v>0</v>
      </c>
      <c r="Z75" s="239">
        <v>1</v>
      </c>
      <c r="AA75" s="239">
        <v>0</v>
      </c>
      <c r="AB75" s="239">
        <v>0</v>
      </c>
      <c r="AC75" s="239">
        <v>0</v>
      </c>
      <c r="AD75" s="239"/>
      <c r="AE75" s="239">
        <v>4</v>
      </c>
      <c r="AF75" s="239">
        <v>150</v>
      </c>
      <c r="AG75" s="239">
        <v>0</v>
      </c>
      <c r="AH75" s="239">
        <v>0</v>
      </c>
      <c r="AI75" s="239">
        <v>0</v>
      </c>
      <c r="AJ75" s="239">
        <v>1</v>
      </c>
      <c r="AK75" s="239">
        <v>0</v>
      </c>
      <c r="AL75" s="239">
        <v>0</v>
      </c>
      <c r="AM75" s="239">
        <v>0</v>
      </c>
    </row>
    <row r="76" spans="1:39">
      <c r="A76" s="239"/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  <c r="O76" s="239"/>
      <c r="P76" s="239"/>
      <c r="Q76" s="239"/>
      <c r="R76" s="239"/>
      <c r="S76" s="239"/>
      <c r="T76" s="239"/>
      <c r="U76" s="239">
        <v>7</v>
      </c>
      <c r="V76" s="239">
        <v>149</v>
      </c>
      <c r="W76" s="239">
        <v>0</v>
      </c>
      <c r="X76" s="239">
        <v>3</v>
      </c>
      <c r="Y76" s="239">
        <v>0</v>
      </c>
      <c r="Z76" s="239">
        <v>1</v>
      </c>
      <c r="AA76" s="239">
        <v>0</v>
      </c>
      <c r="AB76" s="239">
        <v>0</v>
      </c>
      <c r="AC76" s="239">
        <v>0</v>
      </c>
      <c r="AD76" s="239"/>
      <c r="AE76" s="239">
        <v>7</v>
      </c>
      <c r="AF76" s="239">
        <v>150</v>
      </c>
      <c r="AG76" s="239">
        <v>0</v>
      </c>
      <c r="AH76" s="239">
        <v>15</v>
      </c>
      <c r="AI76" s="239">
        <v>0</v>
      </c>
      <c r="AJ76" s="239">
        <v>1</v>
      </c>
      <c r="AK76" s="239">
        <v>0</v>
      </c>
      <c r="AL76" s="239">
        <v>0</v>
      </c>
      <c r="AM76" s="239">
        <v>0</v>
      </c>
    </row>
    <row r="77" spans="1:39">
      <c r="A77" s="239" t="s">
        <v>1523</v>
      </c>
      <c r="B77" s="239"/>
      <c r="C77" s="239"/>
      <c r="D77" s="239"/>
      <c r="E77" s="239"/>
      <c r="F77" s="239"/>
      <c r="G77" s="239"/>
      <c r="H77" s="239"/>
      <c r="I77" s="239"/>
      <c r="J77" s="239"/>
      <c r="K77" s="239" t="s">
        <v>1523</v>
      </c>
      <c r="L77" s="239"/>
      <c r="M77" s="239"/>
      <c r="N77" s="239"/>
      <c r="O77" s="239"/>
      <c r="P77" s="239"/>
      <c r="Q77" s="239"/>
      <c r="R77" s="239"/>
      <c r="S77" s="239"/>
      <c r="T77" s="239"/>
      <c r="U77" s="239">
        <v>10</v>
      </c>
      <c r="V77" s="239">
        <v>146</v>
      </c>
      <c r="W77" s="239">
        <v>54</v>
      </c>
      <c r="X77" s="239">
        <v>0</v>
      </c>
      <c r="Y77" s="239">
        <v>0.36990000000000001</v>
      </c>
      <c r="Z77" s="239">
        <v>0.63</v>
      </c>
      <c r="AA77" s="239">
        <v>2E-3</v>
      </c>
      <c r="AB77" s="239">
        <v>0.04</v>
      </c>
      <c r="AC77" s="239">
        <v>3.6989999999999998</v>
      </c>
      <c r="AD77" s="239"/>
      <c r="AE77" s="239">
        <v>10</v>
      </c>
      <c r="AF77" s="239">
        <v>135</v>
      </c>
      <c r="AG77" s="239">
        <v>53</v>
      </c>
      <c r="AH77" s="239">
        <v>14</v>
      </c>
      <c r="AI77" s="239">
        <v>0.3926</v>
      </c>
      <c r="AJ77" s="239">
        <v>0.60699999999999998</v>
      </c>
      <c r="AK77" s="239">
        <v>2E-3</v>
      </c>
      <c r="AL77" s="239">
        <v>4.2000000000000003E-2</v>
      </c>
      <c r="AM77" s="239">
        <v>3.9260000000000002</v>
      </c>
    </row>
    <row r="78" spans="1:39">
      <c r="A78" s="239" t="s">
        <v>1522</v>
      </c>
      <c r="B78" s="239" t="s">
        <v>1413</v>
      </c>
      <c r="C78" s="239" t="s">
        <v>1414</v>
      </c>
      <c r="D78" s="239" t="s">
        <v>1415</v>
      </c>
      <c r="E78" s="239" t="s">
        <v>1416</v>
      </c>
      <c r="F78" s="239" t="s">
        <v>1417</v>
      </c>
      <c r="G78" s="239" t="s">
        <v>1418</v>
      </c>
      <c r="H78" s="239" t="s">
        <v>1419</v>
      </c>
      <c r="I78" s="239" t="s">
        <v>1420</v>
      </c>
      <c r="J78" s="239"/>
      <c r="K78" s="239" t="s">
        <v>1424</v>
      </c>
      <c r="L78" s="239" t="s">
        <v>1413</v>
      </c>
      <c r="M78" s="239" t="s">
        <v>1414</v>
      </c>
      <c r="N78" s="239" t="s">
        <v>1415</v>
      </c>
      <c r="O78" s="239" t="s">
        <v>1416</v>
      </c>
      <c r="P78" s="239" t="s">
        <v>1417</v>
      </c>
      <c r="Q78" s="239" t="s">
        <v>1418</v>
      </c>
      <c r="R78" s="239" t="s">
        <v>1419</v>
      </c>
      <c r="S78" s="239" t="s">
        <v>1420</v>
      </c>
      <c r="T78" s="239"/>
      <c r="U78" s="239">
        <v>12</v>
      </c>
      <c r="V78" s="239">
        <v>92</v>
      </c>
      <c r="W78" s="239">
        <v>57</v>
      </c>
      <c r="X78" s="239">
        <v>0</v>
      </c>
      <c r="Y78" s="239">
        <v>0.76029999999999998</v>
      </c>
      <c r="Z78" s="239">
        <v>0.24</v>
      </c>
      <c r="AA78" s="239">
        <v>1E-3</v>
      </c>
      <c r="AB78" s="239">
        <v>3.5000000000000003E-2</v>
      </c>
      <c r="AC78" s="239">
        <v>8.3840000000000003</v>
      </c>
      <c r="AD78" s="239"/>
      <c r="AE78" s="239">
        <v>13</v>
      </c>
      <c r="AF78" s="239">
        <v>68</v>
      </c>
      <c r="AG78" s="239">
        <v>46</v>
      </c>
      <c r="AH78" s="239">
        <v>3</v>
      </c>
      <c r="AI78" s="239">
        <v>0.80349999999999999</v>
      </c>
      <c r="AJ78" s="239">
        <v>0.19700000000000001</v>
      </c>
      <c r="AK78" s="239">
        <v>1E-3</v>
      </c>
      <c r="AL78" s="239">
        <v>3.6999999999999998E-2</v>
      </c>
      <c r="AM78" s="239">
        <v>9.2680000000000007</v>
      </c>
    </row>
    <row r="79" spans="1:39">
      <c r="A79" s="239">
        <v>0</v>
      </c>
      <c r="B79" s="239">
        <v>150</v>
      </c>
      <c r="C79" s="239">
        <v>0</v>
      </c>
      <c r="D79" s="239">
        <v>0</v>
      </c>
      <c r="E79" s="239">
        <v>0</v>
      </c>
      <c r="F79" s="239">
        <v>1</v>
      </c>
      <c r="G79" s="239">
        <v>0</v>
      </c>
      <c r="H79" s="239">
        <v>0</v>
      </c>
      <c r="I79" s="239">
        <v>0</v>
      </c>
      <c r="J79" s="239"/>
      <c r="K79" s="239">
        <v>0</v>
      </c>
      <c r="L79" s="239">
        <v>150</v>
      </c>
      <c r="M79" s="239">
        <v>0</v>
      </c>
      <c r="N79" s="239">
        <v>0</v>
      </c>
      <c r="O79" s="239">
        <v>0</v>
      </c>
      <c r="P79" s="239">
        <v>1</v>
      </c>
      <c r="Q79" s="239">
        <v>0</v>
      </c>
      <c r="R79" s="239">
        <v>0</v>
      </c>
      <c r="S79" s="239">
        <v>0</v>
      </c>
      <c r="T79" s="239"/>
      <c r="U79" s="239">
        <v>14</v>
      </c>
      <c r="V79" s="239">
        <v>35</v>
      </c>
      <c r="W79" s="239">
        <v>25</v>
      </c>
      <c r="X79" s="239">
        <v>0</v>
      </c>
      <c r="Y79" s="239">
        <v>0.93149999999999999</v>
      </c>
      <c r="Z79" s="239">
        <v>6.8000000000000005E-2</v>
      </c>
      <c r="AA79" s="239">
        <v>0</v>
      </c>
      <c r="AB79" s="239">
        <v>2.1000000000000001E-2</v>
      </c>
      <c r="AC79" s="239">
        <v>10.781000000000001</v>
      </c>
      <c r="AD79" s="239"/>
      <c r="AE79" s="239">
        <v>15</v>
      </c>
      <c r="AF79" s="239">
        <v>19</v>
      </c>
      <c r="AG79" s="239">
        <v>16</v>
      </c>
      <c r="AH79" s="239">
        <v>0</v>
      </c>
      <c r="AI79" s="239">
        <v>0.96899999999999997</v>
      </c>
      <c r="AJ79" s="239">
        <v>3.1E-2</v>
      </c>
      <c r="AK79" s="239">
        <v>0</v>
      </c>
      <c r="AL79" s="239">
        <v>1.7000000000000001E-2</v>
      </c>
      <c r="AM79" s="239">
        <v>11.75</v>
      </c>
    </row>
    <row r="80" spans="1:39">
      <c r="A80" s="239">
        <v>2</v>
      </c>
      <c r="B80" s="239">
        <v>150</v>
      </c>
      <c r="C80" s="239">
        <v>0</v>
      </c>
      <c r="D80" s="239">
        <v>0</v>
      </c>
      <c r="E80" s="239">
        <v>0</v>
      </c>
      <c r="F80" s="239">
        <v>1</v>
      </c>
      <c r="G80" s="239">
        <v>0</v>
      </c>
      <c r="H80" s="239">
        <v>0</v>
      </c>
      <c r="I80" s="239">
        <v>0</v>
      </c>
      <c r="J80" s="239"/>
      <c r="K80" s="239">
        <v>2</v>
      </c>
      <c r="L80" s="239">
        <v>150</v>
      </c>
      <c r="M80" s="239">
        <v>0</v>
      </c>
      <c r="N80" s="239">
        <v>0</v>
      </c>
      <c r="O80" s="239">
        <v>0</v>
      </c>
      <c r="P80" s="239">
        <v>1</v>
      </c>
      <c r="Q80" s="239">
        <v>0</v>
      </c>
      <c r="R80" s="239">
        <v>0</v>
      </c>
      <c r="S80" s="239">
        <v>0</v>
      </c>
      <c r="T80" s="239"/>
      <c r="U80" s="239">
        <v>16</v>
      </c>
      <c r="V80" s="239">
        <v>10</v>
      </c>
      <c r="W80" s="239">
        <v>9</v>
      </c>
      <c r="X80" s="239">
        <v>0</v>
      </c>
      <c r="Y80" s="239">
        <v>0.99319999999999997</v>
      </c>
      <c r="Z80" s="239">
        <v>7.0000000000000001E-3</v>
      </c>
      <c r="AA80" s="239">
        <v>0</v>
      </c>
      <c r="AB80" s="239">
        <v>7.0000000000000001E-3</v>
      </c>
      <c r="AC80" s="239">
        <v>11.766999999999999</v>
      </c>
      <c r="AD80" s="239"/>
      <c r="AE80" s="239">
        <v>17</v>
      </c>
      <c r="AF80" s="239">
        <v>3</v>
      </c>
      <c r="AG80" s="239">
        <v>2</v>
      </c>
      <c r="AH80" s="239">
        <v>0</v>
      </c>
      <c r="AI80" s="239">
        <v>0.98970000000000002</v>
      </c>
      <c r="AJ80" s="239">
        <v>0.01</v>
      </c>
      <c r="AK80" s="239">
        <v>0</v>
      </c>
      <c r="AL80" s="239">
        <v>0.01</v>
      </c>
      <c r="AM80" s="239">
        <v>12.101000000000001</v>
      </c>
    </row>
    <row r="81" spans="1:39">
      <c r="A81" s="239">
        <v>5</v>
      </c>
      <c r="B81" s="239">
        <v>150</v>
      </c>
      <c r="C81" s="239">
        <v>0</v>
      </c>
      <c r="D81" s="239">
        <v>0</v>
      </c>
      <c r="E81" s="239">
        <v>0</v>
      </c>
      <c r="F81" s="239">
        <v>1</v>
      </c>
      <c r="G81" s="239">
        <v>0</v>
      </c>
      <c r="H81" s="239">
        <v>0</v>
      </c>
      <c r="I81" s="239">
        <v>0</v>
      </c>
      <c r="J81" s="239"/>
      <c r="K81" s="239">
        <v>5</v>
      </c>
      <c r="L81" s="239">
        <v>150</v>
      </c>
      <c r="M81" s="239">
        <v>0</v>
      </c>
      <c r="N81" s="239">
        <v>1</v>
      </c>
      <c r="O81" s="239">
        <v>0</v>
      </c>
      <c r="P81" s="239">
        <v>1</v>
      </c>
      <c r="Q81" s="239">
        <v>0</v>
      </c>
      <c r="R81" s="239">
        <v>0</v>
      </c>
      <c r="S81" s="239">
        <v>0</v>
      </c>
      <c r="T81" s="239"/>
      <c r="U81" s="239">
        <v>18</v>
      </c>
      <c r="V81" s="239">
        <v>1</v>
      </c>
      <c r="W81" s="239">
        <v>1</v>
      </c>
      <c r="X81" s="239">
        <v>0</v>
      </c>
      <c r="Y81" s="239">
        <v>1</v>
      </c>
      <c r="Z81" s="239">
        <v>0</v>
      </c>
      <c r="AA81" s="239">
        <v>0</v>
      </c>
      <c r="AB81" s="239">
        <v>0</v>
      </c>
      <c r="AC81" s="239">
        <v>11.89</v>
      </c>
      <c r="AD81" s="239"/>
      <c r="AE81" s="239">
        <v>20</v>
      </c>
      <c r="AF81" s="239">
        <v>1</v>
      </c>
      <c r="AG81" s="239">
        <v>1</v>
      </c>
      <c r="AH81" s="239">
        <v>0</v>
      </c>
      <c r="AI81" s="239">
        <v>1</v>
      </c>
      <c r="AJ81" s="239">
        <v>0</v>
      </c>
      <c r="AK81" s="239">
        <v>0</v>
      </c>
      <c r="AL81" s="239">
        <v>0</v>
      </c>
      <c r="AM81" s="239">
        <v>12.308</v>
      </c>
    </row>
    <row r="82" spans="1:39">
      <c r="A82" s="239">
        <v>8</v>
      </c>
      <c r="B82" s="239">
        <v>150</v>
      </c>
      <c r="C82" s="239">
        <v>0</v>
      </c>
      <c r="D82" s="239">
        <v>4</v>
      </c>
      <c r="E82" s="239">
        <v>0</v>
      </c>
      <c r="F82" s="239">
        <v>1</v>
      </c>
      <c r="G82" s="239">
        <v>0</v>
      </c>
      <c r="H82" s="239">
        <v>0</v>
      </c>
      <c r="I82" s="239">
        <v>0</v>
      </c>
      <c r="J82" s="239"/>
      <c r="K82" s="239">
        <v>8</v>
      </c>
      <c r="L82" s="239">
        <v>149</v>
      </c>
      <c r="M82" s="239">
        <v>0</v>
      </c>
      <c r="N82" s="239">
        <v>1</v>
      </c>
      <c r="O82" s="239">
        <v>0</v>
      </c>
      <c r="P82" s="239">
        <v>1</v>
      </c>
      <c r="Q82" s="239">
        <v>0</v>
      </c>
      <c r="R82" s="239">
        <v>0</v>
      </c>
      <c r="S82" s="239">
        <v>0</v>
      </c>
      <c r="T82" s="239"/>
      <c r="U82" s="239"/>
      <c r="V82" s="239"/>
      <c r="W82" s="239"/>
      <c r="X82" s="239"/>
      <c r="Y82" s="239"/>
      <c r="Z82" s="239"/>
      <c r="AA82" s="239"/>
      <c r="AB82" s="239"/>
      <c r="AC82" s="239"/>
      <c r="AD82" s="239"/>
      <c r="AE82" s="239"/>
      <c r="AF82" s="239"/>
      <c r="AG82" s="239"/>
      <c r="AH82" s="239"/>
      <c r="AI82" s="239"/>
      <c r="AJ82" s="239"/>
      <c r="AK82" s="239"/>
      <c r="AL82" s="239"/>
      <c r="AM82" s="239"/>
    </row>
    <row r="83" spans="1:39">
      <c r="A83" s="239">
        <v>11</v>
      </c>
      <c r="B83" s="239">
        <v>146</v>
      </c>
      <c r="C83" s="239">
        <v>14</v>
      </c>
      <c r="D83" s="239">
        <v>6</v>
      </c>
      <c r="E83" s="239">
        <v>9.5899999999999999E-2</v>
      </c>
      <c r="F83" s="239">
        <v>0.90400000000000003</v>
      </c>
      <c r="G83" s="239">
        <v>1E-3</v>
      </c>
      <c r="H83" s="239">
        <v>2.4E-2</v>
      </c>
      <c r="I83" s="239">
        <v>1.0549999999999999</v>
      </c>
      <c r="J83" s="239"/>
      <c r="K83" s="239">
        <v>11</v>
      </c>
      <c r="L83" s="239">
        <v>148</v>
      </c>
      <c r="M83" s="239">
        <v>14</v>
      </c>
      <c r="N83" s="239">
        <v>2</v>
      </c>
      <c r="O83" s="239">
        <v>9.4600000000000004E-2</v>
      </c>
      <c r="P83" s="239">
        <v>0.90500000000000003</v>
      </c>
      <c r="Q83" s="239">
        <v>1E-3</v>
      </c>
      <c r="R83" s="239">
        <v>2.4E-2</v>
      </c>
      <c r="S83" s="239">
        <v>1.0409999999999999</v>
      </c>
      <c r="T83" s="239"/>
      <c r="U83" s="239" t="s">
        <v>1527</v>
      </c>
      <c r="V83" s="239"/>
      <c r="W83" s="239"/>
      <c r="X83" s="239"/>
      <c r="Y83" s="239"/>
      <c r="Z83" s="239"/>
      <c r="AA83" s="239"/>
      <c r="AB83" s="239"/>
      <c r="AC83" s="239"/>
      <c r="AD83" s="239"/>
      <c r="AE83" s="239" t="s">
        <v>1527</v>
      </c>
      <c r="AF83" s="239"/>
      <c r="AG83" s="239"/>
      <c r="AH83" s="239"/>
      <c r="AI83" s="239"/>
      <c r="AJ83" s="239"/>
      <c r="AK83" s="239"/>
      <c r="AL83" s="239"/>
      <c r="AM83" s="239"/>
    </row>
    <row r="84" spans="1:39">
      <c r="A84" s="239">
        <v>13</v>
      </c>
      <c r="B84" s="239">
        <v>126</v>
      </c>
      <c r="C84" s="239">
        <v>27</v>
      </c>
      <c r="D84" s="239">
        <v>1</v>
      </c>
      <c r="E84" s="239">
        <v>0.28960000000000002</v>
      </c>
      <c r="F84" s="239">
        <v>0.71</v>
      </c>
      <c r="G84" s="239">
        <v>1E-3</v>
      </c>
      <c r="H84" s="239">
        <v>3.7999999999999999E-2</v>
      </c>
      <c r="I84" s="239">
        <v>3.573</v>
      </c>
      <c r="J84" s="239"/>
      <c r="K84" s="239">
        <v>13</v>
      </c>
      <c r="L84" s="239">
        <v>132</v>
      </c>
      <c r="M84" s="239">
        <v>22</v>
      </c>
      <c r="N84" s="239">
        <v>0</v>
      </c>
      <c r="O84" s="239">
        <v>0.2455</v>
      </c>
      <c r="P84" s="239">
        <v>0.755</v>
      </c>
      <c r="Q84" s="239">
        <v>1E-3</v>
      </c>
      <c r="R84" s="239">
        <v>3.5999999999999997E-2</v>
      </c>
      <c r="S84" s="239">
        <v>3.0019999999999998</v>
      </c>
      <c r="T84" s="239"/>
      <c r="U84" s="239" t="s">
        <v>1424</v>
      </c>
      <c r="V84" s="239" t="s">
        <v>1413</v>
      </c>
      <c r="W84" s="239" t="s">
        <v>1414</v>
      </c>
      <c r="X84" s="239" t="s">
        <v>1415</v>
      </c>
      <c r="Y84" s="239" t="s">
        <v>1416</v>
      </c>
      <c r="Z84" s="239" t="s">
        <v>1417</v>
      </c>
      <c r="AA84" s="239" t="s">
        <v>1418</v>
      </c>
      <c r="AB84" s="239" t="s">
        <v>1419</v>
      </c>
      <c r="AC84" s="239" t="s">
        <v>1420</v>
      </c>
      <c r="AD84" s="239"/>
      <c r="AE84" s="239" t="s">
        <v>1424</v>
      </c>
      <c r="AF84" s="239" t="s">
        <v>1413</v>
      </c>
      <c r="AG84" s="239" t="s">
        <v>1414</v>
      </c>
      <c r="AH84" s="239" t="s">
        <v>1415</v>
      </c>
      <c r="AI84" s="239" t="s">
        <v>1416</v>
      </c>
      <c r="AJ84" s="239" t="s">
        <v>1417</v>
      </c>
      <c r="AK84" s="239" t="s">
        <v>1418</v>
      </c>
      <c r="AL84" s="239" t="s">
        <v>1419</v>
      </c>
      <c r="AM84" s="239" t="s">
        <v>1420</v>
      </c>
    </row>
    <row r="85" spans="1:39">
      <c r="A85" s="239">
        <v>15</v>
      </c>
      <c r="B85" s="239">
        <v>98</v>
      </c>
      <c r="C85" s="239">
        <v>19</v>
      </c>
      <c r="D85" s="239">
        <v>0</v>
      </c>
      <c r="E85" s="239">
        <v>0.4274</v>
      </c>
      <c r="F85" s="239">
        <v>0.57299999999999995</v>
      </c>
      <c r="G85" s="239">
        <v>2E-3</v>
      </c>
      <c r="H85" s="239">
        <v>4.2000000000000003E-2</v>
      </c>
      <c r="I85" s="239">
        <v>5.6390000000000002</v>
      </c>
      <c r="J85" s="239"/>
      <c r="K85" s="239">
        <v>15</v>
      </c>
      <c r="L85" s="239">
        <v>110</v>
      </c>
      <c r="M85" s="239">
        <v>18</v>
      </c>
      <c r="N85" s="239">
        <v>0</v>
      </c>
      <c r="O85" s="239">
        <v>0.36899999999999999</v>
      </c>
      <c r="P85" s="239">
        <v>0.63100000000000001</v>
      </c>
      <c r="Q85" s="239">
        <v>2E-3</v>
      </c>
      <c r="R85" s="239">
        <v>0.04</v>
      </c>
      <c r="S85" s="239">
        <v>4.8540000000000001</v>
      </c>
      <c r="T85" s="239"/>
      <c r="U85" s="239">
        <v>0</v>
      </c>
      <c r="V85" s="239">
        <v>150</v>
      </c>
      <c r="W85" s="239">
        <v>0</v>
      </c>
      <c r="X85" s="239">
        <v>0</v>
      </c>
      <c r="Y85" s="239">
        <v>0</v>
      </c>
      <c r="Z85" s="239">
        <v>1</v>
      </c>
      <c r="AA85" s="239">
        <v>0</v>
      </c>
      <c r="AB85" s="239">
        <v>0</v>
      </c>
      <c r="AC85" s="239">
        <v>0</v>
      </c>
      <c r="AD85" s="239"/>
      <c r="AE85" s="239">
        <v>0</v>
      </c>
      <c r="AF85" s="239">
        <v>150</v>
      </c>
      <c r="AG85" s="239">
        <v>0</v>
      </c>
      <c r="AH85" s="239">
        <v>0</v>
      </c>
      <c r="AI85" s="239">
        <v>0</v>
      </c>
      <c r="AJ85" s="239">
        <v>1</v>
      </c>
      <c r="AK85" s="239">
        <v>0</v>
      </c>
      <c r="AL85" s="239">
        <v>0</v>
      </c>
      <c r="AM85" s="239">
        <v>0</v>
      </c>
    </row>
    <row r="86" spans="1:39">
      <c r="A86" s="239">
        <v>17</v>
      </c>
      <c r="B86" s="239">
        <v>79</v>
      </c>
      <c r="C86" s="239">
        <v>15</v>
      </c>
      <c r="D86" s="239">
        <v>3</v>
      </c>
      <c r="E86" s="239">
        <v>0.53610000000000002</v>
      </c>
      <c r="F86" s="239">
        <v>0.46400000000000002</v>
      </c>
      <c r="G86" s="239">
        <v>2E-3</v>
      </c>
      <c r="H86" s="239">
        <v>4.2000000000000003E-2</v>
      </c>
      <c r="I86" s="239">
        <v>7.4880000000000004</v>
      </c>
      <c r="J86" s="239"/>
      <c r="K86" s="239">
        <v>18</v>
      </c>
      <c r="L86" s="239">
        <v>92</v>
      </c>
      <c r="M86" s="239">
        <v>23</v>
      </c>
      <c r="N86" s="239">
        <v>1</v>
      </c>
      <c r="O86" s="239">
        <v>0.52669999999999995</v>
      </c>
      <c r="P86" s="239">
        <v>0.47299999999999998</v>
      </c>
      <c r="Q86" s="239">
        <v>2E-3</v>
      </c>
      <c r="R86" s="239">
        <v>4.1000000000000002E-2</v>
      </c>
      <c r="S86" s="239">
        <v>7.694</v>
      </c>
      <c r="T86" s="239"/>
      <c r="U86" s="239">
        <v>2</v>
      </c>
      <c r="V86" s="239">
        <v>150</v>
      </c>
      <c r="W86" s="239">
        <v>0</v>
      </c>
      <c r="X86" s="239">
        <v>0</v>
      </c>
      <c r="Y86" s="239">
        <v>0</v>
      </c>
      <c r="Z86" s="239">
        <v>1</v>
      </c>
      <c r="AA86" s="239">
        <v>0</v>
      </c>
      <c r="AB86" s="239">
        <v>0</v>
      </c>
      <c r="AC86" s="239">
        <v>0</v>
      </c>
      <c r="AD86" s="239"/>
      <c r="AE86" s="239">
        <v>2</v>
      </c>
      <c r="AF86" s="239">
        <v>150</v>
      </c>
      <c r="AG86" s="239">
        <v>0</v>
      </c>
      <c r="AH86" s="239">
        <v>0</v>
      </c>
      <c r="AI86" s="239">
        <v>0</v>
      </c>
      <c r="AJ86" s="239">
        <v>1</v>
      </c>
      <c r="AK86" s="239">
        <v>0</v>
      </c>
      <c r="AL86" s="239">
        <v>0</v>
      </c>
      <c r="AM86" s="239">
        <v>0</v>
      </c>
    </row>
    <row r="87" spans="1:39">
      <c r="A87" s="239">
        <v>20</v>
      </c>
      <c r="B87" s="239">
        <v>61</v>
      </c>
      <c r="C87" s="239">
        <v>8</v>
      </c>
      <c r="D87" s="239">
        <v>0</v>
      </c>
      <c r="E87" s="239">
        <v>0.59689999999999999</v>
      </c>
      <c r="F87" s="239">
        <v>0.40300000000000002</v>
      </c>
      <c r="G87" s="239">
        <v>2E-3</v>
      </c>
      <c r="H87" s="239">
        <v>4.2000000000000003E-2</v>
      </c>
      <c r="I87" s="239">
        <v>8.7050000000000001</v>
      </c>
      <c r="J87" s="239"/>
      <c r="K87" s="239">
        <v>20</v>
      </c>
      <c r="L87" s="239">
        <v>68</v>
      </c>
      <c r="M87" s="239">
        <v>16</v>
      </c>
      <c r="N87" s="239">
        <v>0</v>
      </c>
      <c r="O87" s="239">
        <v>0.6381</v>
      </c>
      <c r="P87" s="239">
        <v>0.36199999999999999</v>
      </c>
      <c r="Q87" s="239">
        <v>2E-3</v>
      </c>
      <c r="R87" s="239">
        <v>0.04</v>
      </c>
      <c r="S87" s="239">
        <v>9.9209999999999994</v>
      </c>
      <c r="T87" s="239"/>
      <c r="U87" s="239">
        <v>4</v>
      </c>
      <c r="V87" s="239">
        <v>150</v>
      </c>
      <c r="W87" s="239">
        <v>0</v>
      </c>
      <c r="X87" s="239">
        <v>0</v>
      </c>
      <c r="Y87" s="239">
        <v>0</v>
      </c>
      <c r="Z87" s="239">
        <v>1</v>
      </c>
      <c r="AA87" s="239">
        <v>0</v>
      </c>
      <c r="AB87" s="239">
        <v>0</v>
      </c>
      <c r="AC87" s="239">
        <v>0</v>
      </c>
      <c r="AD87" s="239"/>
      <c r="AE87" s="239">
        <v>4</v>
      </c>
      <c r="AF87" s="239">
        <v>150</v>
      </c>
      <c r="AG87" s="239">
        <v>0</v>
      </c>
      <c r="AH87" s="239">
        <v>1</v>
      </c>
      <c r="AI87" s="239">
        <v>0</v>
      </c>
      <c r="AJ87" s="239">
        <v>1</v>
      </c>
      <c r="AK87" s="239">
        <v>0</v>
      </c>
      <c r="AL87" s="239">
        <v>0</v>
      </c>
      <c r="AM87" s="239">
        <v>0</v>
      </c>
    </row>
    <row r="88" spans="1:39">
      <c r="A88" s="239">
        <v>22</v>
      </c>
      <c r="B88" s="239">
        <v>53</v>
      </c>
      <c r="C88" s="239">
        <v>2</v>
      </c>
      <c r="D88" s="239">
        <v>0</v>
      </c>
      <c r="E88" s="239">
        <v>0.61209999999999998</v>
      </c>
      <c r="F88" s="239">
        <v>0.38800000000000001</v>
      </c>
      <c r="G88" s="239">
        <v>2E-3</v>
      </c>
      <c r="H88" s="239">
        <v>4.2000000000000003E-2</v>
      </c>
      <c r="I88" s="239">
        <v>9.0389999999999997</v>
      </c>
      <c r="J88" s="239"/>
      <c r="K88" s="239">
        <v>22</v>
      </c>
      <c r="L88" s="239">
        <v>52</v>
      </c>
      <c r="M88" s="239">
        <v>10</v>
      </c>
      <c r="N88" s="239">
        <v>0</v>
      </c>
      <c r="O88" s="239">
        <v>0.7077</v>
      </c>
      <c r="P88" s="239">
        <v>0.29199999999999998</v>
      </c>
      <c r="Q88" s="239">
        <v>1E-3</v>
      </c>
      <c r="R88" s="239">
        <v>3.7999999999999999E-2</v>
      </c>
      <c r="S88" s="239">
        <v>11.452</v>
      </c>
      <c r="T88" s="239"/>
      <c r="U88" s="239">
        <v>7</v>
      </c>
      <c r="V88" s="239">
        <v>150</v>
      </c>
      <c r="W88" s="239">
        <v>1</v>
      </c>
      <c r="X88" s="239">
        <v>7</v>
      </c>
      <c r="Y88" s="239">
        <v>6.7000000000000002E-3</v>
      </c>
      <c r="Z88" s="239">
        <v>0.99299999999999999</v>
      </c>
      <c r="AA88" s="239">
        <v>0</v>
      </c>
      <c r="AB88" s="239">
        <v>7.0000000000000001E-3</v>
      </c>
      <c r="AC88" s="239">
        <v>4.7E-2</v>
      </c>
      <c r="AD88" s="239"/>
      <c r="AE88" s="239">
        <v>7</v>
      </c>
      <c r="AF88" s="239">
        <v>149</v>
      </c>
      <c r="AG88" s="239">
        <v>1</v>
      </c>
      <c r="AH88" s="239">
        <v>25</v>
      </c>
      <c r="AI88" s="239">
        <v>6.7000000000000002E-3</v>
      </c>
      <c r="AJ88" s="239">
        <v>0.99299999999999999</v>
      </c>
      <c r="AK88" s="239">
        <v>0</v>
      </c>
      <c r="AL88" s="239">
        <v>7.0000000000000001E-3</v>
      </c>
      <c r="AM88" s="239">
        <v>4.7E-2</v>
      </c>
    </row>
    <row r="89" spans="1:39">
      <c r="A89" s="239">
        <v>25</v>
      </c>
      <c r="B89" s="239">
        <v>51</v>
      </c>
      <c r="C89" s="239">
        <v>17</v>
      </c>
      <c r="D89" s="239">
        <v>0</v>
      </c>
      <c r="E89" s="239">
        <v>0.74139999999999995</v>
      </c>
      <c r="F89" s="239">
        <v>0.25900000000000001</v>
      </c>
      <c r="G89" s="239">
        <v>1E-3</v>
      </c>
      <c r="H89" s="239">
        <v>3.7999999999999999E-2</v>
      </c>
      <c r="I89" s="239">
        <v>12.271000000000001</v>
      </c>
      <c r="J89" s="239"/>
      <c r="K89" s="239">
        <v>24</v>
      </c>
      <c r="L89" s="239">
        <v>42</v>
      </c>
      <c r="M89" s="239">
        <v>16</v>
      </c>
      <c r="N89" s="239">
        <v>0</v>
      </c>
      <c r="O89" s="239">
        <v>0.81899999999999995</v>
      </c>
      <c r="P89" s="239">
        <v>0.18099999999999999</v>
      </c>
      <c r="Q89" s="239">
        <v>1E-3</v>
      </c>
      <c r="R89" s="239">
        <v>3.2000000000000001E-2</v>
      </c>
      <c r="S89" s="239">
        <v>14.125</v>
      </c>
      <c r="T89" s="239"/>
      <c r="U89" s="239">
        <v>10</v>
      </c>
      <c r="V89" s="239">
        <v>142</v>
      </c>
      <c r="W89" s="239">
        <v>23</v>
      </c>
      <c r="X89" s="239">
        <v>3</v>
      </c>
      <c r="Y89" s="239">
        <v>0.1676</v>
      </c>
      <c r="Z89" s="239">
        <v>0.83199999999999996</v>
      </c>
      <c r="AA89" s="239">
        <v>1E-3</v>
      </c>
      <c r="AB89" s="239">
        <v>3.1E-2</v>
      </c>
      <c r="AC89" s="239">
        <v>1.6559999999999999</v>
      </c>
      <c r="AD89" s="239"/>
      <c r="AE89" s="239">
        <v>10</v>
      </c>
      <c r="AF89" s="239">
        <v>123</v>
      </c>
      <c r="AG89" s="239">
        <v>23</v>
      </c>
      <c r="AH89" s="239">
        <v>13</v>
      </c>
      <c r="AI89" s="239">
        <v>0.19239999999999999</v>
      </c>
      <c r="AJ89" s="239">
        <v>0.80800000000000005</v>
      </c>
      <c r="AK89" s="239">
        <v>1E-3</v>
      </c>
      <c r="AL89" s="239">
        <v>3.5000000000000003E-2</v>
      </c>
      <c r="AM89" s="239">
        <v>1.9039999999999999</v>
      </c>
    </row>
    <row r="90" spans="1:39">
      <c r="A90" s="239">
        <v>27</v>
      </c>
      <c r="B90" s="239">
        <v>34</v>
      </c>
      <c r="C90" s="239">
        <v>10</v>
      </c>
      <c r="D90" s="239">
        <v>0</v>
      </c>
      <c r="E90" s="239">
        <v>0.8175</v>
      </c>
      <c r="F90" s="239">
        <v>0.183</v>
      </c>
      <c r="G90" s="239">
        <v>1E-3</v>
      </c>
      <c r="H90" s="239">
        <v>3.3000000000000002E-2</v>
      </c>
      <c r="I90" s="239">
        <v>14.324999999999999</v>
      </c>
      <c r="J90" s="239"/>
      <c r="K90" s="239">
        <v>26</v>
      </c>
      <c r="L90" s="239">
        <v>26</v>
      </c>
      <c r="M90" s="239">
        <v>10</v>
      </c>
      <c r="N90" s="239">
        <v>0</v>
      </c>
      <c r="O90" s="239">
        <v>0.88859999999999995</v>
      </c>
      <c r="P90" s="239">
        <v>0.111</v>
      </c>
      <c r="Q90" s="239">
        <v>1E-3</v>
      </c>
      <c r="R90" s="239">
        <v>2.5999999999999999E-2</v>
      </c>
      <c r="S90" s="239">
        <v>15.935</v>
      </c>
      <c r="T90" s="239"/>
      <c r="U90" s="239">
        <v>12</v>
      </c>
      <c r="V90" s="239">
        <v>116</v>
      </c>
      <c r="W90" s="239">
        <v>46</v>
      </c>
      <c r="X90" s="239">
        <v>1</v>
      </c>
      <c r="Y90" s="239">
        <v>0.49769999999999998</v>
      </c>
      <c r="Z90" s="239">
        <v>0.502</v>
      </c>
      <c r="AA90" s="239">
        <v>2E-3</v>
      </c>
      <c r="AB90" s="239">
        <v>4.2000000000000003E-2</v>
      </c>
      <c r="AC90" s="239">
        <v>5.617</v>
      </c>
      <c r="AD90" s="239"/>
      <c r="AE90" s="239">
        <v>13</v>
      </c>
      <c r="AF90" s="239">
        <v>87</v>
      </c>
      <c r="AG90" s="239">
        <v>66</v>
      </c>
      <c r="AH90" s="239">
        <v>0</v>
      </c>
      <c r="AI90" s="239">
        <v>0.80510000000000004</v>
      </c>
      <c r="AJ90" s="239">
        <v>0.19500000000000001</v>
      </c>
      <c r="AK90" s="239">
        <v>1E-3</v>
      </c>
      <c r="AL90" s="239">
        <v>3.7999999999999999E-2</v>
      </c>
      <c r="AM90" s="239">
        <v>9.8680000000000003</v>
      </c>
    </row>
    <row r="91" spans="1:39">
      <c r="A91" s="239">
        <v>30</v>
      </c>
      <c r="B91" s="239">
        <v>24</v>
      </c>
      <c r="C91" s="239">
        <v>10</v>
      </c>
      <c r="D91" s="239">
        <v>0</v>
      </c>
      <c r="E91" s="239">
        <v>0.89349999999999996</v>
      </c>
      <c r="F91" s="239">
        <v>0.106</v>
      </c>
      <c r="G91" s="239">
        <v>1E-3</v>
      </c>
      <c r="H91" s="239">
        <v>2.7E-2</v>
      </c>
      <c r="I91" s="239">
        <v>16.606000000000002</v>
      </c>
      <c r="J91" s="239"/>
      <c r="K91" s="239">
        <v>28</v>
      </c>
      <c r="L91" s="239">
        <v>16</v>
      </c>
      <c r="M91" s="239">
        <v>8</v>
      </c>
      <c r="N91" s="239">
        <v>0</v>
      </c>
      <c r="O91" s="239">
        <v>0.94430000000000003</v>
      </c>
      <c r="P91" s="239">
        <v>5.6000000000000001E-2</v>
      </c>
      <c r="Q91" s="239">
        <v>0</v>
      </c>
      <c r="R91" s="239">
        <v>1.9E-2</v>
      </c>
      <c r="S91" s="239">
        <v>17.494</v>
      </c>
      <c r="T91" s="239"/>
      <c r="U91" s="239">
        <v>14</v>
      </c>
      <c r="V91" s="239">
        <v>69</v>
      </c>
      <c r="W91" s="239">
        <v>32</v>
      </c>
      <c r="X91" s="239">
        <v>0</v>
      </c>
      <c r="Y91" s="239">
        <v>0.73060000000000003</v>
      </c>
      <c r="Z91" s="239">
        <v>0.26900000000000002</v>
      </c>
      <c r="AA91" s="239">
        <v>1E-3</v>
      </c>
      <c r="AB91" s="239">
        <v>3.7999999999999999E-2</v>
      </c>
      <c r="AC91" s="239">
        <v>8.8780000000000001</v>
      </c>
      <c r="AD91" s="239"/>
      <c r="AE91" s="239">
        <v>15</v>
      </c>
      <c r="AF91" s="239">
        <v>21</v>
      </c>
      <c r="AG91" s="239">
        <v>15</v>
      </c>
      <c r="AH91" s="239">
        <v>0</v>
      </c>
      <c r="AI91" s="239">
        <v>0.94430000000000003</v>
      </c>
      <c r="AJ91" s="239">
        <v>5.6000000000000001E-2</v>
      </c>
      <c r="AK91" s="239">
        <v>0</v>
      </c>
      <c r="AL91" s="239">
        <v>2.1999999999999999E-2</v>
      </c>
      <c r="AM91" s="239">
        <v>11.957000000000001</v>
      </c>
    </row>
    <row r="92" spans="1:39">
      <c r="A92" s="239">
        <v>33</v>
      </c>
      <c r="B92" s="239">
        <v>14</v>
      </c>
      <c r="C92" s="239">
        <v>7</v>
      </c>
      <c r="D92" s="239">
        <v>0</v>
      </c>
      <c r="E92" s="239">
        <v>0.94679999999999997</v>
      </c>
      <c r="F92" s="239">
        <v>5.2999999999999999E-2</v>
      </c>
      <c r="G92" s="239">
        <v>0</v>
      </c>
      <c r="H92" s="239">
        <v>0.02</v>
      </c>
      <c r="I92" s="239">
        <v>18.363</v>
      </c>
      <c r="J92" s="239"/>
      <c r="K92" s="239">
        <v>30</v>
      </c>
      <c r="L92" s="239">
        <v>8</v>
      </c>
      <c r="M92" s="239">
        <v>4</v>
      </c>
      <c r="N92" s="239">
        <v>0</v>
      </c>
      <c r="O92" s="239">
        <v>0.97219999999999995</v>
      </c>
      <c r="P92" s="239">
        <v>2.8000000000000001E-2</v>
      </c>
      <c r="Q92" s="239">
        <v>0</v>
      </c>
      <c r="R92" s="239">
        <v>1.4E-2</v>
      </c>
      <c r="S92" s="239">
        <v>18.329000000000001</v>
      </c>
      <c r="T92" s="239"/>
      <c r="U92" s="239">
        <v>16</v>
      </c>
      <c r="V92" s="239">
        <v>37</v>
      </c>
      <c r="W92" s="239">
        <v>27</v>
      </c>
      <c r="X92" s="239">
        <v>0</v>
      </c>
      <c r="Y92" s="239">
        <v>0.92720000000000002</v>
      </c>
      <c r="Z92" s="239">
        <v>7.2999999999999995E-2</v>
      </c>
      <c r="AA92" s="239">
        <v>0</v>
      </c>
      <c r="AB92" s="239">
        <v>2.1999999999999999E-2</v>
      </c>
      <c r="AC92" s="239">
        <v>12.023</v>
      </c>
      <c r="AD92" s="239"/>
      <c r="AE92" s="239">
        <v>17</v>
      </c>
      <c r="AF92" s="239">
        <v>6</v>
      </c>
      <c r="AG92" s="239">
        <v>5</v>
      </c>
      <c r="AH92" s="239">
        <v>0</v>
      </c>
      <c r="AI92" s="239">
        <v>0.99070000000000003</v>
      </c>
      <c r="AJ92" s="239">
        <v>8.9999999999999993E-3</v>
      </c>
      <c r="AK92" s="239">
        <v>0</v>
      </c>
      <c r="AL92" s="239">
        <v>8.9999999999999993E-3</v>
      </c>
      <c r="AM92" s="239">
        <v>12.746</v>
      </c>
    </row>
    <row r="93" spans="1:39">
      <c r="A93" s="239">
        <v>36</v>
      </c>
      <c r="B93" s="239">
        <v>7</v>
      </c>
      <c r="C93" s="239">
        <v>6</v>
      </c>
      <c r="D93" s="239">
        <v>0</v>
      </c>
      <c r="E93" s="239">
        <v>0.99239999999999995</v>
      </c>
      <c r="F93" s="239">
        <v>8.0000000000000002E-3</v>
      </c>
      <c r="G93" s="239">
        <v>0</v>
      </c>
      <c r="H93" s="239">
        <v>8.0000000000000002E-3</v>
      </c>
      <c r="I93" s="239">
        <v>20.006</v>
      </c>
      <c r="J93" s="239"/>
      <c r="K93" s="239">
        <v>32</v>
      </c>
      <c r="L93" s="239">
        <v>4</v>
      </c>
      <c r="M93" s="239">
        <v>2</v>
      </c>
      <c r="N93" s="239">
        <v>0</v>
      </c>
      <c r="O93" s="239">
        <v>0.98609999999999998</v>
      </c>
      <c r="P93" s="239">
        <v>1.4E-2</v>
      </c>
      <c r="Q93" s="239">
        <v>0</v>
      </c>
      <c r="R93" s="239">
        <v>0.01</v>
      </c>
      <c r="S93" s="239">
        <v>18.774000000000001</v>
      </c>
      <c r="T93" s="239"/>
      <c r="U93" s="239">
        <v>18</v>
      </c>
      <c r="V93" s="239">
        <v>10</v>
      </c>
      <c r="W93" s="239">
        <v>6</v>
      </c>
      <c r="X93" s="239">
        <v>0</v>
      </c>
      <c r="Y93" s="239">
        <v>0.97089999999999999</v>
      </c>
      <c r="Z93" s="239">
        <v>2.9000000000000001E-2</v>
      </c>
      <c r="AA93" s="239">
        <v>0</v>
      </c>
      <c r="AB93" s="239">
        <v>1.4E-2</v>
      </c>
      <c r="AC93" s="239">
        <v>12.81</v>
      </c>
      <c r="AD93" s="239"/>
      <c r="AE93" s="239">
        <v>20</v>
      </c>
      <c r="AF93" s="239">
        <v>1</v>
      </c>
      <c r="AG93" s="239">
        <v>1</v>
      </c>
      <c r="AH93" s="239">
        <v>0</v>
      </c>
      <c r="AI93" s="239">
        <v>1</v>
      </c>
      <c r="AJ93" s="239">
        <v>0</v>
      </c>
      <c r="AK93" s="239">
        <v>0</v>
      </c>
      <c r="AL93" s="239">
        <v>0</v>
      </c>
      <c r="AM93" s="239">
        <v>12.932</v>
      </c>
    </row>
    <row r="94" spans="1:39">
      <c r="A94" s="239">
        <v>39</v>
      </c>
      <c r="B94" s="239">
        <v>1</v>
      </c>
      <c r="C94" s="239">
        <v>0</v>
      </c>
      <c r="D94" s="239">
        <v>0</v>
      </c>
      <c r="E94" s="239">
        <v>0.99239999999999995</v>
      </c>
      <c r="F94" s="239">
        <v>8.0000000000000002E-3</v>
      </c>
      <c r="G94" s="239">
        <v>0</v>
      </c>
      <c r="H94" s="239">
        <v>8.0000000000000002E-3</v>
      </c>
      <c r="I94" s="239">
        <v>20.006</v>
      </c>
      <c r="J94" s="239"/>
      <c r="K94" s="239">
        <v>34</v>
      </c>
      <c r="L94" s="239">
        <v>2</v>
      </c>
      <c r="M94" s="239">
        <v>2</v>
      </c>
      <c r="N94" s="239">
        <v>0</v>
      </c>
      <c r="O94" s="239">
        <v>1</v>
      </c>
      <c r="P94" s="239">
        <v>0</v>
      </c>
      <c r="Q94" s="239">
        <v>0</v>
      </c>
      <c r="R94" s="239">
        <v>0</v>
      </c>
      <c r="S94" s="239">
        <v>19.248000000000001</v>
      </c>
      <c r="T94" s="239"/>
      <c r="U94" s="239">
        <v>21</v>
      </c>
      <c r="V94" s="239">
        <v>4</v>
      </c>
      <c r="W94" s="239">
        <v>4</v>
      </c>
      <c r="X94" s="239">
        <v>0</v>
      </c>
      <c r="Y94" s="239">
        <v>1</v>
      </c>
      <c r="Z94" s="239">
        <v>0</v>
      </c>
      <c r="AA94" s="239">
        <v>0</v>
      </c>
      <c r="AB94" s="239">
        <v>0</v>
      </c>
      <c r="AC94" s="239">
        <v>13.420999999999999</v>
      </c>
      <c r="AD94" s="239"/>
      <c r="AE94" s="239"/>
      <c r="AF94" s="239"/>
      <c r="AG94" s="239"/>
      <c r="AH94" s="239"/>
      <c r="AI94" s="239"/>
      <c r="AJ94" s="239"/>
      <c r="AK94" s="239"/>
      <c r="AL94" s="239"/>
      <c r="AM94" s="239"/>
    </row>
    <row r="95" spans="1:39">
      <c r="A95" s="239">
        <v>42</v>
      </c>
      <c r="B95" s="239">
        <v>1</v>
      </c>
      <c r="C95" s="239">
        <v>1</v>
      </c>
      <c r="D95" s="239">
        <v>0</v>
      </c>
      <c r="E95" s="239">
        <v>1</v>
      </c>
      <c r="F95" s="239">
        <v>0</v>
      </c>
      <c r="G95" s="239">
        <v>0</v>
      </c>
      <c r="H95" s="239">
        <v>0</v>
      </c>
      <c r="I95" s="239">
        <v>20.324999999999999</v>
      </c>
      <c r="J95" s="239"/>
      <c r="K95" s="239"/>
      <c r="L95" s="239"/>
      <c r="M95" s="239"/>
      <c r="N95" s="239"/>
      <c r="O95" s="239"/>
      <c r="P95" s="239"/>
      <c r="Q95" s="239"/>
      <c r="R95" s="239"/>
      <c r="S95" s="239"/>
      <c r="T95" s="239"/>
      <c r="U95" s="239"/>
      <c r="V95" s="239"/>
      <c r="W95" s="239"/>
      <c r="X95" s="239"/>
      <c r="Y95" s="239"/>
      <c r="Z95" s="239"/>
      <c r="AA95" s="239"/>
      <c r="AB95" s="239"/>
      <c r="AC95" s="239"/>
      <c r="AD95" s="239"/>
      <c r="AE95" s="239"/>
      <c r="AF95" s="239"/>
      <c r="AG95" s="239"/>
      <c r="AH95" s="239"/>
      <c r="AI95" s="239"/>
      <c r="AJ95" s="239"/>
      <c r="AK95" s="239"/>
      <c r="AL95" s="239"/>
      <c r="AM95" s="239"/>
    </row>
    <row r="96" spans="1:39">
      <c r="A96" s="239"/>
      <c r="B96" s="239"/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39"/>
      <c r="P96" s="239"/>
      <c r="Q96" s="239"/>
      <c r="R96" s="239"/>
      <c r="S96" s="239"/>
      <c r="T96" s="239"/>
      <c r="U96" s="239"/>
      <c r="V96" s="239"/>
      <c r="W96" s="239"/>
      <c r="X96" s="239"/>
      <c r="Y96" s="239"/>
      <c r="Z96" s="239"/>
      <c r="AA96" s="239"/>
      <c r="AB96" s="239"/>
      <c r="AC96" s="239"/>
      <c r="AD96" s="239"/>
      <c r="AE96" s="239"/>
      <c r="AF96" s="239"/>
      <c r="AG96" s="239"/>
      <c r="AH96" s="239"/>
      <c r="AI96" s="239"/>
      <c r="AJ96" s="239"/>
      <c r="AK96" s="239"/>
      <c r="AL96" s="239"/>
      <c r="AM96" s="239"/>
    </row>
    <row r="97" spans="1:39">
      <c r="A97" s="239" t="s">
        <v>1434</v>
      </c>
      <c r="B97" s="239"/>
      <c r="C97" s="239"/>
      <c r="D97" s="239"/>
      <c r="E97" s="239"/>
      <c r="F97" s="239"/>
      <c r="G97" s="239"/>
      <c r="H97" s="239"/>
      <c r="I97" s="239"/>
      <c r="J97" s="239"/>
      <c r="K97" s="239" t="s">
        <v>1434</v>
      </c>
      <c r="L97" s="239"/>
      <c r="M97" s="239"/>
      <c r="N97" s="239"/>
      <c r="O97" s="239"/>
      <c r="P97" s="239"/>
      <c r="Q97" s="239"/>
      <c r="R97" s="239"/>
      <c r="S97" s="239"/>
      <c r="T97" s="239"/>
      <c r="U97" s="239"/>
      <c r="V97" s="239"/>
      <c r="W97" s="239"/>
      <c r="X97" s="239"/>
      <c r="Y97" s="239"/>
      <c r="Z97" s="239"/>
      <c r="AA97" s="239"/>
      <c r="AB97" s="239"/>
      <c r="AC97" s="239"/>
      <c r="AD97" s="239"/>
      <c r="AE97" s="239"/>
      <c r="AF97" s="239"/>
      <c r="AG97" s="239"/>
      <c r="AH97" s="239"/>
      <c r="AI97" s="239"/>
      <c r="AJ97" s="239"/>
      <c r="AK97" s="239"/>
      <c r="AL97" s="239"/>
      <c r="AM97" s="239"/>
    </row>
    <row r="98" spans="1:39">
      <c r="A98" s="239" t="s">
        <v>1424</v>
      </c>
      <c r="B98" s="239" t="s">
        <v>1413</v>
      </c>
      <c r="C98" s="239" t="s">
        <v>1414</v>
      </c>
      <c r="D98" s="239" t="s">
        <v>1415</v>
      </c>
      <c r="E98" s="239" t="s">
        <v>1416</v>
      </c>
      <c r="F98" s="239" t="s">
        <v>1417</v>
      </c>
      <c r="G98" s="239" t="s">
        <v>1418</v>
      </c>
      <c r="H98" s="239" t="s">
        <v>1419</v>
      </c>
      <c r="I98" s="239" t="s">
        <v>1420</v>
      </c>
      <c r="J98" s="239"/>
      <c r="K98" s="239" t="s">
        <v>1424</v>
      </c>
      <c r="L98" s="239" t="s">
        <v>1413</v>
      </c>
      <c r="M98" s="239" t="s">
        <v>1414</v>
      </c>
      <c r="N98" s="239" t="s">
        <v>1415</v>
      </c>
      <c r="O98" s="239" t="s">
        <v>1416</v>
      </c>
      <c r="P98" s="239" t="s">
        <v>1417</v>
      </c>
      <c r="Q98" s="239" t="s">
        <v>1418</v>
      </c>
      <c r="R98" s="239" t="s">
        <v>1419</v>
      </c>
      <c r="S98" s="239" t="s">
        <v>1420</v>
      </c>
      <c r="T98" s="239"/>
      <c r="U98" s="239"/>
      <c r="V98" s="239"/>
      <c r="W98" s="239"/>
      <c r="X98" s="239"/>
      <c r="Y98" s="239"/>
      <c r="Z98" s="239"/>
      <c r="AA98" s="239"/>
      <c r="AB98" s="239"/>
      <c r="AC98" s="239"/>
      <c r="AD98" s="239"/>
      <c r="AE98" s="239"/>
      <c r="AF98" s="239"/>
      <c r="AG98" s="239"/>
      <c r="AH98" s="239"/>
      <c r="AI98" s="239"/>
      <c r="AJ98" s="239"/>
      <c r="AK98" s="239"/>
      <c r="AL98" s="239"/>
      <c r="AM98" s="239"/>
    </row>
    <row r="99" spans="1:39">
      <c r="A99" s="239">
        <v>0</v>
      </c>
      <c r="B99" s="239">
        <v>150</v>
      </c>
      <c r="C99" s="239">
        <v>0</v>
      </c>
      <c r="D99" s="239">
        <v>0</v>
      </c>
      <c r="E99" s="239">
        <v>0</v>
      </c>
      <c r="F99" s="239">
        <v>1</v>
      </c>
      <c r="G99" s="239">
        <v>0</v>
      </c>
      <c r="H99" s="239">
        <v>0</v>
      </c>
      <c r="I99" s="239">
        <v>0</v>
      </c>
      <c r="J99" s="239"/>
      <c r="K99" s="239">
        <v>0</v>
      </c>
      <c r="L99" s="239">
        <v>150</v>
      </c>
      <c r="M99" s="239">
        <v>0</v>
      </c>
      <c r="N99" s="239">
        <v>0</v>
      </c>
      <c r="O99" s="239">
        <v>0</v>
      </c>
      <c r="P99" s="239">
        <v>1</v>
      </c>
      <c r="Q99" s="239">
        <v>0</v>
      </c>
      <c r="R99" s="239">
        <v>0</v>
      </c>
      <c r="S99" s="239">
        <v>0</v>
      </c>
      <c r="T99" s="239"/>
      <c r="U99" s="239"/>
      <c r="V99" s="239"/>
      <c r="W99" s="239"/>
      <c r="X99" s="239"/>
      <c r="Y99" s="239"/>
      <c r="Z99" s="239"/>
      <c r="AA99" s="239"/>
      <c r="AB99" s="239"/>
      <c r="AC99" s="239"/>
      <c r="AD99" s="239"/>
      <c r="AE99" s="239"/>
      <c r="AF99" s="239"/>
      <c r="AG99" s="239"/>
      <c r="AH99" s="239"/>
      <c r="AI99" s="239"/>
      <c r="AJ99" s="239"/>
      <c r="AK99" s="239"/>
      <c r="AL99" s="239"/>
      <c r="AM99" s="239"/>
    </row>
    <row r="100" spans="1:39">
      <c r="A100" s="239">
        <v>2</v>
      </c>
      <c r="B100" s="239">
        <v>150</v>
      </c>
      <c r="C100" s="239">
        <v>0</v>
      </c>
      <c r="D100" s="239">
        <v>0</v>
      </c>
      <c r="E100" s="239">
        <v>0</v>
      </c>
      <c r="F100" s="239">
        <v>1</v>
      </c>
      <c r="G100" s="239">
        <v>0</v>
      </c>
      <c r="H100" s="239">
        <v>0</v>
      </c>
      <c r="I100" s="239">
        <v>0</v>
      </c>
      <c r="J100" s="239"/>
      <c r="K100" s="239">
        <v>2</v>
      </c>
      <c r="L100" s="239">
        <v>150</v>
      </c>
      <c r="M100" s="239">
        <v>0</v>
      </c>
      <c r="N100" s="239">
        <v>0</v>
      </c>
      <c r="O100" s="239">
        <v>0</v>
      </c>
      <c r="P100" s="239">
        <v>1</v>
      </c>
      <c r="Q100" s="239">
        <v>0</v>
      </c>
      <c r="R100" s="239">
        <v>0</v>
      </c>
      <c r="S100" s="239">
        <v>0</v>
      </c>
      <c r="T100" s="239"/>
      <c r="U100" s="239"/>
      <c r="V100" s="239"/>
      <c r="W100" s="239"/>
      <c r="X100" s="239"/>
      <c r="Y100" s="239"/>
      <c r="Z100" s="239"/>
      <c r="AA100" s="239"/>
      <c r="AB100" s="239"/>
      <c r="AC100" s="239"/>
      <c r="AD100" s="239"/>
      <c r="AE100" s="239"/>
      <c r="AF100" s="239"/>
      <c r="AG100" s="239"/>
      <c r="AH100" s="239"/>
      <c r="AI100" s="239"/>
      <c r="AJ100" s="239"/>
      <c r="AK100" s="239"/>
      <c r="AL100" s="239"/>
      <c r="AM100" s="239"/>
    </row>
    <row r="101" spans="1:39">
      <c r="A101" s="239">
        <v>5</v>
      </c>
      <c r="B101" s="239">
        <v>150</v>
      </c>
      <c r="C101" s="239">
        <v>0</v>
      </c>
      <c r="D101" s="239">
        <v>0</v>
      </c>
      <c r="E101" s="239">
        <v>0</v>
      </c>
      <c r="F101" s="239">
        <v>1</v>
      </c>
      <c r="G101" s="239">
        <v>0</v>
      </c>
      <c r="H101" s="239">
        <v>0</v>
      </c>
      <c r="I101" s="239">
        <v>0</v>
      </c>
      <c r="J101" s="239"/>
      <c r="K101" s="239">
        <v>5</v>
      </c>
      <c r="L101" s="239">
        <v>150</v>
      </c>
      <c r="M101" s="239">
        <v>0</v>
      </c>
      <c r="N101" s="239">
        <v>3</v>
      </c>
      <c r="O101" s="239">
        <v>0</v>
      </c>
      <c r="P101" s="239">
        <v>1</v>
      </c>
      <c r="Q101" s="239">
        <v>0</v>
      </c>
      <c r="R101" s="239">
        <v>0</v>
      </c>
      <c r="S101" s="239">
        <v>0</v>
      </c>
      <c r="T101" s="239"/>
      <c r="U101" s="239"/>
      <c r="V101" s="239"/>
      <c r="W101" s="239"/>
      <c r="X101" s="239"/>
      <c r="Y101" s="239"/>
      <c r="Z101" s="239"/>
      <c r="AA101" s="239"/>
      <c r="AB101" s="239"/>
      <c r="AC101" s="239"/>
      <c r="AD101" s="239"/>
      <c r="AE101" s="239"/>
      <c r="AF101" s="239"/>
      <c r="AG101" s="239"/>
      <c r="AH101" s="239"/>
      <c r="AI101" s="239"/>
      <c r="AJ101" s="239"/>
      <c r="AK101" s="239"/>
      <c r="AL101" s="239"/>
      <c r="AM101" s="239"/>
    </row>
    <row r="102" spans="1:39">
      <c r="A102" s="239">
        <v>8</v>
      </c>
      <c r="B102" s="239">
        <v>150</v>
      </c>
      <c r="C102" s="239">
        <v>2</v>
      </c>
      <c r="D102" s="239">
        <v>4</v>
      </c>
      <c r="E102" s="239">
        <v>1.3299999999999999E-2</v>
      </c>
      <c r="F102" s="239">
        <v>0.98699999999999999</v>
      </c>
      <c r="G102" s="239">
        <v>0</v>
      </c>
      <c r="H102" s="239">
        <v>8.9999999999999993E-3</v>
      </c>
      <c r="I102" s="239">
        <v>0.107</v>
      </c>
      <c r="J102" s="239"/>
      <c r="K102" s="239">
        <v>8</v>
      </c>
      <c r="L102" s="239">
        <v>147</v>
      </c>
      <c r="M102" s="239">
        <v>2</v>
      </c>
      <c r="N102" s="239">
        <v>7</v>
      </c>
      <c r="O102" s="239">
        <v>1.3599999999999999E-2</v>
      </c>
      <c r="P102" s="239">
        <v>0.98599999999999999</v>
      </c>
      <c r="Q102" s="239">
        <v>0</v>
      </c>
      <c r="R102" s="239">
        <v>0.01</v>
      </c>
      <c r="S102" s="239">
        <v>0.109</v>
      </c>
      <c r="T102" s="239"/>
      <c r="U102" s="239"/>
      <c r="V102" s="239"/>
      <c r="W102" s="239"/>
      <c r="X102" s="239"/>
      <c r="Y102" s="239"/>
      <c r="Z102" s="239"/>
      <c r="AA102" s="239"/>
      <c r="AB102" s="239"/>
      <c r="AC102" s="239"/>
      <c r="AD102" s="239"/>
      <c r="AE102" s="239"/>
      <c r="AF102" s="239"/>
      <c r="AG102" s="239"/>
      <c r="AH102" s="239"/>
      <c r="AI102" s="239"/>
      <c r="AJ102" s="239"/>
      <c r="AK102" s="239"/>
      <c r="AL102" s="239"/>
      <c r="AM102" s="239"/>
    </row>
    <row r="103" spans="1:39">
      <c r="A103" s="239">
        <v>11</v>
      </c>
      <c r="B103" s="239">
        <v>144</v>
      </c>
      <c r="C103" s="239">
        <v>72</v>
      </c>
      <c r="D103" s="239">
        <v>2</v>
      </c>
      <c r="E103" s="239">
        <v>0.50670000000000004</v>
      </c>
      <c r="F103" s="239">
        <v>0.49299999999999999</v>
      </c>
      <c r="G103" s="239">
        <v>2E-3</v>
      </c>
      <c r="H103" s="239">
        <v>4.1000000000000002E-2</v>
      </c>
      <c r="I103" s="239">
        <v>5.5330000000000004</v>
      </c>
      <c r="J103" s="239"/>
      <c r="K103" s="239">
        <v>11</v>
      </c>
      <c r="L103" s="239">
        <v>138</v>
      </c>
      <c r="M103" s="239">
        <v>69</v>
      </c>
      <c r="N103" s="239">
        <v>6</v>
      </c>
      <c r="O103" s="239">
        <v>0.50680000000000003</v>
      </c>
      <c r="P103" s="239">
        <v>0.49299999999999999</v>
      </c>
      <c r="Q103" s="239">
        <v>2E-3</v>
      </c>
      <c r="R103" s="239">
        <v>4.2000000000000003E-2</v>
      </c>
      <c r="S103" s="239">
        <v>5.5339999999999998</v>
      </c>
      <c r="T103" s="239"/>
      <c r="U103" s="239"/>
      <c r="V103" s="239"/>
      <c r="W103" s="239"/>
      <c r="X103" s="239"/>
      <c r="Y103" s="239"/>
      <c r="Z103" s="239"/>
      <c r="AA103" s="239"/>
      <c r="AB103" s="239"/>
      <c r="AC103" s="239"/>
      <c r="AD103" s="239"/>
      <c r="AE103" s="239"/>
      <c r="AF103" s="239"/>
      <c r="AG103" s="239"/>
      <c r="AH103" s="239"/>
      <c r="AI103" s="239"/>
      <c r="AJ103" s="239"/>
      <c r="AK103" s="239"/>
      <c r="AL103" s="239"/>
      <c r="AM103" s="239"/>
    </row>
    <row r="104" spans="1:39">
      <c r="A104" s="239">
        <v>13</v>
      </c>
      <c r="B104" s="239">
        <v>70</v>
      </c>
      <c r="C104" s="239">
        <v>43</v>
      </c>
      <c r="D104" s="239">
        <v>1</v>
      </c>
      <c r="E104" s="239">
        <v>0.80969999999999998</v>
      </c>
      <c r="F104" s="239">
        <v>0.19</v>
      </c>
      <c r="G104" s="239">
        <v>1E-3</v>
      </c>
      <c r="H104" s="239">
        <v>3.3000000000000002E-2</v>
      </c>
      <c r="I104" s="239">
        <v>9.4730000000000008</v>
      </c>
      <c r="J104" s="239"/>
      <c r="K104" s="239">
        <v>13</v>
      </c>
      <c r="L104" s="239">
        <v>63</v>
      </c>
      <c r="M104" s="239">
        <v>34</v>
      </c>
      <c r="N104" s="239">
        <v>2</v>
      </c>
      <c r="O104" s="239">
        <v>0.77300000000000002</v>
      </c>
      <c r="P104" s="239">
        <v>0.22700000000000001</v>
      </c>
      <c r="Q104" s="239">
        <v>1E-3</v>
      </c>
      <c r="R104" s="239">
        <v>3.6999999999999998E-2</v>
      </c>
      <c r="S104" s="239">
        <v>8.9939999999999998</v>
      </c>
      <c r="T104" s="239"/>
      <c r="U104" s="239"/>
      <c r="V104" s="239"/>
      <c r="W104" s="239"/>
      <c r="X104" s="239"/>
      <c r="Y104" s="239"/>
      <c r="Z104" s="239"/>
      <c r="AA104" s="239"/>
      <c r="AB104" s="239"/>
      <c r="AC104" s="239"/>
      <c r="AD104" s="239"/>
      <c r="AE104" s="239"/>
      <c r="AF104" s="239"/>
      <c r="AG104" s="239"/>
      <c r="AH104" s="239"/>
      <c r="AI104" s="239"/>
      <c r="AJ104" s="239"/>
      <c r="AK104" s="239"/>
      <c r="AL104" s="239"/>
      <c r="AM104" s="239"/>
    </row>
    <row r="105" spans="1:39">
      <c r="A105" s="239">
        <v>15</v>
      </c>
      <c r="B105" s="239">
        <v>26</v>
      </c>
      <c r="C105" s="239">
        <v>17</v>
      </c>
      <c r="D105" s="239">
        <v>0</v>
      </c>
      <c r="E105" s="239">
        <v>0.93410000000000004</v>
      </c>
      <c r="F105" s="239">
        <v>6.6000000000000003E-2</v>
      </c>
      <c r="G105" s="239">
        <v>0</v>
      </c>
      <c r="H105" s="239">
        <v>2.1000000000000001E-2</v>
      </c>
      <c r="I105" s="239">
        <v>11.339</v>
      </c>
      <c r="J105" s="239"/>
      <c r="K105" s="239">
        <v>15</v>
      </c>
      <c r="L105" s="239">
        <v>27</v>
      </c>
      <c r="M105" s="239">
        <v>26</v>
      </c>
      <c r="N105" s="239">
        <v>0</v>
      </c>
      <c r="O105" s="239">
        <v>0.99160000000000004</v>
      </c>
      <c r="P105" s="239">
        <v>8.0000000000000002E-3</v>
      </c>
      <c r="Q105" s="239">
        <v>0</v>
      </c>
      <c r="R105" s="239">
        <v>8.0000000000000002E-3</v>
      </c>
      <c r="S105" s="239">
        <v>12.273999999999999</v>
      </c>
      <c r="T105" s="239"/>
      <c r="U105" s="239"/>
      <c r="V105" s="239"/>
      <c r="W105" s="239"/>
      <c r="X105" s="239"/>
      <c r="Y105" s="239"/>
      <c r="Z105" s="239"/>
      <c r="AA105" s="239"/>
      <c r="AB105" s="239"/>
      <c r="AC105" s="239"/>
      <c r="AD105" s="239"/>
      <c r="AE105" s="239"/>
      <c r="AF105" s="239"/>
      <c r="AG105" s="239"/>
      <c r="AH105" s="239"/>
      <c r="AI105" s="239"/>
      <c r="AJ105" s="239"/>
      <c r="AK105" s="239"/>
      <c r="AL105" s="239"/>
      <c r="AM105" s="239"/>
    </row>
    <row r="106" spans="1:39">
      <c r="A106" s="239">
        <v>17</v>
      </c>
      <c r="B106" s="239">
        <v>9</v>
      </c>
      <c r="C106" s="239">
        <v>7</v>
      </c>
      <c r="D106" s="239">
        <v>0</v>
      </c>
      <c r="E106" s="239">
        <v>0.98540000000000005</v>
      </c>
      <c r="F106" s="239">
        <v>1.4999999999999999E-2</v>
      </c>
      <c r="G106" s="239">
        <v>0</v>
      </c>
      <c r="H106" s="239">
        <v>0.01</v>
      </c>
      <c r="I106" s="239">
        <v>12.21</v>
      </c>
      <c r="J106" s="239"/>
      <c r="K106" s="239">
        <v>18</v>
      </c>
      <c r="L106" s="239">
        <v>1</v>
      </c>
      <c r="M106" s="239">
        <v>1</v>
      </c>
      <c r="N106" s="239">
        <v>0</v>
      </c>
      <c r="O106" s="239">
        <v>1</v>
      </c>
      <c r="P106" s="239">
        <v>0</v>
      </c>
      <c r="Q106" s="239">
        <v>0</v>
      </c>
      <c r="R106" s="239">
        <v>0</v>
      </c>
      <c r="S106" s="239">
        <v>12.425000000000001</v>
      </c>
      <c r="T106" s="239"/>
      <c r="U106" s="239"/>
      <c r="V106" s="239"/>
      <c r="W106" s="239"/>
      <c r="X106" s="239"/>
      <c r="Y106" s="239"/>
      <c r="Z106" s="239"/>
      <c r="AA106" s="239"/>
      <c r="AB106" s="239"/>
      <c r="AC106" s="239"/>
      <c r="AD106" s="239"/>
      <c r="AE106" s="239"/>
      <c r="AF106" s="239"/>
      <c r="AG106" s="239"/>
      <c r="AH106" s="239"/>
      <c r="AI106" s="239"/>
      <c r="AJ106" s="239"/>
      <c r="AK106" s="239"/>
      <c r="AL106" s="239"/>
      <c r="AM106" s="239"/>
    </row>
    <row r="107" spans="1:39">
      <c r="A107" s="239">
        <v>20</v>
      </c>
      <c r="B107" s="239">
        <v>2</v>
      </c>
      <c r="C107" s="239">
        <v>2</v>
      </c>
      <c r="D107" s="239">
        <v>0</v>
      </c>
      <c r="E107" s="239">
        <v>1</v>
      </c>
      <c r="F107" s="239">
        <v>0</v>
      </c>
      <c r="G107" s="239">
        <v>0</v>
      </c>
      <c r="H107" s="239">
        <v>0</v>
      </c>
      <c r="I107" s="239">
        <v>12.503</v>
      </c>
      <c r="J107" s="239"/>
      <c r="K107" s="239"/>
      <c r="L107" s="239"/>
      <c r="M107" s="239"/>
      <c r="N107" s="239"/>
      <c r="O107" s="239"/>
      <c r="P107" s="239"/>
      <c r="Q107" s="239"/>
      <c r="R107" s="239"/>
      <c r="S107" s="239"/>
      <c r="T107" s="239"/>
      <c r="U107" s="239"/>
      <c r="V107" s="239"/>
      <c r="W107" s="239"/>
      <c r="X107" s="239"/>
      <c r="Y107" s="239"/>
      <c r="Z107" s="239"/>
      <c r="AA107" s="239"/>
      <c r="AB107" s="239"/>
      <c r="AC107" s="239"/>
      <c r="AD107" s="239"/>
      <c r="AE107" s="239"/>
      <c r="AF107" s="239"/>
      <c r="AG107" s="239"/>
      <c r="AH107" s="239"/>
      <c r="AI107" s="239"/>
      <c r="AJ107" s="239"/>
      <c r="AK107" s="239"/>
      <c r="AL107" s="239"/>
      <c r="AM107" s="239"/>
    </row>
    <row r="108" spans="1:39">
      <c r="A108" s="239"/>
      <c r="B108" s="239"/>
      <c r="C108" s="239"/>
      <c r="D108" s="239"/>
      <c r="E108" s="239"/>
      <c r="F108" s="239"/>
      <c r="G108" s="239"/>
      <c r="H108" s="239"/>
      <c r="I108" s="239"/>
      <c r="J108" s="239"/>
      <c r="K108" s="239"/>
      <c r="L108" s="239"/>
      <c r="M108" s="239"/>
      <c r="N108" s="239"/>
      <c r="O108" s="239"/>
      <c r="P108" s="239"/>
      <c r="Q108" s="239"/>
      <c r="R108" s="239"/>
      <c r="S108" s="239"/>
      <c r="T108" s="239"/>
      <c r="U108" s="239"/>
      <c r="V108" s="239"/>
      <c r="W108" s="239"/>
      <c r="X108" s="239"/>
      <c r="Y108" s="239"/>
      <c r="Z108" s="239"/>
      <c r="AA108" s="239"/>
      <c r="AB108" s="239"/>
      <c r="AC108" s="239"/>
      <c r="AD108" s="239"/>
      <c r="AE108" s="239"/>
      <c r="AF108" s="239"/>
      <c r="AG108" s="239"/>
      <c r="AH108" s="239"/>
      <c r="AI108" s="239"/>
      <c r="AJ108" s="239"/>
      <c r="AK108" s="239"/>
      <c r="AL108" s="239"/>
      <c r="AM108" s="239"/>
    </row>
    <row r="109" spans="1:39">
      <c r="A109" s="239" t="s">
        <v>1524</v>
      </c>
      <c r="B109" s="239"/>
      <c r="C109" s="239"/>
      <c r="D109" s="239"/>
      <c r="E109" s="239"/>
      <c r="F109" s="239"/>
      <c r="G109" s="239"/>
      <c r="H109" s="239"/>
      <c r="I109" s="239"/>
      <c r="J109" s="239"/>
      <c r="K109" s="239" t="s">
        <v>1524</v>
      </c>
      <c r="L109" s="239"/>
      <c r="M109" s="239"/>
      <c r="N109" s="239"/>
      <c r="O109" s="239"/>
      <c r="P109" s="239"/>
      <c r="Q109" s="239"/>
      <c r="R109" s="239"/>
      <c r="S109" s="239"/>
      <c r="T109" s="239"/>
      <c r="U109" s="239"/>
      <c r="V109" s="239"/>
      <c r="W109" s="239"/>
      <c r="X109" s="239"/>
      <c r="Y109" s="239"/>
      <c r="Z109" s="239"/>
      <c r="AA109" s="239"/>
      <c r="AB109" s="239"/>
      <c r="AC109" s="239"/>
      <c r="AD109" s="239"/>
      <c r="AE109" s="239"/>
      <c r="AF109" s="239"/>
      <c r="AG109" s="239"/>
      <c r="AH109" s="239"/>
      <c r="AI109" s="239"/>
      <c r="AJ109" s="239"/>
      <c r="AK109" s="239"/>
      <c r="AL109" s="239"/>
      <c r="AM109" s="239"/>
    </row>
    <row r="110" spans="1:39">
      <c r="A110" s="239" t="s">
        <v>1424</v>
      </c>
      <c r="B110" s="239" t="s">
        <v>1413</v>
      </c>
      <c r="C110" s="239" t="s">
        <v>1414</v>
      </c>
      <c r="D110" s="239" t="s">
        <v>1415</v>
      </c>
      <c r="E110" s="239" t="s">
        <v>1416</v>
      </c>
      <c r="F110" s="239" t="s">
        <v>1417</v>
      </c>
      <c r="G110" s="239" t="s">
        <v>1418</v>
      </c>
      <c r="H110" s="239" t="s">
        <v>1419</v>
      </c>
      <c r="I110" s="239" t="s">
        <v>1420</v>
      </c>
      <c r="J110" s="239"/>
      <c r="K110" s="239" t="s">
        <v>1424</v>
      </c>
      <c r="L110" s="239" t="s">
        <v>1413</v>
      </c>
      <c r="M110" s="239" t="s">
        <v>1414</v>
      </c>
      <c r="N110" s="239" t="s">
        <v>1415</v>
      </c>
      <c r="O110" s="239" t="s">
        <v>1416</v>
      </c>
      <c r="P110" s="239" t="s">
        <v>1417</v>
      </c>
      <c r="Q110" s="239" t="s">
        <v>1418</v>
      </c>
      <c r="R110" s="239" t="s">
        <v>1419</v>
      </c>
      <c r="S110" s="239" t="s">
        <v>1420</v>
      </c>
      <c r="T110" s="239"/>
      <c r="U110" s="239"/>
      <c r="V110" s="239"/>
      <c r="W110" s="239"/>
      <c r="X110" s="239"/>
      <c r="Y110" s="239"/>
      <c r="Z110" s="239"/>
      <c r="AA110" s="239"/>
      <c r="AB110" s="239"/>
      <c r="AC110" s="239"/>
      <c r="AD110" s="239"/>
      <c r="AE110" s="239"/>
      <c r="AF110" s="239"/>
      <c r="AG110" s="239"/>
      <c r="AH110" s="239"/>
      <c r="AI110" s="239"/>
      <c r="AJ110" s="239"/>
      <c r="AK110" s="239"/>
      <c r="AL110" s="239"/>
      <c r="AM110" s="239"/>
    </row>
    <row r="111" spans="1:39">
      <c r="A111" s="239">
        <v>0</v>
      </c>
      <c r="B111" s="239">
        <v>150</v>
      </c>
      <c r="C111" s="239">
        <v>0</v>
      </c>
      <c r="D111" s="239">
        <v>0</v>
      </c>
      <c r="E111" s="239">
        <v>0</v>
      </c>
      <c r="F111" s="239">
        <v>1</v>
      </c>
      <c r="G111" s="239">
        <v>0</v>
      </c>
      <c r="H111" s="239">
        <v>0</v>
      </c>
      <c r="I111" s="239">
        <v>0</v>
      </c>
      <c r="J111" s="239"/>
      <c r="K111" s="239">
        <v>0</v>
      </c>
      <c r="L111" s="239">
        <v>150</v>
      </c>
      <c r="M111" s="239">
        <v>0</v>
      </c>
      <c r="N111" s="239">
        <v>0</v>
      </c>
      <c r="O111" s="239">
        <v>0</v>
      </c>
      <c r="P111" s="239">
        <v>1</v>
      </c>
      <c r="Q111" s="239">
        <v>0</v>
      </c>
      <c r="R111" s="239">
        <v>0</v>
      </c>
      <c r="S111" s="239">
        <v>0</v>
      </c>
      <c r="T111" s="239"/>
      <c r="U111" s="239"/>
      <c r="V111" s="239"/>
      <c r="W111" s="239"/>
      <c r="X111" s="239"/>
      <c r="Y111" s="239"/>
      <c r="Z111" s="239"/>
      <c r="AA111" s="239"/>
      <c r="AB111" s="239"/>
      <c r="AC111" s="239"/>
      <c r="AD111" s="239"/>
      <c r="AE111" s="239"/>
      <c r="AF111" s="239"/>
      <c r="AG111" s="239"/>
      <c r="AH111" s="239"/>
      <c r="AI111" s="239"/>
      <c r="AJ111" s="239"/>
      <c r="AK111" s="239"/>
      <c r="AL111" s="239"/>
      <c r="AM111" s="239"/>
    </row>
    <row r="112" spans="1:39">
      <c r="A112" s="239">
        <v>2</v>
      </c>
      <c r="B112" s="239">
        <v>150</v>
      </c>
      <c r="C112" s="239">
        <v>0</v>
      </c>
      <c r="D112" s="239">
        <v>0</v>
      </c>
      <c r="E112" s="239">
        <v>0</v>
      </c>
      <c r="F112" s="239">
        <v>1</v>
      </c>
      <c r="G112" s="239">
        <v>0</v>
      </c>
      <c r="H112" s="239">
        <v>0</v>
      </c>
      <c r="I112" s="239">
        <v>0</v>
      </c>
      <c r="J112" s="239"/>
      <c r="K112" s="239">
        <v>2</v>
      </c>
      <c r="L112" s="239">
        <v>150</v>
      </c>
      <c r="M112" s="239">
        <v>0</v>
      </c>
      <c r="N112" s="239">
        <v>0</v>
      </c>
      <c r="O112" s="239">
        <v>0</v>
      </c>
      <c r="P112" s="239">
        <v>1</v>
      </c>
      <c r="Q112" s="239">
        <v>0</v>
      </c>
      <c r="R112" s="239">
        <v>0</v>
      </c>
      <c r="S112" s="239">
        <v>0</v>
      </c>
      <c r="T112" s="239"/>
      <c r="U112" s="239"/>
      <c r="V112" s="239"/>
      <c r="W112" s="239"/>
      <c r="X112" s="239"/>
      <c r="Y112" s="239"/>
      <c r="Z112" s="239"/>
      <c r="AA112" s="239"/>
      <c r="AB112" s="239"/>
      <c r="AC112" s="239"/>
      <c r="AD112" s="239"/>
      <c r="AE112" s="239"/>
      <c r="AF112" s="239"/>
      <c r="AG112" s="239"/>
      <c r="AH112" s="239"/>
      <c r="AI112" s="239"/>
      <c r="AJ112" s="239"/>
      <c r="AK112" s="239"/>
      <c r="AL112" s="239"/>
      <c r="AM112" s="239"/>
    </row>
    <row r="113" spans="1:39">
      <c r="A113" s="239">
        <v>5</v>
      </c>
      <c r="B113" s="239">
        <v>150</v>
      </c>
      <c r="C113" s="239">
        <v>0</v>
      </c>
      <c r="D113" s="239">
        <v>3</v>
      </c>
      <c r="E113" s="239">
        <v>0</v>
      </c>
      <c r="F113" s="239">
        <v>1</v>
      </c>
      <c r="G113" s="239">
        <v>0</v>
      </c>
      <c r="H113" s="239">
        <v>0</v>
      </c>
      <c r="I113" s="239">
        <v>0</v>
      </c>
      <c r="J113" s="239"/>
      <c r="K113" s="239">
        <v>5</v>
      </c>
      <c r="L113" s="239">
        <v>150</v>
      </c>
      <c r="M113" s="239">
        <v>0</v>
      </c>
      <c r="N113" s="239">
        <v>0</v>
      </c>
      <c r="O113" s="239">
        <v>0</v>
      </c>
      <c r="P113" s="239">
        <v>1</v>
      </c>
      <c r="Q113" s="239">
        <v>0</v>
      </c>
      <c r="R113" s="239">
        <v>0</v>
      </c>
      <c r="S113" s="239">
        <v>0</v>
      </c>
      <c r="T113" s="239"/>
      <c r="U113" s="239"/>
      <c r="V113" s="239"/>
      <c r="W113" s="239"/>
      <c r="X113" s="239"/>
      <c r="Y113" s="239"/>
      <c r="Z113" s="239"/>
      <c r="AA113" s="239"/>
      <c r="AB113" s="239"/>
      <c r="AC113" s="239"/>
      <c r="AD113" s="239"/>
      <c r="AE113" s="239"/>
      <c r="AF113" s="239"/>
      <c r="AG113" s="239"/>
      <c r="AH113" s="239"/>
      <c r="AI113" s="239"/>
      <c r="AJ113" s="239"/>
      <c r="AK113" s="239"/>
      <c r="AL113" s="239"/>
      <c r="AM113" s="239"/>
    </row>
    <row r="114" spans="1:39">
      <c r="A114" s="239">
        <v>8</v>
      </c>
      <c r="B114" s="239">
        <v>147</v>
      </c>
      <c r="C114" s="239">
        <v>0</v>
      </c>
      <c r="D114" s="239">
        <v>12</v>
      </c>
      <c r="E114" s="239">
        <v>0</v>
      </c>
      <c r="F114" s="239">
        <v>1</v>
      </c>
      <c r="G114" s="239">
        <v>0</v>
      </c>
      <c r="H114" s="239">
        <v>0</v>
      </c>
      <c r="I114" s="239">
        <v>0</v>
      </c>
      <c r="J114" s="239"/>
      <c r="K114" s="239">
        <v>8</v>
      </c>
      <c r="L114" s="239">
        <v>150</v>
      </c>
      <c r="M114" s="239">
        <v>1</v>
      </c>
      <c r="N114" s="239">
        <v>2</v>
      </c>
      <c r="O114" s="239">
        <v>6.7000000000000002E-3</v>
      </c>
      <c r="P114" s="239">
        <v>0.99299999999999999</v>
      </c>
      <c r="Q114" s="239">
        <v>0</v>
      </c>
      <c r="R114" s="239">
        <v>7.0000000000000001E-3</v>
      </c>
      <c r="S114" s="239">
        <v>5.2999999999999999E-2</v>
      </c>
      <c r="T114" s="239"/>
      <c r="U114" s="239"/>
      <c r="V114" s="239"/>
      <c r="W114" s="239"/>
      <c r="X114" s="239"/>
      <c r="Y114" s="239"/>
      <c r="Z114" s="239"/>
      <c r="AA114" s="239"/>
      <c r="AB114" s="239"/>
      <c r="AC114" s="239"/>
      <c r="AD114" s="239"/>
      <c r="AE114" s="239"/>
      <c r="AF114" s="239"/>
      <c r="AG114" s="239"/>
      <c r="AH114" s="239"/>
      <c r="AI114" s="239"/>
      <c r="AJ114" s="239"/>
      <c r="AK114" s="239"/>
      <c r="AL114" s="239"/>
      <c r="AM114" s="239"/>
    </row>
    <row r="115" spans="1:39">
      <c r="A115" s="239">
        <v>11</v>
      </c>
      <c r="B115" s="239">
        <v>135</v>
      </c>
      <c r="C115" s="239">
        <v>41</v>
      </c>
      <c r="D115" s="239">
        <v>6</v>
      </c>
      <c r="E115" s="239">
        <v>0.30370000000000003</v>
      </c>
      <c r="F115" s="239">
        <v>0.69599999999999995</v>
      </c>
      <c r="G115" s="239">
        <v>2E-3</v>
      </c>
      <c r="H115" s="239">
        <v>0.04</v>
      </c>
      <c r="I115" s="239">
        <v>3.3410000000000002</v>
      </c>
      <c r="J115" s="239"/>
      <c r="K115" s="239">
        <v>11</v>
      </c>
      <c r="L115" s="239">
        <v>147</v>
      </c>
      <c r="M115" s="239">
        <v>23</v>
      </c>
      <c r="N115" s="239">
        <v>5</v>
      </c>
      <c r="O115" s="239">
        <v>0.16209999999999999</v>
      </c>
      <c r="P115" s="239">
        <v>0.83799999999999997</v>
      </c>
      <c r="Q115" s="239">
        <v>1E-3</v>
      </c>
      <c r="R115" s="239">
        <v>0.03</v>
      </c>
      <c r="S115" s="239">
        <v>1.7629999999999999</v>
      </c>
      <c r="T115" s="239"/>
      <c r="U115" s="239"/>
      <c r="V115" s="239"/>
      <c r="W115" s="239"/>
      <c r="X115" s="239"/>
      <c r="Y115" s="239"/>
      <c r="Z115" s="239"/>
      <c r="AA115" s="239"/>
      <c r="AB115" s="239"/>
      <c r="AC115" s="239"/>
      <c r="AD115" s="239"/>
      <c r="AE115" s="239"/>
      <c r="AF115" s="239"/>
      <c r="AG115" s="239"/>
      <c r="AH115" s="239"/>
      <c r="AI115" s="239"/>
      <c r="AJ115" s="239"/>
      <c r="AK115" s="239"/>
      <c r="AL115" s="239"/>
      <c r="AM115" s="239"/>
    </row>
    <row r="116" spans="1:39">
      <c r="A116" s="239">
        <v>13</v>
      </c>
      <c r="B116" s="239">
        <v>88</v>
      </c>
      <c r="C116" s="239">
        <v>45</v>
      </c>
      <c r="D116" s="239">
        <v>1</v>
      </c>
      <c r="E116" s="239">
        <v>0.65980000000000005</v>
      </c>
      <c r="F116" s="239">
        <v>0.34</v>
      </c>
      <c r="G116" s="239">
        <v>2E-3</v>
      </c>
      <c r="H116" s="239">
        <v>4.2000000000000003E-2</v>
      </c>
      <c r="I116" s="239">
        <v>7.97</v>
      </c>
      <c r="J116" s="239"/>
      <c r="K116" s="239">
        <v>13</v>
      </c>
      <c r="L116" s="239">
        <v>119</v>
      </c>
      <c r="M116" s="239">
        <v>44</v>
      </c>
      <c r="N116" s="239">
        <v>0</v>
      </c>
      <c r="O116" s="239">
        <v>0.47189999999999999</v>
      </c>
      <c r="P116" s="239">
        <v>0.52800000000000002</v>
      </c>
      <c r="Q116" s="239">
        <v>2E-3</v>
      </c>
      <c r="R116" s="239">
        <v>4.2000000000000003E-2</v>
      </c>
      <c r="S116" s="239">
        <v>5.7910000000000004</v>
      </c>
      <c r="T116" s="239"/>
      <c r="U116" s="239"/>
      <c r="V116" s="239"/>
      <c r="W116" s="239"/>
      <c r="X116" s="239"/>
      <c r="Y116" s="239"/>
      <c r="Z116" s="239"/>
      <c r="AA116" s="239"/>
      <c r="AB116" s="239"/>
      <c r="AC116" s="239"/>
      <c r="AD116" s="239"/>
      <c r="AE116" s="239"/>
      <c r="AF116" s="239"/>
      <c r="AG116" s="239"/>
      <c r="AH116" s="239"/>
      <c r="AI116" s="239"/>
      <c r="AJ116" s="239"/>
      <c r="AK116" s="239"/>
      <c r="AL116" s="239"/>
      <c r="AM116" s="239"/>
    </row>
    <row r="117" spans="1:39">
      <c r="A117" s="239">
        <v>15</v>
      </c>
      <c r="B117" s="239">
        <v>42</v>
      </c>
      <c r="C117" s="239">
        <v>17</v>
      </c>
      <c r="D117" s="239">
        <v>0</v>
      </c>
      <c r="E117" s="239">
        <v>0.79749999999999999</v>
      </c>
      <c r="F117" s="239">
        <v>0.20300000000000001</v>
      </c>
      <c r="G117" s="239">
        <v>1E-3</v>
      </c>
      <c r="H117" s="239">
        <v>3.5999999999999997E-2</v>
      </c>
      <c r="I117" s="239">
        <v>10.035</v>
      </c>
      <c r="J117" s="239"/>
      <c r="K117" s="239">
        <v>15</v>
      </c>
      <c r="L117" s="239">
        <v>75</v>
      </c>
      <c r="M117" s="239">
        <v>27</v>
      </c>
      <c r="N117" s="239">
        <v>0</v>
      </c>
      <c r="O117" s="239">
        <v>0.66200000000000003</v>
      </c>
      <c r="P117" s="239">
        <v>0.33800000000000002</v>
      </c>
      <c r="Q117" s="239">
        <v>2E-3</v>
      </c>
      <c r="R117" s="239">
        <v>0.04</v>
      </c>
      <c r="S117" s="239">
        <v>8.6419999999999995</v>
      </c>
      <c r="T117" s="239"/>
      <c r="U117" s="239"/>
      <c r="V117" s="239"/>
      <c r="W117" s="239"/>
      <c r="X117" s="239"/>
      <c r="Y117" s="239"/>
      <c r="Z117" s="239"/>
      <c r="AA117" s="239"/>
      <c r="AB117" s="239"/>
      <c r="AC117" s="239"/>
      <c r="AD117" s="239"/>
      <c r="AE117" s="239"/>
      <c r="AF117" s="239"/>
      <c r="AG117" s="239"/>
      <c r="AH117" s="239"/>
      <c r="AI117" s="239"/>
      <c r="AJ117" s="239"/>
      <c r="AK117" s="239"/>
      <c r="AL117" s="239"/>
      <c r="AM117" s="239"/>
    </row>
    <row r="118" spans="1:39">
      <c r="A118" s="239">
        <v>17</v>
      </c>
      <c r="B118" s="239">
        <v>25</v>
      </c>
      <c r="C118" s="239">
        <v>12</v>
      </c>
      <c r="D118" s="239">
        <v>0</v>
      </c>
      <c r="E118" s="239">
        <v>0.89470000000000005</v>
      </c>
      <c r="F118" s="239">
        <v>0.105</v>
      </c>
      <c r="G118" s="239">
        <v>1E-3</v>
      </c>
      <c r="H118" s="239">
        <v>2.8000000000000001E-2</v>
      </c>
      <c r="I118" s="239">
        <v>11.688000000000001</v>
      </c>
      <c r="J118" s="239"/>
      <c r="K118" s="239">
        <v>18</v>
      </c>
      <c r="L118" s="239">
        <v>48</v>
      </c>
      <c r="M118" s="239">
        <v>26</v>
      </c>
      <c r="N118" s="239">
        <v>0</v>
      </c>
      <c r="O118" s="239">
        <v>0.84509999999999996</v>
      </c>
      <c r="P118" s="239">
        <v>0.155</v>
      </c>
      <c r="Q118" s="239">
        <v>1E-3</v>
      </c>
      <c r="R118" s="239">
        <v>0.03</v>
      </c>
      <c r="S118" s="239">
        <v>11.938000000000001</v>
      </c>
      <c r="T118" s="239"/>
      <c r="U118" s="239"/>
      <c r="V118" s="239"/>
      <c r="W118" s="239"/>
      <c r="X118" s="239"/>
      <c r="Y118" s="239"/>
      <c r="Z118" s="239"/>
      <c r="AA118" s="239"/>
      <c r="AB118" s="239"/>
      <c r="AC118" s="239"/>
      <c r="AD118" s="239"/>
      <c r="AE118" s="239"/>
      <c r="AF118" s="239"/>
      <c r="AG118" s="239"/>
      <c r="AH118" s="239"/>
      <c r="AI118" s="239"/>
      <c r="AJ118" s="239"/>
      <c r="AK118" s="239"/>
      <c r="AL118" s="239"/>
      <c r="AM118" s="239"/>
    </row>
    <row r="119" spans="1:39">
      <c r="A119" s="239">
        <v>20</v>
      </c>
      <c r="B119" s="239">
        <v>13</v>
      </c>
      <c r="C119" s="239">
        <v>5</v>
      </c>
      <c r="D119" s="239">
        <v>0</v>
      </c>
      <c r="E119" s="239">
        <v>0.93520000000000003</v>
      </c>
      <c r="F119" s="239">
        <v>6.5000000000000002E-2</v>
      </c>
      <c r="G119" s="239">
        <v>0</v>
      </c>
      <c r="H119" s="239">
        <v>2.1999999999999999E-2</v>
      </c>
      <c r="I119" s="239">
        <v>12.497999999999999</v>
      </c>
      <c r="J119" s="239"/>
      <c r="K119" s="239">
        <v>20</v>
      </c>
      <c r="L119" s="239">
        <v>22</v>
      </c>
      <c r="M119" s="239">
        <v>12</v>
      </c>
      <c r="N119" s="239">
        <v>0</v>
      </c>
      <c r="O119" s="239">
        <v>0.92959999999999998</v>
      </c>
      <c r="P119" s="239">
        <v>7.0000000000000007E-2</v>
      </c>
      <c r="Q119" s="239">
        <v>0</v>
      </c>
      <c r="R119" s="239">
        <v>2.1000000000000001E-2</v>
      </c>
      <c r="S119" s="239">
        <v>13.628</v>
      </c>
      <c r="T119" s="239"/>
      <c r="U119" s="239"/>
      <c r="V119" s="239"/>
      <c r="W119" s="239"/>
      <c r="X119" s="239"/>
      <c r="Y119" s="239"/>
      <c r="Z119" s="239"/>
      <c r="AA119" s="239"/>
      <c r="AB119" s="239"/>
      <c r="AC119" s="239"/>
      <c r="AD119" s="239"/>
      <c r="AE119" s="239"/>
      <c r="AF119" s="239"/>
      <c r="AG119" s="239"/>
      <c r="AH119" s="239"/>
      <c r="AI119" s="239"/>
      <c r="AJ119" s="239"/>
      <c r="AK119" s="239"/>
      <c r="AL119" s="239"/>
      <c r="AM119" s="239"/>
    </row>
    <row r="120" spans="1:39">
      <c r="A120" s="239">
        <v>22</v>
      </c>
      <c r="B120" s="239">
        <v>8</v>
      </c>
      <c r="C120" s="239">
        <v>5</v>
      </c>
      <c r="D120" s="239">
        <v>0</v>
      </c>
      <c r="E120" s="239">
        <v>0.97570000000000001</v>
      </c>
      <c r="F120" s="239">
        <v>2.4E-2</v>
      </c>
      <c r="G120" s="239">
        <v>0</v>
      </c>
      <c r="H120" s="239">
        <v>1.4E-2</v>
      </c>
      <c r="I120" s="239">
        <v>13.388999999999999</v>
      </c>
      <c r="J120" s="239"/>
      <c r="K120" s="239">
        <v>22</v>
      </c>
      <c r="L120" s="239">
        <v>10</v>
      </c>
      <c r="M120" s="239">
        <v>6</v>
      </c>
      <c r="N120" s="239">
        <v>0</v>
      </c>
      <c r="O120" s="239">
        <v>0.9718</v>
      </c>
      <c r="P120" s="239">
        <v>2.8000000000000001E-2</v>
      </c>
      <c r="Q120" s="239">
        <v>0</v>
      </c>
      <c r="R120" s="239">
        <v>1.4E-2</v>
      </c>
      <c r="S120" s="239">
        <v>14.557</v>
      </c>
      <c r="T120" s="239"/>
      <c r="U120" s="239"/>
      <c r="V120" s="239"/>
      <c r="W120" s="239"/>
      <c r="X120" s="239"/>
      <c r="Y120" s="239"/>
      <c r="Z120" s="239"/>
      <c r="AA120" s="239"/>
      <c r="AB120" s="239"/>
      <c r="AC120" s="239"/>
      <c r="AD120" s="239"/>
      <c r="AE120" s="239"/>
      <c r="AF120" s="239"/>
      <c r="AG120" s="239"/>
      <c r="AH120" s="239"/>
      <c r="AI120" s="239"/>
      <c r="AJ120" s="239"/>
      <c r="AK120" s="239"/>
      <c r="AL120" s="239"/>
      <c r="AM120" s="239"/>
    </row>
    <row r="121" spans="1:39">
      <c r="A121" s="239">
        <v>25</v>
      </c>
      <c r="B121" s="239">
        <v>3</v>
      </c>
      <c r="C121" s="239">
        <v>2</v>
      </c>
      <c r="D121" s="239">
        <v>0</v>
      </c>
      <c r="E121" s="239">
        <v>0.9919</v>
      </c>
      <c r="F121" s="239">
        <v>8.0000000000000002E-3</v>
      </c>
      <c r="G121" s="239">
        <v>0</v>
      </c>
      <c r="H121" s="239">
        <v>8.0000000000000002E-3</v>
      </c>
      <c r="I121" s="239">
        <v>13.794</v>
      </c>
      <c r="J121" s="239"/>
      <c r="K121" s="239">
        <v>24</v>
      </c>
      <c r="L121" s="239">
        <v>4</v>
      </c>
      <c r="M121" s="239">
        <v>3</v>
      </c>
      <c r="N121" s="239">
        <v>0</v>
      </c>
      <c r="O121" s="239">
        <v>0.99299999999999999</v>
      </c>
      <c r="P121" s="239">
        <v>7.0000000000000001E-3</v>
      </c>
      <c r="Q121" s="239">
        <v>0</v>
      </c>
      <c r="R121" s="239">
        <v>7.0000000000000001E-3</v>
      </c>
      <c r="S121" s="239">
        <v>15.064</v>
      </c>
      <c r="T121" s="239"/>
      <c r="U121" s="239"/>
      <c r="V121" s="239"/>
      <c r="W121" s="239"/>
      <c r="X121" s="239"/>
      <c r="Y121" s="239"/>
      <c r="Z121" s="239"/>
      <c r="AA121" s="239"/>
      <c r="AB121" s="239"/>
      <c r="AC121" s="239"/>
      <c r="AD121" s="239"/>
      <c r="AE121" s="239"/>
      <c r="AF121" s="239"/>
      <c r="AG121" s="239"/>
      <c r="AH121" s="239"/>
      <c r="AI121" s="239"/>
      <c r="AJ121" s="239"/>
      <c r="AK121" s="239"/>
      <c r="AL121" s="239"/>
      <c r="AM121" s="239"/>
    </row>
    <row r="122" spans="1:39">
      <c r="A122" s="239">
        <v>27</v>
      </c>
      <c r="B122" s="239">
        <v>1</v>
      </c>
      <c r="C122" s="239">
        <v>1</v>
      </c>
      <c r="D122" s="239">
        <v>0</v>
      </c>
      <c r="E122" s="239">
        <v>1</v>
      </c>
      <c r="F122" s="239">
        <v>0</v>
      </c>
      <c r="G122" s="239">
        <v>0</v>
      </c>
      <c r="H122" s="239">
        <v>0</v>
      </c>
      <c r="I122" s="239">
        <v>14.013</v>
      </c>
      <c r="J122" s="239"/>
      <c r="K122" s="239">
        <v>26</v>
      </c>
      <c r="L122" s="239">
        <v>1</v>
      </c>
      <c r="M122" s="239">
        <v>0</v>
      </c>
      <c r="N122" s="239">
        <v>0</v>
      </c>
      <c r="O122" s="239">
        <v>0.99299999999999999</v>
      </c>
      <c r="P122" s="239">
        <v>7.0000000000000001E-3</v>
      </c>
      <c r="Q122" s="239">
        <v>0</v>
      </c>
      <c r="R122" s="239">
        <v>7.0000000000000001E-3</v>
      </c>
      <c r="S122" s="239">
        <v>15.064</v>
      </c>
      <c r="T122" s="239"/>
      <c r="U122" s="239"/>
      <c r="V122" s="239"/>
      <c r="W122" s="239"/>
      <c r="X122" s="239"/>
      <c r="Y122" s="239"/>
      <c r="Z122" s="239"/>
      <c r="AA122" s="239"/>
      <c r="AB122" s="239"/>
      <c r="AC122" s="239"/>
      <c r="AD122" s="239"/>
      <c r="AE122" s="239"/>
      <c r="AF122" s="239"/>
      <c r="AG122" s="239"/>
      <c r="AH122" s="239"/>
      <c r="AI122" s="239"/>
      <c r="AJ122" s="239"/>
      <c r="AK122" s="239"/>
      <c r="AL122" s="239"/>
      <c r="AM122" s="239"/>
    </row>
    <row r="123" spans="1:39">
      <c r="A123" s="239"/>
      <c r="B123" s="239"/>
      <c r="C123" s="239"/>
      <c r="D123" s="239"/>
      <c r="E123" s="239"/>
      <c r="F123" s="239"/>
      <c r="G123" s="239"/>
      <c r="H123" s="239"/>
      <c r="I123" s="239"/>
      <c r="J123" s="239"/>
      <c r="K123" s="239">
        <v>28</v>
      </c>
      <c r="L123" s="239">
        <v>1</v>
      </c>
      <c r="M123" s="239">
        <v>1</v>
      </c>
      <c r="N123" s="239">
        <v>0</v>
      </c>
      <c r="O123" s="239">
        <v>1</v>
      </c>
      <c r="P123" s="239">
        <v>0</v>
      </c>
      <c r="Q123" s="239">
        <v>0</v>
      </c>
      <c r="R123" s="239">
        <v>0</v>
      </c>
      <c r="S123" s="239">
        <v>15.260999999999999</v>
      </c>
      <c r="T123" s="239"/>
      <c r="U123" s="239"/>
      <c r="V123" s="239"/>
      <c r="W123" s="239"/>
      <c r="X123" s="239"/>
      <c r="Y123" s="239"/>
      <c r="Z123" s="239"/>
      <c r="AA123" s="239"/>
      <c r="AB123" s="239"/>
      <c r="AC123" s="239"/>
      <c r="AD123" s="239"/>
      <c r="AE123" s="239"/>
      <c r="AF123" s="239"/>
      <c r="AG123" s="239"/>
      <c r="AH123" s="239"/>
      <c r="AI123" s="239"/>
      <c r="AJ123" s="239"/>
      <c r="AK123" s="239"/>
      <c r="AL123" s="239"/>
      <c r="AM123" s="239"/>
    </row>
    <row r="124" spans="1:39">
      <c r="A124" s="239"/>
      <c r="B124" s="239"/>
      <c r="C124" s="239"/>
      <c r="D124" s="239"/>
      <c r="E124" s="239"/>
      <c r="F124" s="239"/>
      <c r="G124" s="239"/>
      <c r="H124" s="239"/>
      <c r="I124" s="239"/>
      <c r="J124" s="239"/>
      <c r="K124" s="239"/>
      <c r="L124" s="239"/>
      <c r="M124" s="239"/>
      <c r="N124" s="239"/>
      <c r="O124" s="239"/>
      <c r="P124" s="239"/>
      <c r="Q124" s="239"/>
      <c r="R124" s="239"/>
      <c r="S124" s="239"/>
      <c r="T124" s="239"/>
      <c r="U124" s="239"/>
      <c r="V124" s="239"/>
      <c r="W124" s="239"/>
      <c r="X124" s="239"/>
      <c r="Y124" s="239"/>
      <c r="Z124" s="239"/>
      <c r="AA124" s="239"/>
      <c r="AB124" s="239"/>
      <c r="AC124" s="239"/>
      <c r="AD124" s="239"/>
      <c r="AE124" s="239"/>
      <c r="AF124" s="239"/>
      <c r="AG124" s="239"/>
      <c r="AH124" s="239"/>
      <c r="AI124" s="239"/>
      <c r="AJ124" s="239"/>
      <c r="AK124" s="239"/>
      <c r="AL124" s="239"/>
      <c r="AM124" s="239"/>
    </row>
    <row r="125" spans="1:39">
      <c r="A125" s="239" t="s">
        <v>1525</v>
      </c>
      <c r="B125" s="239"/>
      <c r="C125" s="239"/>
      <c r="D125" s="239"/>
      <c r="E125" s="239"/>
      <c r="F125" s="239"/>
      <c r="G125" s="239"/>
      <c r="H125" s="239"/>
      <c r="I125" s="239"/>
      <c r="J125" s="239"/>
      <c r="K125" s="239" t="s">
        <v>1525</v>
      </c>
      <c r="L125" s="239"/>
      <c r="M125" s="239"/>
      <c r="N125" s="239"/>
      <c r="O125" s="239"/>
      <c r="P125" s="239"/>
      <c r="Q125" s="239"/>
      <c r="R125" s="239"/>
      <c r="S125" s="239"/>
      <c r="T125" s="239"/>
      <c r="U125" s="239"/>
      <c r="V125" s="239"/>
      <c r="W125" s="239"/>
      <c r="X125" s="239"/>
      <c r="Y125" s="239"/>
      <c r="Z125" s="239"/>
      <c r="AA125" s="239"/>
      <c r="AB125" s="239"/>
      <c r="AC125" s="239"/>
      <c r="AD125" s="239"/>
      <c r="AE125" s="239"/>
      <c r="AF125" s="239"/>
      <c r="AG125" s="239"/>
      <c r="AH125" s="239"/>
      <c r="AI125" s="239"/>
      <c r="AJ125" s="239"/>
      <c r="AK125" s="239"/>
      <c r="AL125" s="239"/>
      <c r="AM125" s="239"/>
    </row>
    <row r="126" spans="1:39">
      <c r="A126" s="239" t="s">
        <v>1424</v>
      </c>
      <c r="B126" s="239" t="s">
        <v>1413</v>
      </c>
      <c r="C126" s="239" t="s">
        <v>1414</v>
      </c>
      <c r="D126" s="239" t="s">
        <v>1415</v>
      </c>
      <c r="E126" s="239" t="s">
        <v>1416</v>
      </c>
      <c r="F126" s="239" t="s">
        <v>1417</v>
      </c>
      <c r="G126" s="239" t="s">
        <v>1418</v>
      </c>
      <c r="H126" s="239" t="s">
        <v>1419</v>
      </c>
      <c r="I126" s="239" t="s">
        <v>1420</v>
      </c>
      <c r="J126" s="239"/>
      <c r="K126" s="239" t="s">
        <v>1522</v>
      </c>
      <c r="L126" s="239" t="s">
        <v>1413</v>
      </c>
      <c r="M126" s="239" t="s">
        <v>1414</v>
      </c>
      <c r="N126" s="239" t="s">
        <v>1415</v>
      </c>
      <c r="O126" s="239" t="s">
        <v>1416</v>
      </c>
      <c r="P126" s="239" t="s">
        <v>1417</v>
      </c>
      <c r="Q126" s="239" t="s">
        <v>1418</v>
      </c>
      <c r="R126" s="239" t="s">
        <v>1419</v>
      </c>
      <c r="S126" s="239" t="s">
        <v>1420</v>
      </c>
      <c r="T126" s="239"/>
      <c r="U126" s="239"/>
      <c r="V126" s="239"/>
      <c r="W126" s="239"/>
      <c r="X126" s="239"/>
      <c r="Y126" s="239"/>
      <c r="Z126" s="239"/>
      <c r="AA126" s="239"/>
      <c r="AB126" s="239"/>
      <c r="AC126" s="239"/>
      <c r="AD126" s="239"/>
      <c r="AE126" s="239"/>
      <c r="AF126" s="239"/>
      <c r="AG126" s="239"/>
      <c r="AH126" s="239"/>
      <c r="AI126" s="239"/>
      <c r="AJ126" s="239"/>
      <c r="AK126" s="239"/>
      <c r="AL126" s="239"/>
      <c r="AM126" s="239"/>
    </row>
    <row r="127" spans="1:39">
      <c r="A127" s="239">
        <v>0</v>
      </c>
      <c r="B127" s="239">
        <v>150</v>
      </c>
      <c r="C127" s="239">
        <v>0</v>
      </c>
      <c r="D127" s="239">
        <v>0</v>
      </c>
      <c r="E127" s="239">
        <v>0</v>
      </c>
      <c r="F127" s="239">
        <v>1</v>
      </c>
      <c r="G127" s="239">
        <v>0</v>
      </c>
      <c r="H127" s="239">
        <v>0</v>
      </c>
      <c r="I127" s="239">
        <v>0</v>
      </c>
      <c r="J127" s="239"/>
      <c r="K127" s="239">
        <v>0</v>
      </c>
      <c r="L127" s="239">
        <v>150</v>
      </c>
      <c r="M127" s="239">
        <v>0</v>
      </c>
      <c r="N127" s="239">
        <v>0</v>
      </c>
      <c r="O127" s="239">
        <v>0</v>
      </c>
      <c r="P127" s="239">
        <v>1</v>
      </c>
      <c r="Q127" s="239">
        <v>0</v>
      </c>
      <c r="R127" s="239">
        <v>0</v>
      </c>
      <c r="S127" s="239">
        <v>0</v>
      </c>
      <c r="T127" s="239"/>
      <c r="U127" s="239"/>
      <c r="V127" s="239"/>
      <c r="W127" s="239"/>
      <c r="X127" s="239"/>
      <c r="Y127" s="239"/>
      <c r="Z127" s="239"/>
      <c r="AA127" s="239"/>
      <c r="AB127" s="239"/>
      <c r="AC127" s="239"/>
      <c r="AD127" s="239"/>
      <c r="AE127" s="239"/>
      <c r="AF127" s="239"/>
      <c r="AG127" s="239"/>
      <c r="AH127" s="239"/>
      <c r="AI127" s="239"/>
      <c r="AJ127" s="239"/>
      <c r="AK127" s="239"/>
      <c r="AL127" s="239"/>
      <c r="AM127" s="239"/>
    </row>
    <row r="128" spans="1:39">
      <c r="A128" s="239">
        <v>2</v>
      </c>
      <c r="B128" s="239">
        <v>150</v>
      </c>
      <c r="C128" s="239">
        <v>0</v>
      </c>
      <c r="D128" s="239">
        <v>0</v>
      </c>
      <c r="E128" s="239">
        <v>0</v>
      </c>
      <c r="F128" s="239">
        <v>1</v>
      </c>
      <c r="G128" s="239">
        <v>0</v>
      </c>
      <c r="H128" s="239">
        <v>0</v>
      </c>
      <c r="I128" s="239">
        <v>0</v>
      </c>
      <c r="J128" s="239"/>
      <c r="K128" s="239">
        <v>2</v>
      </c>
      <c r="L128" s="239">
        <v>150</v>
      </c>
      <c r="M128" s="239">
        <v>0</v>
      </c>
      <c r="N128" s="239">
        <v>0</v>
      </c>
      <c r="O128" s="239">
        <v>0</v>
      </c>
      <c r="P128" s="239">
        <v>1</v>
      </c>
      <c r="Q128" s="239">
        <v>0</v>
      </c>
      <c r="R128" s="239">
        <v>0</v>
      </c>
      <c r="S128" s="239">
        <v>0</v>
      </c>
      <c r="T128" s="239"/>
      <c r="U128" s="239"/>
      <c r="V128" s="239"/>
      <c r="W128" s="239"/>
      <c r="X128" s="239"/>
      <c r="Y128" s="239"/>
      <c r="Z128" s="239"/>
      <c r="AA128" s="239"/>
      <c r="AB128" s="239"/>
      <c r="AC128" s="239"/>
      <c r="AD128" s="239"/>
      <c r="AE128" s="239"/>
      <c r="AF128" s="239"/>
      <c r="AG128" s="239"/>
      <c r="AH128" s="239"/>
      <c r="AI128" s="239"/>
      <c r="AJ128" s="239"/>
      <c r="AK128" s="239"/>
      <c r="AL128" s="239"/>
      <c r="AM128" s="239"/>
    </row>
    <row r="129" spans="1:39">
      <c r="A129" s="239">
        <v>5</v>
      </c>
      <c r="B129" s="239">
        <v>150</v>
      </c>
      <c r="C129" s="239">
        <v>0</v>
      </c>
      <c r="D129" s="239">
        <v>0</v>
      </c>
      <c r="E129" s="239">
        <v>0</v>
      </c>
      <c r="F129" s="239">
        <v>1</v>
      </c>
      <c r="G129" s="239">
        <v>0</v>
      </c>
      <c r="H129" s="239">
        <v>0</v>
      </c>
      <c r="I129" s="239">
        <v>0</v>
      </c>
      <c r="J129" s="239"/>
      <c r="K129" s="239">
        <v>5</v>
      </c>
      <c r="L129" s="239">
        <v>150</v>
      </c>
      <c r="M129" s="239">
        <v>0</v>
      </c>
      <c r="N129" s="239">
        <v>2</v>
      </c>
      <c r="O129" s="239">
        <v>0</v>
      </c>
      <c r="P129" s="239">
        <v>1</v>
      </c>
      <c r="Q129" s="239">
        <v>0</v>
      </c>
      <c r="R129" s="239">
        <v>0</v>
      </c>
      <c r="S129" s="239">
        <v>0</v>
      </c>
      <c r="T129" s="239"/>
      <c r="U129" s="239"/>
      <c r="V129" s="239"/>
      <c r="W129" s="239"/>
      <c r="X129" s="239"/>
      <c r="Y129" s="239"/>
      <c r="Z129" s="239"/>
      <c r="AA129" s="239"/>
      <c r="AB129" s="239"/>
      <c r="AC129" s="239"/>
      <c r="AD129" s="239"/>
      <c r="AE129" s="239"/>
      <c r="AF129" s="239"/>
      <c r="AG129" s="239"/>
      <c r="AH129" s="239"/>
      <c r="AI129" s="239"/>
      <c r="AJ129" s="239"/>
      <c r="AK129" s="239"/>
      <c r="AL129" s="239"/>
      <c r="AM129" s="239"/>
    </row>
    <row r="130" spans="1:39">
      <c r="A130" s="239">
        <v>8</v>
      </c>
      <c r="B130" s="239">
        <v>150</v>
      </c>
      <c r="C130" s="239">
        <v>0</v>
      </c>
      <c r="D130" s="239">
        <v>0</v>
      </c>
      <c r="E130" s="239">
        <v>0</v>
      </c>
      <c r="F130" s="239">
        <v>1</v>
      </c>
      <c r="G130" s="239">
        <v>0</v>
      </c>
      <c r="H130" s="239">
        <v>0</v>
      </c>
      <c r="I130" s="239">
        <v>0</v>
      </c>
      <c r="J130" s="239"/>
      <c r="K130" s="239">
        <v>8</v>
      </c>
      <c r="L130" s="239">
        <v>148</v>
      </c>
      <c r="M130" s="239">
        <v>0</v>
      </c>
      <c r="N130" s="239">
        <v>1</v>
      </c>
      <c r="O130" s="239">
        <v>0</v>
      </c>
      <c r="P130" s="239">
        <v>1</v>
      </c>
      <c r="Q130" s="239">
        <v>0</v>
      </c>
      <c r="R130" s="239">
        <v>0</v>
      </c>
      <c r="S130" s="239">
        <v>0</v>
      </c>
      <c r="T130" s="239"/>
      <c r="U130" s="239"/>
      <c r="V130" s="239"/>
      <c r="W130" s="239"/>
      <c r="X130" s="239"/>
      <c r="Y130" s="239"/>
      <c r="Z130" s="239"/>
      <c r="AA130" s="239"/>
      <c r="AB130" s="239"/>
      <c r="AC130" s="239"/>
      <c r="AD130" s="239"/>
      <c r="AE130" s="239"/>
      <c r="AF130" s="239"/>
      <c r="AG130" s="239"/>
      <c r="AH130" s="239"/>
      <c r="AI130" s="239"/>
      <c r="AJ130" s="239"/>
      <c r="AK130" s="239"/>
      <c r="AL130" s="239"/>
      <c r="AM130" s="239"/>
    </row>
    <row r="131" spans="1:39">
      <c r="A131" s="239">
        <v>11</v>
      </c>
      <c r="B131" s="239">
        <v>150</v>
      </c>
      <c r="C131" s="239">
        <v>0</v>
      </c>
      <c r="D131" s="239">
        <v>0</v>
      </c>
      <c r="E131" s="239">
        <v>0</v>
      </c>
      <c r="F131" s="239">
        <v>1</v>
      </c>
      <c r="G131" s="239">
        <v>0</v>
      </c>
      <c r="H131" s="239">
        <v>0</v>
      </c>
      <c r="I131" s="239">
        <v>0</v>
      </c>
      <c r="J131" s="239"/>
      <c r="K131" s="239">
        <v>11</v>
      </c>
      <c r="L131" s="239">
        <v>147</v>
      </c>
      <c r="M131" s="239">
        <v>0</v>
      </c>
      <c r="N131" s="239">
        <v>2</v>
      </c>
      <c r="O131" s="239">
        <v>0</v>
      </c>
      <c r="P131" s="239">
        <v>1</v>
      </c>
      <c r="Q131" s="239">
        <v>0</v>
      </c>
      <c r="R131" s="239">
        <v>0</v>
      </c>
      <c r="S131" s="239">
        <v>0</v>
      </c>
      <c r="T131" s="239"/>
      <c r="U131" s="239"/>
      <c r="V131" s="239"/>
      <c r="W131" s="239"/>
      <c r="X131" s="239"/>
      <c r="Y131" s="239"/>
      <c r="Z131" s="239"/>
      <c r="AA131" s="239"/>
      <c r="AB131" s="239"/>
      <c r="AC131" s="239"/>
      <c r="AD131" s="239"/>
      <c r="AE131" s="239"/>
      <c r="AF131" s="239"/>
      <c r="AG131" s="239"/>
      <c r="AH131" s="239"/>
      <c r="AI131" s="239"/>
      <c r="AJ131" s="239"/>
      <c r="AK131" s="239"/>
      <c r="AL131" s="239"/>
      <c r="AM131" s="239"/>
    </row>
    <row r="132" spans="1:39">
      <c r="A132" s="239">
        <v>13</v>
      </c>
      <c r="B132" s="239">
        <v>150</v>
      </c>
      <c r="C132" s="239">
        <v>0</v>
      </c>
      <c r="D132" s="239">
        <v>1</v>
      </c>
      <c r="E132" s="239">
        <v>0</v>
      </c>
      <c r="F132" s="239">
        <v>1</v>
      </c>
      <c r="G132" s="239">
        <v>0</v>
      </c>
      <c r="H132" s="239">
        <v>0</v>
      </c>
      <c r="I132" s="239">
        <v>0</v>
      </c>
      <c r="J132" s="239"/>
      <c r="K132" s="239">
        <v>13</v>
      </c>
      <c r="L132" s="239">
        <v>145</v>
      </c>
      <c r="M132" s="239">
        <v>0</v>
      </c>
      <c r="N132" s="239">
        <v>1</v>
      </c>
      <c r="O132" s="239">
        <v>0</v>
      </c>
      <c r="P132" s="239">
        <v>1</v>
      </c>
      <c r="Q132" s="239">
        <v>0</v>
      </c>
      <c r="R132" s="239">
        <v>0</v>
      </c>
      <c r="S132" s="239">
        <v>0</v>
      </c>
      <c r="T132" s="239"/>
      <c r="U132" s="239"/>
      <c r="V132" s="239"/>
      <c r="W132" s="239"/>
      <c r="X132" s="239"/>
      <c r="Y132" s="239"/>
      <c r="Z132" s="239"/>
      <c r="AA132" s="239"/>
      <c r="AB132" s="239"/>
      <c r="AC132" s="239"/>
      <c r="AD132" s="239"/>
      <c r="AE132" s="239"/>
      <c r="AF132" s="239"/>
      <c r="AG132" s="239"/>
      <c r="AH132" s="239"/>
      <c r="AI132" s="239"/>
      <c r="AJ132" s="239"/>
      <c r="AK132" s="239"/>
      <c r="AL132" s="239"/>
      <c r="AM132" s="239"/>
    </row>
    <row r="133" spans="1:39">
      <c r="A133" s="239">
        <v>15</v>
      </c>
      <c r="B133" s="239">
        <v>149</v>
      </c>
      <c r="C133" s="239">
        <v>0</v>
      </c>
      <c r="D133" s="239">
        <v>1</v>
      </c>
      <c r="E133" s="239">
        <v>0</v>
      </c>
      <c r="F133" s="239">
        <v>1</v>
      </c>
      <c r="G133" s="239">
        <v>0</v>
      </c>
      <c r="H133" s="239">
        <v>0</v>
      </c>
      <c r="I133" s="239">
        <v>0</v>
      </c>
      <c r="J133" s="239"/>
      <c r="K133" s="239">
        <v>15</v>
      </c>
      <c r="L133" s="239">
        <v>144</v>
      </c>
      <c r="M133" s="239">
        <v>0</v>
      </c>
      <c r="N133" s="239">
        <v>5</v>
      </c>
      <c r="O133" s="239">
        <v>0</v>
      </c>
      <c r="P133" s="239">
        <v>1</v>
      </c>
      <c r="Q133" s="239">
        <v>0</v>
      </c>
      <c r="R133" s="239">
        <v>0</v>
      </c>
      <c r="S133" s="239">
        <v>0</v>
      </c>
      <c r="T133" s="239"/>
      <c r="U133" s="239"/>
      <c r="V133" s="239"/>
      <c r="W133" s="239"/>
      <c r="X133" s="239"/>
      <c r="Y133" s="239"/>
      <c r="Z133" s="239"/>
      <c r="AA133" s="239"/>
      <c r="AB133" s="239"/>
      <c r="AC133" s="239"/>
      <c r="AD133" s="239"/>
      <c r="AE133" s="239"/>
      <c r="AF133" s="239"/>
      <c r="AG133" s="239"/>
      <c r="AH133" s="239"/>
      <c r="AI133" s="239"/>
      <c r="AJ133" s="239"/>
      <c r="AK133" s="239"/>
      <c r="AL133" s="239"/>
      <c r="AM133" s="239"/>
    </row>
    <row r="134" spans="1:39">
      <c r="A134" s="239">
        <v>17</v>
      </c>
      <c r="B134" s="239">
        <v>148</v>
      </c>
      <c r="C134" s="239">
        <v>2</v>
      </c>
      <c r="D134" s="239">
        <v>1</v>
      </c>
      <c r="E134" s="239">
        <v>1.35E-2</v>
      </c>
      <c r="F134" s="239">
        <v>0.98599999999999999</v>
      </c>
      <c r="G134" s="239">
        <v>0</v>
      </c>
      <c r="H134" s="239">
        <v>8.9999999999999993E-3</v>
      </c>
      <c r="I134" s="239">
        <v>0.23</v>
      </c>
      <c r="J134" s="239"/>
      <c r="K134" s="239">
        <v>18</v>
      </c>
      <c r="L134" s="239">
        <v>139</v>
      </c>
      <c r="M134" s="239">
        <v>4</v>
      </c>
      <c r="N134" s="239">
        <v>0</v>
      </c>
      <c r="O134" s="239">
        <v>2.8799999999999999E-2</v>
      </c>
      <c r="P134" s="239">
        <v>0.97099999999999997</v>
      </c>
      <c r="Q134" s="239">
        <v>0</v>
      </c>
      <c r="R134" s="239">
        <v>1.4E-2</v>
      </c>
      <c r="S134" s="239">
        <v>0.51800000000000002</v>
      </c>
      <c r="T134" s="239"/>
      <c r="U134" s="239"/>
      <c r="V134" s="239"/>
      <c r="W134" s="239"/>
      <c r="X134" s="239"/>
      <c r="Y134" s="239"/>
      <c r="Z134" s="239"/>
      <c r="AA134" s="239"/>
      <c r="AB134" s="239"/>
      <c r="AC134" s="239"/>
      <c r="AD134" s="239"/>
      <c r="AE134" s="239"/>
      <c r="AF134" s="239"/>
      <c r="AG134" s="239"/>
      <c r="AH134" s="239"/>
      <c r="AI134" s="239"/>
      <c r="AJ134" s="239"/>
      <c r="AK134" s="239"/>
      <c r="AL134" s="239"/>
      <c r="AM134" s="239"/>
    </row>
    <row r="135" spans="1:39">
      <c r="A135" s="239">
        <v>20</v>
      </c>
      <c r="B135" s="239">
        <v>145</v>
      </c>
      <c r="C135" s="239">
        <v>3</v>
      </c>
      <c r="D135" s="239">
        <v>0</v>
      </c>
      <c r="E135" s="239">
        <v>3.39E-2</v>
      </c>
      <c r="F135" s="239">
        <v>0.96599999999999997</v>
      </c>
      <c r="G135" s="239">
        <v>0</v>
      </c>
      <c r="H135" s="239">
        <v>1.4999999999999999E-2</v>
      </c>
      <c r="I135" s="239">
        <v>0.63800000000000001</v>
      </c>
      <c r="J135" s="239"/>
      <c r="K135" s="239">
        <v>20</v>
      </c>
      <c r="L135" s="239">
        <v>135</v>
      </c>
      <c r="M135" s="239">
        <v>6</v>
      </c>
      <c r="N135" s="239">
        <v>2</v>
      </c>
      <c r="O135" s="239">
        <v>7.1900000000000006E-2</v>
      </c>
      <c r="P135" s="239">
        <v>0.92800000000000005</v>
      </c>
      <c r="Q135" s="239">
        <v>0</v>
      </c>
      <c r="R135" s="239">
        <v>2.1999999999999999E-2</v>
      </c>
      <c r="S135" s="239">
        <v>1.381</v>
      </c>
      <c r="T135" s="239"/>
      <c r="U135" s="239"/>
      <c r="V135" s="239"/>
      <c r="W135" s="239"/>
      <c r="X135" s="239"/>
      <c r="Y135" s="239"/>
      <c r="Z135" s="239"/>
      <c r="AA135" s="239"/>
      <c r="AB135" s="239"/>
      <c r="AC135" s="239"/>
      <c r="AD135" s="239"/>
      <c r="AE135" s="239"/>
      <c r="AF135" s="239"/>
      <c r="AG135" s="239"/>
      <c r="AH135" s="239"/>
      <c r="AI135" s="239"/>
      <c r="AJ135" s="239"/>
      <c r="AK135" s="239"/>
      <c r="AL135" s="239"/>
      <c r="AM135" s="239"/>
    </row>
    <row r="136" spans="1:39">
      <c r="A136" s="239">
        <v>22</v>
      </c>
      <c r="B136" s="239">
        <v>142</v>
      </c>
      <c r="C136" s="239">
        <v>1</v>
      </c>
      <c r="D136" s="239">
        <v>0</v>
      </c>
      <c r="E136" s="239">
        <v>4.07E-2</v>
      </c>
      <c r="F136" s="239">
        <v>0.95899999999999996</v>
      </c>
      <c r="G136" s="239">
        <v>0</v>
      </c>
      <c r="H136" s="239">
        <v>1.6E-2</v>
      </c>
      <c r="I136" s="239">
        <v>0.78800000000000003</v>
      </c>
      <c r="J136" s="239"/>
      <c r="K136" s="239">
        <v>22</v>
      </c>
      <c r="L136" s="239">
        <v>127</v>
      </c>
      <c r="M136" s="239">
        <v>6</v>
      </c>
      <c r="N136" s="239">
        <v>0</v>
      </c>
      <c r="O136" s="239">
        <v>0.1158</v>
      </c>
      <c r="P136" s="239">
        <v>0.88400000000000001</v>
      </c>
      <c r="Q136" s="239">
        <v>1E-3</v>
      </c>
      <c r="R136" s="239">
        <v>2.7E-2</v>
      </c>
      <c r="S136" s="239">
        <v>2.3460000000000001</v>
      </c>
      <c r="T136" s="239"/>
      <c r="U136" s="239"/>
      <c r="V136" s="239"/>
      <c r="W136" s="239"/>
      <c r="X136" s="239"/>
      <c r="Y136" s="239"/>
      <c r="Z136" s="239"/>
      <c r="AA136" s="239"/>
      <c r="AB136" s="239"/>
      <c r="AC136" s="239"/>
      <c r="AD136" s="239"/>
      <c r="AE136" s="239"/>
      <c r="AF136" s="239"/>
      <c r="AG136" s="239"/>
      <c r="AH136" s="239"/>
      <c r="AI136" s="239"/>
      <c r="AJ136" s="239"/>
      <c r="AK136" s="239"/>
      <c r="AL136" s="239"/>
      <c r="AM136" s="239"/>
    </row>
    <row r="137" spans="1:39">
      <c r="A137" s="239">
        <v>25</v>
      </c>
      <c r="B137" s="239">
        <v>141</v>
      </c>
      <c r="C137" s="239">
        <v>11</v>
      </c>
      <c r="D137" s="239">
        <v>5</v>
      </c>
      <c r="E137" s="239">
        <v>0.11559999999999999</v>
      </c>
      <c r="F137" s="239">
        <v>0.88400000000000001</v>
      </c>
      <c r="G137" s="239">
        <v>1E-3</v>
      </c>
      <c r="H137" s="239">
        <v>2.5999999999999999E-2</v>
      </c>
      <c r="I137" s="239">
        <v>2.6589999999999998</v>
      </c>
      <c r="J137" s="239"/>
      <c r="K137" s="239">
        <v>24</v>
      </c>
      <c r="L137" s="239">
        <v>121</v>
      </c>
      <c r="M137" s="239">
        <v>4</v>
      </c>
      <c r="N137" s="239">
        <v>1</v>
      </c>
      <c r="O137" s="239">
        <v>0.14499999999999999</v>
      </c>
      <c r="P137" s="239">
        <v>0.85499999999999998</v>
      </c>
      <c r="Q137" s="239">
        <v>1E-3</v>
      </c>
      <c r="R137" s="239">
        <v>0.03</v>
      </c>
      <c r="S137" s="239">
        <v>3.0470000000000002</v>
      </c>
      <c r="T137" s="239"/>
      <c r="U137" s="239"/>
      <c r="V137" s="239"/>
      <c r="W137" s="239"/>
      <c r="X137" s="239"/>
      <c r="Y137" s="239"/>
      <c r="Z137" s="239"/>
      <c r="AA137" s="239"/>
      <c r="AB137" s="239"/>
      <c r="AC137" s="239"/>
      <c r="AD137" s="239"/>
      <c r="AE137" s="239"/>
      <c r="AF137" s="239"/>
      <c r="AG137" s="239"/>
      <c r="AH137" s="239"/>
      <c r="AI137" s="239"/>
      <c r="AJ137" s="239"/>
      <c r="AK137" s="239"/>
      <c r="AL137" s="239"/>
      <c r="AM137" s="239"/>
    </row>
    <row r="138" spans="1:39">
      <c r="A138" s="239">
        <v>27</v>
      </c>
      <c r="B138" s="239">
        <v>125</v>
      </c>
      <c r="C138" s="239">
        <v>2</v>
      </c>
      <c r="D138" s="239">
        <v>1</v>
      </c>
      <c r="E138" s="239">
        <v>0.12970000000000001</v>
      </c>
      <c r="F138" s="239">
        <v>0.87</v>
      </c>
      <c r="G138" s="239">
        <v>1E-3</v>
      </c>
      <c r="H138" s="239">
        <v>2.8000000000000001E-2</v>
      </c>
      <c r="I138" s="239">
        <v>3.0409999999999999</v>
      </c>
      <c r="J138" s="239"/>
      <c r="K138" s="239">
        <v>26</v>
      </c>
      <c r="L138" s="239">
        <v>116</v>
      </c>
      <c r="M138" s="239">
        <v>0</v>
      </c>
      <c r="N138" s="239">
        <v>0</v>
      </c>
      <c r="O138" s="239">
        <v>0.14499999999999999</v>
      </c>
      <c r="P138" s="239">
        <v>0.85499999999999998</v>
      </c>
      <c r="Q138" s="239">
        <v>1E-3</v>
      </c>
      <c r="R138" s="239">
        <v>0.03</v>
      </c>
      <c r="S138" s="239">
        <v>3.0470000000000002</v>
      </c>
      <c r="T138" s="239"/>
      <c r="U138" s="239"/>
      <c r="V138" s="239"/>
      <c r="W138" s="239"/>
      <c r="X138" s="239"/>
      <c r="Y138" s="239"/>
      <c r="Z138" s="239"/>
      <c r="AA138" s="239"/>
      <c r="AB138" s="239"/>
      <c r="AC138" s="239"/>
      <c r="AD138" s="239"/>
      <c r="AE138" s="239"/>
      <c r="AF138" s="239"/>
      <c r="AG138" s="239"/>
      <c r="AH138" s="239"/>
      <c r="AI138" s="239"/>
      <c r="AJ138" s="239"/>
      <c r="AK138" s="239"/>
      <c r="AL138" s="239"/>
      <c r="AM138" s="239"/>
    </row>
    <row r="139" spans="1:39">
      <c r="A139" s="239">
        <v>30</v>
      </c>
      <c r="B139" s="239">
        <v>122</v>
      </c>
      <c r="C139" s="239">
        <v>5</v>
      </c>
      <c r="D139" s="239">
        <v>3</v>
      </c>
      <c r="E139" s="239">
        <v>0.16539999999999999</v>
      </c>
      <c r="F139" s="239">
        <v>0.83499999999999996</v>
      </c>
      <c r="G139" s="239">
        <v>1E-3</v>
      </c>
      <c r="H139" s="239">
        <v>3.1E-2</v>
      </c>
      <c r="I139" s="239">
        <v>4.1109999999999998</v>
      </c>
      <c r="J139" s="239"/>
      <c r="K139" s="239">
        <v>28</v>
      </c>
      <c r="L139" s="239">
        <v>116</v>
      </c>
      <c r="M139" s="239">
        <v>3</v>
      </c>
      <c r="N139" s="239">
        <v>0</v>
      </c>
      <c r="O139" s="239">
        <v>0.1671</v>
      </c>
      <c r="P139" s="239">
        <v>0.83299999999999996</v>
      </c>
      <c r="Q139" s="239">
        <v>1E-3</v>
      </c>
      <c r="R139" s="239">
        <v>3.2000000000000001E-2</v>
      </c>
      <c r="S139" s="239">
        <v>3.6669999999999998</v>
      </c>
      <c r="T139" s="239"/>
      <c r="U139" s="239"/>
      <c r="V139" s="239"/>
      <c r="W139" s="239"/>
      <c r="X139" s="239"/>
      <c r="Y139" s="239"/>
      <c r="Z139" s="239"/>
      <c r="AA139" s="239"/>
      <c r="AB139" s="239"/>
      <c r="AC139" s="239"/>
      <c r="AD139" s="239"/>
      <c r="AE139" s="239"/>
      <c r="AF139" s="239"/>
      <c r="AG139" s="239"/>
      <c r="AH139" s="239"/>
      <c r="AI139" s="239"/>
      <c r="AJ139" s="239"/>
      <c r="AK139" s="239"/>
      <c r="AL139" s="239"/>
      <c r="AM139" s="239"/>
    </row>
    <row r="140" spans="1:39">
      <c r="A140" s="239">
        <v>33</v>
      </c>
      <c r="B140" s="239">
        <v>114</v>
      </c>
      <c r="C140" s="239">
        <v>6</v>
      </c>
      <c r="D140" s="239">
        <v>1</v>
      </c>
      <c r="E140" s="239">
        <v>0.20930000000000001</v>
      </c>
      <c r="F140" s="239">
        <v>0.79100000000000004</v>
      </c>
      <c r="G140" s="239">
        <v>1E-3</v>
      </c>
      <c r="H140" s="239">
        <v>3.4000000000000002E-2</v>
      </c>
      <c r="I140" s="239">
        <v>5.56</v>
      </c>
      <c r="J140" s="239"/>
      <c r="K140" s="239">
        <v>30</v>
      </c>
      <c r="L140" s="239">
        <v>113</v>
      </c>
      <c r="M140" s="239">
        <v>5</v>
      </c>
      <c r="N140" s="239">
        <v>0</v>
      </c>
      <c r="O140" s="239">
        <v>0.20399999999999999</v>
      </c>
      <c r="P140" s="239">
        <v>0.79600000000000004</v>
      </c>
      <c r="Q140" s="239">
        <v>1E-3</v>
      </c>
      <c r="R140" s="239">
        <v>3.4000000000000002E-2</v>
      </c>
      <c r="S140" s="239">
        <v>4.7720000000000002</v>
      </c>
      <c r="T140" s="239"/>
      <c r="U140" s="239"/>
      <c r="V140" s="239"/>
      <c r="W140" s="239"/>
      <c r="X140" s="239"/>
      <c r="Y140" s="239"/>
      <c r="Z140" s="239"/>
      <c r="AA140" s="239"/>
      <c r="AB140" s="239"/>
      <c r="AC140" s="239"/>
      <c r="AD140" s="239"/>
      <c r="AE140" s="239"/>
      <c r="AF140" s="239"/>
      <c r="AG140" s="239"/>
      <c r="AH140" s="239"/>
      <c r="AI140" s="239"/>
      <c r="AJ140" s="239"/>
      <c r="AK140" s="239"/>
      <c r="AL140" s="239"/>
      <c r="AM140" s="239"/>
    </row>
    <row r="141" spans="1:39">
      <c r="A141" s="239">
        <v>36</v>
      </c>
      <c r="B141" s="239">
        <v>107</v>
      </c>
      <c r="C141" s="239">
        <v>3</v>
      </c>
      <c r="D141" s="239">
        <v>0</v>
      </c>
      <c r="E141" s="239">
        <v>0.23150000000000001</v>
      </c>
      <c r="F141" s="239">
        <v>0.76900000000000002</v>
      </c>
      <c r="G141" s="239">
        <v>1E-3</v>
      </c>
      <c r="H141" s="239">
        <v>3.5000000000000003E-2</v>
      </c>
      <c r="I141" s="239">
        <v>6.3579999999999997</v>
      </c>
      <c r="J141" s="239"/>
      <c r="K141" s="239">
        <v>32</v>
      </c>
      <c r="L141" s="239">
        <v>108</v>
      </c>
      <c r="M141" s="239">
        <v>5</v>
      </c>
      <c r="N141" s="239">
        <v>0</v>
      </c>
      <c r="O141" s="239">
        <v>0.24079999999999999</v>
      </c>
      <c r="P141" s="239">
        <v>0.75900000000000001</v>
      </c>
      <c r="Q141" s="239">
        <v>1E-3</v>
      </c>
      <c r="R141" s="239">
        <v>3.6999999999999998E-2</v>
      </c>
      <c r="S141" s="239">
        <v>5.9509999999999996</v>
      </c>
      <c r="T141" s="239"/>
      <c r="U141" s="239"/>
      <c r="V141" s="239"/>
      <c r="W141" s="239"/>
      <c r="X141" s="239"/>
      <c r="Y141" s="239"/>
      <c r="Z141" s="239"/>
      <c r="AA141" s="239"/>
      <c r="AB141" s="239"/>
      <c r="AC141" s="239"/>
      <c r="AD141" s="239"/>
      <c r="AE141" s="239"/>
      <c r="AF141" s="239"/>
      <c r="AG141" s="239"/>
      <c r="AH141" s="239"/>
      <c r="AI141" s="239"/>
      <c r="AJ141" s="239"/>
      <c r="AK141" s="239"/>
      <c r="AL141" s="239"/>
      <c r="AM141" s="239"/>
    </row>
    <row r="142" spans="1:39">
      <c r="A142" s="239">
        <v>39</v>
      </c>
      <c r="B142" s="239">
        <v>104</v>
      </c>
      <c r="C142" s="239">
        <v>5</v>
      </c>
      <c r="D142" s="239">
        <v>0</v>
      </c>
      <c r="E142" s="239">
        <v>0.26840000000000003</v>
      </c>
      <c r="F142" s="239">
        <v>0.73199999999999998</v>
      </c>
      <c r="G142" s="239">
        <v>1E-3</v>
      </c>
      <c r="H142" s="239">
        <v>3.6999999999999998E-2</v>
      </c>
      <c r="I142" s="239">
        <v>7.7990000000000004</v>
      </c>
      <c r="J142" s="239"/>
      <c r="K142" s="239">
        <v>34</v>
      </c>
      <c r="L142" s="239">
        <v>103</v>
      </c>
      <c r="M142" s="239">
        <v>2</v>
      </c>
      <c r="N142" s="239">
        <v>0</v>
      </c>
      <c r="O142" s="239">
        <v>0.25559999999999999</v>
      </c>
      <c r="P142" s="239">
        <v>0.74399999999999999</v>
      </c>
      <c r="Q142" s="239">
        <v>1E-3</v>
      </c>
      <c r="R142" s="239">
        <v>3.6999999999999998E-2</v>
      </c>
      <c r="S142" s="239">
        <v>6.4530000000000003</v>
      </c>
      <c r="T142" s="239"/>
      <c r="U142" s="239"/>
      <c r="V142" s="239"/>
      <c r="W142" s="239"/>
      <c r="X142" s="239"/>
      <c r="Y142" s="239"/>
      <c r="Z142" s="239"/>
      <c r="AA142" s="239"/>
      <c r="AB142" s="239"/>
      <c r="AC142" s="239"/>
      <c r="AD142" s="239"/>
      <c r="AE142" s="239"/>
      <c r="AF142" s="239"/>
      <c r="AG142" s="239"/>
      <c r="AH142" s="239"/>
      <c r="AI142" s="239"/>
      <c r="AJ142" s="239"/>
      <c r="AK142" s="239"/>
      <c r="AL142" s="239"/>
      <c r="AM142" s="239"/>
    </row>
    <row r="143" spans="1:39">
      <c r="A143" s="239">
        <v>42</v>
      </c>
      <c r="B143" s="239">
        <v>99</v>
      </c>
      <c r="C143" s="239">
        <v>4</v>
      </c>
      <c r="D143" s="239">
        <v>0</v>
      </c>
      <c r="E143" s="239">
        <v>0.29799999999999999</v>
      </c>
      <c r="F143" s="239">
        <v>0.70199999999999996</v>
      </c>
      <c r="G143" s="239">
        <v>1E-3</v>
      </c>
      <c r="H143" s="239">
        <v>3.9E-2</v>
      </c>
      <c r="I143" s="239">
        <v>9.0410000000000004</v>
      </c>
      <c r="J143" s="239"/>
      <c r="K143" s="239">
        <v>37</v>
      </c>
      <c r="L143" s="239">
        <v>101</v>
      </c>
      <c r="M143" s="239">
        <v>3</v>
      </c>
      <c r="N143" s="239">
        <v>0</v>
      </c>
      <c r="O143" s="239">
        <v>0.2777</v>
      </c>
      <c r="P143" s="239">
        <v>0.72199999999999998</v>
      </c>
      <c r="Q143" s="239">
        <v>1E-3</v>
      </c>
      <c r="R143" s="239">
        <v>3.7999999999999999E-2</v>
      </c>
      <c r="S143" s="239">
        <v>7.2709999999999999</v>
      </c>
      <c r="T143" s="239"/>
      <c r="U143" s="239"/>
      <c r="V143" s="239"/>
      <c r="W143" s="239"/>
      <c r="X143" s="239"/>
      <c r="Y143" s="239"/>
      <c r="Z143" s="239"/>
      <c r="AA143" s="239"/>
      <c r="AB143" s="239"/>
      <c r="AC143" s="239"/>
      <c r="AD143" s="239"/>
      <c r="AE143" s="239"/>
      <c r="AF143" s="239"/>
      <c r="AG143" s="239"/>
      <c r="AH143" s="239"/>
      <c r="AI143" s="239"/>
      <c r="AJ143" s="239"/>
      <c r="AK143" s="239"/>
      <c r="AL143" s="239"/>
      <c r="AM143" s="239"/>
    </row>
    <row r="144" spans="1:39">
      <c r="A144" s="239">
        <v>45</v>
      </c>
      <c r="B144" s="239">
        <v>95</v>
      </c>
      <c r="C144" s="239">
        <v>3</v>
      </c>
      <c r="D144" s="239">
        <v>0</v>
      </c>
      <c r="E144" s="239">
        <v>0.32019999999999998</v>
      </c>
      <c r="F144" s="239">
        <v>0.68</v>
      </c>
      <c r="G144" s="239">
        <v>2E-3</v>
      </c>
      <c r="H144" s="239">
        <v>0.04</v>
      </c>
      <c r="I144" s="239">
        <v>10.038</v>
      </c>
      <c r="J144" s="239"/>
      <c r="K144" s="239">
        <v>40</v>
      </c>
      <c r="L144" s="239">
        <v>98</v>
      </c>
      <c r="M144" s="239">
        <v>3</v>
      </c>
      <c r="N144" s="239">
        <v>0</v>
      </c>
      <c r="O144" s="239">
        <v>0.29980000000000001</v>
      </c>
      <c r="P144" s="239">
        <v>0.7</v>
      </c>
      <c r="Q144" s="239">
        <v>2E-3</v>
      </c>
      <c r="R144" s="239">
        <v>3.9E-2</v>
      </c>
      <c r="S144" s="239">
        <v>8.1549999999999994</v>
      </c>
      <c r="T144" s="239"/>
      <c r="U144" s="239"/>
      <c r="V144" s="239"/>
      <c r="W144" s="239"/>
      <c r="X144" s="239"/>
      <c r="Y144" s="239"/>
      <c r="Z144" s="239"/>
      <c r="AA144" s="239"/>
      <c r="AB144" s="239"/>
      <c r="AC144" s="239"/>
      <c r="AD144" s="239"/>
      <c r="AE144" s="239"/>
      <c r="AF144" s="239"/>
      <c r="AG144" s="239"/>
      <c r="AH144" s="239"/>
      <c r="AI144" s="239"/>
      <c r="AJ144" s="239"/>
      <c r="AK144" s="239"/>
      <c r="AL144" s="239"/>
      <c r="AM144" s="239"/>
    </row>
    <row r="145" spans="1:39">
      <c r="A145" s="239">
        <v>48</v>
      </c>
      <c r="B145" s="239">
        <v>92</v>
      </c>
      <c r="C145" s="239">
        <v>3</v>
      </c>
      <c r="D145" s="239">
        <v>0</v>
      </c>
      <c r="E145" s="239">
        <v>0.34229999999999999</v>
      </c>
      <c r="F145" s="239">
        <v>0.65800000000000003</v>
      </c>
      <c r="G145" s="239">
        <v>2E-3</v>
      </c>
      <c r="H145" s="239">
        <v>0.04</v>
      </c>
      <c r="I145" s="239">
        <v>11.102</v>
      </c>
      <c r="J145" s="239"/>
      <c r="K145" s="239">
        <v>43</v>
      </c>
      <c r="L145" s="239">
        <v>95</v>
      </c>
      <c r="M145" s="239">
        <v>8</v>
      </c>
      <c r="N145" s="239">
        <v>0</v>
      </c>
      <c r="O145" s="239">
        <v>0.35880000000000001</v>
      </c>
      <c r="P145" s="239">
        <v>0.64100000000000001</v>
      </c>
      <c r="Q145" s="239">
        <v>2E-3</v>
      </c>
      <c r="R145" s="239">
        <v>4.1000000000000002E-2</v>
      </c>
      <c r="S145" s="239">
        <v>10.691000000000001</v>
      </c>
      <c r="T145" s="239"/>
      <c r="U145" s="239"/>
      <c r="V145" s="239"/>
      <c r="W145" s="239"/>
      <c r="X145" s="239"/>
      <c r="Y145" s="239"/>
      <c r="Z145" s="239"/>
      <c r="AA145" s="239"/>
      <c r="AB145" s="239"/>
      <c r="AC145" s="239"/>
      <c r="AD145" s="239"/>
      <c r="AE145" s="239"/>
      <c r="AF145" s="239"/>
      <c r="AG145" s="239"/>
      <c r="AH145" s="239"/>
      <c r="AI145" s="239"/>
      <c r="AJ145" s="239"/>
      <c r="AK145" s="239"/>
      <c r="AL145" s="239"/>
      <c r="AM145" s="239"/>
    </row>
    <row r="146" spans="1:39">
      <c r="A146" s="239">
        <v>51</v>
      </c>
      <c r="B146" s="239">
        <v>89</v>
      </c>
      <c r="C146" s="239">
        <v>15</v>
      </c>
      <c r="D146" s="239">
        <v>0</v>
      </c>
      <c r="E146" s="239">
        <v>0.45319999999999999</v>
      </c>
      <c r="F146" s="239">
        <v>0.54700000000000004</v>
      </c>
      <c r="G146" s="239">
        <v>2E-3</v>
      </c>
      <c r="H146" s="239">
        <v>4.2000000000000003E-2</v>
      </c>
      <c r="I146" s="239">
        <v>16.756</v>
      </c>
      <c r="J146" s="239"/>
      <c r="K146" s="239">
        <v>46</v>
      </c>
      <c r="L146" s="239">
        <v>87</v>
      </c>
      <c r="M146" s="239">
        <v>4</v>
      </c>
      <c r="N146" s="239">
        <v>0</v>
      </c>
      <c r="O146" s="239">
        <v>0.38819999999999999</v>
      </c>
      <c r="P146" s="239">
        <v>0.61199999999999999</v>
      </c>
      <c r="Q146" s="239">
        <v>2E-3</v>
      </c>
      <c r="R146" s="239">
        <v>4.2000000000000003E-2</v>
      </c>
      <c r="S146" s="239">
        <v>12.047000000000001</v>
      </c>
      <c r="T146" s="239"/>
      <c r="U146" s="239"/>
      <c r="V146" s="239"/>
      <c r="W146" s="239"/>
      <c r="X146" s="239"/>
      <c r="Y146" s="239"/>
      <c r="Z146" s="239"/>
      <c r="AA146" s="239"/>
      <c r="AB146" s="239"/>
      <c r="AC146" s="239"/>
      <c r="AD146" s="239"/>
      <c r="AE146" s="239"/>
      <c r="AF146" s="239"/>
      <c r="AG146" s="239"/>
      <c r="AH146" s="239"/>
      <c r="AI146" s="239"/>
      <c r="AJ146" s="239"/>
      <c r="AK146" s="239"/>
      <c r="AL146" s="239"/>
      <c r="AM146" s="239"/>
    </row>
    <row r="147" spans="1:39">
      <c r="A147" s="239">
        <v>54</v>
      </c>
      <c r="B147" s="239">
        <v>74</v>
      </c>
      <c r="C147" s="239">
        <v>11</v>
      </c>
      <c r="D147" s="239">
        <v>0</v>
      </c>
      <c r="E147" s="239">
        <v>0.53449999999999998</v>
      </c>
      <c r="F147" s="239">
        <v>0.46600000000000003</v>
      </c>
      <c r="G147" s="239">
        <v>2E-3</v>
      </c>
      <c r="H147" s="239">
        <v>4.2999999999999997E-2</v>
      </c>
      <c r="I147" s="239">
        <v>21.145</v>
      </c>
      <c r="J147" s="239"/>
      <c r="K147" s="239">
        <v>48</v>
      </c>
      <c r="L147" s="239">
        <v>83</v>
      </c>
      <c r="M147" s="239">
        <v>1</v>
      </c>
      <c r="N147" s="239">
        <v>0</v>
      </c>
      <c r="O147" s="239">
        <v>0.39560000000000001</v>
      </c>
      <c r="P147" s="239">
        <v>0.60399999999999998</v>
      </c>
      <c r="Q147" s="239">
        <v>2E-3</v>
      </c>
      <c r="R147" s="239">
        <v>4.2000000000000003E-2</v>
      </c>
      <c r="S147" s="239">
        <v>12.401</v>
      </c>
      <c r="T147" s="239"/>
      <c r="U147" s="239"/>
      <c r="V147" s="239"/>
      <c r="W147" s="239"/>
      <c r="X147" s="239"/>
      <c r="Y147" s="239"/>
      <c r="Z147" s="239"/>
      <c r="AA147" s="239"/>
      <c r="AB147" s="239"/>
      <c r="AC147" s="239"/>
      <c r="AD147" s="239"/>
      <c r="AE147" s="239"/>
      <c r="AF147" s="239"/>
      <c r="AG147" s="239"/>
      <c r="AH147" s="239"/>
      <c r="AI147" s="239"/>
      <c r="AJ147" s="239"/>
      <c r="AK147" s="239"/>
      <c r="AL147" s="239"/>
      <c r="AM147" s="239"/>
    </row>
    <row r="148" spans="1:39">
      <c r="A148" s="239">
        <v>57</v>
      </c>
      <c r="B148" s="239">
        <v>63</v>
      </c>
      <c r="C148" s="239">
        <v>14</v>
      </c>
      <c r="D148" s="239">
        <v>0</v>
      </c>
      <c r="E148" s="239">
        <v>0.63790000000000002</v>
      </c>
      <c r="F148" s="239">
        <v>0.36199999999999999</v>
      </c>
      <c r="G148" s="239">
        <v>2E-3</v>
      </c>
      <c r="H148" s="239">
        <v>4.1000000000000002E-2</v>
      </c>
      <c r="I148" s="239">
        <v>27.042000000000002</v>
      </c>
      <c r="J148" s="239"/>
      <c r="K148" s="239">
        <v>50</v>
      </c>
      <c r="L148" s="239">
        <v>82</v>
      </c>
      <c r="M148" s="239">
        <v>4</v>
      </c>
      <c r="N148" s="239">
        <v>0</v>
      </c>
      <c r="O148" s="239">
        <v>0.42509999999999998</v>
      </c>
      <c r="P148" s="239">
        <v>0.57499999999999996</v>
      </c>
      <c r="Q148" s="239">
        <v>2E-3</v>
      </c>
      <c r="R148" s="239">
        <v>4.2000000000000003E-2</v>
      </c>
      <c r="S148" s="239">
        <v>13.875</v>
      </c>
      <c r="T148" s="239"/>
      <c r="U148" s="239"/>
      <c r="V148" s="239"/>
      <c r="W148" s="239"/>
      <c r="X148" s="239"/>
      <c r="Y148" s="239"/>
      <c r="Z148" s="239"/>
      <c r="AA148" s="239"/>
      <c r="AB148" s="239"/>
      <c r="AC148" s="239"/>
      <c r="AD148" s="239"/>
      <c r="AE148" s="239"/>
      <c r="AF148" s="239"/>
      <c r="AG148" s="239"/>
      <c r="AH148" s="239"/>
      <c r="AI148" s="239"/>
      <c r="AJ148" s="239"/>
      <c r="AK148" s="239"/>
      <c r="AL148" s="239"/>
      <c r="AM148" s="239"/>
    </row>
    <row r="149" spans="1:39">
      <c r="A149" s="239">
        <v>60</v>
      </c>
      <c r="B149" s="239">
        <v>49</v>
      </c>
      <c r="C149" s="239">
        <v>24</v>
      </c>
      <c r="D149" s="239">
        <v>0</v>
      </c>
      <c r="E149" s="239">
        <v>0.81530000000000002</v>
      </c>
      <c r="F149" s="239">
        <v>0.185</v>
      </c>
      <c r="G149" s="239">
        <v>1E-3</v>
      </c>
      <c r="H149" s="239">
        <v>3.3000000000000002E-2</v>
      </c>
      <c r="I149" s="239">
        <v>37.683</v>
      </c>
      <c r="J149" s="239"/>
      <c r="K149" s="239">
        <v>53</v>
      </c>
      <c r="L149" s="239">
        <v>78</v>
      </c>
      <c r="M149" s="239">
        <v>5</v>
      </c>
      <c r="N149" s="239">
        <v>0</v>
      </c>
      <c r="O149" s="239">
        <v>0.46200000000000002</v>
      </c>
      <c r="P149" s="239">
        <v>0.53800000000000003</v>
      </c>
      <c r="Q149" s="239">
        <v>2E-3</v>
      </c>
      <c r="R149" s="239">
        <v>4.2999999999999997E-2</v>
      </c>
      <c r="S149" s="239">
        <v>15.827999999999999</v>
      </c>
      <c r="T149" s="239"/>
      <c r="U149" s="239"/>
      <c r="V149" s="239"/>
      <c r="W149" s="239"/>
      <c r="X149" s="239"/>
      <c r="Y149" s="239"/>
      <c r="Z149" s="239"/>
      <c r="AA149" s="239"/>
      <c r="AB149" s="239"/>
      <c r="AC149" s="239"/>
      <c r="AD149" s="239"/>
      <c r="AE149" s="239"/>
      <c r="AF149" s="239"/>
      <c r="AG149" s="239"/>
      <c r="AH149" s="239"/>
      <c r="AI149" s="239"/>
      <c r="AJ149" s="239"/>
      <c r="AK149" s="239"/>
      <c r="AL149" s="239"/>
      <c r="AM149" s="239"/>
    </row>
    <row r="150" spans="1:39">
      <c r="A150" s="239">
        <v>63</v>
      </c>
      <c r="B150" s="239">
        <v>25</v>
      </c>
      <c r="C150" s="239">
        <v>17</v>
      </c>
      <c r="D150" s="239">
        <v>0</v>
      </c>
      <c r="E150" s="239">
        <v>0.94089999999999996</v>
      </c>
      <c r="F150" s="239">
        <v>5.8999999999999997E-2</v>
      </c>
      <c r="G150" s="239">
        <v>0</v>
      </c>
      <c r="H150" s="239">
        <v>0.02</v>
      </c>
      <c r="I150" s="239">
        <v>45.597000000000001</v>
      </c>
      <c r="J150" s="239"/>
      <c r="K150" s="239">
        <v>56</v>
      </c>
      <c r="L150" s="239">
        <v>73</v>
      </c>
      <c r="M150" s="239">
        <v>13</v>
      </c>
      <c r="N150" s="239">
        <v>0</v>
      </c>
      <c r="O150" s="239">
        <v>0.55779999999999996</v>
      </c>
      <c r="P150" s="239">
        <v>0.442</v>
      </c>
      <c r="Q150" s="239">
        <v>2E-3</v>
      </c>
      <c r="R150" s="239">
        <v>4.2999999999999997E-2</v>
      </c>
      <c r="S150" s="239">
        <v>21.193999999999999</v>
      </c>
      <c r="T150" s="239"/>
      <c r="U150" s="239"/>
      <c r="V150" s="239"/>
      <c r="W150" s="239"/>
      <c r="X150" s="239"/>
      <c r="Y150" s="239"/>
      <c r="Z150" s="239"/>
      <c r="AA150" s="239"/>
      <c r="AB150" s="239"/>
      <c r="AC150" s="239"/>
      <c r="AD150" s="239"/>
      <c r="AE150" s="239"/>
      <c r="AF150" s="239"/>
      <c r="AG150" s="239"/>
      <c r="AH150" s="239"/>
      <c r="AI150" s="239"/>
      <c r="AJ150" s="239"/>
      <c r="AK150" s="239"/>
      <c r="AL150" s="239"/>
      <c r="AM150" s="239"/>
    </row>
    <row r="151" spans="1:39">
      <c r="A151" s="239">
        <v>66</v>
      </c>
      <c r="B151" s="239">
        <v>8</v>
      </c>
      <c r="C151" s="239">
        <v>6</v>
      </c>
      <c r="D151" s="239">
        <v>0</v>
      </c>
      <c r="E151" s="239">
        <v>0.98519999999999996</v>
      </c>
      <c r="F151" s="239">
        <v>1.4999999999999999E-2</v>
      </c>
      <c r="G151" s="239">
        <v>0</v>
      </c>
      <c r="H151" s="239">
        <v>0.01</v>
      </c>
      <c r="I151" s="239">
        <v>48.524000000000001</v>
      </c>
      <c r="J151" s="239"/>
      <c r="K151" s="239">
        <v>59</v>
      </c>
      <c r="L151" s="239">
        <v>60</v>
      </c>
      <c r="M151" s="239">
        <v>25</v>
      </c>
      <c r="N151" s="239">
        <v>0</v>
      </c>
      <c r="O151" s="239">
        <v>0.74199999999999999</v>
      </c>
      <c r="P151" s="239">
        <v>0.25800000000000001</v>
      </c>
      <c r="Q151" s="239">
        <v>1E-3</v>
      </c>
      <c r="R151" s="239">
        <v>3.7999999999999999E-2</v>
      </c>
      <c r="S151" s="239">
        <v>32.064999999999998</v>
      </c>
      <c r="T151" s="239"/>
      <c r="U151" s="239"/>
      <c r="V151" s="239"/>
      <c r="W151" s="239"/>
      <c r="X151" s="239"/>
      <c r="Y151" s="239"/>
      <c r="Z151" s="239"/>
      <c r="AA151" s="239"/>
      <c r="AB151" s="239"/>
      <c r="AC151" s="239"/>
      <c r="AD151" s="239"/>
      <c r="AE151" s="239"/>
      <c r="AF151" s="239"/>
      <c r="AG151" s="239"/>
      <c r="AH151" s="239"/>
      <c r="AI151" s="239"/>
      <c r="AJ151" s="239"/>
      <c r="AK151" s="239"/>
      <c r="AL151" s="239"/>
      <c r="AM151" s="239"/>
    </row>
    <row r="152" spans="1:39">
      <c r="A152" s="239">
        <v>69</v>
      </c>
      <c r="B152" s="239">
        <v>2</v>
      </c>
      <c r="C152" s="239">
        <v>2</v>
      </c>
      <c r="D152" s="239">
        <v>0</v>
      </c>
      <c r="E152" s="239">
        <v>1</v>
      </c>
      <c r="F152" s="239">
        <v>0</v>
      </c>
      <c r="G152" s="239">
        <v>0</v>
      </c>
      <c r="H152" s="239">
        <v>0</v>
      </c>
      <c r="I152" s="239">
        <v>49.542999999999999</v>
      </c>
      <c r="J152" s="239"/>
      <c r="K152" s="239">
        <v>62</v>
      </c>
      <c r="L152" s="239">
        <v>35</v>
      </c>
      <c r="M152" s="239">
        <v>16</v>
      </c>
      <c r="N152" s="239">
        <v>0</v>
      </c>
      <c r="O152" s="239">
        <v>0.86</v>
      </c>
      <c r="P152" s="239">
        <v>0.14000000000000001</v>
      </c>
      <c r="Q152" s="239">
        <v>1E-3</v>
      </c>
      <c r="R152" s="239">
        <v>0.03</v>
      </c>
      <c r="S152" s="239">
        <v>39.377000000000002</v>
      </c>
      <c r="T152" s="239"/>
      <c r="U152" s="239"/>
      <c r="V152" s="239"/>
      <c r="W152" s="239"/>
      <c r="X152" s="239"/>
      <c r="Y152" s="239"/>
      <c r="Z152" s="239"/>
      <c r="AA152" s="239"/>
      <c r="AB152" s="239"/>
      <c r="AC152" s="239"/>
      <c r="AD152" s="239"/>
      <c r="AE152" s="239"/>
      <c r="AF152" s="239"/>
      <c r="AG152" s="239"/>
      <c r="AH152" s="239"/>
      <c r="AI152" s="239"/>
      <c r="AJ152" s="239"/>
      <c r="AK152" s="239"/>
      <c r="AL152" s="239"/>
      <c r="AM152" s="239"/>
    </row>
    <row r="153" spans="1:39">
      <c r="A153" s="239"/>
      <c r="B153" s="239"/>
      <c r="C153" s="239"/>
      <c r="D153" s="239"/>
      <c r="E153" s="239"/>
      <c r="F153" s="239"/>
      <c r="G153" s="239"/>
      <c r="H153" s="239"/>
      <c r="I153" s="239"/>
      <c r="J153" s="239"/>
      <c r="K153" s="239">
        <v>64</v>
      </c>
      <c r="L153" s="239">
        <v>19</v>
      </c>
      <c r="M153" s="239">
        <v>9</v>
      </c>
      <c r="N153" s="239">
        <v>0</v>
      </c>
      <c r="O153" s="239">
        <v>0.92630000000000001</v>
      </c>
      <c r="P153" s="239">
        <v>7.3999999999999996E-2</v>
      </c>
      <c r="Q153" s="239">
        <v>1E-3</v>
      </c>
      <c r="R153" s="239">
        <v>2.1999999999999999E-2</v>
      </c>
      <c r="S153" s="239">
        <v>43.622</v>
      </c>
      <c r="T153" s="239"/>
      <c r="U153" s="239"/>
      <c r="V153" s="239"/>
      <c r="W153" s="239"/>
      <c r="X153" s="239"/>
      <c r="Y153" s="239"/>
      <c r="Z153" s="239"/>
      <c r="AA153" s="239"/>
      <c r="AB153" s="239"/>
      <c r="AC153" s="239"/>
      <c r="AD153" s="239"/>
      <c r="AE153" s="239"/>
      <c r="AF153" s="239"/>
      <c r="AG153" s="239"/>
      <c r="AH153" s="239"/>
      <c r="AI153" s="239"/>
      <c r="AJ153" s="239"/>
      <c r="AK153" s="239"/>
      <c r="AL153" s="239"/>
      <c r="AM153" s="239"/>
    </row>
    <row r="154" spans="1:39">
      <c r="A154" s="239"/>
      <c r="B154" s="239"/>
      <c r="C154" s="239"/>
      <c r="D154" s="239"/>
      <c r="E154" s="239"/>
      <c r="F154" s="239"/>
      <c r="G154" s="239"/>
      <c r="H154" s="239"/>
      <c r="I154" s="239"/>
      <c r="J154" s="239"/>
      <c r="K154" s="239">
        <v>66</v>
      </c>
      <c r="L154" s="239">
        <v>10</v>
      </c>
      <c r="M154" s="239">
        <v>5</v>
      </c>
      <c r="N154" s="239">
        <v>0</v>
      </c>
      <c r="O154" s="239">
        <v>0.96309999999999996</v>
      </c>
      <c r="P154" s="239">
        <v>3.6999999999999998E-2</v>
      </c>
      <c r="Q154" s="239">
        <v>0</v>
      </c>
      <c r="R154" s="239">
        <v>1.6E-2</v>
      </c>
      <c r="S154" s="239">
        <v>46.054000000000002</v>
      </c>
      <c r="T154" s="239"/>
      <c r="U154" s="239"/>
      <c r="V154" s="239"/>
      <c r="W154" s="239"/>
      <c r="X154" s="239"/>
      <c r="Y154" s="239"/>
      <c r="Z154" s="239"/>
      <c r="AA154" s="239"/>
      <c r="AB154" s="239"/>
      <c r="AC154" s="239"/>
      <c r="AD154" s="239"/>
      <c r="AE154" s="239"/>
      <c r="AF154" s="239"/>
      <c r="AG154" s="239"/>
      <c r="AH154" s="239"/>
      <c r="AI154" s="239"/>
      <c r="AJ154" s="239"/>
      <c r="AK154" s="239"/>
      <c r="AL154" s="239"/>
      <c r="AM154" s="239"/>
    </row>
    <row r="155" spans="1:39">
      <c r="A155" s="239"/>
      <c r="B155" s="239"/>
      <c r="C155" s="239"/>
      <c r="D155" s="239"/>
      <c r="E155" s="239"/>
      <c r="F155" s="239"/>
      <c r="G155" s="239"/>
      <c r="H155" s="239"/>
      <c r="I155" s="239"/>
      <c r="J155" s="239"/>
      <c r="K155" s="239">
        <v>69</v>
      </c>
      <c r="L155" s="239">
        <v>5</v>
      </c>
      <c r="M155" s="239">
        <v>5</v>
      </c>
      <c r="N155" s="239">
        <v>0</v>
      </c>
      <c r="O155" s="239">
        <v>1</v>
      </c>
      <c r="P155" s="239">
        <v>0</v>
      </c>
      <c r="Q155" s="239">
        <v>0</v>
      </c>
      <c r="R155" s="239">
        <v>0</v>
      </c>
      <c r="S155" s="239">
        <v>48.597000000000001</v>
      </c>
      <c r="T155" s="239"/>
      <c r="U155" s="239"/>
      <c r="V155" s="239"/>
      <c r="W155" s="239"/>
      <c r="X155" s="239"/>
      <c r="Y155" s="239"/>
      <c r="Z155" s="239"/>
      <c r="AA155" s="239"/>
      <c r="AB155" s="239"/>
      <c r="AC155" s="239"/>
      <c r="AD155" s="239"/>
      <c r="AE155" s="239"/>
      <c r="AF155" s="239"/>
      <c r="AG155" s="239"/>
      <c r="AH155" s="239"/>
      <c r="AI155" s="239"/>
      <c r="AJ155" s="239"/>
      <c r="AK155" s="239"/>
      <c r="AL155" s="239"/>
      <c r="AM155" s="239"/>
    </row>
    <row r="156" spans="1:39">
      <c r="A156" s="239"/>
      <c r="B156" s="239"/>
      <c r="C156" s="239"/>
      <c r="D156" s="239"/>
      <c r="E156" s="239"/>
      <c r="F156" s="239"/>
      <c r="G156" s="239"/>
      <c r="H156" s="239"/>
      <c r="I156" s="239"/>
      <c r="J156" s="239"/>
      <c r="K156" s="239"/>
      <c r="L156" s="239"/>
      <c r="M156" s="239"/>
      <c r="N156" s="239"/>
      <c r="O156" s="239"/>
      <c r="P156" s="239"/>
      <c r="Q156" s="239"/>
      <c r="R156" s="239"/>
      <c r="S156" s="239"/>
      <c r="T156" s="239"/>
      <c r="U156" s="239"/>
      <c r="V156" s="239"/>
      <c r="W156" s="239"/>
      <c r="X156" s="239"/>
      <c r="Y156" s="239"/>
      <c r="Z156" s="239"/>
      <c r="AA156" s="239"/>
      <c r="AB156" s="239"/>
      <c r="AC156" s="239"/>
      <c r="AD156" s="239"/>
      <c r="AE156" s="239"/>
      <c r="AF156" s="239"/>
      <c r="AG156" s="239"/>
      <c r="AH156" s="239"/>
      <c r="AI156" s="239"/>
      <c r="AJ156" s="239"/>
      <c r="AK156" s="239"/>
      <c r="AL156" s="239"/>
      <c r="AM156" s="239"/>
    </row>
    <row r="157" spans="1:39">
      <c r="A157" s="239" t="s">
        <v>1526</v>
      </c>
      <c r="B157" s="239"/>
      <c r="C157" s="239"/>
      <c r="D157" s="239"/>
      <c r="E157" s="239"/>
      <c r="F157" s="239"/>
      <c r="G157" s="239"/>
      <c r="H157" s="239"/>
      <c r="I157" s="239"/>
      <c r="J157" s="239"/>
      <c r="K157" s="239" t="s">
        <v>1526</v>
      </c>
      <c r="L157" s="239"/>
      <c r="M157" s="239"/>
      <c r="N157" s="239"/>
      <c r="O157" s="239"/>
      <c r="P157" s="239"/>
      <c r="Q157" s="239"/>
      <c r="R157" s="239"/>
      <c r="S157" s="239"/>
      <c r="T157" s="239"/>
      <c r="U157" s="239"/>
      <c r="V157" s="239"/>
      <c r="W157" s="239"/>
      <c r="X157" s="239"/>
      <c r="Y157" s="239"/>
      <c r="Z157" s="239"/>
      <c r="AA157" s="239"/>
      <c r="AB157" s="239"/>
      <c r="AC157" s="239"/>
      <c r="AD157" s="239"/>
      <c r="AE157" s="239"/>
      <c r="AF157" s="239"/>
      <c r="AG157" s="239"/>
      <c r="AH157" s="239"/>
      <c r="AI157" s="239"/>
      <c r="AJ157" s="239"/>
      <c r="AK157" s="239"/>
      <c r="AL157" s="239"/>
      <c r="AM157" s="239"/>
    </row>
    <row r="158" spans="1:39">
      <c r="A158" s="239" t="s">
        <v>1424</v>
      </c>
      <c r="B158" s="239" t="s">
        <v>1413</v>
      </c>
      <c r="C158" s="239" t="s">
        <v>1414</v>
      </c>
      <c r="D158" s="239" t="s">
        <v>1415</v>
      </c>
      <c r="E158" s="239" t="s">
        <v>1416</v>
      </c>
      <c r="F158" s="239" t="s">
        <v>1417</v>
      </c>
      <c r="G158" s="239" t="s">
        <v>1418</v>
      </c>
      <c r="H158" s="239" t="s">
        <v>1419</v>
      </c>
      <c r="I158" s="239" t="s">
        <v>1420</v>
      </c>
      <c r="J158" s="239"/>
      <c r="K158" s="239" t="s">
        <v>1424</v>
      </c>
      <c r="L158" s="239" t="s">
        <v>1413</v>
      </c>
      <c r="M158" s="239" t="s">
        <v>1414</v>
      </c>
      <c r="N158" s="239" t="s">
        <v>1415</v>
      </c>
      <c r="O158" s="239" t="s">
        <v>1416</v>
      </c>
      <c r="P158" s="239" t="s">
        <v>1417</v>
      </c>
      <c r="Q158" s="239" t="s">
        <v>1418</v>
      </c>
      <c r="R158" s="239" t="s">
        <v>1419</v>
      </c>
      <c r="S158" s="239" t="s">
        <v>1420</v>
      </c>
      <c r="T158" s="239"/>
      <c r="U158" s="239"/>
      <c r="V158" s="239"/>
      <c r="W158" s="239"/>
      <c r="X158" s="239"/>
      <c r="Y158" s="239"/>
      <c r="Z158" s="239"/>
      <c r="AA158" s="239"/>
      <c r="AB158" s="239"/>
      <c r="AC158" s="239"/>
      <c r="AD158" s="239"/>
      <c r="AE158" s="239"/>
      <c r="AF158" s="239"/>
      <c r="AG158" s="239"/>
      <c r="AH158" s="239"/>
      <c r="AI158" s="239"/>
      <c r="AJ158" s="239"/>
      <c r="AK158" s="239"/>
      <c r="AL158" s="239"/>
      <c r="AM158" s="239"/>
    </row>
    <row r="159" spans="1:39">
      <c r="A159" s="239">
        <v>0</v>
      </c>
      <c r="B159" s="239">
        <v>150</v>
      </c>
      <c r="C159" s="239">
        <v>0</v>
      </c>
      <c r="D159" s="239">
        <v>0</v>
      </c>
      <c r="E159" s="239">
        <v>0</v>
      </c>
      <c r="F159" s="239">
        <v>1</v>
      </c>
      <c r="G159" s="239">
        <v>0</v>
      </c>
      <c r="H159" s="239">
        <v>0</v>
      </c>
      <c r="I159" s="239">
        <v>0</v>
      </c>
      <c r="J159" s="239"/>
      <c r="K159" s="239">
        <v>0</v>
      </c>
      <c r="L159" s="239">
        <v>150</v>
      </c>
      <c r="M159" s="239">
        <v>0</v>
      </c>
      <c r="N159" s="239">
        <v>0</v>
      </c>
      <c r="O159" s="239">
        <v>0</v>
      </c>
      <c r="P159" s="239">
        <v>1</v>
      </c>
      <c r="Q159" s="239">
        <v>0</v>
      </c>
      <c r="R159" s="239">
        <v>0</v>
      </c>
      <c r="S159" s="239">
        <v>0</v>
      </c>
      <c r="T159" s="239"/>
      <c r="U159" s="239"/>
      <c r="V159" s="239"/>
      <c r="W159" s="239"/>
      <c r="X159" s="239"/>
      <c r="Y159" s="239"/>
      <c r="Z159" s="239"/>
      <c r="AA159" s="239"/>
      <c r="AB159" s="239"/>
      <c r="AC159" s="239"/>
      <c r="AD159" s="239"/>
      <c r="AE159" s="239"/>
      <c r="AF159" s="239"/>
      <c r="AG159" s="239"/>
      <c r="AH159" s="239"/>
      <c r="AI159" s="239"/>
      <c r="AJ159" s="239"/>
      <c r="AK159" s="239"/>
      <c r="AL159" s="239"/>
      <c r="AM159" s="239"/>
    </row>
    <row r="160" spans="1:39">
      <c r="A160" s="239">
        <v>2</v>
      </c>
      <c r="B160" s="239">
        <v>150</v>
      </c>
      <c r="C160" s="239">
        <v>0</v>
      </c>
      <c r="D160" s="239">
        <v>0</v>
      </c>
      <c r="E160" s="239">
        <v>0</v>
      </c>
      <c r="F160" s="239">
        <v>1</v>
      </c>
      <c r="G160" s="239">
        <v>0</v>
      </c>
      <c r="H160" s="239">
        <v>0</v>
      </c>
      <c r="I160" s="239">
        <v>0</v>
      </c>
      <c r="J160" s="239"/>
      <c r="K160" s="239">
        <v>2</v>
      </c>
      <c r="L160" s="239">
        <v>150</v>
      </c>
      <c r="M160" s="239">
        <v>0</v>
      </c>
      <c r="N160" s="239">
        <v>6</v>
      </c>
      <c r="O160" s="239">
        <v>0</v>
      </c>
      <c r="P160" s="239">
        <v>1</v>
      </c>
      <c r="Q160" s="239">
        <v>0</v>
      </c>
      <c r="R160" s="239">
        <v>0</v>
      </c>
      <c r="S160" s="239">
        <v>0</v>
      </c>
      <c r="T160" s="239"/>
      <c r="U160" s="239"/>
      <c r="V160" s="239"/>
      <c r="W160" s="239"/>
      <c r="X160" s="239"/>
      <c r="Y160" s="239"/>
      <c r="Z160" s="239"/>
      <c r="AA160" s="239"/>
      <c r="AB160" s="239"/>
      <c r="AC160" s="239"/>
      <c r="AD160" s="239"/>
      <c r="AE160" s="239"/>
      <c r="AF160" s="239"/>
      <c r="AG160" s="239"/>
      <c r="AH160" s="239"/>
      <c r="AI160" s="239"/>
      <c r="AJ160" s="239"/>
      <c r="AK160" s="239"/>
      <c r="AL160" s="239"/>
      <c r="AM160" s="239"/>
    </row>
    <row r="161" spans="1:39">
      <c r="A161" s="239">
        <v>5</v>
      </c>
      <c r="B161" s="239">
        <v>150</v>
      </c>
      <c r="C161" s="239">
        <v>0</v>
      </c>
      <c r="D161" s="239">
        <v>1</v>
      </c>
      <c r="E161" s="239">
        <v>0</v>
      </c>
      <c r="F161" s="239">
        <v>1</v>
      </c>
      <c r="G161" s="239">
        <v>0</v>
      </c>
      <c r="H161" s="239">
        <v>0</v>
      </c>
      <c r="I161" s="239">
        <v>0</v>
      </c>
      <c r="J161" s="239"/>
      <c r="K161" s="239">
        <v>5</v>
      </c>
      <c r="L161" s="239">
        <v>144</v>
      </c>
      <c r="M161" s="239">
        <v>0</v>
      </c>
      <c r="N161" s="239">
        <v>3</v>
      </c>
      <c r="O161" s="239">
        <v>0</v>
      </c>
      <c r="P161" s="239">
        <v>1</v>
      </c>
      <c r="Q161" s="239">
        <v>0</v>
      </c>
      <c r="R161" s="239">
        <v>0</v>
      </c>
      <c r="S161" s="239">
        <v>0</v>
      </c>
      <c r="T161" s="239"/>
      <c r="U161" s="239"/>
      <c r="V161" s="239"/>
      <c r="W161" s="239"/>
      <c r="X161" s="239"/>
      <c r="Y161" s="239"/>
      <c r="Z161" s="239"/>
      <c r="AA161" s="239"/>
      <c r="AB161" s="239"/>
      <c r="AC161" s="239"/>
      <c r="AD161" s="239"/>
      <c r="AE161" s="239"/>
      <c r="AF161" s="239"/>
      <c r="AG161" s="239"/>
      <c r="AH161" s="239"/>
      <c r="AI161" s="239"/>
      <c r="AJ161" s="239"/>
      <c r="AK161" s="239"/>
      <c r="AL161" s="239"/>
      <c r="AM161" s="239"/>
    </row>
    <row r="162" spans="1:39">
      <c r="A162" s="239">
        <v>8</v>
      </c>
      <c r="B162" s="239">
        <v>149</v>
      </c>
      <c r="C162" s="239">
        <v>3</v>
      </c>
      <c r="D162" s="239">
        <v>8</v>
      </c>
      <c r="E162" s="239">
        <v>2.01E-2</v>
      </c>
      <c r="F162" s="239">
        <v>0.98</v>
      </c>
      <c r="G162" s="239">
        <v>0</v>
      </c>
      <c r="H162" s="239">
        <v>1.2E-2</v>
      </c>
      <c r="I162" s="239">
        <v>0.161</v>
      </c>
      <c r="J162" s="239"/>
      <c r="K162" s="239">
        <v>8</v>
      </c>
      <c r="L162" s="239">
        <v>141</v>
      </c>
      <c r="M162" s="239">
        <v>0</v>
      </c>
      <c r="N162" s="239">
        <v>8</v>
      </c>
      <c r="O162" s="239">
        <v>0</v>
      </c>
      <c r="P162" s="239">
        <v>1</v>
      </c>
      <c r="Q162" s="239">
        <v>0</v>
      </c>
      <c r="R162" s="239">
        <v>0</v>
      </c>
      <c r="S162" s="239">
        <v>0</v>
      </c>
      <c r="T162" s="239"/>
      <c r="U162" s="239"/>
      <c r="V162" s="239"/>
      <c r="W162" s="239"/>
      <c r="X162" s="239"/>
      <c r="Y162" s="239"/>
      <c r="Z162" s="239"/>
      <c r="AA162" s="239"/>
      <c r="AB162" s="239"/>
      <c r="AC162" s="239"/>
      <c r="AD162" s="239"/>
      <c r="AE162" s="239"/>
      <c r="AF162" s="239"/>
      <c r="AG162" s="239"/>
      <c r="AH162" s="239"/>
      <c r="AI162" s="239"/>
      <c r="AJ162" s="239"/>
      <c r="AK162" s="239"/>
      <c r="AL162" s="239"/>
      <c r="AM162" s="239"/>
    </row>
    <row r="163" spans="1:39">
      <c r="A163" s="239">
        <v>11</v>
      </c>
      <c r="B163" s="239">
        <v>138</v>
      </c>
      <c r="C163" s="239">
        <v>8</v>
      </c>
      <c r="D163" s="239">
        <v>5</v>
      </c>
      <c r="E163" s="239">
        <v>7.6899999999999996E-2</v>
      </c>
      <c r="F163" s="239">
        <v>0.92300000000000004</v>
      </c>
      <c r="G163" s="239">
        <v>0</v>
      </c>
      <c r="H163" s="239">
        <v>2.1999999999999999E-2</v>
      </c>
      <c r="I163" s="239">
        <v>0.78600000000000003</v>
      </c>
      <c r="J163" s="239"/>
      <c r="K163" s="239">
        <v>11</v>
      </c>
      <c r="L163" s="239">
        <v>133</v>
      </c>
      <c r="M163" s="239">
        <v>10</v>
      </c>
      <c r="N163" s="239">
        <v>1</v>
      </c>
      <c r="O163" s="239">
        <v>7.5200000000000003E-2</v>
      </c>
      <c r="P163" s="239">
        <v>0.92500000000000004</v>
      </c>
      <c r="Q163" s="239">
        <v>1E-3</v>
      </c>
      <c r="R163" s="239">
        <v>2.3E-2</v>
      </c>
      <c r="S163" s="239">
        <v>0.82699999999999996</v>
      </c>
      <c r="T163" s="239"/>
      <c r="U163" s="239"/>
      <c r="V163" s="239"/>
      <c r="W163" s="239"/>
      <c r="X163" s="239"/>
      <c r="Y163" s="239"/>
      <c r="Z163" s="239"/>
      <c r="AA163" s="239"/>
      <c r="AB163" s="239"/>
      <c r="AC163" s="239"/>
      <c r="AD163" s="239"/>
      <c r="AE163" s="239"/>
      <c r="AF163" s="239"/>
      <c r="AG163" s="239"/>
      <c r="AH163" s="239"/>
      <c r="AI163" s="239"/>
      <c r="AJ163" s="239"/>
      <c r="AK163" s="239"/>
      <c r="AL163" s="239"/>
      <c r="AM163" s="239"/>
    </row>
    <row r="164" spans="1:39">
      <c r="A164" s="239">
        <v>13</v>
      </c>
      <c r="B164" s="239">
        <v>125</v>
      </c>
      <c r="C164" s="239">
        <v>28</v>
      </c>
      <c r="D164" s="239">
        <v>11</v>
      </c>
      <c r="E164" s="239">
        <v>0.28370000000000001</v>
      </c>
      <c r="F164" s="239">
        <v>0.71599999999999997</v>
      </c>
      <c r="G164" s="239">
        <v>1E-3</v>
      </c>
      <c r="H164" s="239">
        <v>3.9E-2</v>
      </c>
      <c r="I164" s="239">
        <v>3.4740000000000002</v>
      </c>
      <c r="J164" s="239"/>
      <c r="K164" s="239">
        <v>13</v>
      </c>
      <c r="L164" s="239">
        <v>122</v>
      </c>
      <c r="M164" s="239">
        <v>24</v>
      </c>
      <c r="N164" s="239">
        <v>2</v>
      </c>
      <c r="O164" s="239">
        <v>0.2571</v>
      </c>
      <c r="P164" s="239">
        <v>0.74299999999999999</v>
      </c>
      <c r="Q164" s="239">
        <v>1E-3</v>
      </c>
      <c r="R164" s="239">
        <v>3.7999999999999999E-2</v>
      </c>
      <c r="S164" s="239">
        <v>3.1920000000000002</v>
      </c>
      <c r="T164" s="239"/>
      <c r="U164" s="239"/>
      <c r="V164" s="239"/>
      <c r="W164" s="239"/>
      <c r="X164" s="239"/>
      <c r="Y164" s="239"/>
      <c r="Z164" s="239"/>
      <c r="AA164" s="239"/>
      <c r="AB164" s="239"/>
      <c r="AC164" s="239"/>
      <c r="AD164" s="239"/>
      <c r="AE164" s="239"/>
      <c r="AF164" s="239"/>
      <c r="AG164" s="239"/>
      <c r="AH164" s="239"/>
      <c r="AI164" s="239"/>
      <c r="AJ164" s="239"/>
      <c r="AK164" s="239"/>
      <c r="AL164" s="239"/>
      <c r="AM164" s="239"/>
    </row>
    <row r="165" spans="1:39">
      <c r="A165" s="239">
        <v>15</v>
      </c>
      <c r="B165" s="239">
        <v>86</v>
      </c>
      <c r="C165" s="239">
        <v>26</v>
      </c>
      <c r="D165" s="239">
        <v>0</v>
      </c>
      <c r="E165" s="239">
        <v>0.50029999999999997</v>
      </c>
      <c r="F165" s="239">
        <v>0.5</v>
      </c>
      <c r="G165" s="239">
        <v>2E-3</v>
      </c>
      <c r="H165" s="239">
        <v>4.4999999999999998E-2</v>
      </c>
      <c r="I165" s="239">
        <v>6.7220000000000004</v>
      </c>
      <c r="J165" s="239"/>
      <c r="K165" s="239">
        <v>15</v>
      </c>
      <c r="L165" s="239">
        <v>96</v>
      </c>
      <c r="M165" s="239">
        <v>33</v>
      </c>
      <c r="N165" s="239">
        <v>4</v>
      </c>
      <c r="O165" s="239">
        <v>0.51249999999999996</v>
      </c>
      <c r="P165" s="239">
        <v>0.48799999999999999</v>
      </c>
      <c r="Q165" s="239">
        <v>2E-3</v>
      </c>
      <c r="R165" s="239">
        <v>4.3999999999999997E-2</v>
      </c>
      <c r="S165" s="239">
        <v>7.0229999999999997</v>
      </c>
      <c r="T165" s="239"/>
      <c r="U165" s="239"/>
      <c r="V165" s="239"/>
      <c r="W165" s="239"/>
      <c r="X165" s="239"/>
      <c r="Y165" s="239"/>
      <c r="Z165" s="239"/>
      <c r="AA165" s="239"/>
      <c r="AB165" s="239"/>
      <c r="AC165" s="239"/>
      <c r="AD165" s="239"/>
      <c r="AE165" s="239"/>
      <c r="AF165" s="239"/>
      <c r="AG165" s="239"/>
      <c r="AH165" s="239"/>
      <c r="AI165" s="239"/>
      <c r="AJ165" s="239"/>
      <c r="AK165" s="239"/>
      <c r="AL165" s="239"/>
      <c r="AM165" s="239"/>
    </row>
    <row r="166" spans="1:39">
      <c r="A166" s="239">
        <v>17</v>
      </c>
      <c r="B166" s="239">
        <v>60</v>
      </c>
      <c r="C166" s="239">
        <v>24</v>
      </c>
      <c r="D166" s="239">
        <v>2</v>
      </c>
      <c r="E166" s="239">
        <v>0.70020000000000004</v>
      </c>
      <c r="F166" s="239">
        <v>0.3</v>
      </c>
      <c r="G166" s="239">
        <v>2E-3</v>
      </c>
      <c r="H166" s="239">
        <v>4.1000000000000002E-2</v>
      </c>
      <c r="I166" s="239">
        <v>10.119999999999999</v>
      </c>
      <c r="J166" s="239"/>
      <c r="K166" s="239">
        <v>18</v>
      </c>
      <c r="L166" s="239">
        <v>59</v>
      </c>
      <c r="M166" s="239">
        <v>25</v>
      </c>
      <c r="N166" s="239">
        <v>0</v>
      </c>
      <c r="O166" s="239">
        <v>0.71909999999999996</v>
      </c>
      <c r="P166" s="239">
        <v>0.28100000000000003</v>
      </c>
      <c r="Q166" s="239">
        <v>2E-3</v>
      </c>
      <c r="R166" s="239">
        <v>0.04</v>
      </c>
      <c r="S166" s="239">
        <v>10.741</v>
      </c>
      <c r="T166" s="239"/>
      <c r="U166" s="239"/>
      <c r="V166" s="239"/>
      <c r="W166" s="239"/>
      <c r="X166" s="239"/>
      <c r="Y166" s="239"/>
      <c r="Z166" s="239"/>
      <c r="AA166" s="239"/>
      <c r="AB166" s="239"/>
      <c r="AC166" s="239"/>
      <c r="AD166" s="239"/>
      <c r="AE166" s="239"/>
      <c r="AF166" s="239"/>
      <c r="AG166" s="239"/>
      <c r="AH166" s="239"/>
      <c r="AI166" s="239"/>
      <c r="AJ166" s="239"/>
      <c r="AK166" s="239"/>
      <c r="AL166" s="239"/>
      <c r="AM166" s="239"/>
    </row>
    <row r="167" spans="1:39">
      <c r="A167" s="239">
        <v>20</v>
      </c>
      <c r="B167" s="239">
        <v>34</v>
      </c>
      <c r="C167" s="239">
        <v>11</v>
      </c>
      <c r="D167" s="239">
        <v>0</v>
      </c>
      <c r="E167" s="239">
        <v>0.79720000000000002</v>
      </c>
      <c r="F167" s="239">
        <v>0.20300000000000001</v>
      </c>
      <c r="G167" s="239">
        <v>1E-3</v>
      </c>
      <c r="H167" s="239">
        <v>3.6999999999999998E-2</v>
      </c>
      <c r="I167" s="239">
        <v>12.061</v>
      </c>
      <c r="J167" s="239"/>
      <c r="K167" s="239">
        <v>20</v>
      </c>
      <c r="L167" s="239">
        <v>34</v>
      </c>
      <c r="M167" s="239">
        <v>5</v>
      </c>
      <c r="N167" s="239">
        <v>0</v>
      </c>
      <c r="O167" s="239">
        <v>0.76039999999999996</v>
      </c>
      <c r="P167" s="239">
        <v>0.24</v>
      </c>
      <c r="Q167" s="239">
        <v>1E-3</v>
      </c>
      <c r="R167" s="239">
        <v>3.7999999999999999E-2</v>
      </c>
      <c r="S167" s="239">
        <v>11.567</v>
      </c>
      <c r="T167" s="239"/>
      <c r="U167" s="239"/>
      <c r="V167" s="239"/>
      <c r="W167" s="239"/>
      <c r="X167" s="239"/>
      <c r="Y167" s="239"/>
      <c r="Z167" s="239"/>
      <c r="AA167" s="239"/>
      <c r="AB167" s="239"/>
      <c r="AC167" s="239"/>
      <c r="AD167" s="239"/>
      <c r="AE167" s="239"/>
      <c r="AF167" s="239"/>
      <c r="AG167" s="239"/>
      <c r="AH167" s="239"/>
      <c r="AI167" s="239"/>
      <c r="AJ167" s="239"/>
      <c r="AK167" s="239"/>
      <c r="AL167" s="239"/>
      <c r="AM167" s="239"/>
    </row>
    <row r="168" spans="1:39">
      <c r="A168" s="239">
        <v>22</v>
      </c>
      <c r="B168" s="239">
        <v>23</v>
      </c>
      <c r="C168" s="239">
        <v>3</v>
      </c>
      <c r="D168" s="239">
        <v>0</v>
      </c>
      <c r="E168" s="239">
        <v>0.8236</v>
      </c>
      <c r="F168" s="239">
        <v>0.17599999999999999</v>
      </c>
      <c r="G168" s="239">
        <v>1E-3</v>
      </c>
      <c r="H168" s="239">
        <v>3.5000000000000003E-2</v>
      </c>
      <c r="I168" s="239">
        <v>12.643000000000001</v>
      </c>
      <c r="J168" s="239"/>
      <c r="K168" s="239">
        <v>22</v>
      </c>
      <c r="L168" s="239">
        <v>29</v>
      </c>
      <c r="M168" s="239">
        <v>12</v>
      </c>
      <c r="N168" s="239">
        <v>0</v>
      </c>
      <c r="O168" s="239">
        <v>0.85950000000000004</v>
      </c>
      <c r="P168" s="239">
        <v>0.14000000000000001</v>
      </c>
      <c r="Q168" s="239">
        <v>1E-3</v>
      </c>
      <c r="R168" s="239">
        <v>3.1E-2</v>
      </c>
      <c r="S168" s="239">
        <v>13.749000000000001</v>
      </c>
      <c r="T168" s="239"/>
      <c r="U168" s="239"/>
      <c r="V168" s="239"/>
      <c r="W168" s="239"/>
      <c r="X168" s="239"/>
      <c r="Y168" s="239"/>
      <c r="Z168" s="239"/>
      <c r="AA168" s="239"/>
      <c r="AB168" s="239"/>
      <c r="AC168" s="239"/>
      <c r="AD168" s="239"/>
      <c r="AE168" s="239"/>
      <c r="AF168" s="239"/>
      <c r="AG168" s="239"/>
      <c r="AH168" s="239"/>
      <c r="AI168" s="239"/>
      <c r="AJ168" s="239"/>
      <c r="AK168" s="239"/>
      <c r="AL168" s="239"/>
      <c r="AM168" s="239"/>
    </row>
    <row r="169" spans="1:39">
      <c r="A169" s="239">
        <v>25</v>
      </c>
      <c r="B169" s="239">
        <v>20</v>
      </c>
      <c r="C169" s="239">
        <v>10</v>
      </c>
      <c r="D169" s="239">
        <v>0</v>
      </c>
      <c r="E169" s="239">
        <v>0.91180000000000005</v>
      </c>
      <c r="F169" s="239">
        <v>8.7999999999999995E-2</v>
      </c>
      <c r="G169" s="239">
        <v>1E-3</v>
      </c>
      <c r="H169" s="239">
        <v>2.5999999999999999E-2</v>
      </c>
      <c r="I169" s="239">
        <v>14.847</v>
      </c>
      <c r="J169" s="239"/>
      <c r="K169" s="239">
        <v>24</v>
      </c>
      <c r="L169" s="239">
        <v>17</v>
      </c>
      <c r="M169" s="239">
        <v>5</v>
      </c>
      <c r="N169" s="239">
        <v>0</v>
      </c>
      <c r="O169" s="239">
        <v>0.90080000000000005</v>
      </c>
      <c r="P169" s="239">
        <v>9.9000000000000005E-2</v>
      </c>
      <c r="Q169" s="239">
        <v>1E-3</v>
      </c>
      <c r="R169" s="239">
        <v>2.7E-2</v>
      </c>
      <c r="S169" s="239">
        <v>14.74</v>
      </c>
      <c r="T169" s="239"/>
      <c r="U169" s="239"/>
      <c r="V169" s="239"/>
      <c r="W169" s="239"/>
      <c r="X169" s="239"/>
      <c r="Y169" s="239"/>
      <c r="Z169" s="239"/>
      <c r="AA169" s="239"/>
      <c r="AB169" s="239"/>
      <c r="AC169" s="239"/>
      <c r="AD169" s="239"/>
      <c r="AE169" s="239"/>
      <c r="AF169" s="239"/>
      <c r="AG169" s="239"/>
      <c r="AH169" s="239"/>
      <c r="AI169" s="239"/>
      <c r="AJ169" s="239"/>
      <c r="AK169" s="239"/>
      <c r="AL169" s="239"/>
      <c r="AM169" s="239"/>
    </row>
    <row r="170" spans="1:39">
      <c r="A170" s="239">
        <v>27</v>
      </c>
      <c r="B170" s="239">
        <v>10</v>
      </c>
      <c r="C170" s="239">
        <v>5</v>
      </c>
      <c r="D170" s="239">
        <v>0</v>
      </c>
      <c r="E170" s="239">
        <v>0.95589999999999997</v>
      </c>
      <c r="F170" s="239">
        <v>4.3999999999999997E-2</v>
      </c>
      <c r="G170" s="239">
        <v>0</v>
      </c>
      <c r="H170" s="239">
        <v>1.9E-2</v>
      </c>
      <c r="I170" s="239">
        <v>16.038</v>
      </c>
      <c r="J170" s="239"/>
      <c r="K170" s="239">
        <v>26</v>
      </c>
      <c r="L170" s="239">
        <v>12</v>
      </c>
      <c r="M170" s="239">
        <v>3</v>
      </c>
      <c r="N170" s="239">
        <v>0</v>
      </c>
      <c r="O170" s="239">
        <v>0.92559999999999998</v>
      </c>
      <c r="P170" s="239">
        <v>7.3999999999999996E-2</v>
      </c>
      <c r="Q170" s="239">
        <v>1E-3</v>
      </c>
      <c r="R170" s="239">
        <v>2.4E-2</v>
      </c>
      <c r="S170" s="239">
        <v>15.385</v>
      </c>
      <c r="T170" s="239"/>
      <c r="U170" s="239"/>
      <c r="V170" s="239"/>
      <c r="W170" s="239"/>
      <c r="X170" s="239"/>
      <c r="Y170" s="239"/>
      <c r="Z170" s="239"/>
      <c r="AA170" s="239"/>
      <c r="AB170" s="239"/>
      <c r="AC170" s="239"/>
      <c r="AD170" s="239"/>
      <c r="AE170" s="239"/>
      <c r="AF170" s="239"/>
      <c r="AG170" s="239"/>
      <c r="AH170" s="239"/>
      <c r="AI170" s="239"/>
      <c r="AJ170" s="239"/>
      <c r="AK170" s="239"/>
      <c r="AL170" s="239"/>
      <c r="AM170" s="239"/>
    </row>
    <row r="171" spans="1:39">
      <c r="A171" s="239">
        <v>30</v>
      </c>
      <c r="B171" s="239">
        <v>5</v>
      </c>
      <c r="C171" s="239">
        <v>2</v>
      </c>
      <c r="D171" s="239">
        <v>0</v>
      </c>
      <c r="E171" s="239">
        <v>0.97350000000000003</v>
      </c>
      <c r="F171" s="239">
        <v>2.5999999999999999E-2</v>
      </c>
      <c r="G171" s="239">
        <v>0</v>
      </c>
      <c r="H171" s="239">
        <v>1.4999999999999999E-2</v>
      </c>
      <c r="I171" s="239">
        <v>16.567</v>
      </c>
      <c r="J171" s="239"/>
      <c r="K171" s="239">
        <v>28</v>
      </c>
      <c r="L171" s="239">
        <v>9</v>
      </c>
      <c r="M171" s="239">
        <v>3</v>
      </c>
      <c r="N171" s="239">
        <v>0</v>
      </c>
      <c r="O171" s="239">
        <v>0.95040000000000002</v>
      </c>
      <c r="P171" s="239">
        <v>0.05</v>
      </c>
      <c r="Q171" s="239">
        <v>0</v>
      </c>
      <c r="R171" s="239">
        <v>0.02</v>
      </c>
      <c r="S171" s="239">
        <v>16.079000000000001</v>
      </c>
      <c r="T171" s="239"/>
      <c r="U171" s="239"/>
      <c r="V171" s="239"/>
      <c r="W171" s="239"/>
      <c r="X171" s="239"/>
      <c r="Y171" s="239"/>
      <c r="Z171" s="239"/>
      <c r="AA171" s="239"/>
      <c r="AB171" s="239"/>
      <c r="AC171" s="239"/>
      <c r="AD171" s="239"/>
      <c r="AE171" s="239"/>
      <c r="AF171" s="239"/>
      <c r="AG171" s="239"/>
      <c r="AH171" s="239"/>
      <c r="AI171" s="239"/>
      <c r="AJ171" s="239"/>
      <c r="AK171" s="239"/>
      <c r="AL171" s="239"/>
      <c r="AM171" s="239"/>
    </row>
    <row r="172" spans="1:39">
      <c r="A172" s="239">
        <v>33</v>
      </c>
      <c r="B172" s="239">
        <v>3</v>
      </c>
      <c r="C172" s="239">
        <v>2</v>
      </c>
      <c r="D172" s="239">
        <v>0</v>
      </c>
      <c r="E172" s="239">
        <v>0.99119999999999997</v>
      </c>
      <c r="F172" s="239">
        <v>8.9999999999999993E-3</v>
      </c>
      <c r="G172" s="239">
        <v>0</v>
      </c>
      <c r="H172" s="239">
        <v>8.9999999999999993E-3</v>
      </c>
      <c r="I172" s="239">
        <v>17.149000000000001</v>
      </c>
      <c r="J172" s="239"/>
      <c r="K172" s="239">
        <v>30</v>
      </c>
      <c r="L172" s="239">
        <v>6</v>
      </c>
      <c r="M172" s="239">
        <v>3</v>
      </c>
      <c r="N172" s="239">
        <v>0</v>
      </c>
      <c r="O172" s="239">
        <v>0.97519999999999996</v>
      </c>
      <c r="P172" s="239">
        <v>2.5000000000000001E-2</v>
      </c>
      <c r="Q172" s="239">
        <v>0</v>
      </c>
      <c r="R172" s="239">
        <v>1.4E-2</v>
      </c>
      <c r="S172" s="239">
        <v>16.823</v>
      </c>
      <c r="T172" s="239"/>
      <c r="U172" s="239"/>
      <c r="V172" s="239"/>
      <c r="W172" s="239"/>
      <c r="X172" s="239"/>
      <c r="Y172" s="239"/>
      <c r="Z172" s="239"/>
      <c r="AA172" s="239"/>
      <c r="AB172" s="239"/>
      <c r="AC172" s="239"/>
      <c r="AD172" s="239"/>
      <c r="AE172" s="239"/>
      <c r="AF172" s="239"/>
      <c r="AG172" s="239"/>
      <c r="AH172" s="239"/>
      <c r="AI172" s="239"/>
      <c r="AJ172" s="239"/>
      <c r="AK172" s="239"/>
      <c r="AL172" s="239"/>
      <c r="AM172" s="239"/>
    </row>
    <row r="173" spans="1:39">
      <c r="A173" s="239">
        <v>36</v>
      </c>
      <c r="B173" s="239">
        <v>1</v>
      </c>
      <c r="C173" s="239">
        <v>1</v>
      </c>
      <c r="D173" s="239">
        <v>0</v>
      </c>
      <c r="E173" s="239">
        <v>1</v>
      </c>
      <c r="F173" s="239">
        <v>0</v>
      </c>
      <c r="G173" s="239">
        <v>0</v>
      </c>
      <c r="H173" s="239">
        <v>0</v>
      </c>
      <c r="I173" s="239">
        <v>17.466999999999999</v>
      </c>
      <c r="J173" s="239"/>
      <c r="K173" s="239">
        <v>32</v>
      </c>
      <c r="L173" s="239">
        <v>3</v>
      </c>
      <c r="M173" s="239">
        <v>1</v>
      </c>
      <c r="N173" s="239">
        <v>0</v>
      </c>
      <c r="O173" s="239">
        <v>0.98350000000000004</v>
      </c>
      <c r="P173" s="239">
        <v>1.7000000000000001E-2</v>
      </c>
      <c r="Q173" s="239">
        <v>0</v>
      </c>
      <c r="R173" s="239">
        <v>1.2E-2</v>
      </c>
      <c r="S173" s="239">
        <v>17.087</v>
      </c>
      <c r="T173" s="239"/>
      <c r="U173" s="239"/>
      <c r="V173" s="239"/>
      <c r="W173" s="239"/>
      <c r="X173" s="239"/>
      <c r="Y173" s="239"/>
      <c r="Z173" s="239"/>
      <c r="AA173" s="239"/>
      <c r="AB173" s="239"/>
      <c r="AC173" s="239"/>
      <c r="AD173" s="239"/>
      <c r="AE173" s="239"/>
      <c r="AF173" s="239"/>
      <c r="AG173" s="239"/>
      <c r="AH173" s="239"/>
      <c r="AI173" s="239"/>
      <c r="AJ173" s="239"/>
      <c r="AK173" s="239"/>
      <c r="AL173" s="239"/>
      <c r="AM173" s="239"/>
    </row>
    <row r="174" spans="1:39">
      <c r="A174" s="239"/>
      <c r="B174" s="239"/>
      <c r="C174" s="239"/>
      <c r="D174" s="239"/>
      <c r="E174" s="239"/>
      <c r="F174" s="239"/>
      <c r="G174" s="239"/>
      <c r="H174" s="239"/>
      <c r="I174" s="239"/>
      <c r="J174" s="239"/>
      <c r="K174" s="239">
        <v>34</v>
      </c>
      <c r="L174" s="239">
        <v>2</v>
      </c>
      <c r="M174" s="239">
        <v>2</v>
      </c>
      <c r="N174" s="239">
        <v>0</v>
      </c>
      <c r="O174" s="239">
        <v>1</v>
      </c>
      <c r="P174" s="239">
        <v>0</v>
      </c>
      <c r="Q174" s="239">
        <v>0</v>
      </c>
      <c r="R174" s="239">
        <v>0</v>
      </c>
      <c r="S174" s="239">
        <v>17.649000000000001</v>
      </c>
      <c r="T174" s="239"/>
      <c r="U174" s="239"/>
      <c r="V174" s="239"/>
      <c r="W174" s="239"/>
      <c r="X174" s="239"/>
      <c r="Y174" s="239"/>
      <c r="Z174" s="239"/>
      <c r="AA174" s="239"/>
      <c r="AB174" s="239"/>
      <c r="AC174" s="239"/>
      <c r="AD174" s="239"/>
      <c r="AE174" s="239"/>
      <c r="AF174" s="239"/>
      <c r="AG174" s="239"/>
      <c r="AH174" s="239"/>
      <c r="AI174" s="239"/>
      <c r="AJ174" s="239"/>
      <c r="AK174" s="239"/>
      <c r="AL174" s="239"/>
      <c r="AM174" s="239"/>
    </row>
    <row r="175" spans="1:39">
      <c r="A175" s="239"/>
      <c r="B175" s="239"/>
      <c r="C175" s="239"/>
      <c r="D175" s="239"/>
      <c r="E175" s="239"/>
      <c r="F175" s="239"/>
      <c r="G175" s="239"/>
      <c r="H175" s="239"/>
      <c r="I175" s="239"/>
      <c r="J175" s="239"/>
      <c r="K175" s="239"/>
      <c r="L175" s="239"/>
      <c r="M175" s="239"/>
      <c r="N175" s="239"/>
      <c r="O175" s="239"/>
      <c r="P175" s="239"/>
      <c r="Q175" s="239"/>
      <c r="R175" s="239"/>
      <c r="S175" s="239"/>
      <c r="T175" s="239"/>
      <c r="U175" s="239"/>
      <c r="V175" s="239"/>
      <c r="W175" s="239"/>
      <c r="X175" s="239"/>
      <c r="Y175" s="239"/>
      <c r="Z175" s="239"/>
      <c r="AA175" s="239"/>
      <c r="AB175" s="239"/>
      <c r="AC175" s="239"/>
      <c r="AD175" s="239"/>
      <c r="AE175" s="239"/>
      <c r="AF175" s="239"/>
      <c r="AG175" s="239"/>
      <c r="AH175" s="239"/>
      <c r="AI175" s="239"/>
      <c r="AJ175" s="239"/>
      <c r="AK175" s="239"/>
      <c r="AL175" s="239"/>
      <c r="AM175" s="239"/>
    </row>
    <row r="176" spans="1:39">
      <c r="A176" s="239" t="s">
        <v>1527</v>
      </c>
      <c r="B176" s="239"/>
      <c r="C176" s="239"/>
      <c r="D176" s="239"/>
      <c r="E176" s="239"/>
      <c r="F176" s="239"/>
      <c r="G176" s="239"/>
      <c r="H176" s="239"/>
      <c r="I176" s="239"/>
      <c r="J176" s="239"/>
      <c r="K176" s="239" t="s">
        <v>1527</v>
      </c>
      <c r="L176" s="239"/>
      <c r="M176" s="239"/>
      <c r="N176" s="239"/>
      <c r="O176" s="239"/>
      <c r="P176" s="239"/>
      <c r="Q176" s="239"/>
      <c r="R176" s="239"/>
      <c r="S176" s="239"/>
      <c r="T176" s="239"/>
      <c r="U176" s="239"/>
      <c r="V176" s="239"/>
      <c r="W176" s="239"/>
      <c r="X176" s="239"/>
      <c r="Y176" s="239"/>
      <c r="Z176" s="239"/>
      <c r="AA176" s="239"/>
      <c r="AB176" s="239"/>
      <c r="AC176" s="239"/>
      <c r="AD176" s="239"/>
      <c r="AE176" s="239"/>
      <c r="AF176" s="239"/>
      <c r="AG176" s="239"/>
      <c r="AH176" s="239"/>
      <c r="AI176" s="239"/>
      <c r="AJ176" s="239"/>
      <c r="AK176" s="239"/>
      <c r="AL176" s="239"/>
      <c r="AM176" s="239"/>
    </row>
    <row r="177" spans="1:39">
      <c r="A177" s="239" t="s">
        <v>1424</v>
      </c>
      <c r="B177" s="239" t="s">
        <v>1413</v>
      </c>
      <c r="C177" s="239" t="s">
        <v>1414</v>
      </c>
      <c r="D177" s="239" t="s">
        <v>1415</v>
      </c>
      <c r="E177" s="239" t="s">
        <v>1416</v>
      </c>
      <c r="F177" s="239" t="s">
        <v>1417</v>
      </c>
      <c r="G177" s="239" t="s">
        <v>1418</v>
      </c>
      <c r="H177" s="239" t="s">
        <v>1419</v>
      </c>
      <c r="I177" s="239" t="s">
        <v>1420</v>
      </c>
      <c r="J177" s="239"/>
      <c r="K177" s="239" t="s">
        <v>1424</v>
      </c>
      <c r="L177" s="239" t="s">
        <v>1413</v>
      </c>
      <c r="M177" s="239" t="s">
        <v>1414</v>
      </c>
      <c r="N177" s="239" t="s">
        <v>1415</v>
      </c>
      <c r="O177" s="239" t="s">
        <v>1416</v>
      </c>
      <c r="P177" s="239" t="s">
        <v>1417</v>
      </c>
      <c r="Q177" s="239" t="s">
        <v>1418</v>
      </c>
      <c r="R177" s="239" t="s">
        <v>1419</v>
      </c>
      <c r="S177" s="239" t="s">
        <v>1420</v>
      </c>
      <c r="T177" s="239"/>
      <c r="U177" s="239"/>
      <c r="V177" s="239"/>
      <c r="W177" s="239"/>
      <c r="X177" s="239"/>
      <c r="Y177" s="239"/>
      <c r="Z177" s="239"/>
      <c r="AA177" s="239"/>
      <c r="AB177" s="239"/>
      <c r="AC177" s="239"/>
      <c r="AD177" s="239"/>
      <c r="AE177" s="239"/>
      <c r="AF177" s="239"/>
      <c r="AG177" s="239"/>
      <c r="AH177" s="239"/>
      <c r="AI177" s="239"/>
      <c r="AJ177" s="239"/>
      <c r="AK177" s="239"/>
      <c r="AL177" s="239"/>
      <c r="AM177" s="239"/>
    </row>
    <row r="178" spans="1:39">
      <c r="A178" s="239">
        <v>0</v>
      </c>
      <c r="B178" s="239">
        <v>150</v>
      </c>
      <c r="C178" s="239">
        <v>0</v>
      </c>
      <c r="D178" s="239">
        <v>0</v>
      </c>
      <c r="E178" s="239">
        <v>0</v>
      </c>
      <c r="F178" s="239">
        <v>1</v>
      </c>
      <c r="G178" s="239">
        <v>0</v>
      </c>
      <c r="H178" s="239">
        <v>0</v>
      </c>
      <c r="I178" s="239">
        <v>0</v>
      </c>
      <c r="J178" s="239"/>
      <c r="K178" s="239">
        <v>0</v>
      </c>
      <c r="L178" s="239">
        <v>150</v>
      </c>
      <c r="M178" s="239">
        <v>0</v>
      </c>
      <c r="N178" s="239">
        <v>0</v>
      </c>
      <c r="O178" s="239">
        <v>0</v>
      </c>
      <c r="P178" s="239">
        <v>1</v>
      </c>
      <c r="Q178" s="239">
        <v>0</v>
      </c>
      <c r="R178" s="239">
        <v>0</v>
      </c>
      <c r="S178" s="239">
        <v>0</v>
      </c>
      <c r="T178" s="239"/>
      <c r="U178" s="239"/>
      <c r="V178" s="239"/>
      <c r="W178" s="239"/>
      <c r="X178" s="239"/>
      <c r="Y178" s="239"/>
      <c r="Z178" s="239"/>
      <c r="AA178" s="239"/>
      <c r="AB178" s="239"/>
      <c r="AC178" s="239"/>
      <c r="AD178" s="239"/>
      <c r="AE178" s="239"/>
      <c r="AF178" s="239"/>
      <c r="AG178" s="239"/>
      <c r="AH178" s="239"/>
      <c r="AI178" s="239"/>
      <c r="AJ178" s="239"/>
      <c r="AK178" s="239"/>
      <c r="AL178" s="239"/>
      <c r="AM178" s="239"/>
    </row>
    <row r="179" spans="1:39">
      <c r="A179" s="239">
        <v>2</v>
      </c>
      <c r="B179" s="239">
        <v>150</v>
      </c>
      <c r="C179" s="239">
        <v>0</v>
      </c>
      <c r="D179" s="239">
        <v>0</v>
      </c>
      <c r="E179" s="239">
        <v>0</v>
      </c>
      <c r="F179" s="239">
        <v>1</v>
      </c>
      <c r="G179" s="239">
        <v>0</v>
      </c>
      <c r="H179" s="239">
        <v>0</v>
      </c>
      <c r="I179" s="239">
        <v>0</v>
      </c>
      <c r="J179" s="239"/>
      <c r="K179" s="239">
        <v>2</v>
      </c>
      <c r="L179" s="239">
        <v>150</v>
      </c>
      <c r="M179" s="239">
        <v>0</v>
      </c>
      <c r="N179" s="239">
        <v>0</v>
      </c>
      <c r="O179" s="239">
        <v>0</v>
      </c>
      <c r="P179" s="239">
        <v>1</v>
      </c>
      <c r="Q179" s="239">
        <v>0</v>
      </c>
      <c r="R179" s="239">
        <v>0</v>
      </c>
      <c r="S179" s="239">
        <v>0</v>
      </c>
      <c r="T179" s="239"/>
      <c r="U179" s="239"/>
      <c r="V179" s="239"/>
      <c r="W179" s="239"/>
      <c r="X179" s="239"/>
      <c r="Y179" s="239"/>
      <c r="Z179" s="239"/>
      <c r="AA179" s="239"/>
      <c r="AB179" s="239"/>
      <c r="AC179" s="239"/>
      <c r="AD179" s="239"/>
      <c r="AE179" s="239"/>
      <c r="AF179" s="239"/>
      <c r="AG179" s="239"/>
      <c r="AH179" s="239"/>
      <c r="AI179" s="239"/>
      <c r="AJ179" s="239"/>
      <c r="AK179" s="239"/>
      <c r="AL179" s="239"/>
      <c r="AM179" s="239"/>
    </row>
    <row r="180" spans="1:39">
      <c r="A180" s="239">
        <v>5</v>
      </c>
      <c r="B180" s="239">
        <v>150</v>
      </c>
      <c r="C180" s="239">
        <v>0</v>
      </c>
      <c r="D180" s="239">
        <v>0</v>
      </c>
      <c r="E180" s="239">
        <v>0</v>
      </c>
      <c r="F180" s="239">
        <v>1</v>
      </c>
      <c r="G180" s="239">
        <v>0</v>
      </c>
      <c r="H180" s="239">
        <v>0</v>
      </c>
      <c r="I180" s="239">
        <v>0</v>
      </c>
      <c r="J180" s="239"/>
      <c r="K180" s="239">
        <v>5</v>
      </c>
      <c r="L180" s="239">
        <v>150</v>
      </c>
      <c r="M180" s="239">
        <v>1</v>
      </c>
      <c r="N180" s="239">
        <v>9</v>
      </c>
      <c r="O180" s="239">
        <v>6.7000000000000002E-3</v>
      </c>
      <c r="P180" s="239">
        <v>0.99299999999999999</v>
      </c>
      <c r="Q180" s="239">
        <v>0</v>
      </c>
      <c r="R180" s="239">
        <v>7.0000000000000001E-3</v>
      </c>
      <c r="S180" s="239">
        <v>3.3000000000000002E-2</v>
      </c>
      <c r="T180" s="239"/>
      <c r="U180" s="239"/>
      <c r="V180" s="239"/>
      <c r="W180" s="239"/>
      <c r="X180" s="239"/>
      <c r="Y180" s="239"/>
      <c r="Z180" s="239"/>
      <c r="AA180" s="239"/>
      <c r="AB180" s="239"/>
      <c r="AC180" s="239"/>
      <c r="AD180" s="239"/>
      <c r="AE180" s="239"/>
      <c r="AF180" s="239"/>
      <c r="AG180" s="239"/>
      <c r="AH180" s="239"/>
      <c r="AI180" s="239"/>
      <c r="AJ180" s="239"/>
      <c r="AK180" s="239"/>
      <c r="AL180" s="239"/>
      <c r="AM180" s="239"/>
    </row>
    <row r="181" spans="1:39">
      <c r="A181" s="239">
        <v>8</v>
      </c>
      <c r="B181" s="239">
        <v>150</v>
      </c>
      <c r="C181" s="239">
        <v>1</v>
      </c>
      <c r="D181" s="239">
        <v>6</v>
      </c>
      <c r="E181" s="239">
        <v>6.7000000000000002E-3</v>
      </c>
      <c r="F181" s="239">
        <v>0.99299999999999999</v>
      </c>
      <c r="G181" s="239">
        <v>0</v>
      </c>
      <c r="H181" s="239">
        <v>7.0000000000000001E-3</v>
      </c>
      <c r="I181" s="239">
        <v>5.2999999999999999E-2</v>
      </c>
      <c r="J181" s="239"/>
      <c r="K181" s="239">
        <v>8</v>
      </c>
      <c r="L181" s="239">
        <v>140</v>
      </c>
      <c r="M181" s="239">
        <v>14</v>
      </c>
      <c r="N181" s="239">
        <v>8</v>
      </c>
      <c r="O181" s="239">
        <v>0.106</v>
      </c>
      <c r="P181" s="239">
        <v>0.89400000000000002</v>
      </c>
      <c r="Q181" s="239">
        <v>1E-3</v>
      </c>
      <c r="R181" s="239">
        <v>2.5999999999999999E-2</v>
      </c>
      <c r="S181" s="239">
        <v>0.82799999999999996</v>
      </c>
      <c r="T181" s="239"/>
      <c r="U181" s="239"/>
      <c r="V181" s="239"/>
      <c r="W181" s="239"/>
      <c r="X181" s="239"/>
      <c r="Y181" s="239"/>
      <c r="Z181" s="239"/>
      <c r="AA181" s="239"/>
      <c r="AB181" s="239"/>
      <c r="AC181" s="239"/>
      <c r="AD181" s="239"/>
      <c r="AE181" s="239"/>
      <c r="AF181" s="239"/>
      <c r="AG181" s="239"/>
      <c r="AH181" s="239"/>
      <c r="AI181" s="239"/>
      <c r="AJ181" s="239"/>
      <c r="AK181" s="239"/>
      <c r="AL181" s="239"/>
      <c r="AM181" s="239"/>
    </row>
    <row r="182" spans="1:39">
      <c r="A182" s="239">
        <v>11</v>
      </c>
      <c r="B182" s="239">
        <v>143</v>
      </c>
      <c r="C182" s="239">
        <v>22</v>
      </c>
      <c r="D182" s="239">
        <v>8</v>
      </c>
      <c r="E182" s="239">
        <v>0.1595</v>
      </c>
      <c r="F182" s="239">
        <v>0.84099999999999997</v>
      </c>
      <c r="G182" s="239">
        <v>1E-3</v>
      </c>
      <c r="H182" s="239">
        <v>0.03</v>
      </c>
      <c r="I182" s="239">
        <v>1.734</v>
      </c>
      <c r="J182" s="239"/>
      <c r="K182" s="239">
        <v>11</v>
      </c>
      <c r="L182" s="239">
        <v>118</v>
      </c>
      <c r="M182" s="239">
        <v>40</v>
      </c>
      <c r="N182" s="239">
        <v>7</v>
      </c>
      <c r="O182" s="239">
        <v>0.40910000000000002</v>
      </c>
      <c r="P182" s="239">
        <v>0.59099999999999997</v>
      </c>
      <c r="Q182" s="239">
        <v>2E-3</v>
      </c>
      <c r="R182" s="239">
        <v>4.2999999999999997E-2</v>
      </c>
      <c r="S182" s="239">
        <v>4.1619999999999999</v>
      </c>
      <c r="T182" s="239"/>
      <c r="U182" s="239"/>
      <c r="V182" s="239"/>
      <c r="W182" s="239"/>
      <c r="X182" s="239"/>
      <c r="Y182" s="239"/>
      <c r="Z182" s="239"/>
      <c r="AA182" s="239"/>
      <c r="AB182" s="239"/>
      <c r="AC182" s="239"/>
      <c r="AD182" s="239"/>
      <c r="AE182" s="239"/>
      <c r="AF182" s="239"/>
      <c r="AG182" s="239"/>
      <c r="AH182" s="239"/>
      <c r="AI182" s="239"/>
      <c r="AJ182" s="239"/>
      <c r="AK182" s="239"/>
      <c r="AL182" s="239"/>
      <c r="AM182" s="239"/>
    </row>
    <row r="183" spans="1:39">
      <c r="A183" s="239">
        <v>13</v>
      </c>
      <c r="B183" s="239">
        <v>113</v>
      </c>
      <c r="C183" s="239">
        <v>56</v>
      </c>
      <c r="D183" s="239">
        <v>4</v>
      </c>
      <c r="E183" s="239">
        <v>0.57599999999999996</v>
      </c>
      <c r="F183" s="239">
        <v>0.42399999999999999</v>
      </c>
      <c r="G183" s="239">
        <v>2E-3</v>
      </c>
      <c r="H183" s="239">
        <v>4.2000000000000003E-2</v>
      </c>
      <c r="I183" s="239">
        <v>7.149</v>
      </c>
      <c r="J183" s="239"/>
      <c r="K183" s="239">
        <v>13</v>
      </c>
      <c r="L183" s="239">
        <v>71</v>
      </c>
      <c r="M183" s="239">
        <v>39</v>
      </c>
      <c r="N183" s="239">
        <v>2</v>
      </c>
      <c r="O183" s="239">
        <v>0.73370000000000002</v>
      </c>
      <c r="P183" s="239">
        <v>0.26600000000000001</v>
      </c>
      <c r="Q183" s="239">
        <v>2E-3</v>
      </c>
      <c r="R183" s="239">
        <v>0.04</v>
      </c>
      <c r="S183" s="239">
        <v>8.3810000000000002</v>
      </c>
      <c r="T183" s="239"/>
      <c r="U183" s="239"/>
      <c r="V183" s="239"/>
      <c r="W183" s="239"/>
      <c r="X183" s="239"/>
      <c r="Y183" s="239"/>
      <c r="Z183" s="239"/>
      <c r="AA183" s="239"/>
      <c r="AB183" s="239"/>
      <c r="AC183" s="239"/>
      <c r="AD183" s="239"/>
      <c r="AE183" s="239"/>
      <c r="AF183" s="239"/>
      <c r="AG183" s="239"/>
      <c r="AH183" s="239"/>
      <c r="AI183" s="239"/>
      <c r="AJ183" s="239"/>
      <c r="AK183" s="239"/>
      <c r="AL183" s="239"/>
      <c r="AM183" s="239"/>
    </row>
    <row r="184" spans="1:39">
      <c r="A184" s="239">
        <v>15</v>
      </c>
      <c r="B184" s="239">
        <v>53</v>
      </c>
      <c r="C184" s="239">
        <v>21</v>
      </c>
      <c r="D184" s="239">
        <v>0</v>
      </c>
      <c r="E184" s="239">
        <v>0.74399999999999999</v>
      </c>
      <c r="F184" s="239">
        <v>0.25600000000000001</v>
      </c>
      <c r="G184" s="239">
        <v>1E-3</v>
      </c>
      <c r="H184" s="239">
        <v>3.7999999999999999E-2</v>
      </c>
      <c r="I184" s="239">
        <v>9.6690000000000005</v>
      </c>
      <c r="J184" s="239"/>
      <c r="K184" s="239">
        <v>15</v>
      </c>
      <c r="L184" s="239">
        <v>30</v>
      </c>
      <c r="M184" s="239">
        <v>21</v>
      </c>
      <c r="N184" s="239">
        <v>0</v>
      </c>
      <c r="O184" s="239">
        <v>0.92010000000000003</v>
      </c>
      <c r="P184" s="239">
        <v>0.08</v>
      </c>
      <c r="Q184" s="239">
        <v>1E-3</v>
      </c>
      <c r="R184" s="239">
        <v>2.5000000000000001E-2</v>
      </c>
      <c r="S184" s="239">
        <v>11.178000000000001</v>
      </c>
      <c r="T184" s="239"/>
      <c r="U184" s="239"/>
      <c r="V184" s="239"/>
      <c r="W184" s="239"/>
      <c r="X184" s="239"/>
      <c r="Y184" s="239"/>
      <c r="Z184" s="239"/>
      <c r="AA184" s="239"/>
      <c r="AB184" s="239"/>
      <c r="AC184" s="239"/>
      <c r="AD184" s="239"/>
      <c r="AE184" s="239"/>
      <c r="AF184" s="239"/>
      <c r="AG184" s="239"/>
      <c r="AH184" s="239"/>
      <c r="AI184" s="239"/>
      <c r="AJ184" s="239"/>
      <c r="AK184" s="239"/>
      <c r="AL184" s="239"/>
      <c r="AM184" s="239"/>
    </row>
    <row r="185" spans="1:39">
      <c r="A185" s="239">
        <v>17</v>
      </c>
      <c r="B185" s="239">
        <v>32</v>
      </c>
      <c r="C185" s="239">
        <v>16</v>
      </c>
      <c r="D185" s="239">
        <v>1</v>
      </c>
      <c r="E185" s="239">
        <v>0.872</v>
      </c>
      <c r="F185" s="239">
        <v>0.128</v>
      </c>
      <c r="G185" s="239">
        <v>1E-3</v>
      </c>
      <c r="H185" s="239">
        <v>0.03</v>
      </c>
      <c r="I185" s="239">
        <v>11.845000000000001</v>
      </c>
      <c r="J185" s="239"/>
      <c r="K185" s="239">
        <v>18</v>
      </c>
      <c r="L185" s="239">
        <v>9</v>
      </c>
      <c r="M185" s="239">
        <v>9</v>
      </c>
      <c r="N185" s="239">
        <v>0</v>
      </c>
      <c r="O185" s="239">
        <v>1</v>
      </c>
      <c r="P185" s="239">
        <v>0</v>
      </c>
      <c r="Q185" s="239">
        <v>0</v>
      </c>
      <c r="R185" s="239">
        <v>0</v>
      </c>
      <c r="S185" s="239">
        <v>12.616</v>
      </c>
      <c r="T185" s="239"/>
      <c r="U185" s="239"/>
      <c r="V185" s="239"/>
      <c r="W185" s="239"/>
      <c r="X185" s="239"/>
      <c r="Y185" s="239"/>
      <c r="Z185" s="239"/>
      <c r="AA185" s="239"/>
      <c r="AB185" s="239"/>
      <c r="AC185" s="239"/>
      <c r="AD185" s="239"/>
      <c r="AE185" s="239"/>
      <c r="AF185" s="239"/>
      <c r="AG185" s="239"/>
      <c r="AH185" s="239"/>
      <c r="AI185" s="239"/>
      <c r="AJ185" s="239"/>
      <c r="AK185" s="239"/>
      <c r="AL185" s="239"/>
      <c r="AM185" s="239"/>
    </row>
    <row r="186" spans="1:39">
      <c r="A186" s="239">
        <v>20</v>
      </c>
      <c r="B186" s="239">
        <v>15</v>
      </c>
      <c r="C186" s="239">
        <v>13</v>
      </c>
      <c r="D186" s="239">
        <v>0</v>
      </c>
      <c r="E186" s="239">
        <v>0.9829</v>
      </c>
      <c r="F186" s="239">
        <v>1.7000000000000001E-2</v>
      </c>
      <c r="G186" s="239">
        <v>0</v>
      </c>
      <c r="H186" s="239">
        <v>1.2E-2</v>
      </c>
      <c r="I186" s="239">
        <v>14.064</v>
      </c>
      <c r="J186" s="239"/>
      <c r="K186" s="239"/>
      <c r="L186" s="239"/>
      <c r="M186" s="239"/>
      <c r="N186" s="239"/>
      <c r="O186" s="239"/>
      <c r="P186" s="239"/>
      <c r="Q186" s="239"/>
      <c r="R186" s="239"/>
      <c r="S186" s="239"/>
      <c r="T186" s="239"/>
      <c r="U186" s="239"/>
      <c r="V186" s="239"/>
      <c r="W186" s="239"/>
      <c r="X186" s="239"/>
      <c r="Y186" s="239"/>
      <c r="Z186" s="239"/>
      <c r="AA186" s="239"/>
      <c r="AB186" s="239"/>
      <c r="AC186" s="239"/>
      <c r="AD186" s="239"/>
      <c r="AE186" s="239"/>
      <c r="AF186" s="239"/>
      <c r="AG186" s="239"/>
      <c r="AH186" s="239"/>
      <c r="AI186" s="239"/>
      <c r="AJ186" s="239"/>
      <c r="AK186" s="239"/>
      <c r="AL186" s="239"/>
      <c r="AM186" s="239"/>
    </row>
    <row r="187" spans="1:39">
      <c r="A187" s="239">
        <v>22</v>
      </c>
      <c r="B187" s="239">
        <v>2</v>
      </c>
      <c r="C187" s="239">
        <v>2</v>
      </c>
      <c r="D187" s="239">
        <v>0</v>
      </c>
      <c r="E187" s="239">
        <v>1</v>
      </c>
      <c r="F187" s="239">
        <v>0</v>
      </c>
      <c r="G187" s="239">
        <v>0</v>
      </c>
      <c r="H187" s="239">
        <v>0</v>
      </c>
      <c r="I187" s="239">
        <v>14.439</v>
      </c>
      <c r="J187" s="239"/>
      <c r="K187" s="239"/>
      <c r="L187" s="239"/>
      <c r="M187" s="239"/>
      <c r="N187" s="239"/>
      <c r="O187" s="239"/>
      <c r="P187" s="239"/>
      <c r="Q187" s="239"/>
      <c r="R187" s="239"/>
      <c r="S187" s="239"/>
      <c r="T187" s="239"/>
      <c r="U187" s="239"/>
      <c r="V187" s="239"/>
      <c r="W187" s="239"/>
      <c r="X187" s="239"/>
      <c r="Y187" s="239"/>
      <c r="Z187" s="239"/>
      <c r="AA187" s="239"/>
      <c r="AB187" s="239"/>
      <c r="AC187" s="239"/>
      <c r="AD187" s="239"/>
      <c r="AE187" s="239"/>
      <c r="AF187" s="239"/>
      <c r="AG187" s="239"/>
      <c r="AH187" s="239"/>
      <c r="AI187" s="239"/>
      <c r="AJ187" s="239"/>
      <c r="AK187" s="239"/>
      <c r="AL187" s="239"/>
      <c r="AM187" s="239"/>
    </row>
    <row r="188" spans="1:39">
      <c r="A188" s="239"/>
      <c r="B188" s="239"/>
      <c r="C188" s="239"/>
      <c r="D188" s="239"/>
      <c r="E188" s="239"/>
      <c r="F188" s="239"/>
      <c r="G188" s="239"/>
      <c r="H188" s="239"/>
      <c r="I188" s="239"/>
      <c r="J188" s="239"/>
      <c r="K188" s="239"/>
      <c r="L188" s="239"/>
      <c r="M188" s="239"/>
      <c r="N188" s="239"/>
      <c r="O188" s="239"/>
      <c r="P188" s="239"/>
      <c r="Q188" s="239"/>
      <c r="R188" s="239"/>
      <c r="S188" s="239"/>
      <c r="T188" s="239"/>
      <c r="U188" s="239"/>
      <c r="V188" s="239"/>
      <c r="W188" s="239"/>
      <c r="X188" s="239"/>
      <c r="Y188" s="239"/>
      <c r="Z188" s="239"/>
      <c r="AA188" s="239"/>
      <c r="AB188" s="239"/>
      <c r="AC188" s="239"/>
      <c r="AD188" s="239"/>
      <c r="AE188" s="239"/>
      <c r="AF188" s="239"/>
      <c r="AG188" s="239"/>
      <c r="AH188" s="239"/>
      <c r="AI188" s="239"/>
      <c r="AJ188" s="239"/>
      <c r="AK188" s="239"/>
      <c r="AL188" s="239"/>
      <c r="AM188" s="239"/>
    </row>
  </sheetData>
  <mergeCells count="4">
    <mergeCell ref="A3:A10"/>
    <mergeCell ref="A11:A18"/>
    <mergeCell ref="A19:A22"/>
    <mergeCell ref="A23:A26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workbookViewId="0">
      <selection activeCell="AE33" sqref="AE33"/>
    </sheetView>
  </sheetViews>
  <sheetFormatPr defaultRowHeight="16.5"/>
  <sheetData>
    <row r="1" spans="1:37">
      <c r="A1" s="57" t="s">
        <v>250</v>
      </c>
      <c r="B1" s="57"/>
    </row>
    <row r="2" spans="1:37" ht="17.25" thickBot="1">
      <c r="A2" s="173" t="s">
        <v>347</v>
      </c>
      <c r="B2" s="57"/>
    </row>
    <row r="3" spans="1:37" ht="48" customHeight="1" thickTop="1" thickBot="1">
      <c r="A3" s="168" t="s">
        <v>858</v>
      </c>
      <c r="B3" s="534" t="s">
        <v>509</v>
      </c>
      <c r="C3" s="535"/>
      <c r="D3" s="536"/>
      <c r="E3" s="537" t="s">
        <v>511</v>
      </c>
      <c r="F3" s="532"/>
      <c r="G3" s="533"/>
      <c r="H3" s="538" t="s">
        <v>512</v>
      </c>
      <c r="I3" s="532"/>
      <c r="J3" s="533"/>
      <c r="K3" s="538" t="s">
        <v>863</v>
      </c>
      <c r="L3" s="532"/>
      <c r="M3" s="533"/>
      <c r="N3" s="538" t="s">
        <v>862</v>
      </c>
      <c r="O3" s="532"/>
      <c r="P3" s="568"/>
      <c r="Q3" s="538" t="s">
        <v>859</v>
      </c>
      <c r="R3" s="532"/>
      <c r="S3" s="533"/>
      <c r="T3" s="538" t="s">
        <v>860</v>
      </c>
      <c r="U3" s="532"/>
      <c r="V3" s="533"/>
      <c r="W3" s="538" t="s">
        <v>861</v>
      </c>
      <c r="X3" s="532"/>
      <c r="Y3" s="533"/>
      <c r="Z3" s="538" t="s">
        <v>864</v>
      </c>
      <c r="AA3" s="532"/>
      <c r="AB3" s="533"/>
      <c r="AC3" s="538" t="s">
        <v>865</v>
      </c>
      <c r="AD3" s="532"/>
      <c r="AE3" s="533"/>
      <c r="AF3" s="538" t="s">
        <v>868</v>
      </c>
      <c r="AG3" s="532"/>
      <c r="AH3" s="533"/>
      <c r="AI3" s="538" t="s">
        <v>867</v>
      </c>
      <c r="AJ3" s="532"/>
      <c r="AK3" s="533"/>
    </row>
    <row r="4" spans="1:37" ht="18" thickTop="1" thickBot="1">
      <c r="A4" s="381" t="s">
        <v>504</v>
      </c>
      <c r="B4" s="145" t="s">
        <v>243</v>
      </c>
      <c r="C4" s="146" t="s">
        <v>95</v>
      </c>
      <c r="D4" s="147" t="s">
        <v>244</v>
      </c>
      <c r="E4" s="145" t="s">
        <v>243</v>
      </c>
      <c r="F4" s="146" t="s">
        <v>95</v>
      </c>
      <c r="G4" s="147" t="s">
        <v>244</v>
      </c>
      <c r="H4" s="145" t="s">
        <v>243</v>
      </c>
      <c r="I4" s="146" t="s">
        <v>95</v>
      </c>
      <c r="J4" s="147" t="s">
        <v>244</v>
      </c>
      <c r="K4" s="145" t="s">
        <v>243</v>
      </c>
      <c r="L4" s="146" t="s">
        <v>95</v>
      </c>
      <c r="M4" s="147" t="s">
        <v>244</v>
      </c>
      <c r="N4" s="145" t="s">
        <v>243</v>
      </c>
      <c r="O4" s="146" t="s">
        <v>95</v>
      </c>
      <c r="P4" s="147" t="s">
        <v>244</v>
      </c>
      <c r="Q4" s="145" t="s">
        <v>243</v>
      </c>
      <c r="R4" s="146" t="s">
        <v>95</v>
      </c>
      <c r="S4" s="147" t="s">
        <v>244</v>
      </c>
      <c r="T4" s="145" t="s">
        <v>243</v>
      </c>
      <c r="U4" s="146" t="s">
        <v>95</v>
      </c>
      <c r="V4" s="147" t="s">
        <v>244</v>
      </c>
      <c r="W4" s="145" t="s">
        <v>243</v>
      </c>
      <c r="X4" s="146" t="s">
        <v>95</v>
      </c>
      <c r="Y4" s="147" t="s">
        <v>244</v>
      </c>
      <c r="Z4" s="145" t="s">
        <v>243</v>
      </c>
      <c r="AA4" s="146" t="s">
        <v>95</v>
      </c>
      <c r="AB4" s="147" t="s">
        <v>244</v>
      </c>
      <c r="AC4" s="145" t="s">
        <v>243</v>
      </c>
      <c r="AD4" s="146" t="s">
        <v>95</v>
      </c>
      <c r="AE4" s="147" t="s">
        <v>244</v>
      </c>
      <c r="AF4" s="145" t="s">
        <v>243</v>
      </c>
      <c r="AG4" s="146" t="s">
        <v>95</v>
      </c>
      <c r="AH4" s="147" t="s">
        <v>244</v>
      </c>
      <c r="AI4" s="145" t="s">
        <v>243</v>
      </c>
      <c r="AJ4" s="146" t="s">
        <v>95</v>
      </c>
      <c r="AK4" s="147" t="s">
        <v>244</v>
      </c>
    </row>
    <row r="5" spans="1:37" ht="17.25" thickTop="1">
      <c r="A5" s="370">
        <v>1</v>
      </c>
      <c r="B5" s="374">
        <v>98</v>
      </c>
      <c r="C5" s="373">
        <v>134</v>
      </c>
      <c r="D5" s="375">
        <v>104</v>
      </c>
      <c r="E5" s="374">
        <v>74</v>
      </c>
      <c r="F5" s="373">
        <v>112</v>
      </c>
      <c r="G5" s="375">
        <v>118</v>
      </c>
      <c r="H5" s="374">
        <v>128</v>
      </c>
      <c r="I5" s="373">
        <v>146</v>
      </c>
      <c r="J5" s="375">
        <v>144</v>
      </c>
      <c r="K5" s="374">
        <v>84</v>
      </c>
      <c r="L5" s="373">
        <v>106</v>
      </c>
      <c r="M5" s="375">
        <v>38</v>
      </c>
      <c r="N5" s="374">
        <v>128</v>
      </c>
      <c r="O5" s="373">
        <v>48</v>
      </c>
      <c r="P5" s="375">
        <v>122</v>
      </c>
      <c r="Q5" s="374">
        <v>136</v>
      </c>
      <c r="R5" s="373">
        <v>130</v>
      </c>
      <c r="S5" s="375">
        <v>140</v>
      </c>
      <c r="T5" s="374">
        <v>128</v>
      </c>
      <c r="U5" s="373">
        <v>140</v>
      </c>
      <c r="V5" s="375">
        <v>116</v>
      </c>
      <c r="W5" s="374">
        <v>130</v>
      </c>
      <c r="X5" s="373">
        <v>90</v>
      </c>
      <c r="Y5" s="375">
        <v>120</v>
      </c>
      <c r="Z5" s="374">
        <v>118</v>
      </c>
      <c r="AA5" s="373">
        <v>100</v>
      </c>
      <c r="AB5" s="375">
        <v>114</v>
      </c>
      <c r="AC5" s="374">
        <v>72</v>
      </c>
      <c r="AD5" s="373">
        <v>120</v>
      </c>
      <c r="AE5" s="375">
        <v>100</v>
      </c>
      <c r="AF5" s="374">
        <v>124</v>
      </c>
      <c r="AG5" s="373">
        <v>104</v>
      </c>
      <c r="AH5" s="375">
        <v>116</v>
      </c>
      <c r="AI5" s="374">
        <v>62</v>
      </c>
      <c r="AJ5" s="373">
        <v>96</v>
      </c>
      <c r="AK5" s="375">
        <v>26</v>
      </c>
    </row>
    <row r="6" spans="1:37">
      <c r="A6" s="181">
        <v>2</v>
      </c>
      <c r="B6" s="376">
        <v>126</v>
      </c>
      <c r="C6" s="372">
        <v>130</v>
      </c>
      <c r="D6" s="377">
        <v>138</v>
      </c>
      <c r="E6" s="376">
        <v>104</v>
      </c>
      <c r="F6" s="372">
        <v>96</v>
      </c>
      <c r="G6" s="377">
        <v>82</v>
      </c>
      <c r="H6" s="376">
        <v>144</v>
      </c>
      <c r="I6" s="372">
        <v>126</v>
      </c>
      <c r="J6" s="377">
        <v>148</v>
      </c>
      <c r="K6" s="376">
        <v>112</v>
      </c>
      <c r="L6" s="372">
        <v>114</v>
      </c>
      <c r="M6" s="377">
        <v>104</v>
      </c>
      <c r="N6" s="376">
        <v>90</v>
      </c>
      <c r="O6" s="372">
        <v>116</v>
      </c>
      <c r="P6" s="377">
        <v>126</v>
      </c>
      <c r="Q6" s="376">
        <v>94</v>
      </c>
      <c r="R6" s="372">
        <v>134</v>
      </c>
      <c r="S6" s="377">
        <v>134</v>
      </c>
      <c r="T6" s="376">
        <v>134</v>
      </c>
      <c r="U6" s="372">
        <v>102</v>
      </c>
      <c r="V6" s="377">
        <v>142</v>
      </c>
      <c r="W6" s="376">
        <v>28</v>
      </c>
      <c r="X6" s="372">
        <v>110</v>
      </c>
      <c r="Y6" s="377">
        <v>126</v>
      </c>
      <c r="Z6" s="376">
        <v>122</v>
      </c>
      <c r="AA6" s="372">
        <v>86</v>
      </c>
      <c r="AB6" s="377">
        <v>128</v>
      </c>
      <c r="AC6" s="376">
        <v>78</v>
      </c>
      <c r="AD6" s="372">
        <v>104</v>
      </c>
      <c r="AE6" s="377">
        <v>94</v>
      </c>
      <c r="AF6" s="376">
        <v>120</v>
      </c>
      <c r="AG6" s="372">
        <v>126</v>
      </c>
      <c r="AH6" s="377">
        <v>110</v>
      </c>
      <c r="AI6" s="376">
        <v>28</v>
      </c>
      <c r="AJ6" s="372">
        <v>82</v>
      </c>
      <c r="AK6" s="377">
        <v>104</v>
      </c>
    </row>
    <row r="7" spans="1:37">
      <c r="A7" s="181">
        <v>3</v>
      </c>
      <c r="B7" s="376">
        <v>136</v>
      </c>
      <c r="C7" s="372">
        <v>112</v>
      </c>
      <c r="D7" s="377">
        <v>110</v>
      </c>
      <c r="E7" s="376">
        <v>108</v>
      </c>
      <c r="F7" s="372">
        <v>100</v>
      </c>
      <c r="G7" s="377">
        <v>104</v>
      </c>
      <c r="H7" s="376">
        <v>132</v>
      </c>
      <c r="I7" s="372">
        <v>124</v>
      </c>
      <c r="J7" s="377">
        <v>102</v>
      </c>
      <c r="K7" s="376">
        <v>48</v>
      </c>
      <c r="L7" s="372">
        <v>88</v>
      </c>
      <c r="M7" s="377">
        <v>94</v>
      </c>
      <c r="N7" s="376">
        <v>72</v>
      </c>
      <c r="O7" s="372">
        <v>130</v>
      </c>
      <c r="P7" s="377">
        <v>60</v>
      </c>
      <c r="Q7" s="376">
        <v>106</v>
      </c>
      <c r="R7" s="372">
        <v>144</v>
      </c>
      <c r="S7" s="377">
        <v>140</v>
      </c>
      <c r="T7" s="376">
        <v>122</v>
      </c>
      <c r="U7" s="372">
        <v>36</v>
      </c>
      <c r="V7" s="377">
        <v>132</v>
      </c>
      <c r="W7" s="376">
        <v>122</v>
      </c>
      <c r="X7" s="372">
        <v>96</v>
      </c>
      <c r="Y7" s="377">
        <v>140</v>
      </c>
      <c r="Z7" s="376">
        <v>112</v>
      </c>
      <c r="AA7" s="372">
        <v>124</v>
      </c>
      <c r="AB7" s="377">
        <v>98</v>
      </c>
      <c r="AC7" s="376">
        <v>116</v>
      </c>
      <c r="AD7" s="372">
        <v>118</v>
      </c>
      <c r="AE7" s="377">
        <v>90</v>
      </c>
      <c r="AF7" s="376">
        <v>116</v>
      </c>
      <c r="AG7" s="372">
        <v>108</v>
      </c>
      <c r="AH7" s="377">
        <v>130</v>
      </c>
      <c r="AI7" s="376">
        <v>80</v>
      </c>
      <c r="AJ7" s="372">
        <v>114</v>
      </c>
      <c r="AK7" s="377">
        <v>116</v>
      </c>
    </row>
    <row r="8" spans="1:37">
      <c r="A8" s="181">
        <v>4</v>
      </c>
      <c r="B8" s="376">
        <v>116</v>
      </c>
      <c r="C8" s="372">
        <v>128</v>
      </c>
      <c r="D8" s="377">
        <v>136</v>
      </c>
      <c r="E8" s="376">
        <v>110</v>
      </c>
      <c r="F8" s="372">
        <v>16</v>
      </c>
      <c r="G8" s="377">
        <v>106</v>
      </c>
      <c r="H8" s="376">
        <v>126</v>
      </c>
      <c r="I8" s="372">
        <v>158</v>
      </c>
      <c r="J8" s="377">
        <v>144</v>
      </c>
      <c r="K8" s="376">
        <v>108</v>
      </c>
      <c r="L8" s="372">
        <v>110</v>
      </c>
      <c r="M8" s="377">
        <v>16</v>
      </c>
      <c r="N8" s="376">
        <v>116</v>
      </c>
      <c r="O8" s="372">
        <v>116</v>
      </c>
      <c r="P8" s="377">
        <v>122</v>
      </c>
      <c r="Q8" s="376">
        <v>136</v>
      </c>
      <c r="R8" s="372">
        <v>148</v>
      </c>
      <c r="S8" s="377">
        <v>114</v>
      </c>
      <c r="T8" s="376">
        <v>156</v>
      </c>
      <c r="U8" s="372">
        <v>128</v>
      </c>
      <c r="V8" s="377">
        <v>124</v>
      </c>
      <c r="W8" s="376">
        <v>106</v>
      </c>
      <c r="X8" s="372">
        <v>16</v>
      </c>
      <c r="Y8" s="377">
        <v>100</v>
      </c>
      <c r="Z8" s="376">
        <v>84</v>
      </c>
      <c r="AA8" s="372">
        <v>106</v>
      </c>
      <c r="AB8" s="377">
        <v>114</v>
      </c>
      <c r="AC8" s="376">
        <v>84</v>
      </c>
      <c r="AD8" s="372">
        <v>104</v>
      </c>
      <c r="AE8" s="377">
        <v>80</v>
      </c>
      <c r="AF8" s="376">
        <v>120</v>
      </c>
      <c r="AG8" s="372">
        <v>114</v>
      </c>
      <c r="AH8" s="377">
        <v>112</v>
      </c>
      <c r="AI8" s="376">
        <v>106</v>
      </c>
      <c r="AJ8" s="372">
        <v>84</v>
      </c>
      <c r="AK8" s="377">
        <v>34</v>
      </c>
    </row>
    <row r="9" spans="1:37">
      <c r="A9" s="181">
        <v>5</v>
      </c>
      <c r="B9" s="376">
        <v>104</v>
      </c>
      <c r="C9" s="372">
        <v>140</v>
      </c>
      <c r="D9" s="377">
        <v>144</v>
      </c>
      <c r="E9" s="376">
        <v>12</v>
      </c>
      <c r="F9" s="372">
        <v>94</v>
      </c>
      <c r="G9" s="377">
        <v>98</v>
      </c>
      <c r="H9" s="376">
        <v>128</v>
      </c>
      <c r="I9" s="372">
        <v>138</v>
      </c>
      <c r="J9" s="377">
        <v>98</v>
      </c>
      <c r="K9" s="376">
        <v>40</v>
      </c>
      <c r="L9" s="372">
        <v>116</v>
      </c>
      <c r="M9" s="377">
        <v>122</v>
      </c>
      <c r="N9" s="376">
        <v>80</v>
      </c>
      <c r="O9" s="372">
        <v>114</v>
      </c>
      <c r="P9" s="377">
        <v>116</v>
      </c>
      <c r="Q9" s="376">
        <v>108</v>
      </c>
      <c r="R9" s="372">
        <v>134</v>
      </c>
      <c r="S9" s="377">
        <v>134</v>
      </c>
      <c r="T9" s="376">
        <v>138</v>
      </c>
      <c r="U9" s="372">
        <v>140</v>
      </c>
      <c r="V9" s="377">
        <v>106</v>
      </c>
      <c r="W9" s="376">
        <v>110</v>
      </c>
      <c r="X9" s="372">
        <v>110</v>
      </c>
      <c r="Y9" s="377">
        <v>138</v>
      </c>
      <c r="Z9" s="376">
        <v>102</v>
      </c>
      <c r="AA9" s="372">
        <v>80</v>
      </c>
      <c r="AB9" s="377">
        <v>120</v>
      </c>
      <c r="AC9" s="376">
        <v>122</v>
      </c>
      <c r="AD9" s="372">
        <v>110</v>
      </c>
      <c r="AE9" s="377">
        <v>92</v>
      </c>
      <c r="AF9" s="376">
        <v>120</v>
      </c>
      <c r="AG9" s="372">
        <v>124</v>
      </c>
      <c r="AH9" s="377">
        <v>112</v>
      </c>
      <c r="AI9" s="376">
        <v>40</v>
      </c>
      <c r="AJ9" s="372">
        <v>30</v>
      </c>
      <c r="AK9" s="377">
        <v>50</v>
      </c>
    </row>
    <row r="10" spans="1:37">
      <c r="A10" s="181">
        <v>6</v>
      </c>
      <c r="B10" s="376">
        <v>104</v>
      </c>
      <c r="C10" s="372">
        <v>82</v>
      </c>
      <c r="D10" s="377">
        <v>108</v>
      </c>
      <c r="E10" s="376">
        <v>86</v>
      </c>
      <c r="F10" s="372">
        <v>116</v>
      </c>
      <c r="G10" s="377">
        <v>116</v>
      </c>
      <c r="H10" s="376">
        <v>136</v>
      </c>
      <c r="I10" s="372">
        <v>132</v>
      </c>
      <c r="J10" s="377">
        <v>142</v>
      </c>
      <c r="K10" s="376">
        <v>118</v>
      </c>
      <c r="L10" s="372">
        <v>40</v>
      </c>
      <c r="M10" s="377">
        <v>88</v>
      </c>
      <c r="N10" s="376">
        <v>116</v>
      </c>
      <c r="O10" s="372">
        <v>118</v>
      </c>
      <c r="P10" s="377">
        <v>106</v>
      </c>
      <c r="Q10" s="376">
        <v>140</v>
      </c>
      <c r="R10" s="372">
        <v>144</v>
      </c>
      <c r="S10" s="377">
        <v>132</v>
      </c>
      <c r="T10" s="376">
        <v>138</v>
      </c>
      <c r="U10" s="372">
        <v>136</v>
      </c>
      <c r="V10" s="377">
        <v>110</v>
      </c>
      <c r="W10" s="376">
        <v>126</v>
      </c>
      <c r="X10" s="372">
        <v>112</v>
      </c>
      <c r="Y10" s="377">
        <v>28</v>
      </c>
      <c r="Z10" s="376">
        <v>136</v>
      </c>
      <c r="AA10" s="372">
        <v>78</v>
      </c>
      <c r="AB10" s="377">
        <v>130</v>
      </c>
      <c r="AC10" s="376">
        <v>88</v>
      </c>
      <c r="AD10" s="372">
        <v>102</v>
      </c>
      <c r="AE10" s="377">
        <v>84</v>
      </c>
      <c r="AF10" s="376">
        <v>96</v>
      </c>
      <c r="AG10" s="372">
        <v>110</v>
      </c>
      <c r="AH10" s="377">
        <v>138</v>
      </c>
      <c r="AI10" s="376">
        <v>112</v>
      </c>
      <c r="AJ10" s="372">
        <v>118</v>
      </c>
      <c r="AK10" s="377">
        <v>112</v>
      </c>
    </row>
    <row r="11" spans="1:37">
      <c r="A11" s="181">
        <v>7</v>
      </c>
      <c r="B11" s="376">
        <v>110</v>
      </c>
      <c r="C11" s="372">
        <v>112</v>
      </c>
      <c r="D11" s="377">
        <v>136</v>
      </c>
      <c r="E11" s="376">
        <v>48</v>
      </c>
      <c r="F11" s="372">
        <v>102</v>
      </c>
      <c r="G11" s="377">
        <v>96</v>
      </c>
      <c r="H11" s="376">
        <v>114</v>
      </c>
      <c r="I11" s="372">
        <v>140</v>
      </c>
      <c r="J11" s="377">
        <v>122</v>
      </c>
      <c r="K11" s="376">
        <v>108</v>
      </c>
      <c r="L11" s="372">
        <v>32</v>
      </c>
      <c r="M11" s="377">
        <v>106</v>
      </c>
      <c r="N11" s="376">
        <v>136</v>
      </c>
      <c r="O11" s="372">
        <v>124</v>
      </c>
      <c r="P11" s="377">
        <v>130</v>
      </c>
      <c r="Q11" s="376">
        <v>120</v>
      </c>
      <c r="R11" s="372">
        <v>124</v>
      </c>
      <c r="S11" s="377">
        <v>134</v>
      </c>
      <c r="T11" s="376">
        <v>140</v>
      </c>
      <c r="U11" s="372">
        <v>62</v>
      </c>
      <c r="V11" s="377">
        <v>132</v>
      </c>
      <c r="W11" s="376">
        <v>64</v>
      </c>
      <c r="X11" s="372">
        <v>66</v>
      </c>
      <c r="Y11" s="377">
        <v>126</v>
      </c>
      <c r="Z11" s="376">
        <v>104</v>
      </c>
      <c r="AA11" s="372">
        <v>96</v>
      </c>
      <c r="AB11" s="377">
        <v>94</v>
      </c>
      <c r="AC11" s="376">
        <v>96</v>
      </c>
      <c r="AD11" s="372">
        <v>122</v>
      </c>
      <c r="AE11" s="377">
        <v>100</v>
      </c>
      <c r="AF11" s="376">
        <v>118</v>
      </c>
      <c r="AG11" s="372">
        <v>114</v>
      </c>
      <c r="AH11" s="377">
        <v>136</v>
      </c>
      <c r="AI11" s="376">
        <v>120</v>
      </c>
      <c r="AJ11" s="372">
        <v>88</v>
      </c>
      <c r="AK11" s="377">
        <v>98</v>
      </c>
    </row>
    <row r="12" spans="1:37">
      <c r="A12" s="181">
        <v>8</v>
      </c>
      <c r="B12" s="376">
        <v>104</v>
      </c>
      <c r="C12" s="372">
        <v>110</v>
      </c>
      <c r="D12" s="377">
        <v>122</v>
      </c>
      <c r="E12" s="376">
        <v>0</v>
      </c>
      <c r="F12" s="372">
        <v>106</v>
      </c>
      <c r="G12" s="377">
        <v>104</v>
      </c>
      <c r="H12" s="376">
        <v>124</v>
      </c>
      <c r="I12" s="372">
        <v>114</v>
      </c>
      <c r="J12" s="377">
        <v>140</v>
      </c>
      <c r="K12" s="376">
        <v>106</v>
      </c>
      <c r="L12" s="372">
        <v>90</v>
      </c>
      <c r="M12" s="377">
        <v>120</v>
      </c>
      <c r="N12" s="376">
        <v>126</v>
      </c>
      <c r="O12" s="372">
        <v>112</v>
      </c>
      <c r="P12" s="377">
        <v>100</v>
      </c>
      <c r="Q12" s="376">
        <v>132</v>
      </c>
      <c r="R12" s="372">
        <v>134</v>
      </c>
      <c r="S12" s="377">
        <v>118</v>
      </c>
      <c r="T12" s="376">
        <v>128</v>
      </c>
      <c r="U12" s="372">
        <v>104</v>
      </c>
      <c r="V12" s="377">
        <v>140</v>
      </c>
      <c r="W12" s="376">
        <v>116</v>
      </c>
      <c r="X12" s="372">
        <v>108</v>
      </c>
      <c r="Y12" s="377">
        <v>124</v>
      </c>
      <c r="Z12" s="376">
        <v>76</v>
      </c>
      <c r="AA12" s="372">
        <v>114</v>
      </c>
      <c r="AB12" s="377">
        <v>100</v>
      </c>
      <c r="AC12" s="376">
        <v>80</v>
      </c>
      <c r="AD12" s="372">
        <v>98</v>
      </c>
      <c r="AE12" s="377">
        <v>108</v>
      </c>
      <c r="AF12" s="376">
        <v>90</v>
      </c>
      <c r="AG12" s="372">
        <v>114</v>
      </c>
      <c r="AH12" s="377">
        <v>24</v>
      </c>
      <c r="AI12" s="376">
        <v>54</v>
      </c>
      <c r="AJ12" s="372">
        <v>16</v>
      </c>
      <c r="AK12" s="377">
        <v>10</v>
      </c>
    </row>
    <row r="13" spans="1:37">
      <c r="A13" s="181">
        <v>9</v>
      </c>
      <c r="B13" s="376">
        <v>88</v>
      </c>
      <c r="C13" s="372">
        <v>98</v>
      </c>
      <c r="D13" s="377">
        <v>110</v>
      </c>
      <c r="E13" s="376">
        <v>84</v>
      </c>
      <c r="F13" s="372">
        <v>120</v>
      </c>
      <c r="G13" s="377">
        <v>96</v>
      </c>
      <c r="H13" s="376">
        <v>130</v>
      </c>
      <c r="I13" s="372">
        <v>122</v>
      </c>
      <c r="J13" s="377">
        <v>124</v>
      </c>
      <c r="K13" s="376">
        <v>56</v>
      </c>
      <c r="L13" s="372">
        <v>24</v>
      </c>
      <c r="M13" s="377">
        <v>22</v>
      </c>
      <c r="N13" s="376">
        <v>128</v>
      </c>
      <c r="O13" s="372">
        <v>90</v>
      </c>
      <c r="P13" s="377">
        <v>116</v>
      </c>
      <c r="Q13" s="376">
        <v>142</v>
      </c>
      <c r="R13" s="372">
        <v>116</v>
      </c>
      <c r="S13" s="377">
        <v>140</v>
      </c>
      <c r="T13" s="376">
        <v>142</v>
      </c>
      <c r="U13" s="372">
        <v>142</v>
      </c>
      <c r="V13" s="377">
        <v>100</v>
      </c>
      <c r="W13" s="376">
        <v>98</v>
      </c>
      <c r="X13" s="372">
        <v>112</v>
      </c>
      <c r="Y13" s="377">
        <v>14</v>
      </c>
      <c r="Z13" s="376">
        <v>96</v>
      </c>
      <c r="AA13" s="372">
        <v>104</v>
      </c>
      <c r="AB13" s="377">
        <v>66</v>
      </c>
      <c r="AC13" s="376">
        <v>82</v>
      </c>
      <c r="AD13" s="372">
        <v>108</v>
      </c>
      <c r="AE13" s="377">
        <v>96</v>
      </c>
      <c r="AF13" s="376">
        <v>116</v>
      </c>
      <c r="AG13" s="372">
        <v>72</v>
      </c>
      <c r="AH13" s="377">
        <v>106</v>
      </c>
      <c r="AI13" s="376">
        <v>112</v>
      </c>
      <c r="AJ13" s="372">
        <v>32</v>
      </c>
      <c r="AK13" s="377">
        <v>102</v>
      </c>
    </row>
    <row r="14" spans="1:37" ht="17.25" thickBot="1">
      <c r="A14" s="371">
        <v>10</v>
      </c>
      <c r="B14" s="382">
        <v>132</v>
      </c>
      <c r="C14" s="383">
        <v>120</v>
      </c>
      <c r="D14" s="384">
        <v>120</v>
      </c>
      <c r="E14" s="382">
        <v>82</v>
      </c>
      <c r="F14" s="383">
        <v>96</v>
      </c>
      <c r="G14" s="384">
        <v>108</v>
      </c>
      <c r="H14" s="382">
        <v>154</v>
      </c>
      <c r="I14" s="383">
        <v>136</v>
      </c>
      <c r="J14" s="384">
        <v>144</v>
      </c>
      <c r="K14" s="382">
        <v>118</v>
      </c>
      <c r="L14" s="383">
        <v>96</v>
      </c>
      <c r="M14" s="384">
        <v>90</v>
      </c>
      <c r="N14" s="382">
        <v>28</v>
      </c>
      <c r="O14" s="383">
        <v>136</v>
      </c>
      <c r="P14" s="384">
        <v>112</v>
      </c>
      <c r="Q14" s="382">
        <v>124</v>
      </c>
      <c r="R14" s="383">
        <v>126</v>
      </c>
      <c r="S14" s="384">
        <v>136</v>
      </c>
      <c r="T14" s="382">
        <v>146</v>
      </c>
      <c r="U14" s="383">
        <v>34</v>
      </c>
      <c r="V14" s="384">
        <v>136</v>
      </c>
      <c r="W14" s="382">
        <v>112</v>
      </c>
      <c r="X14" s="383">
        <v>20</v>
      </c>
      <c r="Y14" s="384">
        <v>96</v>
      </c>
      <c r="Z14" s="382">
        <v>98</v>
      </c>
      <c r="AA14" s="383">
        <v>30</v>
      </c>
      <c r="AB14" s="384">
        <v>130</v>
      </c>
      <c r="AC14" s="382">
        <v>106</v>
      </c>
      <c r="AD14" s="383">
        <v>92</v>
      </c>
      <c r="AE14" s="384">
        <v>102</v>
      </c>
      <c r="AF14" s="382">
        <v>110</v>
      </c>
      <c r="AG14" s="383">
        <v>106</v>
      </c>
      <c r="AH14" s="384">
        <v>108</v>
      </c>
      <c r="AI14" s="382">
        <v>68</v>
      </c>
      <c r="AJ14" s="383">
        <v>80</v>
      </c>
      <c r="AK14" s="384">
        <v>66</v>
      </c>
    </row>
    <row r="15" spans="1:37" ht="48.75" customHeight="1" thickTop="1" thickBot="1">
      <c r="A15" s="168" t="s">
        <v>866</v>
      </c>
      <c r="B15" s="534" t="s">
        <v>509</v>
      </c>
      <c r="C15" s="535"/>
      <c r="D15" s="536"/>
      <c r="E15" s="537" t="s">
        <v>511</v>
      </c>
      <c r="F15" s="532"/>
      <c r="G15" s="533"/>
      <c r="H15" s="538" t="s">
        <v>512</v>
      </c>
      <c r="I15" s="532"/>
      <c r="J15" s="533"/>
      <c r="K15" s="538" t="s">
        <v>863</v>
      </c>
      <c r="L15" s="532"/>
      <c r="M15" s="533"/>
      <c r="N15" s="538" t="s">
        <v>862</v>
      </c>
      <c r="O15" s="532"/>
      <c r="P15" s="533"/>
      <c r="Q15" s="538" t="s">
        <v>859</v>
      </c>
      <c r="R15" s="532"/>
      <c r="S15" s="533"/>
      <c r="T15" s="538" t="s">
        <v>860</v>
      </c>
      <c r="U15" s="532"/>
      <c r="V15" s="533"/>
      <c r="W15" s="538" t="s">
        <v>861</v>
      </c>
      <c r="X15" s="532"/>
      <c r="Y15" s="533"/>
      <c r="Z15" s="538" t="s">
        <v>864</v>
      </c>
      <c r="AA15" s="532"/>
      <c r="AB15" s="533"/>
      <c r="AC15" s="538" t="s">
        <v>865</v>
      </c>
      <c r="AD15" s="532"/>
      <c r="AE15" s="533"/>
      <c r="AF15" s="538" t="s">
        <v>868</v>
      </c>
      <c r="AG15" s="532"/>
      <c r="AH15" s="533"/>
      <c r="AI15" s="538" t="s">
        <v>869</v>
      </c>
      <c r="AJ15" s="532"/>
      <c r="AK15" s="533"/>
    </row>
    <row r="16" spans="1:37" ht="18" thickTop="1" thickBot="1">
      <c r="A16" s="381" t="s">
        <v>504</v>
      </c>
      <c r="B16" s="145" t="s">
        <v>243</v>
      </c>
      <c r="C16" s="146" t="s">
        <v>95</v>
      </c>
      <c r="D16" s="147" t="s">
        <v>244</v>
      </c>
      <c r="E16" s="145" t="s">
        <v>243</v>
      </c>
      <c r="F16" s="146" t="s">
        <v>95</v>
      </c>
      <c r="G16" s="147" t="s">
        <v>244</v>
      </c>
      <c r="H16" s="145" t="s">
        <v>243</v>
      </c>
      <c r="I16" s="146" t="s">
        <v>95</v>
      </c>
      <c r="J16" s="147" t="s">
        <v>244</v>
      </c>
      <c r="K16" s="145" t="s">
        <v>243</v>
      </c>
      <c r="L16" s="146" t="s">
        <v>95</v>
      </c>
      <c r="M16" s="147" t="s">
        <v>244</v>
      </c>
      <c r="N16" s="145" t="s">
        <v>243</v>
      </c>
      <c r="O16" s="146" t="s">
        <v>95</v>
      </c>
      <c r="P16" s="147" t="s">
        <v>244</v>
      </c>
      <c r="Q16" s="145" t="s">
        <v>243</v>
      </c>
      <c r="R16" s="146" t="s">
        <v>95</v>
      </c>
      <c r="S16" s="147" t="s">
        <v>244</v>
      </c>
      <c r="T16" s="145" t="s">
        <v>243</v>
      </c>
      <c r="U16" s="146" t="s">
        <v>95</v>
      </c>
      <c r="V16" s="147" t="s">
        <v>244</v>
      </c>
      <c r="W16" s="145" t="s">
        <v>243</v>
      </c>
      <c r="X16" s="146" t="s">
        <v>95</v>
      </c>
      <c r="Y16" s="147" t="s">
        <v>244</v>
      </c>
      <c r="Z16" s="145" t="s">
        <v>243</v>
      </c>
      <c r="AA16" s="146" t="s">
        <v>95</v>
      </c>
      <c r="AB16" s="147" t="s">
        <v>244</v>
      </c>
      <c r="AC16" s="145" t="s">
        <v>243</v>
      </c>
      <c r="AD16" s="146" t="s">
        <v>95</v>
      </c>
      <c r="AE16" s="147" t="s">
        <v>244</v>
      </c>
      <c r="AF16" s="145" t="s">
        <v>243</v>
      </c>
      <c r="AG16" s="146" t="s">
        <v>95</v>
      </c>
      <c r="AH16" s="147" t="s">
        <v>244</v>
      </c>
      <c r="AI16" s="145" t="s">
        <v>243</v>
      </c>
      <c r="AJ16" s="146" t="s">
        <v>95</v>
      </c>
      <c r="AK16" s="147" t="s">
        <v>244</v>
      </c>
    </row>
    <row r="17" spans="1:37" ht="17.25" thickTop="1">
      <c r="A17" s="370">
        <v>1</v>
      </c>
      <c r="B17" s="374">
        <v>72</v>
      </c>
      <c r="C17" s="373">
        <v>92</v>
      </c>
      <c r="D17" s="375">
        <v>92</v>
      </c>
      <c r="E17" s="374">
        <v>94</v>
      </c>
      <c r="F17" s="373">
        <v>84</v>
      </c>
      <c r="G17" s="375">
        <v>96</v>
      </c>
      <c r="H17" s="374">
        <v>92</v>
      </c>
      <c r="I17" s="373">
        <v>100</v>
      </c>
      <c r="J17" s="375">
        <v>106</v>
      </c>
      <c r="K17" s="374">
        <v>34</v>
      </c>
      <c r="L17" s="373">
        <v>12</v>
      </c>
      <c r="M17" s="375">
        <v>8</v>
      </c>
      <c r="N17" s="374">
        <v>80</v>
      </c>
      <c r="O17" s="373">
        <v>92</v>
      </c>
      <c r="P17" s="375">
        <v>100</v>
      </c>
      <c r="Q17" s="374">
        <v>96</v>
      </c>
      <c r="R17" s="373">
        <v>72</v>
      </c>
      <c r="S17" s="375">
        <v>74</v>
      </c>
      <c r="T17" s="374">
        <v>94</v>
      </c>
      <c r="U17" s="373">
        <v>76</v>
      </c>
      <c r="V17" s="375">
        <v>82</v>
      </c>
      <c r="W17" s="374">
        <v>36</v>
      </c>
      <c r="X17" s="373">
        <v>60</v>
      </c>
      <c r="Y17" s="375">
        <v>80</v>
      </c>
      <c r="Z17" s="374">
        <v>86</v>
      </c>
      <c r="AA17" s="373">
        <v>88</v>
      </c>
      <c r="AB17" s="375">
        <v>64</v>
      </c>
      <c r="AC17" s="374">
        <v>100</v>
      </c>
      <c r="AD17" s="373">
        <v>108</v>
      </c>
      <c r="AE17" s="375">
        <v>56</v>
      </c>
      <c r="AF17" s="374">
        <v>94</v>
      </c>
      <c r="AG17" s="373">
        <v>94</v>
      </c>
      <c r="AH17" s="375">
        <v>106</v>
      </c>
      <c r="AI17" s="374">
        <v>86</v>
      </c>
      <c r="AJ17" s="373">
        <v>66</v>
      </c>
      <c r="AK17" s="375">
        <v>40</v>
      </c>
    </row>
    <row r="18" spans="1:37">
      <c r="A18" s="181">
        <v>2</v>
      </c>
      <c r="B18" s="376">
        <v>58</v>
      </c>
      <c r="C18" s="372">
        <v>108</v>
      </c>
      <c r="D18" s="377">
        <v>74</v>
      </c>
      <c r="E18" s="376">
        <v>96</v>
      </c>
      <c r="F18" s="372">
        <v>88</v>
      </c>
      <c r="G18" s="377">
        <v>68</v>
      </c>
      <c r="H18" s="376">
        <v>116</v>
      </c>
      <c r="I18" s="372">
        <v>96</v>
      </c>
      <c r="J18" s="377">
        <v>122</v>
      </c>
      <c r="K18" s="376">
        <v>18</v>
      </c>
      <c r="L18" s="372">
        <v>46</v>
      </c>
      <c r="M18" s="377">
        <v>62</v>
      </c>
      <c r="N18" s="376">
        <v>72</v>
      </c>
      <c r="O18" s="372">
        <v>48</v>
      </c>
      <c r="P18" s="377">
        <v>94</v>
      </c>
      <c r="Q18" s="376">
        <v>120</v>
      </c>
      <c r="R18" s="372">
        <v>86</v>
      </c>
      <c r="S18" s="377">
        <v>68</v>
      </c>
      <c r="T18" s="376">
        <v>76</v>
      </c>
      <c r="U18" s="372">
        <v>62</v>
      </c>
      <c r="V18" s="377">
        <v>80</v>
      </c>
      <c r="W18" s="376">
        <v>98</v>
      </c>
      <c r="X18" s="372">
        <v>68</v>
      </c>
      <c r="Y18" s="377">
        <v>74</v>
      </c>
      <c r="Z18" s="376">
        <v>84</v>
      </c>
      <c r="AA18" s="372">
        <v>94</v>
      </c>
      <c r="AB18" s="377">
        <v>72</v>
      </c>
      <c r="AC18" s="376">
        <v>76</v>
      </c>
      <c r="AD18" s="372">
        <v>86</v>
      </c>
      <c r="AE18" s="377">
        <v>106</v>
      </c>
      <c r="AF18" s="376">
        <v>88</v>
      </c>
      <c r="AG18" s="372">
        <v>108</v>
      </c>
      <c r="AH18" s="377">
        <v>90</v>
      </c>
      <c r="AI18" s="376">
        <v>22</v>
      </c>
      <c r="AJ18" s="372">
        <v>56</v>
      </c>
      <c r="AK18" s="377">
        <v>62</v>
      </c>
    </row>
    <row r="19" spans="1:37">
      <c r="A19" s="181">
        <v>3</v>
      </c>
      <c r="B19" s="376">
        <v>92</v>
      </c>
      <c r="C19" s="372">
        <v>100</v>
      </c>
      <c r="D19" s="377">
        <v>74</v>
      </c>
      <c r="E19" s="376">
        <v>98</v>
      </c>
      <c r="F19" s="372">
        <v>80</v>
      </c>
      <c r="G19" s="377">
        <v>60</v>
      </c>
      <c r="H19" s="376">
        <v>112</v>
      </c>
      <c r="I19" s="372">
        <v>96</v>
      </c>
      <c r="J19" s="377">
        <v>112</v>
      </c>
      <c r="K19" s="376">
        <v>68</v>
      </c>
      <c r="L19" s="372">
        <v>84</v>
      </c>
      <c r="M19" s="377">
        <v>72</v>
      </c>
      <c r="N19" s="376">
        <v>96</v>
      </c>
      <c r="O19" s="372">
        <v>24</v>
      </c>
      <c r="P19" s="377">
        <v>80</v>
      </c>
      <c r="Q19" s="376">
        <v>60</v>
      </c>
      <c r="R19" s="372">
        <v>44</v>
      </c>
      <c r="S19" s="377">
        <v>94</v>
      </c>
      <c r="T19" s="376">
        <v>80</v>
      </c>
      <c r="U19" s="372">
        <v>18</v>
      </c>
      <c r="V19" s="377">
        <v>14</v>
      </c>
      <c r="W19" s="376">
        <v>62</v>
      </c>
      <c r="X19" s="372">
        <v>60</v>
      </c>
      <c r="Y19" s="377">
        <v>110</v>
      </c>
      <c r="Z19" s="376">
        <v>80</v>
      </c>
      <c r="AA19" s="372">
        <v>84</v>
      </c>
      <c r="AB19" s="377">
        <v>68</v>
      </c>
      <c r="AC19" s="376">
        <v>122</v>
      </c>
      <c r="AD19" s="372">
        <v>98</v>
      </c>
      <c r="AE19" s="377">
        <v>94</v>
      </c>
      <c r="AF19" s="376">
        <v>106</v>
      </c>
      <c r="AG19" s="372">
        <v>134</v>
      </c>
      <c r="AH19" s="377">
        <v>96</v>
      </c>
      <c r="AI19" s="376">
        <v>68</v>
      </c>
      <c r="AJ19" s="372">
        <v>40</v>
      </c>
      <c r="AK19" s="377">
        <v>76</v>
      </c>
    </row>
    <row r="20" spans="1:37">
      <c r="A20" s="181">
        <v>4</v>
      </c>
      <c r="B20" s="376">
        <v>84</v>
      </c>
      <c r="C20" s="372">
        <v>80</v>
      </c>
      <c r="D20" s="377">
        <v>90</v>
      </c>
      <c r="E20" s="376">
        <v>82</v>
      </c>
      <c r="F20" s="372">
        <v>80</v>
      </c>
      <c r="G20" s="377">
        <v>70</v>
      </c>
      <c r="H20" s="376">
        <v>104</v>
      </c>
      <c r="I20" s="372">
        <v>116</v>
      </c>
      <c r="J20" s="377">
        <v>102</v>
      </c>
      <c r="K20" s="376">
        <v>52</v>
      </c>
      <c r="L20" s="372">
        <v>0</v>
      </c>
      <c r="M20" s="377">
        <v>50</v>
      </c>
      <c r="N20" s="376">
        <v>80</v>
      </c>
      <c r="O20" s="372">
        <v>66</v>
      </c>
      <c r="P20" s="377">
        <v>36</v>
      </c>
      <c r="Q20" s="376">
        <v>22</v>
      </c>
      <c r="R20" s="372">
        <v>94</v>
      </c>
      <c r="S20" s="377">
        <v>104</v>
      </c>
      <c r="T20" s="376">
        <v>82</v>
      </c>
      <c r="U20" s="372">
        <v>64</v>
      </c>
      <c r="V20" s="377">
        <v>76</v>
      </c>
      <c r="W20" s="376">
        <v>42</v>
      </c>
      <c r="X20" s="372">
        <v>16</v>
      </c>
      <c r="Y20" s="377">
        <v>100</v>
      </c>
      <c r="Z20" s="376">
        <v>48</v>
      </c>
      <c r="AA20" s="372">
        <v>56</v>
      </c>
      <c r="AB20" s="377">
        <v>78</v>
      </c>
      <c r="AC20" s="376">
        <v>100</v>
      </c>
      <c r="AD20" s="372">
        <v>100</v>
      </c>
      <c r="AE20" s="377">
        <v>50</v>
      </c>
      <c r="AF20" s="376">
        <v>100</v>
      </c>
      <c r="AG20" s="372">
        <v>102</v>
      </c>
      <c r="AH20" s="377">
        <v>48</v>
      </c>
      <c r="AI20" s="376">
        <v>50</v>
      </c>
      <c r="AJ20" s="372">
        <v>74</v>
      </c>
      <c r="AK20" s="377">
        <v>72</v>
      </c>
    </row>
    <row r="21" spans="1:37">
      <c r="A21" s="181">
        <v>5</v>
      </c>
      <c r="B21" s="376">
        <v>80</v>
      </c>
      <c r="C21" s="372">
        <v>80</v>
      </c>
      <c r="D21" s="377">
        <v>88</v>
      </c>
      <c r="E21" s="376">
        <v>78</v>
      </c>
      <c r="F21" s="372">
        <v>82</v>
      </c>
      <c r="G21" s="377">
        <v>92</v>
      </c>
      <c r="H21" s="376">
        <v>94</v>
      </c>
      <c r="I21" s="372">
        <v>94</v>
      </c>
      <c r="J21" s="377">
        <v>112</v>
      </c>
      <c r="K21" s="376">
        <v>80</v>
      </c>
      <c r="L21" s="372">
        <v>72</v>
      </c>
      <c r="M21" s="377">
        <v>70</v>
      </c>
      <c r="N21" s="376">
        <v>56</v>
      </c>
      <c r="O21" s="372">
        <v>64</v>
      </c>
      <c r="P21" s="377">
        <v>70</v>
      </c>
      <c r="Q21" s="376">
        <v>76</v>
      </c>
      <c r="R21" s="372">
        <v>76</v>
      </c>
      <c r="S21" s="377">
        <v>98</v>
      </c>
      <c r="T21" s="376">
        <v>20</v>
      </c>
      <c r="U21" s="372">
        <v>16</v>
      </c>
      <c r="V21" s="377">
        <v>50</v>
      </c>
      <c r="W21" s="376">
        <v>80</v>
      </c>
      <c r="X21" s="372">
        <v>74</v>
      </c>
      <c r="Y21" s="377">
        <v>2</v>
      </c>
      <c r="Z21" s="376">
        <v>72</v>
      </c>
      <c r="AA21" s="372">
        <v>70</v>
      </c>
      <c r="AB21" s="377">
        <v>100</v>
      </c>
      <c r="AC21" s="376">
        <v>88</v>
      </c>
      <c r="AD21" s="372">
        <v>126</v>
      </c>
      <c r="AE21" s="377">
        <v>86</v>
      </c>
      <c r="AF21" s="376">
        <v>108</v>
      </c>
      <c r="AG21" s="372">
        <v>106</v>
      </c>
      <c r="AH21" s="377">
        <v>16</v>
      </c>
      <c r="AI21" s="376">
        <v>98</v>
      </c>
      <c r="AJ21" s="372">
        <v>14</v>
      </c>
      <c r="AK21" s="377">
        <v>50</v>
      </c>
    </row>
    <row r="22" spans="1:37">
      <c r="A22" s="181">
        <v>6</v>
      </c>
      <c r="B22" s="376">
        <v>52</v>
      </c>
      <c r="C22" s="372">
        <v>82</v>
      </c>
      <c r="D22" s="377">
        <v>80</v>
      </c>
      <c r="E22" s="376">
        <v>100</v>
      </c>
      <c r="F22" s="372">
        <v>100</v>
      </c>
      <c r="G22" s="377">
        <v>98</v>
      </c>
      <c r="H22" s="376">
        <v>90</v>
      </c>
      <c r="I22" s="372">
        <v>112</v>
      </c>
      <c r="J22" s="377">
        <v>128</v>
      </c>
      <c r="K22" s="376">
        <v>46</v>
      </c>
      <c r="L22" s="372">
        <v>18</v>
      </c>
      <c r="M22" s="377">
        <v>10</v>
      </c>
      <c r="N22" s="376">
        <v>60</v>
      </c>
      <c r="O22" s="372">
        <v>84</v>
      </c>
      <c r="P22" s="377">
        <v>106</v>
      </c>
      <c r="Q22" s="376">
        <v>64</v>
      </c>
      <c r="R22" s="372">
        <v>78</v>
      </c>
      <c r="S22" s="377">
        <v>80</v>
      </c>
      <c r="T22" s="376">
        <v>76</v>
      </c>
      <c r="U22" s="372">
        <v>66</v>
      </c>
      <c r="V22" s="377">
        <v>72</v>
      </c>
      <c r="W22" s="376">
        <v>60</v>
      </c>
      <c r="X22" s="372">
        <v>82</v>
      </c>
      <c r="Y22" s="377">
        <v>38</v>
      </c>
      <c r="Z22" s="376">
        <v>82</v>
      </c>
      <c r="AA22" s="372">
        <v>108</v>
      </c>
      <c r="AB22" s="377">
        <v>86</v>
      </c>
      <c r="AC22" s="376">
        <v>96</v>
      </c>
      <c r="AD22" s="372">
        <v>20</v>
      </c>
      <c r="AE22" s="377">
        <v>84</v>
      </c>
      <c r="AF22" s="376">
        <v>56</v>
      </c>
      <c r="AG22" s="372">
        <v>96</v>
      </c>
      <c r="AH22" s="377">
        <v>94</v>
      </c>
      <c r="AI22" s="376">
        <v>14</v>
      </c>
      <c r="AJ22" s="372">
        <v>42</v>
      </c>
      <c r="AK22" s="377">
        <v>78</v>
      </c>
    </row>
    <row r="23" spans="1:37">
      <c r="A23" s="181">
        <v>7</v>
      </c>
      <c r="B23" s="376">
        <v>86</v>
      </c>
      <c r="C23" s="372">
        <v>70</v>
      </c>
      <c r="D23" s="377">
        <v>68</v>
      </c>
      <c r="E23" s="376">
        <v>106</v>
      </c>
      <c r="F23" s="372">
        <v>94</v>
      </c>
      <c r="G23" s="377">
        <v>98</v>
      </c>
      <c r="H23" s="376">
        <v>120</v>
      </c>
      <c r="I23" s="372">
        <v>78</v>
      </c>
      <c r="J23" s="377">
        <v>96</v>
      </c>
      <c r="K23" s="376">
        <v>24</v>
      </c>
      <c r="L23" s="372">
        <v>46</v>
      </c>
      <c r="M23" s="377">
        <v>0</v>
      </c>
      <c r="N23" s="376">
        <v>94</v>
      </c>
      <c r="O23" s="372">
        <v>86</v>
      </c>
      <c r="P23" s="377">
        <v>62</v>
      </c>
      <c r="Q23" s="376">
        <v>82</v>
      </c>
      <c r="R23" s="372">
        <v>86</v>
      </c>
      <c r="S23" s="377">
        <v>72</v>
      </c>
      <c r="T23" s="376">
        <v>52</v>
      </c>
      <c r="U23" s="372">
        <v>64</v>
      </c>
      <c r="V23" s="377">
        <v>14</v>
      </c>
      <c r="W23" s="376">
        <v>104</v>
      </c>
      <c r="X23" s="372">
        <v>78</v>
      </c>
      <c r="Y23" s="377">
        <v>76</v>
      </c>
      <c r="Z23" s="376">
        <v>108</v>
      </c>
      <c r="AA23" s="372">
        <v>106</v>
      </c>
      <c r="AB23" s="377">
        <v>106</v>
      </c>
      <c r="AC23" s="376">
        <v>106</v>
      </c>
      <c r="AD23" s="372">
        <v>60</v>
      </c>
      <c r="AE23" s="377">
        <v>100</v>
      </c>
      <c r="AF23" s="376">
        <v>106</v>
      </c>
      <c r="AG23" s="372">
        <v>100</v>
      </c>
      <c r="AH23" s="377">
        <v>66</v>
      </c>
      <c r="AI23" s="376">
        <v>66</v>
      </c>
      <c r="AJ23" s="372">
        <v>82</v>
      </c>
      <c r="AK23" s="377">
        <v>56</v>
      </c>
    </row>
    <row r="24" spans="1:37">
      <c r="A24" s="181">
        <v>8</v>
      </c>
      <c r="B24" s="376">
        <v>64</v>
      </c>
      <c r="C24" s="372">
        <v>68</v>
      </c>
      <c r="D24" s="377">
        <v>84</v>
      </c>
      <c r="E24" s="376">
        <v>102</v>
      </c>
      <c r="F24" s="372">
        <v>76</v>
      </c>
      <c r="G24" s="377">
        <v>66</v>
      </c>
      <c r="H24" s="376">
        <v>92</v>
      </c>
      <c r="I24" s="372">
        <v>84</v>
      </c>
      <c r="J24" s="377">
        <v>106</v>
      </c>
      <c r="K24" s="376">
        <v>68</v>
      </c>
      <c r="L24" s="372">
        <v>16</v>
      </c>
      <c r="M24" s="377">
        <v>44</v>
      </c>
      <c r="N24" s="376">
        <v>36</v>
      </c>
      <c r="O24" s="372">
        <v>74</v>
      </c>
      <c r="P24" s="377">
        <v>102</v>
      </c>
      <c r="Q24" s="376">
        <v>108</v>
      </c>
      <c r="R24" s="372">
        <v>66</v>
      </c>
      <c r="S24" s="377">
        <v>20</v>
      </c>
      <c r="T24" s="376">
        <v>14</v>
      </c>
      <c r="U24" s="372">
        <v>72</v>
      </c>
      <c r="V24" s="377">
        <v>68</v>
      </c>
      <c r="W24" s="376">
        <v>86</v>
      </c>
      <c r="X24" s="372">
        <v>108</v>
      </c>
      <c r="Y24" s="377">
        <v>84</v>
      </c>
      <c r="Z24" s="376">
        <v>16</v>
      </c>
      <c r="AA24" s="372">
        <v>84</v>
      </c>
      <c r="AB24" s="377">
        <v>80</v>
      </c>
      <c r="AC24" s="376">
        <v>78</v>
      </c>
      <c r="AD24" s="372">
        <v>50</v>
      </c>
      <c r="AE24" s="377">
        <v>94</v>
      </c>
      <c r="AF24" s="376">
        <v>90</v>
      </c>
      <c r="AG24" s="372">
        <v>92</v>
      </c>
      <c r="AH24" s="377">
        <v>78</v>
      </c>
      <c r="AI24" s="376">
        <v>56</v>
      </c>
      <c r="AJ24" s="372">
        <v>24</v>
      </c>
      <c r="AK24" s="377">
        <v>6</v>
      </c>
    </row>
    <row r="25" spans="1:37">
      <c r="A25" s="181">
        <v>9</v>
      </c>
      <c r="B25" s="376">
        <v>34</v>
      </c>
      <c r="C25" s="372">
        <v>70</v>
      </c>
      <c r="D25" s="377">
        <v>96</v>
      </c>
      <c r="E25" s="376">
        <v>110</v>
      </c>
      <c r="F25" s="372">
        <v>94</v>
      </c>
      <c r="G25" s="377">
        <v>96</v>
      </c>
      <c r="H25" s="376">
        <v>122</v>
      </c>
      <c r="I25" s="372">
        <v>108</v>
      </c>
      <c r="J25" s="377">
        <v>114</v>
      </c>
      <c r="K25" s="376">
        <v>52</v>
      </c>
      <c r="L25" s="372">
        <v>40</v>
      </c>
      <c r="M25" s="377">
        <v>28</v>
      </c>
      <c r="N25" s="376">
        <v>14</v>
      </c>
      <c r="O25" s="372">
        <v>64</v>
      </c>
      <c r="P25" s="377">
        <v>84</v>
      </c>
      <c r="Q25" s="376">
        <v>82</v>
      </c>
      <c r="R25" s="372">
        <v>82</v>
      </c>
      <c r="S25" s="377">
        <v>74</v>
      </c>
      <c r="T25" s="376">
        <v>62</v>
      </c>
      <c r="U25" s="372">
        <v>88</v>
      </c>
      <c r="V25" s="377">
        <v>66</v>
      </c>
      <c r="W25" s="376">
        <v>58</v>
      </c>
      <c r="X25" s="372">
        <v>86</v>
      </c>
      <c r="Y25" s="377">
        <v>94</v>
      </c>
      <c r="Z25" s="376">
        <v>84</v>
      </c>
      <c r="AA25" s="372">
        <v>96</v>
      </c>
      <c r="AB25" s="377">
        <v>80</v>
      </c>
      <c r="AC25" s="376">
        <v>66</v>
      </c>
      <c r="AD25" s="372">
        <v>100</v>
      </c>
      <c r="AE25" s="377">
        <v>30</v>
      </c>
      <c r="AF25" s="376">
        <v>54</v>
      </c>
      <c r="AG25" s="372">
        <v>90</v>
      </c>
      <c r="AH25" s="377">
        <v>72</v>
      </c>
      <c r="AI25" s="376">
        <v>24</v>
      </c>
      <c r="AJ25" s="372">
        <v>8</v>
      </c>
      <c r="AK25" s="377">
        <v>22</v>
      </c>
    </row>
    <row r="26" spans="1:37" ht="17.25" thickBot="1">
      <c r="A26" s="182">
        <v>10</v>
      </c>
      <c r="B26" s="378">
        <v>46</v>
      </c>
      <c r="C26" s="379">
        <v>72</v>
      </c>
      <c r="D26" s="380">
        <v>102</v>
      </c>
      <c r="E26" s="378">
        <v>100</v>
      </c>
      <c r="F26" s="379">
        <v>90</v>
      </c>
      <c r="G26" s="380">
        <v>84</v>
      </c>
      <c r="H26" s="378">
        <v>110</v>
      </c>
      <c r="I26" s="379">
        <v>106</v>
      </c>
      <c r="J26" s="380">
        <v>110</v>
      </c>
      <c r="K26" s="378">
        <v>20</v>
      </c>
      <c r="L26" s="379">
        <v>8</v>
      </c>
      <c r="M26" s="380">
        <v>18</v>
      </c>
      <c r="N26" s="378">
        <v>54</v>
      </c>
      <c r="O26" s="379">
        <v>60</v>
      </c>
      <c r="P26" s="380">
        <v>92</v>
      </c>
      <c r="Q26" s="378">
        <v>80</v>
      </c>
      <c r="R26" s="379">
        <v>92</v>
      </c>
      <c r="S26" s="380">
        <v>16</v>
      </c>
      <c r="T26" s="378">
        <v>72</v>
      </c>
      <c r="U26" s="379">
        <v>90</v>
      </c>
      <c r="V26" s="380">
        <v>10</v>
      </c>
      <c r="W26" s="378">
        <v>66</v>
      </c>
      <c r="X26" s="379">
        <v>72</v>
      </c>
      <c r="Y26" s="380">
        <v>92</v>
      </c>
      <c r="Z26" s="378">
        <v>98</v>
      </c>
      <c r="AA26" s="379">
        <v>100</v>
      </c>
      <c r="AB26" s="380">
        <v>70</v>
      </c>
      <c r="AC26" s="378">
        <v>60</v>
      </c>
      <c r="AD26" s="379">
        <v>88</v>
      </c>
      <c r="AE26" s="380">
        <v>36</v>
      </c>
      <c r="AF26" s="378">
        <v>112</v>
      </c>
      <c r="AG26" s="379">
        <v>124</v>
      </c>
      <c r="AH26" s="380">
        <v>78</v>
      </c>
      <c r="AI26" s="378">
        <v>68</v>
      </c>
      <c r="AJ26" s="379">
        <v>6</v>
      </c>
      <c r="AK26" s="380">
        <v>44</v>
      </c>
    </row>
    <row r="27" spans="1:37" ht="17.25" thickTop="1"/>
  </sheetData>
  <mergeCells count="24">
    <mergeCell ref="Z3:AB3"/>
    <mergeCell ref="AC3:AE3"/>
    <mergeCell ref="AF3:AH3"/>
    <mergeCell ref="B3:D3"/>
    <mergeCell ref="E3:G3"/>
    <mergeCell ref="H3:J3"/>
    <mergeCell ref="K3:M3"/>
    <mergeCell ref="N3:P3"/>
    <mergeCell ref="AC15:AE15"/>
    <mergeCell ref="AF15:AH15"/>
    <mergeCell ref="AI15:AK15"/>
    <mergeCell ref="AI3:AK3"/>
    <mergeCell ref="B15:D15"/>
    <mergeCell ref="E15:G15"/>
    <mergeCell ref="H15:J15"/>
    <mergeCell ref="K15:M15"/>
    <mergeCell ref="N15:P15"/>
    <mergeCell ref="Q15:S15"/>
    <mergeCell ref="T15:V15"/>
    <mergeCell ref="W15:Y15"/>
    <mergeCell ref="Z15:AB15"/>
    <mergeCell ref="Q3:S3"/>
    <mergeCell ref="T3:V3"/>
    <mergeCell ref="W3:Y3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workbookViewId="0">
      <selection activeCell="P24" sqref="P24"/>
    </sheetView>
  </sheetViews>
  <sheetFormatPr defaultRowHeight="16.5"/>
  <sheetData>
    <row r="1" spans="1:25">
      <c r="A1" s="57" t="s">
        <v>250</v>
      </c>
    </row>
    <row r="2" spans="1:25" ht="17.25" thickBot="1">
      <c r="A2" s="173" t="s">
        <v>347</v>
      </c>
    </row>
    <row r="3" spans="1:25" ht="48" customHeight="1" thickTop="1" thickBot="1">
      <c r="A3" s="168" t="s">
        <v>858</v>
      </c>
      <c r="B3" s="534" t="s">
        <v>509</v>
      </c>
      <c r="C3" s="535"/>
      <c r="D3" s="536"/>
      <c r="E3" s="537" t="s">
        <v>511</v>
      </c>
      <c r="F3" s="532"/>
      <c r="G3" s="533"/>
      <c r="H3" s="538" t="s">
        <v>512</v>
      </c>
      <c r="I3" s="532"/>
      <c r="J3" s="533"/>
      <c r="K3" s="538" t="s">
        <v>863</v>
      </c>
      <c r="L3" s="532"/>
      <c r="M3" s="533"/>
      <c r="N3" s="538" t="s">
        <v>870</v>
      </c>
      <c r="O3" s="532"/>
      <c r="P3" s="533"/>
      <c r="Q3" s="538" t="s">
        <v>871</v>
      </c>
      <c r="R3" s="532"/>
      <c r="S3" s="533"/>
      <c r="T3" s="538" t="s">
        <v>872</v>
      </c>
      <c r="U3" s="532"/>
      <c r="V3" s="533"/>
      <c r="W3" s="538" t="s">
        <v>873</v>
      </c>
      <c r="X3" s="532"/>
      <c r="Y3" s="533"/>
    </row>
    <row r="4" spans="1:25" ht="18" thickTop="1" thickBot="1">
      <c r="A4" s="381" t="s">
        <v>504</v>
      </c>
      <c r="B4" s="145" t="s">
        <v>243</v>
      </c>
      <c r="C4" s="146" t="s">
        <v>95</v>
      </c>
      <c r="D4" s="147" t="s">
        <v>244</v>
      </c>
      <c r="E4" s="145" t="s">
        <v>243</v>
      </c>
      <c r="F4" s="146" t="s">
        <v>95</v>
      </c>
      <c r="G4" s="147" t="s">
        <v>244</v>
      </c>
      <c r="H4" s="145" t="s">
        <v>243</v>
      </c>
      <c r="I4" s="146" t="s">
        <v>95</v>
      </c>
      <c r="J4" s="147" t="s">
        <v>244</v>
      </c>
      <c r="K4" s="145" t="s">
        <v>243</v>
      </c>
      <c r="L4" s="146" t="s">
        <v>95</v>
      </c>
      <c r="M4" s="147" t="s">
        <v>244</v>
      </c>
      <c r="N4" s="145" t="s">
        <v>243</v>
      </c>
      <c r="O4" s="146" t="s">
        <v>95</v>
      </c>
      <c r="P4" s="147" t="s">
        <v>244</v>
      </c>
      <c r="Q4" s="145" t="s">
        <v>243</v>
      </c>
      <c r="R4" s="146" t="s">
        <v>95</v>
      </c>
      <c r="S4" s="147" t="s">
        <v>244</v>
      </c>
      <c r="T4" s="145" t="s">
        <v>243</v>
      </c>
      <c r="U4" s="146" t="s">
        <v>95</v>
      </c>
      <c r="V4" s="147" t="s">
        <v>244</v>
      </c>
      <c r="W4" s="145" t="s">
        <v>243</v>
      </c>
      <c r="X4" s="146" t="s">
        <v>95</v>
      </c>
      <c r="Y4" s="147" t="s">
        <v>244</v>
      </c>
    </row>
    <row r="5" spans="1:25" ht="17.25" thickTop="1">
      <c r="A5" s="370">
        <v>1</v>
      </c>
      <c r="B5" s="374">
        <v>110</v>
      </c>
      <c r="C5" s="373">
        <v>118</v>
      </c>
      <c r="D5" s="375">
        <v>116</v>
      </c>
      <c r="E5" s="374">
        <v>54</v>
      </c>
      <c r="F5" s="373">
        <v>96</v>
      </c>
      <c r="G5" s="375">
        <v>98</v>
      </c>
      <c r="H5" s="374">
        <v>126</v>
      </c>
      <c r="I5" s="373">
        <v>146</v>
      </c>
      <c r="J5" s="375">
        <v>132</v>
      </c>
      <c r="K5" s="374">
        <v>84</v>
      </c>
      <c r="L5" s="373">
        <v>112</v>
      </c>
      <c r="M5" s="375">
        <v>112</v>
      </c>
      <c r="N5" s="374">
        <v>108</v>
      </c>
      <c r="O5" s="373">
        <v>108</v>
      </c>
      <c r="P5" s="375">
        <v>146</v>
      </c>
      <c r="Q5" s="374">
        <v>94</v>
      </c>
      <c r="R5" s="373">
        <v>104</v>
      </c>
      <c r="S5" s="375">
        <v>106</v>
      </c>
      <c r="T5" s="374">
        <v>130</v>
      </c>
      <c r="U5" s="373">
        <v>66</v>
      </c>
      <c r="V5" s="375">
        <v>120</v>
      </c>
      <c r="W5" s="374">
        <v>24</v>
      </c>
      <c r="X5" s="373">
        <v>96</v>
      </c>
      <c r="Y5" s="375">
        <v>52</v>
      </c>
    </row>
    <row r="6" spans="1:25">
      <c r="A6" s="181">
        <v>2</v>
      </c>
      <c r="B6" s="376">
        <v>116</v>
      </c>
      <c r="C6" s="372">
        <v>124</v>
      </c>
      <c r="D6" s="377">
        <v>128</v>
      </c>
      <c r="E6" s="376">
        <v>74</v>
      </c>
      <c r="F6" s="372">
        <v>86</v>
      </c>
      <c r="G6" s="377">
        <v>116</v>
      </c>
      <c r="H6" s="376">
        <v>126</v>
      </c>
      <c r="I6" s="372">
        <v>130</v>
      </c>
      <c r="J6" s="377">
        <v>136</v>
      </c>
      <c r="K6" s="376">
        <v>10</v>
      </c>
      <c r="L6" s="372">
        <v>6</v>
      </c>
      <c r="M6" s="377">
        <v>62</v>
      </c>
      <c r="N6" s="376">
        <v>104</v>
      </c>
      <c r="O6" s="372">
        <v>108</v>
      </c>
      <c r="P6" s="377">
        <v>112</v>
      </c>
      <c r="Q6" s="376">
        <v>110</v>
      </c>
      <c r="R6" s="372">
        <v>102</v>
      </c>
      <c r="S6" s="377">
        <v>108</v>
      </c>
      <c r="T6" s="376">
        <v>118</v>
      </c>
      <c r="U6" s="372">
        <v>112</v>
      </c>
      <c r="V6" s="377">
        <v>104</v>
      </c>
      <c r="W6" s="376">
        <v>30</v>
      </c>
      <c r="X6" s="372">
        <v>16</v>
      </c>
      <c r="Y6" s="377">
        <v>34</v>
      </c>
    </row>
    <row r="7" spans="1:25">
      <c r="A7" s="181">
        <v>3</v>
      </c>
      <c r="B7" s="376">
        <v>116</v>
      </c>
      <c r="C7" s="372">
        <v>116</v>
      </c>
      <c r="D7" s="377">
        <v>130</v>
      </c>
      <c r="E7" s="376">
        <v>96</v>
      </c>
      <c r="F7" s="372">
        <v>82</v>
      </c>
      <c r="G7" s="377">
        <v>104</v>
      </c>
      <c r="H7" s="376">
        <v>112</v>
      </c>
      <c r="I7" s="372">
        <v>152</v>
      </c>
      <c r="J7" s="377">
        <v>130</v>
      </c>
      <c r="K7" s="376">
        <v>90</v>
      </c>
      <c r="L7" s="372">
        <v>2</v>
      </c>
      <c r="M7" s="377">
        <v>8</v>
      </c>
      <c r="N7" s="376">
        <v>94</v>
      </c>
      <c r="O7" s="372">
        <v>122</v>
      </c>
      <c r="P7" s="377">
        <v>116</v>
      </c>
      <c r="Q7" s="376">
        <v>124</v>
      </c>
      <c r="R7" s="372">
        <v>104</v>
      </c>
      <c r="S7" s="377">
        <v>90</v>
      </c>
      <c r="T7" s="376">
        <v>112</v>
      </c>
      <c r="U7" s="372">
        <v>124</v>
      </c>
      <c r="V7" s="377">
        <v>120</v>
      </c>
      <c r="W7" s="376">
        <v>8</v>
      </c>
      <c r="X7" s="372">
        <v>76</v>
      </c>
      <c r="Y7" s="377">
        <v>16</v>
      </c>
    </row>
    <row r="8" spans="1:25">
      <c r="A8" s="181">
        <v>4</v>
      </c>
      <c r="B8" s="376">
        <v>124</v>
      </c>
      <c r="C8" s="372">
        <v>38</v>
      </c>
      <c r="D8" s="377">
        <v>110</v>
      </c>
      <c r="E8" s="376">
        <v>90</v>
      </c>
      <c r="F8" s="372">
        <v>90</v>
      </c>
      <c r="G8" s="377">
        <v>96</v>
      </c>
      <c r="H8" s="376">
        <v>126</v>
      </c>
      <c r="I8" s="372">
        <v>126</v>
      </c>
      <c r="J8" s="377">
        <v>116</v>
      </c>
      <c r="K8" s="376">
        <v>24</v>
      </c>
      <c r="L8" s="372">
        <v>16</v>
      </c>
      <c r="M8" s="377">
        <v>0</v>
      </c>
      <c r="N8" s="376">
        <v>88</v>
      </c>
      <c r="O8" s="372">
        <v>120</v>
      </c>
      <c r="P8" s="377">
        <v>104</v>
      </c>
      <c r="Q8" s="376">
        <v>106</v>
      </c>
      <c r="R8" s="372">
        <v>94</v>
      </c>
      <c r="S8" s="377">
        <v>80</v>
      </c>
      <c r="T8" s="376">
        <v>124</v>
      </c>
      <c r="U8" s="372">
        <v>138</v>
      </c>
      <c r="V8" s="377">
        <v>82</v>
      </c>
      <c r="W8" s="376">
        <v>20</v>
      </c>
      <c r="X8" s="372">
        <v>60</v>
      </c>
      <c r="Y8" s="377">
        <v>20</v>
      </c>
    </row>
    <row r="9" spans="1:25">
      <c r="A9" s="181">
        <v>5</v>
      </c>
      <c r="B9" s="376">
        <v>104</v>
      </c>
      <c r="C9" s="372">
        <v>98</v>
      </c>
      <c r="D9" s="377">
        <v>140</v>
      </c>
      <c r="E9" s="376">
        <v>96</v>
      </c>
      <c r="F9" s="372">
        <v>100</v>
      </c>
      <c r="G9" s="377">
        <v>106</v>
      </c>
      <c r="H9" s="376">
        <v>118</v>
      </c>
      <c r="I9" s="372">
        <v>136</v>
      </c>
      <c r="J9" s="377">
        <v>134</v>
      </c>
      <c r="K9" s="376">
        <v>22</v>
      </c>
      <c r="L9" s="372">
        <v>8</v>
      </c>
      <c r="M9" s="377">
        <v>106</v>
      </c>
      <c r="N9" s="376">
        <v>12</v>
      </c>
      <c r="O9" s="372">
        <v>116</v>
      </c>
      <c r="P9" s="377">
        <v>94</v>
      </c>
      <c r="Q9" s="376">
        <v>108</v>
      </c>
      <c r="R9" s="372">
        <v>100</v>
      </c>
      <c r="S9" s="377">
        <v>116</v>
      </c>
      <c r="T9" s="376">
        <v>136</v>
      </c>
      <c r="U9" s="372">
        <v>148</v>
      </c>
      <c r="V9" s="377">
        <v>130</v>
      </c>
      <c r="W9" s="376">
        <v>28</v>
      </c>
      <c r="X9" s="372">
        <v>98</v>
      </c>
      <c r="Y9" s="377">
        <v>104</v>
      </c>
    </row>
    <row r="10" spans="1:25">
      <c r="A10" s="181">
        <v>6</v>
      </c>
      <c r="B10" s="376">
        <v>114</v>
      </c>
      <c r="C10" s="372">
        <v>136</v>
      </c>
      <c r="D10" s="377">
        <v>112</v>
      </c>
      <c r="E10" s="376">
        <v>112</v>
      </c>
      <c r="F10" s="372">
        <v>80</v>
      </c>
      <c r="G10" s="377">
        <v>108</v>
      </c>
      <c r="H10" s="376">
        <v>134</v>
      </c>
      <c r="I10" s="372">
        <v>152</v>
      </c>
      <c r="J10" s="377">
        <v>112</v>
      </c>
      <c r="K10" s="376">
        <v>92</v>
      </c>
      <c r="L10" s="372">
        <v>116</v>
      </c>
      <c r="M10" s="377">
        <v>6</v>
      </c>
      <c r="N10" s="376">
        <v>124</v>
      </c>
      <c r="O10" s="372">
        <v>96</v>
      </c>
      <c r="P10" s="377">
        <v>88</v>
      </c>
      <c r="Q10" s="376">
        <v>104</v>
      </c>
      <c r="R10" s="372">
        <v>122</v>
      </c>
      <c r="S10" s="377">
        <v>90</v>
      </c>
      <c r="T10" s="376">
        <v>112</v>
      </c>
      <c r="U10" s="372">
        <v>140</v>
      </c>
      <c r="V10" s="377">
        <v>124</v>
      </c>
      <c r="W10" s="376">
        <v>116</v>
      </c>
      <c r="X10" s="372">
        <v>0</v>
      </c>
      <c r="Y10" s="377">
        <v>40</v>
      </c>
    </row>
    <row r="11" spans="1:25">
      <c r="A11" s="181">
        <v>7</v>
      </c>
      <c r="B11" s="376">
        <v>114</v>
      </c>
      <c r="C11" s="372">
        <v>68</v>
      </c>
      <c r="D11" s="377">
        <v>88</v>
      </c>
      <c r="E11" s="376">
        <v>52</v>
      </c>
      <c r="F11" s="372">
        <v>96</v>
      </c>
      <c r="G11" s="377">
        <v>90</v>
      </c>
      <c r="H11" s="376">
        <v>108</v>
      </c>
      <c r="I11" s="372">
        <v>126</v>
      </c>
      <c r="J11" s="377">
        <v>148</v>
      </c>
      <c r="K11" s="376">
        <v>18</v>
      </c>
      <c r="L11" s="372">
        <v>2</v>
      </c>
      <c r="M11" s="377">
        <v>10</v>
      </c>
      <c r="N11" s="376">
        <v>106</v>
      </c>
      <c r="O11" s="372">
        <v>120</v>
      </c>
      <c r="P11" s="377">
        <v>76</v>
      </c>
      <c r="Q11" s="376">
        <v>96</v>
      </c>
      <c r="R11" s="372">
        <v>128</v>
      </c>
      <c r="S11" s="377">
        <v>102</v>
      </c>
      <c r="T11" s="376">
        <v>124</v>
      </c>
      <c r="U11" s="372">
        <v>128</v>
      </c>
      <c r="V11" s="377">
        <v>104</v>
      </c>
      <c r="W11" s="376">
        <v>36</v>
      </c>
      <c r="X11" s="372">
        <v>24</v>
      </c>
      <c r="Y11" s="377">
        <v>22</v>
      </c>
    </row>
    <row r="12" spans="1:25">
      <c r="A12" s="181">
        <v>8</v>
      </c>
      <c r="B12" s="376">
        <v>118</v>
      </c>
      <c r="C12" s="372">
        <v>94</v>
      </c>
      <c r="D12" s="377">
        <v>122</v>
      </c>
      <c r="E12" s="376">
        <v>102</v>
      </c>
      <c r="F12" s="372">
        <v>98</v>
      </c>
      <c r="G12" s="377">
        <v>96</v>
      </c>
      <c r="H12" s="376">
        <v>104</v>
      </c>
      <c r="I12" s="372">
        <v>126</v>
      </c>
      <c r="J12" s="377">
        <v>132</v>
      </c>
      <c r="K12" s="376">
        <v>54</v>
      </c>
      <c r="L12" s="372">
        <v>98</v>
      </c>
      <c r="M12" s="377">
        <v>4</v>
      </c>
      <c r="N12" s="376">
        <v>22</v>
      </c>
      <c r="O12" s="372">
        <v>120</v>
      </c>
      <c r="P12" s="377">
        <v>96</v>
      </c>
      <c r="Q12" s="376">
        <v>84</v>
      </c>
      <c r="R12" s="372">
        <v>104</v>
      </c>
      <c r="S12" s="377">
        <v>108</v>
      </c>
      <c r="T12" s="376">
        <v>122</v>
      </c>
      <c r="U12" s="372">
        <v>148</v>
      </c>
      <c r="V12" s="377">
        <v>150</v>
      </c>
      <c r="W12" s="376">
        <v>58</v>
      </c>
      <c r="X12" s="372">
        <v>72</v>
      </c>
      <c r="Y12" s="377">
        <v>10</v>
      </c>
    </row>
    <row r="13" spans="1:25">
      <c r="A13" s="181">
        <v>9</v>
      </c>
      <c r="B13" s="376">
        <v>100</v>
      </c>
      <c r="C13" s="372">
        <v>116</v>
      </c>
      <c r="D13" s="377">
        <v>124</v>
      </c>
      <c r="E13" s="376">
        <v>110</v>
      </c>
      <c r="F13" s="372">
        <v>98</v>
      </c>
      <c r="G13" s="377">
        <v>100</v>
      </c>
      <c r="H13" s="376">
        <v>112</v>
      </c>
      <c r="I13" s="372">
        <v>128</v>
      </c>
      <c r="J13" s="377">
        <v>120</v>
      </c>
      <c r="K13" s="376">
        <v>92</v>
      </c>
      <c r="L13" s="372">
        <v>0</v>
      </c>
      <c r="M13" s="377">
        <v>0</v>
      </c>
      <c r="N13" s="376">
        <v>120</v>
      </c>
      <c r="O13" s="372">
        <v>84</v>
      </c>
      <c r="P13" s="377">
        <v>88</v>
      </c>
      <c r="Q13" s="376">
        <v>112</v>
      </c>
      <c r="R13" s="372">
        <v>104</v>
      </c>
      <c r="S13" s="377">
        <v>96</v>
      </c>
      <c r="T13" s="376">
        <v>112</v>
      </c>
      <c r="U13" s="372">
        <v>134</v>
      </c>
      <c r="V13" s="377">
        <v>112</v>
      </c>
      <c r="W13" s="376">
        <v>6</v>
      </c>
      <c r="X13" s="372">
        <v>18</v>
      </c>
      <c r="Y13" s="377">
        <v>100</v>
      </c>
    </row>
    <row r="14" spans="1:25" ht="17.25" thickBot="1">
      <c r="A14" s="371">
        <v>10</v>
      </c>
      <c r="B14" s="382">
        <v>116</v>
      </c>
      <c r="C14" s="383">
        <v>142</v>
      </c>
      <c r="D14" s="384">
        <v>86</v>
      </c>
      <c r="E14" s="382">
        <v>94</v>
      </c>
      <c r="F14" s="383">
        <v>104</v>
      </c>
      <c r="G14" s="384">
        <v>100</v>
      </c>
      <c r="H14" s="382">
        <v>116</v>
      </c>
      <c r="I14" s="383">
        <v>134</v>
      </c>
      <c r="J14" s="384">
        <v>110</v>
      </c>
      <c r="K14" s="382">
        <v>68</v>
      </c>
      <c r="L14" s="383">
        <v>28</v>
      </c>
      <c r="M14" s="384">
        <v>2</v>
      </c>
      <c r="N14" s="382">
        <v>30</v>
      </c>
      <c r="O14" s="383">
        <v>130</v>
      </c>
      <c r="P14" s="384">
        <v>128</v>
      </c>
      <c r="Q14" s="382">
        <v>60</v>
      </c>
      <c r="R14" s="383">
        <v>110</v>
      </c>
      <c r="S14" s="384">
        <v>104</v>
      </c>
      <c r="T14" s="382">
        <v>128</v>
      </c>
      <c r="U14" s="383">
        <v>132</v>
      </c>
      <c r="V14" s="384">
        <v>140</v>
      </c>
      <c r="W14" s="382">
        <v>54</v>
      </c>
      <c r="X14" s="383">
        <v>98</v>
      </c>
      <c r="Y14" s="384">
        <v>8</v>
      </c>
    </row>
    <row r="15" spans="1:25" ht="54" customHeight="1" thickTop="1" thickBot="1">
      <c r="A15" s="168" t="s">
        <v>866</v>
      </c>
      <c r="B15" s="534" t="s">
        <v>509</v>
      </c>
      <c r="C15" s="535"/>
      <c r="D15" s="536"/>
      <c r="E15" s="537" t="s">
        <v>511</v>
      </c>
      <c r="F15" s="532"/>
      <c r="G15" s="533"/>
      <c r="H15" s="538" t="s">
        <v>512</v>
      </c>
      <c r="I15" s="532"/>
      <c r="J15" s="533"/>
      <c r="K15" s="538" t="s">
        <v>863</v>
      </c>
      <c r="L15" s="532"/>
      <c r="M15" s="533"/>
      <c r="N15" s="538" t="s">
        <v>870</v>
      </c>
      <c r="O15" s="532"/>
      <c r="P15" s="533"/>
      <c r="Q15" s="538" t="s">
        <v>871</v>
      </c>
      <c r="R15" s="532"/>
      <c r="S15" s="533"/>
      <c r="T15" s="538" t="s">
        <v>872</v>
      </c>
      <c r="U15" s="532"/>
      <c r="V15" s="533"/>
      <c r="W15" s="538" t="s">
        <v>873</v>
      </c>
      <c r="X15" s="532"/>
      <c r="Y15" s="533"/>
    </row>
    <row r="16" spans="1:25" ht="18" thickTop="1" thickBot="1">
      <c r="A16" s="381" t="s">
        <v>504</v>
      </c>
      <c r="B16" s="145" t="s">
        <v>243</v>
      </c>
      <c r="C16" s="146" t="s">
        <v>95</v>
      </c>
      <c r="D16" s="147" t="s">
        <v>244</v>
      </c>
      <c r="E16" s="145" t="s">
        <v>243</v>
      </c>
      <c r="F16" s="146" t="s">
        <v>95</v>
      </c>
      <c r="G16" s="147" t="s">
        <v>244</v>
      </c>
      <c r="H16" s="145" t="s">
        <v>243</v>
      </c>
      <c r="I16" s="146" t="s">
        <v>95</v>
      </c>
      <c r="J16" s="147" t="s">
        <v>244</v>
      </c>
      <c r="K16" s="145" t="s">
        <v>243</v>
      </c>
      <c r="L16" s="146" t="s">
        <v>95</v>
      </c>
      <c r="M16" s="147" t="s">
        <v>244</v>
      </c>
      <c r="N16" s="145" t="s">
        <v>243</v>
      </c>
      <c r="O16" s="146" t="s">
        <v>95</v>
      </c>
      <c r="P16" s="147" t="s">
        <v>244</v>
      </c>
      <c r="Q16" s="145" t="s">
        <v>243</v>
      </c>
      <c r="R16" s="146" t="s">
        <v>95</v>
      </c>
      <c r="S16" s="147" t="s">
        <v>244</v>
      </c>
      <c r="T16" s="145" t="s">
        <v>243</v>
      </c>
      <c r="U16" s="146" t="s">
        <v>95</v>
      </c>
      <c r="V16" s="147" t="s">
        <v>244</v>
      </c>
      <c r="W16" s="145" t="s">
        <v>243</v>
      </c>
      <c r="X16" s="146" t="s">
        <v>95</v>
      </c>
      <c r="Y16" s="147" t="s">
        <v>244</v>
      </c>
    </row>
    <row r="17" spans="1:25" ht="17.25" thickTop="1">
      <c r="A17" s="370">
        <v>1</v>
      </c>
      <c r="B17" s="374">
        <v>54</v>
      </c>
      <c r="C17" s="373">
        <v>104</v>
      </c>
      <c r="D17" s="375">
        <v>92</v>
      </c>
      <c r="E17" s="374">
        <v>72</v>
      </c>
      <c r="F17" s="373">
        <v>84</v>
      </c>
      <c r="G17" s="375">
        <v>96</v>
      </c>
      <c r="H17" s="374">
        <v>110</v>
      </c>
      <c r="I17" s="373">
        <v>112</v>
      </c>
      <c r="J17" s="375">
        <v>112</v>
      </c>
      <c r="K17" s="374">
        <v>24</v>
      </c>
      <c r="L17" s="373">
        <v>22</v>
      </c>
      <c r="M17" s="375">
        <v>50</v>
      </c>
      <c r="N17" s="374">
        <v>56</v>
      </c>
      <c r="O17" s="373">
        <v>82</v>
      </c>
      <c r="P17" s="375">
        <v>94</v>
      </c>
      <c r="Q17" s="374">
        <v>30</v>
      </c>
      <c r="R17" s="373">
        <v>84</v>
      </c>
      <c r="S17" s="375">
        <v>52</v>
      </c>
      <c r="T17" s="374">
        <v>44</v>
      </c>
      <c r="U17" s="373">
        <v>102</v>
      </c>
      <c r="V17" s="375">
        <v>88</v>
      </c>
      <c r="W17" s="374">
        <v>46</v>
      </c>
      <c r="X17" s="373">
        <v>102</v>
      </c>
      <c r="Y17" s="375">
        <v>26</v>
      </c>
    </row>
    <row r="18" spans="1:25">
      <c r="A18" s="181">
        <v>2</v>
      </c>
      <c r="B18" s="376">
        <v>56</v>
      </c>
      <c r="C18" s="372">
        <v>100</v>
      </c>
      <c r="D18" s="377">
        <v>106</v>
      </c>
      <c r="E18" s="376">
        <v>28</v>
      </c>
      <c r="F18" s="372">
        <v>84</v>
      </c>
      <c r="G18" s="377">
        <v>86</v>
      </c>
      <c r="H18" s="376">
        <v>78</v>
      </c>
      <c r="I18" s="372">
        <v>108</v>
      </c>
      <c r="J18" s="377">
        <v>122</v>
      </c>
      <c r="K18" s="376">
        <v>46</v>
      </c>
      <c r="L18" s="372">
        <v>14</v>
      </c>
      <c r="M18" s="377">
        <v>62</v>
      </c>
      <c r="N18" s="376">
        <v>64</v>
      </c>
      <c r="O18" s="372">
        <v>108</v>
      </c>
      <c r="P18" s="377">
        <v>70</v>
      </c>
      <c r="Q18" s="376">
        <v>28</v>
      </c>
      <c r="R18" s="372">
        <v>92</v>
      </c>
      <c r="S18" s="377">
        <v>82</v>
      </c>
      <c r="T18" s="376">
        <v>66</v>
      </c>
      <c r="U18" s="372">
        <v>110</v>
      </c>
      <c r="V18" s="377">
        <v>118</v>
      </c>
      <c r="W18" s="376">
        <v>16</v>
      </c>
      <c r="X18" s="372">
        <v>20</v>
      </c>
      <c r="Y18" s="377">
        <v>16</v>
      </c>
    </row>
    <row r="19" spans="1:25">
      <c r="A19" s="181">
        <v>3</v>
      </c>
      <c r="B19" s="376">
        <v>50</v>
      </c>
      <c r="C19" s="372">
        <v>86</v>
      </c>
      <c r="D19" s="377">
        <v>88</v>
      </c>
      <c r="E19" s="376">
        <v>54</v>
      </c>
      <c r="F19" s="372">
        <v>80</v>
      </c>
      <c r="G19" s="377">
        <v>92</v>
      </c>
      <c r="H19" s="376">
        <v>66</v>
      </c>
      <c r="I19" s="372">
        <v>136</v>
      </c>
      <c r="J19" s="377">
        <v>116</v>
      </c>
      <c r="K19" s="376">
        <v>40</v>
      </c>
      <c r="L19" s="372">
        <v>4</v>
      </c>
      <c r="M19" s="377">
        <v>68</v>
      </c>
      <c r="N19" s="376">
        <v>84</v>
      </c>
      <c r="O19" s="372">
        <v>104</v>
      </c>
      <c r="P19" s="377">
        <v>84</v>
      </c>
      <c r="Q19" s="376">
        <v>30</v>
      </c>
      <c r="R19" s="372">
        <v>82</v>
      </c>
      <c r="S19" s="377">
        <v>40</v>
      </c>
      <c r="T19" s="376">
        <v>48</v>
      </c>
      <c r="U19" s="372">
        <v>126</v>
      </c>
      <c r="V19" s="377">
        <v>90</v>
      </c>
      <c r="W19" s="376">
        <v>16</v>
      </c>
      <c r="X19" s="372">
        <v>84</v>
      </c>
      <c r="Y19" s="377">
        <v>66</v>
      </c>
    </row>
    <row r="20" spans="1:25">
      <c r="A20" s="181">
        <v>4</v>
      </c>
      <c r="B20" s="376">
        <v>62</v>
      </c>
      <c r="C20" s="372">
        <v>104</v>
      </c>
      <c r="D20" s="377">
        <v>62</v>
      </c>
      <c r="E20" s="376">
        <v>48</v>
      </c>
      <c r="F20" s="372">
        <v>68</v>
      </c>
      <c r="G20" s="377">
        <v>72</v>
      </c>
      <c r="H20" s="376">
        <v>84</v>
      </c>
      <c r="I20" s="372">
        <v>116</v>
      </c>
      <c r="J20" s="377">
        <v>104</v>
      </c>
      <c r="K20" s="376">
        <v>68</v>
      </c>
      <c r="L20" s="372">
        <v>88</v>
      </c>
      <c r="M20" s="377">
        <v>88</v>
      </c>
      <c r="N20" s="376">
        <v>94</v>
      </c>
      <c r="O20" s="372">
        <v>46</v>
      </c>
      <c r="P20" s="377">
        <v>80</v>
      </c>
      <c r="Q20" s="376">
        <v>100</v>
      </c>
      <c r="R20" s="372">
        <v>80</v>
      </c>
      <c r="S20" s="377">
        <v>70</v>
      </c>
      <c r="T20" s="376">
        <v>48</v>
      </c>
      <c r="U20" s="372">
        <v>96</v>
      </c>
      <c r="V20" s="377">
        <v>80</v>
      </c>
      <c r="W20" s="376">
        <v>6</v>
      </c>
      <c r="X20" s="372">
        <v>10</v>
      </c>
      <c r="Y20" s="377">
        <v>56</v>
      </c>
    </row>
    <row r="21" spans="1:25">
      <c r="A21" s="181">
        <v>5</v>
      </c>
      <c r="B21" s="376">
        <v>88</v>
      </c>
      <c r="C21" s="372">
        <v>82</v>
      </c>
      <c r="D21" s="377">
        <v>72</v>
      </c>
      <c r="E21" s="376">
        <v>34</v>
      </c>
      <c r="F21" s="372">
        <v>90</v>
      </c>
      <c r="G21" s="377">
        <v>70</v>
      </c>
      <c r="H21" s="376">
        <v>90</v>
      </c>
      <c r="I21" s="372">
        <v>128</v>
      </c>
      <c r="J21" s="377">
        <v>128</v>
      </c>
      <c r="K21" s="376">
        <v>54</v>
      </c>
      <c r="L21" s="372">
        <v>22</v>
      </c>
      <c r="M21" s="377">
        <v>60</v>
      </c>
      <c r="N21" s="376">
        <v>54</v>
      </c>
      <c r="O21" s="372">
        <v>86</v>
      </c>
      <c r="P21" s="377">
        <v>28</v>
      </c>
      <c r="Q21" s="376">
        <v>34</v>
      </c>
      <c r="R21" s="372">
        <v>74</v>
      </c>
      <c r="S21" s="377">
        <v>72</v>
      </c>
      <c r="T21" s="376">
        <v>74</v>
      </c>
      <c r="U21" s="372">
        <v>122</v>
      </c>
      <c r="V21" s="377">
        <v>30</v>
      </c>
      <c r="W21" s="376">
        <v>12</v>
      </c>
      <c r="X21" s="372">
        <v>66</v>
      </c>
      <c r="Y21" s="377">
        <v>94</v>
      </c>
    </row>
    <row r="22" spans="1:25">
      <c r="A22" s="181">
        <v>6</v>
      </c>
      <c r="B22" s="376">
        <v>72</v>
      </c>
      <c r="C22" s="372">
        <v>80</v>
      </c>
      <c r="D22" s="377">
        <v>46</v>
      </c>
      <c r="E22" s="376">
        <v>70</v>
      </c>
      <c r="F22" s="372">
        <v>58</v>
      </c>
      <c r="G22" s="377">
        <v>78</v>
      </c>
      <c r="H22" s="376">
        <v>74</v>
      </c>
      <c r="I22" s="372">
        <v>128</v>
      </c>
      <c r="J22" s="377">
        <v>94</v>
      </c>
      <c r="K22" s="376">
        <v>10</v>
      </c>
      <c r="L22" s="372">
        <v>8</v>
      </c>
      <c r="M22" s="377">
        <v>80</v>
      </c>
      <c r="N22" s="376">
        <v>78</v>
      </c>
      <c r="O22" s="372">
        <v>52</v>
      </c>
      <c r="P22" s="377">
        <v>90</v>
      </c>
      <c r="Q22" s="376">
        <v>54</v>
      </c>
      <c r="R22" s="372">
        <v>94</v>
      </c>
      <c r="S22" s="377">
        <v>68</v>
      </c>
      <c r="T22" s="376">
        <v>104</v>
      </c>
      <c r="U22" s="372">
        <v>124</v>
      </c>
      <c r="V22" s="377">
        <v>84</v>
      </c>
      <c r="W22" s="376">
        <v>12</v>
      </c>
      <c r="X22" s="372">
        <v>20</v>
      </c>
      <c r="Y22" s="377">
        <v>16</v>
      </c>
    </row>
    <row r="23" spans="1:25">
      <c r="A23" s="181">
        <v>7</v>
      </c>
      <c r="B23" s="376">
        <v>44</v>
      </c>
      <c r="C23" s="372">
        <v>110</v>
      </c>
      <c r="D23" s="377">
        <v>80</v>
      </c>
      <c r="E23" s="376">
        <v>32</v>
      </c>
      <c r="F23" s="372">
        <v>58</v>
      </c>
      <c r="G23" s="377">
        <v>72</v>
      </c>
      <c r="H23" s="376">
        <v>50</v>
      </c>
      <c r="I23" s="372">
        <v>100</v>
      </c>
      <c r="J23" s="377">
        <v>94</v>
      </c>
      <c r="K23" s="376">
        <v>22</v>
      </c>
      <c r="L23" s="372">
        <v>12</v>
      </c>
      <c r="M23" s="377">
        <v>72</v>
      </c>
      <c r="N23" s="376">
        <v>72</v>
      </c>
      <c r="O23" s="372">
        <v>62</v>
      </c>
      <c r="P23" s="377">
        <v>72</v>
      </c>
      <c r="Q23" s="376">
        <v>50</v>
      </c>
      <c r="R23" s="372">
        <v>86</v>
      </c>
      <c r="S23" s="377">
        <v>78</v>
      </c>
      <c r="T23" s="376">
        <v>98</v>
      </c>
      <c r="U23" s="372">
        <v>108</v>
      </c>
      <c r="V23" s="377">
        <v>70</v>
      </c>
      <c r="W23" s="376">
        <v>18</v>
      </c>
      <c r="X23" s="372">
        <v>30</v>
      </c>
      <c r="Y23" s="377">
        <v>46</v>
      </c>
    </row>
    <row r="24" spans="1:25">
      <c r="A24" s="181">
        <v>8</v>
      </c>
      <c r="B24" s="376">
        <v>46</v>
      </c>
      <c r="C24" s="372">
        <v>106</v>
      </c>
      <c r="D24" s="377">
        <v>18</v>
      </c>
      <c r="E24" s="376">
        <v>44</v>
      </c>
      <c r="F24" s="372">
        <v>64</v>
      </c>
      <c r="G24" s="377">
        <v>80</v>
      </c>
      <c r="H24" s="376">
        <v>68</v>
      </c>
      <c r="I24" s="372">
        <v>128</v>
      </c>
      <c r="J24" s="377">
        <v>96</v>
      </c>
      <c r="K24" s="376">
        <v>12</v>
      </c>
      <c r="L24" s="372">
        <v>10</v>
      </c>
      <c r="M24" s="377">
        <v>8</v>
      </c>
      <c r="N24" s="376">
        <v>60</v>
      </c>
      <c r="O24" s="372">
        <v>70</v>
      </c>
      <c r="P24" s="377">
        <v>38</v>
      </c>
      <c r="Q24" s="376">
        <v>24</v>
      </c>
      <c r="R24" s="372">
        <v>92</v>
      </c>
      <c r="S24" s="377">
        <v>90</v>
      </c>
      <c r="T24" s="376">
        <v>60</v>
      </c>
      <c r="U24" s="372">
        <v>94</v>
      </c>
      <c r="V24" s="377">
        <v>84</v>
      </c>
      <c r="W24" s="376">
        <v>10</v>
      </c>
      <c r="X24" s="372">
        <v>10</v>
      </c>
      <c r="Y24" s="377">
        <v>30</v>
      </c>
    </row>
    <row r="25" spans="1:25">
      <c r="A25" s="181">
        <v>9</v>
      </c>
      <c r="B25" s="376">
        <v>66</v>
      </c>
      <c r="C25" s="372">
        <v>36</v>
      </c>
      <c r="D25" s="377">
        <v>98</v>
      </c>
      <c r="E25" s="376">
        <v>42</v>
      </c>
      <c r="F25" s="372">
        <v>88</v>
      </c>
      <c r="G25" s="377">
        <v>96</v>
      </c>
      <c r="H25" s="376">
        <v>66</v>
      </c>
      <c r="I25" s="372">
        <v>118</v>
      </c>
      <c r="J25" s="377">
        <v>102</v>
      </c>
      <c r="K25" s="376">
        <v>10</v>
      </c>
      <c r="L25" s="372">
        <v>8</v>
      </c>
      <c r="M25" s="377">
        <v>60</v>
      </c>
      <c r="N25" s="376">
        <v>32</v>
      </c>
      <c r="O25" s="372">
        <v>60</v>
      </c>
      <c r="P25" s="377">
        <v>76</v>
      </c>
      <c r="Q25" s="376">
        <v>52</v>
      </c>
      <c r="R25" s="372">
        <v>70</v>
      </c>
      <c r="S25" s="377">
        <v>94</v>
      </c>
      <c r="T25" s="376">
        <v>92</v>
      </c>
      <c r="U25" s="372">
        <v>116</v>
      </c>
      <c r="V25" s="377">
        <v>76</v>
      </c>
      <c r="W25" s="376">
        <v>24</v>
      </c>
      <c r="X25" s="372">
        <v>14</v>
      </c>
      <c r="Y25" s="377">
        <v>94</v>
      </c>
    </row>
    <row r="26" spans="1:25" ht="17.25" thickBot="1">
      <c r="A26" s="182">
        <v>10</v>
      </c>
      <c r="B26" s="378">
        <v>56</v>
      </c>
      <c r="C26" s="379">
        <v>106</v>
      </c>
      <c r="D26" s="380">
        <v>90</v>
      </c>
      <c r="E26" s="378">
        <v>48</v>
      </c>
      <c r="F26" s="379">
        <v>76</v>
      </c>
      <c r="G26" s="380">
        <v>80</v>
      </c>
      <c r="H26" s="378">
        <v>80</v>
      </c>
      <c r="I26" s="379">
        <v>70</v>
      </c>
      <c r="J26" s="380">
        <v>96</v>
      </c>
      <c r="K26" s="378">
        <v>12</v>
      </c>
      <c r="L26" s="379">
        <v>10</v>
      </c>
      <c r="M26" s="380">
        <v>16</v>
      </c>
      <c r="N26" s="378">
        <v>46</v>
      </c>
      <c r="O26" s="379">
        <v>58</v>
      </c>
      <c r="P26" s="380">
        <v>64</v>
      </c>
      <c r="Q26" s="378">
        <v>40</v>
      </c>
      <c r="R26" s="379">
        <v>96</v>
      </c>
      <c r="S26" s="380">
        <v>80</v>
      </c>
      <c r="T26" s="378">
        <v>108</v>
      </c>
      <c r="U26" s="379">
        <v>118</v>
      </c>
      <c r="V26" s="380">
        <v>108</v>
      </c>
      <c r="W26" s="378">
        <v>20</v>
      </c>
      <c r="X26" s="379">
        <v>16</v>
      </c>
      <c r="Y26" s="380">
        <v>48</v>
      </c>
    </row>
    <row r="27" spans="1:25" ht="17.25" thickTop="1"/>
  </sheetData>
  <mergeCells count="16">
    <mergeCell ref="N3:P3"/>
    <mergeCell ref="Q3:S3"/>
    <mergeCell ref="T3:V3"/>
    <mergeCell ref="W3:Y3"/>
    <mergeCell ref="B15:D15"/>
    <mergeCell ref="E15:G15"/>
    <mergeCell ref="H15:J15"/>
    <mergeCell ref="K15:M15"/>
    <mergeCell ref="N15:P15"/>
    <mergeCell ref="Q15:S15"/>
    <mergeCell ref="T15:V15"/>
    <mergeCell ref="W15:Y15"/>
    <mergeCell ref="B3:D3"/>
    <mergeCell ref="E3:G3"/>
    <mergeCell ref="H3:J3"/>
    <mergeCell ref="K3:M3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workbookViewId="0">
      <selection activeCell="F33" sqref="F33"/>
    </sheetView>
  </sheetViews>
  <sheetFormatPr defaultRowHeight="16.5"/>
  <sheetData>
    <row r="1" spans="1:25">
      <c r="A1" s="57" t="s">
        <v>250</v>
      </c>
    </row>
    <row r="2" spans="1:25" ht="17.25" thickBot="1">
      <c r="A2" s="173" t="s">
        <v>347</v>
      </c>
    </row>
    <row r="3" spans="1:25" ht="46.5" customHeight="1" thickTop="1" thickBot="1">
      <c r="A3" s="170" t="s">
        <v>858</v>
      </c>
      <c r="B3" s="534" t="s">
        <v>509</v>
      </c>
      <c r="C3" s="535"/>
      <c r="D3" s="536"/>
      <c r="E3" s="537" t="s">
        <v>511</v>
      </c>
      <c r="F3" s="532"/>
      <c r="G3" s="533"/>
      <c r="H3" s="538" t="s">
        <v>512</v>
      </c>
      <c r="I3" s="532"/>
      <c r="J3" s="533"/>
      <c r="K3" s="538" t="s">
        <v>863</v>
      </c>
      <c r="L3" s="532"/>
      <c r="M3" s="533"/>
      <c r="N3" s="538" t="s">
        <v>876</v>
      </c>
      <c r="O3" s="532"/>
      <c r="P3" s="533"/>
      <c r="Q3" s="538" t="s">
        <v>874</v>
      </c>
      <c r="R3" s="532"/>
      <c r="S3" s="533"/>
      <c r="T3" s="538" t="s">
        <v>875</v>
      </c>
      <c r="U3" s="532"/>
      <c r="V3" s="533"/>
      <c r="W3" s="538" t="s">
        <v>877</v>
      </c>
      <c r="X3" s="532"/>
      <c r="Y3" s="533"/>
    </row>
    <row r="4" spans="1:25" ht="18" thickTop="1" thickBot="1">
      <c r="A4" s="144" t="s">
        <v>504</v>
      </c>
      <c r="B4" s="145" t="s">
        <v>243</v>
      </c>
      <c r="C4" s="146" t="s">
        <v>95</v>
      </c>
      <c r="D4" s="147" t="s">
        <v>244</v>
      </c>
      <c r="E4" s="145" t="s">
        <v>243</v>
      </c>
      <c r="F4" s="146" t="s">
        <v>95</v>
      </c>
      <c r="G4" s="147" t="s">
        <v>244</v>
      </c>
      <c r="H4" s="145" t="s">
        <v>243</v>
      </c>
      <c r="I4" s="146" t="s">
        <v>95</v>
      </c>
      <c r="J4" s="147" t="s">
        <v>244</v>
      </c>
      <c r="K4" s="145" t="s">
        <v>243</v>
      </c>
      <c r="L4" s="146" t="s">
        <v>95</v>
      </c>
      <c r="M4" s="147" t="s">
        <v>244</v>
      </c>
      <c r="N4" s="145" t="s">
        <v>243</v>
      </c>
      <c r="O4" s="146" t="s">
        <v>95</v>
      </c>
      <c r="P4" s="147" t="s">
        <v>244</v>
      </c>
      <c r="Q4" s="145" t="s">
        <v>243</v>
      </c>
      <c r="R4" s="146" t="s">
        <v>95</v>
      </c>
      <c r="S4" s="147" t="s">
        <v>244</v>
      </c>
      <c r="T4" s="145" t="s">
        <v>243</v>
      </c>
      <c r="U4" s="146" t="s">
        <v>95</v>
      </c>
      <c r="V4" s="147" t="s">
        <v>244</v>
      </c>
      <c r="W4" s="145" t="s">
        <v>243</v>
      </c>
      <c r="X4" s="146" t="s">
        <v>95</v>
      </c>
      <c r="Y4" s="147" t="s">
        <v>244</v>
      </c>
    </row>
    <row r="5" spans="1:25" ht="17.25" thickTop="1">
      <c r="A5" s="132">
        <v>1</v>
      </c>
      <c r="B5" s="388">
        <v>108</v>
      </c>
      <c r="C5" s="386">
        <v>108</v>
      </c>
      <c r="D5" s="389">
        <v>136</v>
      </c>
      <c r="E5" s="388">
        <v>78</v>
      </c>
      <c r="F5" s="386">
        <v>96</v>
      </c>
      <c r="G5" s="389">
        <v>106</v>
      </c>
      <c r="H5" s="388">
        <v>108</v>
      </c>
      <c r="I5" s="386">
        <v>144</v>
      </c>
      <c r="J5" s="389">
        <v>118</v>
      </c>
      <c r="K5" s="388">
        <v>34</v>
      </c>
      <c r="L5" s="386">
        <v>70</v>
      </c>
      <c r="M5" s="389">
        <v>80</v>
      </c>
      <c r="N5" s="388">
        <v>106</v>
      </c>
      <c r="O5" s="386">
        <v>92</v>
      </c>
      <c r="P5" s="389">
        <v>88</v>
      </c>
      <c r="Q5" s="388">
        <v>84</v>
      </c>
      <c r="R5" s="386">
        <v>108</v>
      </c>
      <c r="S5" s="389">
        <v>100</v>
      </c>
      <c r="T5" s="388">
        <v>128</v>
      </c>
      <c r="U5" s="386">
        <v>146</v>
      </c>
      <c r="V5" s="389">
        <v>108</v>
      </c>
      <c r="W5" s="388">
        <v>94</v>
      </c>
      <c r="X5" s="386">
        <v>90</v>
      </c>
      <c r="Y5" s="389">
        <v>26</v>
      </c>
    </row>
    <row r="6" spans="1:25">
      <c r="A6" s="133">
        <v>2</v>
      </c>
      <c r="B6" s="390">
        <v>90</v>
      </c>
      <c r="C6" s="385">
        <v>106</v>
      </c>
      <c r="D6" s="391">
        <v>116</v>
      </c>
      <c r="E6" s="390">
        <v>96</v>
      </c>
      <c r="F6" s="385">
        <v>106</v>
      </c>
      <c r="G6" s="391">
        <v>88</v>
      </c>
      <c r="H6" s="390">
        <v>144</v>
      </c>
      <c r="I6" s="385">
        <v>116</v>
      </c>
      <c r="J6" s="391">
        <v>138</v>
      </c>
      <c r="K6" s="390">
        <v>6</v>
      </c>
      <c r="L6" s="385">
        <v>60</v>
      </c>
      <c r="M6" s="391">
        <v>102</v>
      </c>
      <c r="N6" s="390">
        <v>44</v>
      </c>
      <c r="O6" s="385">
        <v>84</v>
      </c>
      <c r="P6" s="391">
        <v>100</v>
      </c>
      <c r="Q6" s="390">
        <v>102</v>
      </c>
      <c r="R6" s="385">
        <v>80</v>
      </c>
      <c r="S6" s="391">
        <v>50</v>
      </c>
      <c r="T6" s="390">
        <v>96</v>
      </c>
      <c r="U6" s="385">
        <v>142</v>
      </c>
      <c r="V6" s="391">
        <v>144</v>
      </c>
      <c r="W6" s="390">
        <v>98</v>
      </c>
      <c r="X6" s="385">
        <v>124</v>
      </c>
      <c r="Y6" s="391">
        <v>122</v>
      </c>
    </row>
    <row r="7" spans="1:25">
      <c r="A7" s="133">
        <v>3</v>
      </c>
      <c r="B7" s="390">
        <v>128</v>
      </c>
      <c r="C7" s="385">
        <v>100</v>
      </c>
      <c r="D7" s="391">
        <v>130</v>
      </c>
      <c r="E7" s="390">
        <v>88</v>
      </c>
      <c r="F7" s="385">
        <v>84</v>
      </c>
      <c r="G7" s="391">
        <v>100</v>
      </c>
      <c r="H7" s="390">
        <v>128</v>
      </c>
      <c r="I7" s="385">
        <v>156</v>
      </c>
      <c r="J7" s="391">
        <v>108</v>
      </c>
      <c r="K7" s="390">
        <v>70</v>
      </c>
      <c r="L7" s="385">
        <v>96</v>
      </c>
      <c r="M7" s="391">
        <v>38</v>
      </c>
      <c r="N7" s="390">
        <v>36</v>
      </c>
      <c r="O7" s="385">
        <v>94</v>
      </c>
      <c r="P7" s="391">
        <v>54</v>
      </c>
      <c r="Q7" s="390">
        <v>96</v>
      </c>
      <c r="R7" s="385">
        <v>112</v>
      </c>
      <c r="S7" s="391">
        <v>100</v>
      </c>
      <c r="T7" s="390">
        <v>98</v>
      </c>
      <c r="U7" s="385">
        <v>128</v>
      </c>
      <c r="V7" s="391">
        <v>122</v>
      </c>
      <c r="W7" s="390">
        <v>120</v>
      </c>
      <c r="X7" s="385">
        <v>60</v>
      </c>
      <c r="Y7" s="391">
        <v>124</v>
      </c>
    </row>
    <row r="8" spans="1:25">
      <c r="A8" s="133">
        <v>4</v>
      </c>
      <c r="B8" s="390">
        <v>128</v>
      </c>
      <c r="C8" s="385">
        <v>120</v>
      </c>
      <c r="D8" s="391">
        <v>114</v>
      </c>
      <c r="E8" s="390">
        <v>90</v>
      </c>
      <c r="F8" s="385">
        <v>80</v>
      </c>
      <c r="G8" s="391">
        <v>84</v>
      </c>
      <c r="H8" s="390">
        <v>104</v>
      </c>
      <c r="I8" s="385">
        <v>152</v>
      </c>
      <c r="J8" s="391">
        <v>124</v>
      </c>
      <c r="K8" s="390">
        <v>104</v>
      </c>
      <c r="L8" s="385">
        <v>116</v>
      </c>
      <c r="M8" s="391">
        <v>46</v>
      </c>
      <c r="N8" s="390">
        <v>50</v>
      </c>
      <c r="O8" s="385">
        <v>102</v>
      </c>
      <c r="P8" s="391">
        <v>114</v>
      </c>
      <c r="Q8" s="390">
        <v>104</v>
      </c>
      <c r="R8" s="385">
        <v>112</v>
      </c>
      <c r="S8" s="391">
        <v>92</v>
      </c>
      <c r="T8" s="390">
        <v>100</v>
      </c>
      <c r="U8" s="385">
        <v>98</v>
      </c>
      <c r="V8" s="391">
        <v>120</v>
      </c>
      <c r="W8" s="390">
        <v>60</v>
      </c>
      <c r="X8" s="385">
        <v>92</v>
      </c>
      <c r="Y8" s="391">
        <v>16</v>
      </c>
    </row>
    <row r="9" spans="1:25">
      <c r="A9" s="133">
        <v>5</v>
      </c>
      <c r="B9" s="390">
        <v>100</v>
      </c>
      <c r="C9" s="385">
        <v>118</v>
      </c>
      <c r="D9" s="391">
        <v>90</v>
      </c>
      <c r="E9" s="390">
        <v>96</v>
      </c>
      <c r="F9" s="385">
        <v>90</v>
      </c>
      <c r="G9" s="391">
        <v>86</v>
      </c>
      <c r="H9" s="390">
        <v>112</v>
      </c>
      <c r="I9" s="385">
        <v>128</v>
      </c>
      <c r="J9" s="391">
        <v>122</v>
      </c>
      <c r="K9" s="390">
        <v>96</v>
      </c>
      <c r="L9" s="385">
        <v>120</v>
      </c>
      <c r="M9" s="391">
        <v>72</v>
      </c>
      <c r="N9" s="390">
        <v>114</v>
      </c>
      <c r="O9" s="385">
        <v>120</v>
      </c>
      <c r="P9" s="391">
        <v>110</v>
      </c>
      <c r="Q9" s="390">
        <v>112</v>
      </c>
      <c r="R9" s="385">
        <v>100</v>
      </c>
      <c r="S9" s="391">
        <v>84</v>
      </c>
      <c r="T9" s="390">
        <v>126</v>
      </c>
      <c r="U9" s="385">
        <v>114</v>
      </c>
      <c r="V9" s="391">
        <v>82</v>
      </c>
      <c r="W9" s="390">
        <v>124</v>
      </c>
      <c r="X9" s="385">
        <v>108</v>
      </c>
      <c r="Y9" s="391">
        <v>94</v>
      </c>
    </row>
    <row r="10" spans="1:25">
      <c r="A10" s="133">
        <v>6</v>
      </c>
      <c r="B10" s="390">
        <v>106</v>
      </c>
      <c r="C10" s="385">
        <v>104</v>
      </c>
      <c r="D10" s="391">
        <v>90</v>
      </c>
      <c r="E10" s="390">
        <v>100</v>
      </c>
      <c r="F10" s="385">
        <v>110</v>
      </c>
      <c r="G10" s="391">
        <v>92</v>
      </c>
      <c r="H10" s="390">
        <v>112</v>
      </c>
      <c r="I10" s="385">
        <v>140</v>
      </c>
      <c r="J10" s="391">
        <v>160</v>
      </c>
      <c r="K10" s="390">
        <v>24</v>
      </c>
      <c r="L10" s="385">
        <v>18</v>
      </c>
      <c r="M10" s="391">
        <v>40</v>
      </c>
      <c r="N10" s="390">
        <v>108</v>
      </c>
      <c r="O10" s="385">
        <v>100</v>
      </c>
      <c r="P10" s="391">
        <v>72</v>
      </c>
      <c r="Q10" s="390">
        <v>80</v>
      </c>
      <c r="R10" s="385">
        <v>102</v>
      </c>
      <c r="S10" s="391">
        <v>102</v>
      </c>
      <c r="T10" s="390">
        <v>84</v>
      </c>
      <c r="U10" s="385">
        <v>120</v>
      </c>
      <c r="V10" s="391">
        <v>140</v>
      </c>
      <c r="W10" s="390">
        <v>82</v>
      </c>
      <c r="X10" s="385">
        <v>116</v>
      </c>
      <c r="Y10" s="391">
        <v>126</v>
      </c>
    </row>
    <row r="11" spans="1:25">
      <c r="A11" s="133">
        <v>7</v>
      </c>
      <c r="B11" s="390">
        <v>90</v>
      </c>
      <c r="C11" s="385">
        <v>98</v>
      </c>
      <c r="D11" s="391">
        <v>106</v>
      </c>
      <c r="E11" s="390">
        <v>92</v>
      </c>
      <c r="F11" s="385">
        <v>94</v>
      </c>
      <c r="G11" s="391">
        <v>96</v>
      </c>
      <c r="H11" s="390">
        <v>120</v>
      </c>
      <c r="I11" s="385">
        <v>150</v>
      </c>
      <c r="J11" s="391">
        <v>120</v>
      </c>
      <c r="K11" s="390">
        <v>114</v>
      </c>
      <c r="L11" s="385">
        <v>42</v>
      </c>
      <c r="M11" s="391">
        <v>114</v>
      </c>
      <c r="N11" s="390">
        <v>122</v>
      </c>
      <c r="O11" s="385">
        <v>80</v>
      </c>
      <c r="P11" s="391">
        <v>120</v>
      </c>
      <c r="Q11" s="390">
        <v>80</v>
      </c>
      <c r="R11" s="385">
        <v>100</v>
      </c>
      <c r="S11" s="391">
        <v>100</v>
      </c>
      <c r="T11" s="390">
        <v>118</v>
      </c>
      <c r="U11" s="385">
        <v>144</v>
      </c>
      <c r="V11" s="391">
        <v>114</v>
      </c>
      <c r="W11" s="390">
        <v>110</v>
      </c>
      <c r="X11" s="385">
        <v>112</v>
      </c>
      <c r="Y11" s="391">
        <v>12</v>
      </c>
    </row>
    <row r="12" spans="1:25">
      <c r="A12" s="133">
        <v>8</v>
      </c>
      <c r="B12" s="390">
        <v>88</v>
      </c>
      <c r="C12" s="385">
        <v>72</v>
      </c>
      <c r="D12" s="391">
        <v>130</v>
      </c>
      <c r="E12" s="390">
        <v>78</v>
      </c>
      <c r="F12" s="385">
        <v>94</v>
      </c>
      <c r="G12" s="391">
        <v>88</v>
      </c>
      <c r="H12" s="390">
        <v>110</v>
      </c>
      <c r="I12" s="385">
        <v>114</v>
      </c>
      <c r="J12" s="391">
        <v>146</v>
      </c>
      <c r="K12" s="390">
        <v>42</v>
      </c>
      <c r="L12" s="385">
        <v>116</v>
      </c>
      <c r="M12" s="391">
        <v>124</v>
      </c>
      <c r="N12" s="390">
        <v>102</v>
      </c>
      <c r="O12" s="385">
        <v>68</v>
      </c>
      <c r="P12" s="391">
        <v>42</v>
      </c>
      <c r="Q12" s="390">
        <v>90</v>
      </c>
      <c r="R12" s="385">
        <v>102</v>
      </c>
      <c r="S12" s="391">
        <v>104</v>
      </c>
      <c r="T12" s="390">
        <v>144</v>
      </c>
      <c r="U12" s="385">
        <v>126</v>
      </c>
      <c r="V12" s="391">
        <v>130</v>
      </c>
      <c r="W12" s="390">
        <v>98</v>
      </c>
      <c r="X12" s="385">
        <v>6</v>
      </c>
      <c r="Y12" s="391">
        <v>110</v>
      </c>
    </row>
    <row r="13" spans="1:25">
      <c r="A13" s="133">
        <v>9</v>
      </c>
      <c r="B13" s="390">
        <v>106</v>
      </c>
      <c r="C13" s="385">
        <v>70</v>
      </c>
      <c r="D13" s="391">
        <v>136</v>
      </c>
      <c r="E13" s="390">
        <v>78</v>
      </c>
      <c r="F13" s="385">
        <v>84</v>
      </c>
      <c r="G13" s="391">
        <v>98</v>
      </c>
      <c r="H13" s="390">
        <v>142</v>
      </c>
      <c r="I13" s="385">
        <v>152</v>
      </c>
      <c r="J13" s="391">
        <v>144</v>
      </c>
      <c r="K13" s="390">
        <v>10</v>
      </c>
      <c r="L13" s="385">
        <v>20</v>
      </c>
      <c r="M13" s="391">
        <v>116</v>
      </c>
      <c r="N13" s="390">
        <v>56</v>
      </c>
      <c r="O13" s="385">
        <v>120</v>
      </c>
      <c r="P13" s="391">
        <v>120</v>
      </c>
      <c r="Q13" s="390">
        <v>80</v>
      </c>
      <c r="R13" s="385">
        <v>110</v>
      </c>
      <c r="S13" s="391">
        <v>102</v>
      </c>
      <c r="T13" s="390">
        <v>112</v>
      </c>
      <c r="U13" s="385">
        <v>140</v>
      </c>
      <c r="V13" s="391">
        <v>108</v>
      </c>
      <c r="W13" s="390">
        <v>46</v>
      </c>
      <c r="X13" s="385">
        <v>98</v>
      </c>
      <c r="Y13" s="391">
        <v>8</v>
      </c>
    </row>
    <row r="14" spans="1:25" ht="17.25" thickBot="1">
      <c r="A14" s="134">
        <v>10</v>
      </c>
      <c r="B14" s="392">
        <v>130</v>
      </c>
      <c r="C14" s="387">
        <v>108</v>
      </c>
      <c r="D14" s="393">
        <v>112</v>
      </c>
      <c r="E14" s="392">
        <v>76</v>
      </c>
      <c r="F14" s="387">
        <v>90</v>
      </c>
      <c r="G14" s="393">
        <v>94</v>
      </c>
      <c r="H14" s="392">
        <v>134</v>
      </c>
      <c r="I14" s="387">
        <v>136</v>
      </c>
      <c r="J14" s="393">
        <v>150</v>
      </c>
      <c r="K14" s="392">
        <v>22</v>
      </c>
      <c r="L14" s="387">
        <v>16</v>
      </c>
      <c r="M14" s="393">
        <v>64</v>
      </c>
      <c r="N14" s="392">
        <v>92</v>
      </c>
      <c r="O14" s="387">
        <v>108</v>
      </c>
      <c r="P14" s="393">
        <v>108</v>
      </c>
      <c r="Q14" s="392">
        <v>92</v>
      </c>
      <c r="R14" s="387">
        <v>116</v>
      </c>
      <c r="S14" s="393">
        <v>102</v>
      </c>
      <c r="T14" s="392">
        <v>116</v>
      </c>
      <c r="U14" s="387">
        <v>104</v>
      </c>
      <c r="V14" s="393">
        <v>114</v>
      </c>
      <c r="W14" s="392">
        <v>102</v>
      </c>
      <c r="X14" s="387">
        <v>136</v>
      </c>
      <c r="Y14" s="393">
        <v>108</v>
      </c>
    </row>
    <row r="15" spans="1:25" ht="51" customHeight="1" thickTop="1" thickBot="1">
      <c r="A15" s="170" t="s">
        <v>866</v>
      </c>
      <c r="B15" s="534" t="s">
        <v>509</v>
      </c>
      <c r="C15" s="535"/>
      <c r="D15" s="536"/>
      <c r="E15" s="537" t="s">
        <v>511</v>
      </c>
      <c r="F15" s="532"/>
      <c r="G15" s="533"/>
      <c r="H15" s="538" t="s">
        <v>512</v>
      </c>
      <c r="I15" s="532"/>
      <c r="J15" s="533"/>
      <c r="K15" s="538" t="s">
        <v>863</v>
      </c>
      <c r="L15" s="532"/>
      <c r="M15" s="533"/>
      <c r="N15" s="538" t="s">
        <v>876</v>
      </c>
      <c r="O15" s="532"/>
      <c r="P15" s="533"/>
      <c r="Q15" s="538" t="s">
        <v>874</v>
      </c>
      <c r="R15" s="532"/>
      <c r="S15" s="533"/>
      <c r="T15" s="538" t="s">
        <v>875</v>
      </c>
      <c r="U15" s="532"/>
      <c r="V15" s="533"/>
      <c r="W15" s="538" t="s">
        <v>877</v>
      </c>
      <c r="X15" s="532"/>
      <c r="Y15" s="533"/>
    </row>
    <row r="16" spans="1:25" ht="18" thickTop="1" thickBot="1">
      <c r="A16" s="144" t="s">
        <v>504</v>
      </c>
      <c r="B16" s="145" t="s">
        <v>243</v>
      </c>
      <c r="C16" s="146" t="s">
        <v>95</v>
      </c>
      <c r="D16" s="147" t="s">
        <v>244</v>
      </c>
      <c r="E16" s="145" t="s">
        <v>243</v>
      </c>
      <c r="F16" s="146" t="s">
        <v>95</v>
      </c>
      <c r="G16" s="147" t="s">
        <v>244</v>
      </c>
      <c r="H16" s="145" t="s">
        <v>243</v>
      </c>
      <c r="I16" s="146" t="s">
        <v>95</v>
      </c>
      <c r="J16" s="147" t="s">
        <v>244</v>
      </c>
      <c r="K16" s="145" t="s">
        <v>243</v>
      </c>
      <c r="L16" s="146" t="s">
        <v>95</v>
      </c>
      <c r="M16" s="147" t="s">
        <v>244</v>
      </c>
      <c r="N16" s="145" t="s">
        <v>243</v>
      </c>
      <c r="O16" s="146" t="s">
        <v>95</v>
      </c>
      <c r="P16" s="147" t="s">
        <v>244</v>
      </c>
      <c r="Q16" s="145" t="s">
        <v>243</v>
      </c>
      <c r="R16" s="146" t="s">
        <v>95</v>
      </c>
      <c r="S16" s="147" t="s">
        <v>244</v>
      </c>
      <c r="T16" s="145" t="s">
        <v>243</v>
      </c>
      <c r="U16" s="146" t="s">
        <v>95</v>
      </c>
      <c r="V16" s="147" t="s">
        <v>244</v>
      </c>
      <c r="W16" s="145" t="s">
        <v>243</v>
      </c>
      <c r="X16" s="146" t="s">
        <v>95</v>
      </c>
      <c r="Y16" s="147" t="s">
        <v>244</v>
      </c>
    </row>
    <row r="17" spans="1:25" ht="17.25" thickTop="1">
      <c r="A17" s="132">
        <v>1</v>
      </c>
      <c r="B17" s="388">
        <v>68</v>
      </c>
      <c r="C17" s="386">
        <v>86</v>
      </c>
      <c r="D17" s="389">
        <v>56</v>
      </c>
      <c r="E17" s="388">
        <v>60</v>
      </c>
      <c r="F17" s="386">
        <v>74</v>
      </c>
      <c r="G17" s="389">
        <v>90</v>
      </c>
      <c r="H17" s="388">
        <v>102</v>
      </c>
      <c r="I17" s="386">
        <v>108</v>
      </c>
      <c r="J17" s="389">
        <v>76</v>
      </c>
      <c r="K17" s="388">
        <v>32</v>
      </c>
      <c r="L17" s="386">
        <v>84</v>
      </c>
      <c r="M17" s="389">
        <v>4</v>
      </c>
      <c r="N17" s="388">
        <v>46</v>
      </c>
      <c r="O17" s="386">
        <v>72</v>
      </c>
      <c r="P17" s="389">
        <v>62</v>
      </c>
      <c r="Q17" s="388">
        <v>88</v>
      </c>
      <c r="R17" s="386">
        <v>90</v>
      </c>
      <c r="S17" s="389">
        <v>94</v>
      </c>
      <c r="T17" s="388">
        <v>74</v>
      </c>
      <c r="U17" s="386">
        <v>50</v>
      </c>
      <c r="V17" s="389">
        <v>52</v>
      </c>
      <c r="W17" s="388">
        <v>46</v>
      </c>
      <c r="X17" s="386">
        <v>94</v>
      </c>
      <c r="Y17" s="389">
        <v>84</v>
      </c>
    </row>
    <row r="18" spans="1:25">
      <c r="A18" s="133">
        <v>2</v>
      </c>
      <c r="B18" s="390">
        <v>46</v>
      </c>
      <c r="C18" s="385">
        <v>90</v>
      </c>
      <c r="D18" s="391">
        <v>68</v>
      </c>
      <c r="E18" s="390">
        <v>22</v>
      </c>
      <c r="F18" s="385">
        <v>86</v>
      </c>
      <c r="G18" s="391">
        <v>76</v>
      </c>
      <c r="H18" s="390">
        <v>84</v>
      </c>
      <c r="I18" s="385">
        <v>76</v>
      </c>
      <c r="J18" s="391">
        <v>60</v>
      </c>
      <c r="K18" s="390">
        <v>76</v>
      </c>
      <c r="L18" s="385">
        <v>4</v>
      </c>
      <c r="M18" s="391">
        <v>30</v>
      </c>
      <c r="N18" s="390">
        <v>74</v>
      </c>
      <c r="O18" s="385">
        <v>74</v>
      </c>
      <c r="P18" s="391">
        <v>48</v>
      </c>
      <c r="Q18" s="390">
        <v>82</v>
      </c>
      <c r="R18" s="385">
        <v>86</v>
      </c>
      <c r="S18" s="391">
        <v>92</v>
      </c>
      <c r="T18" s="390">
        <v>50</v>
      </c>
      <c r="U18" s="385">
        <v>60</v>
      </c>
      <c r="V18" s="391">
        <v>88</v>
      </c>
      <c r="W18" s="390">
        <v>18</v>
      </c>
      <c r="X18" s="385">
        <v>20</v>
      </c>
      <c r="Y18" s="391">
        <v>68</v>
      </c>
    </row>
    <row r="19" spans="1:25">
      <c r="A19" s="133">
        <v>3</v>
      </c>
      <c r="B19" s="390">
        <v>80</v>
      </c>
      <c r="C19" s="385">
        <v>70</v>
      </c>
      <c r="D19" s="391">
        <v>94</v>
      </c>
      <c r="E19" s="390">
        <v>72</v>
      </c>
      <c r="F19" s="385">
        <v>88</v>
      </c>
      <c r="G19" s="391">
        <v>92</v>
      </c>
      <c r="H19" s="390">
        <v>100</v>
      </c>
      <c r="I19" s="385">
        <v>144</v>
      </c>
      <c r="J19" s="391">
        <v>42</v>
      </c>
      <c r="K19" s="390">
        <v>34</v>
      </c>
      <c r="L19" s="385">
        <v>0</v>
      </c>
      <c r="M19" s="391">
        <v>2</v>
      </c>
      <c r="N19" s="390">
        <v>50</v>
      </c>
      <c r="O19" s="385">
        <v>26</v>
      </c>
      <c r="P19" s="391">
        <v>74</v>
      </c>
      <c r="Q19" s="390">
        <v>62</v>
      </c>
      <c r="R19" s="385">
        <v>66</v>
      </c>
      <c r="S19" s="391">
        <v>86</v>
      </c>
      <c r="T19" s="390">
        <v>74</v>
      </c>
      <c r="U19" s="385">
        <v>74</v>
      </c>
      <c r="V19" s="391">
        <v>72</v>
      </c>
      <c r="W19" s="390">
        <v>20</v>
      </c>
      <c r="X19" s="385">
        <v>66</v>
      </c>
      <c r="Y19" s="391">
        <v>100</v>
      </c>
    </row>
    <row r="20" spans="1:25">
      <c r="A20" s="133">
        <v>4</v>
      </c>
      <c r="B20" s="390">
        <v>62</v>
      </c>
      <c r="C20" s="385">
        <v>78</v>
      </c>
      <c r="D20" s="391">
        <v>86</v>
      </c>
      <c r="E20" s="390">
        <v>74</v>
      </c>
      <c r="F20" s="385">
        <v>40</v>
      </c>
      <c r="G20" s="391">
        <v>76</v>
      </c>
      <c r="H20" s="390">
        <v>102</v>
      </c>
      <c r="I20" s="385">
        <v>68</v>
      </c>
      <c r="J20" s="391">
        <v>28</v>
      </c>
      <c r="K20" s="390">
        <v>40</v>
      </c>
      <c r="L20" s="385">
        <v>34</v>
      </c>
      <c r="M20" s="391">
        <v>44</v>
      </c>
      <c r="N20" s="390">
        <v>60</v>
      </c>
      <c r="O20" s="385">
        <v>82</v>
      </c>
      <c r="P20" s="391">
        <v>68</v>
      </c>
      <c r="Q20" s="390">
        <v>106</v>
      </c>
      <c r="R20" s="385">
        <v>50</v>
      </c>
      <c r="S20" s="391">
        <v>82</v>
      </c>
      <c r="T20" s="390">
        <v>70</v>
      </c>
      <c r="U20" s="385">
        <v>66</v>
      </c>
      <c r="V20" s="391">
        <v>74</v>
      </c>
      <c r="W20" s="390">
        <v>72</v>
      </c>
      <c r="X20" s="385">
        <v>84</v>
      </c>
      <c r="Y20" s="391">
        <v>14</v>
      </c>
    </row>
    <row r="21" spans="1:25">
      <c r="A21" s="133">
        <v>5</v>
      </c>
      <c r="B21" s="390">
        <v>48</v>
      </c>
      <c r="C21" s="385">
        <v>88</v>
      </c>
      <c r="D21" s="391">
        <v>16</v>
      </c>
      <c r="E21" s="390">
        <v>62</v>
      </c>
      <c r="F21" s="385">
        <v>76</v>
      </c>
      <c r="G21" s="391">
        <v>86</v>
      </c>
      <c r="H21" s="390">
        <v>74</v>
      </c>
      <c r="I21" s="385">
        <v>118</v>
      </c>
      <c r="J21" s="391">
        <v>88</v>
      </c>
      <c r="K21" s="390">
        <v>84</v>
      </c>
      <c r="L21" s="385">
        <v>2</v>
      </c>
      <c r="M21" s="391">
        <v>6</v>
      </c>
      <c r="N21" s="390">
        <v>36</v>
      </c>
      <c r="O21" s="385">
        <v>76</v>
      </c>
      <c r="P21" s="391">
        <v>48</v>
      </c>
      <c r="Q21" s="390">
        <v>38</v>
      </c>
      <c r="R21" s="385">
        <v>44</v>
      </c>
      <c r="S21" s="391">
        <v>66</v>
      </c>
      <c r="T21" s="390">
        <v>54</v>
      </c>
      <c r="U21" s="385">
        <v>56</v>
      </c>
      <c r="V21" s="391">
        <v>70</v>
      </c>
      <c r="W21" s="390">
        <v>54</v>
      </c>
      <c r="X21" s="385">
        <v>24</v>
      </c>
      <c r="Y21" s="391">
        <v>52</v>
      </c>
    </row>
    <row r="22" spans="1:25">
      <c r="A22" s="133">
        <v>6</v>
      </c>
      <c r="B22" s="390">
        <v>78</v>
      </c>
      <c r="C22" s="385">
        <v>76</v>
      </c>
      <c r="D22" s="391">
        <v>42</v>
      </c>
      <c r="E22" s="390">
        <v>76</v>
      </c>
      <c r="F22" s="385">
        <v>70</v>
      </c>
      <c r="G22" s="391">
        <v>90</v>
      </c>
      <c r="H22" s="390">
        <v>90</v>
      </c>
      <c r="I22" s="385">
        <v>96</v>
      </c>
      <c r="J22" s="391">
        <v>72</v>
      </c>
      <c r="K22" s="390">
        <v>6</v>
      </c>
      <c r="L22" s="385">
        <v>4</v>
      </c>
      <c r="M22" s="391">
        <v>92</v>
      </c>
      <c r="N22" s="390">
        <v>62</v>
      </c>
      <c r="O22" s="385">
        <v>56</v>
      </c>
      <c r="P22" s="391">
        <v>90</v>
      </c>
      <c r="Q22" s="390">
        <v>42</v>
      </c>
      <c r="R22" s="385">
        <v>80</v>
      </c>
      <c r="S22" s="391">
        <v>76</v>
      </c>
      <c r="T22" s="390">
        <v>88</v>
      </c>
      <c r="U22" s="385">
        <v>74</v>
      </c>
      <c r="V22" s="391">
        <v>48</v>
      </c>
      <c r="W22" s="390">
        <v>82</v>
      </c>
      <c r="X22" s="385">
        <v>22</v>
      </c>
      <c r="Y22" s="391">
        <v>12</v>
      </c>
    </row>
    <row r="23" spans="1:25">
      <c r="A23" s="133">
        <v>7</v>
      </c>
      <c r="B23" s="390">
        <v>74</v>
      </c>
      <c r="C23" s="385">
        <v>10</v>
      </c>
      <c r="D23" s="391">
        <v>78</v>
      </c>
      <c r="E23" s="390">
        <v>94</v>
      </c>
      <c r="F23" s="385">
        <v>88</v>
      </c>
      <c r="G23" s="391">
        <v>82</v>
      </c>
      <c r="H23" s="390">
        <v>80</v>
      </c>
      <c r="I23" s="385">
        <v>88</v>
      </c>
      <c r="J23" s="391">
        <v>86</v>
      </c>
      <c r="K23" s="390">
        <v>16</v>
      </c>
      <c r="L23" s="385">
        <v>8</v>
      </c>
      <c r="M23" s="391">
        <v>66</v>
      </c>
      <c r="N23" s="390">
        <v>38</v>
      </c>
      <c r="O23" s="385">
        <v>68</v>
      </c>
      <c r="P23" s="391">
        <v>100</v>
      </c>
      <c r="Q23" s="390">
        <v>98</v>
      </c>
      <c r="R23" s="385">
        <v>78</v>
      </c>
      <c r="S23" s="391">
        <v>20</v>
      </c>
      <c r="T23" s="390">
        <v>82</v>
      </c>
      <c r="U23" s="385">
        <v>68</v>
      </c>
      <c r="V23" s="391">
        <v>26</v>
      </c>
      <c r="W23" s="390">
        <v>42</v>
      </c>
      <c r="X23" s="385">
        <v>68</v>
      </c>
      <c r="Y23" s="391">
        <v>72</v>
      </c>
    </row>
    <row r="24" spans="1:25">
      <c r="A24" s="133">
        <v>8</v>
      </c>
      <c r="B24" s="390">
        <v>42</v>
      </c>
      <c r="C24" s="385">
        <v>76</v>
      </c>
      <c r="D24" s="391">
        <v>22</v>
      </c>
      <c r="E24" s="390">
        <v>58</v>
      </c>
      <c r="F24" s="385">
        <v>100</v>
      </c>
      <c r="G24" s="391">
        <v>84</v>
      </c>
      <c r="H24" s="390">
        <v>86</v>
      </c>
      <c r="I24" s="385">
        <v>86</v>
      </c>
      <c r="J24" s="391">
        <v>70</v>
      </c>
      <c r="K24" s="390">
        <v>44</v>
      </c>
      <c r="L24" s="385">
        <v>6</v>
      </c>
      <c r="M24" s="391">
        <v>70</v>
      </c>
      <c r="N24" s="390">
        <v>58</v>
      </c>
      <c r="O24" s="385">
        <v>78</v>
      </c>
      <c r="P24" s="391">
        <v>92</v>
      </c>
      <c r="Q24" s="390">
        <v>76</v>
      </c>
      <c r="R24" s="385">
        <v>102</v>
      </c>
      <c r="S24" s="391">
        <v>80</v>
      </c>
      <c r="T24" s="390">
        <v>60</v>
      </c>
      <c r="U24" s="385">
        <v>64</v>
      </c>
      <c r="V24" s="391">
        <v>40</v>
      </c>
      <c r="W24" s="390">
        <v>10</v>
      </c>
      <c r="X24" s="385">
        <v>82</v>
      </c>
      <c r="Y24" s="391">
        <v>2</v>
      </c>
    </row>
    <row r="25" spans="1:25">
      <c r="A25" s="133">
        <v>9</v>
      </c>
      <c r="B25" s="390">
        <v>70</v>
      </c>
      <c r="C25" s="385">
        <v>64</v>
      </c>
      <c r="D25" s="391">
        <v>102</v>
      </c>
      <c r="E25" s="390">
        <v>72</v>
      </c>
      <c r="F25" s="385">
        <v>66</v>
      </c>
      <c r="G25" s="391">
        <v>64</v>
      </c>
      <c r="H25" s="390">
        <v>56</v>
      </c>
      <c r="I25" s="385">
        <v>92</v>
      </c>
      <c r="J25" s="391">
        <v>90</v>
      </c>
      <c r="K25" s="390">
        <v>52</v>
      </c>
      <c r="L25" s="385">
        <v>2</v>
      </c>
      <c r="M25" s="391">
        <v>38</v>
      </c>
      <c r="N25" s="390">
        <v>64</v>
      </c>
      <c r="O25" s="385">
        <v>64</v>
      </c>
      <c r="P25" s="391">
        <v>90</v>
      </c>
      <c r="Q25" s="390">
        <v>84</v>
      </c>
      <c r="R25" s="385">
        <v>96</v>
      </c>
      <c r="S25" s="391">
        <v>82</v>
      </c>
      <c r="T25" s="390">
        <v>78</v>
      </c>
      <c r="U25" s="385">
        <v>76</v>
      </c>
      <c r="V25" s="391">
        <v>66</v>
      </c>
      <c r="W25" s="390">
        <v>86</v>
      </c>
      <c r="X25" s="385">
        <v>20</v>
      </c>
      <c r="Y25" s="391">
        <v>16</v>
      </c>
    </row>
    <row r="26" spans="1:25" ht="17.25" thickBot="1">
      <c r="A26" s="137">
        <v>10</v>
      </c>
      <c r="B26" s="394">
        <v>50</v>
      </c>
      <c r="C26" s="395">
        <v>72</v>
      </c>
      <c r="D26" s="396">
        <v>58</v>
      </c>
      <c r="E26" s="394">
        <v>72</v>
      </c>
      <c r="F26" s="395">
        <v>96</v>
      </c>
      <c r="G26" s="396">
        <v>80</v>
      </c>
      <c r="H26" s="394">
        <v>100</v>
      </c>
      <c r="I26" s="395">
        <v>82</v>
      </c>
      <c r="J26" s="396">
        <v>80</v>
      </c>
      <c r="K26" s="394">
        <v>18</v>
      </c>
      <c r="L26" s="395">
        <v>8</v>
      </c>
      <c r="M26" s="396">
        <v>56</v>
      </c>
      <c r="N26" s="394">
        <v>12</v>
      </c>
      <c r="O26" s="395">
        <v>74</v>
      </c>
      <c r="P26" s="396">
        <v>92</v>
      </c>
      <c r="Q26" s="394">
        <v>88</v>
      </c>
      <c r="R26" s="395">
        <v>76</v>
      </c>
      <c r="S26" s="396">
        <v>86</v>
      </c>
      <c r="T26" s="394">
        <v>76</v>
      </c>
      <c r="U26" s="395">
        <v>52</v>
      </c>
      <c r="V26" s="396">
        <v>22</v>
      </c>
      <c r="W26" s="394">
        <v>74</v>
      </c>
      <c r="X26" s="395">
        <v>106</v>
      </c>
      <c r="Y26" s="396">
        <v>14</v>
      </c>
    </row>
    <row r="27" spans="1:25" ht="17.25" thickTop="1"/>
  </sheetData>
  <mergeCells count="16">
    <mergeCell ref="T3:V3"/>
    <mergeCell ref="W3:Y3"/>
    <mergeCell ref="B15:D15"/>
    <mergeCell ref="E15:G15"/>
    <mergeCell ref="H15:J15"/>
    <mergeCell ref="K15:M15"/>
    <mergeCell ref="N15:P15"/>
    <mergeCell ref="Q15:S15"/>
    <mergeCell ref="T15:V15"/>
    <mergeCell ref="W15:Y15"/>
    <mergeCell ref="B3:D3"/>
    <mergeCell ref="E3:G3"/>
    <mergeCell ref="H3:J3"/>
    <mergeCell ref="K3:M3"/>
    <mergeCell ref="N3:P3"/>
    <mergeCell ref="Q3:S3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H23" sqref="H23"/>
    </sheetView>
  </sheetViews>
  <sheetFormatPr defaultRowHeight="16.5"/>
  <cols>
    <col min="1" max="1" width="54.875" customWidth="1"/>
  </cols>
  <sheetData>
    <row r="1" spans="1:7" ht="17.25" thickBot="1">
      <c r="A1" s="57" t="s">
        <v>93</v>
      </c>
    </row>
    <row r="2" spans="1:7" ht="18" thickTop="1" thickBot="1">
      <c r="A2" s="58"/>
      <c r="B2" s="400"/>
      <c r="C2" s="399" t="s">
        <v>94</v>
      </c>
      <c r="D2" s="399" t="s">
        <v>95</v>
      </c>
      <c r="E2" s="399" t="s">
        <v>885</v>
      </c>
      <c r="F2" s="399" t="s">
        <v>886</v>
      </c>
      <c r="G2" s="405" t="s">
        <v>887</v>
      </c>
    </row>
    <row r="3" spans="1:7" ht="17.25" thickTop="1">
      <c r="A3" s="569" t="s">
        <v>881</v>
      </c>
      <c r="B3" s="397" t="s">
        <v>96</v>
      </c>
      <c r="C3" s="246">
        <v>775</v>
      </c>
      <c r="D3" s="246">
        <v>872</v>
      </c>
      <c r="E3" s="246">
        <v>187</v>
      </c>
      <c r="F3" s="246">
        <v>121</v>
      </c>
      <c r="G3" s="247">
        <v>347</v>
      </c>
    </row>
    <row r="4" spans="1:7">
      <c r="A4" s="570"/>
      <c r="B4" s="110" t="s">
        <v>97</v>
      </c>
      <c r="C4" s="111">
        <v>0</v>
      </c>
      <c r="D4" s="111">
        <v>0</v>
      </c>
      <c r="E4" s="111">
        <v>0</v>
      </c>
      <c r="F4" s="111">
        <v>0</v>
      </c>
      <c r="G4" s="112">
        <v>0</v>
      </c>
    </row>
    <row r="5" spans="1:7">
      <c r="A5" s="570"/>
      <c r="B5" s="113" t="s">
        <v>98</v>
      </c>
      <c r="C5" s="114">
        <f>C4/C3*100</f>
        <v>0</v>
      </c>
      <c r="D5" s="114">
        <f>D4/D3*100</f>
        <v>0</v>
      </c>
      <c r="E5" s="114">
        <f>E4/E3*100</f>
        <v>0</v>
      </c>
      <c r="F5" s="114">
        <f>F4/F3*100</f>
        <v>0</v>
      </c>
      <c r="G5" s="115">
        <f>G4/G3*100</f>
        <v>0</v>
      </c>
    </row>
    <row r="6" spans="1:7">
      <c r="A6" s="523" t="s">
        <v>215</v>
      </c>
      <c r="B6" s="110" t="s">
        <v>96</v>
      </c>
      <c r="C6" s="111">
        <v>619</v>
      </c>
      <c r="D6" s="111">
        <v>720</v>
      </c>
      <c r="E6" s="111">
        <v>77</v>
      </c>
      <c r="F6" s="111">
        <v>121</v>
      </c>
      <c r="G6" s="112">
        <v>152</v>
      </c>
    </row>
    <row r="7" spans="1:7">
      <c r="A7" s="523"/>
      <c r="B7" s="110" t="s">
        <v>97</v>
      </c>
      <c r="C7" s="111">
        <v>619</v>
      </c>
      <c r="D7" s="111">
        <v>720</v>
      </c>
      <c r="E7" s="111">
        <v>77</v>
      </c>
      <c r="F7" s="111">
        <v>121</v>
      </c>
      <c r="G7" s="112">
        <v>152</v>
      </c>
    </row>
    <row r="8" spans="1:7">
      <c r="A8" s="523"/>
      <c r="B8" s="113" t="s">
        <v>98</v>
      </c>
      <c r="C8" s="114">
        <f>C7/C6*100</f>
        <v>100</v>
      </c>
      <c r="D8" s="114">
        <f>D7/D6*100</f>
        <v>100</v>
      </c>
      <c r="E8" s="114">
        <f>E7/E6*100</f>
        <v>100</v>
      </c>
      <c r="F8" s="114">
        <f>F7/F6*100</f>
        <v>100</v>
      </c>
      <c r="G8" s="115">
        <f>G7/G6*100</f>
        <v>100</v>
      </c>
    </row>
    <row r="9" spans="1:7">
      <c r="A9" s="523" t="s">
        <v>218</v>
      </c>
      <c r="B9" s="110" t="s">
        <v>96</v>
      </c>
      <c r="C9" s="111"/>
      <c r="D9" s="111"/>
      <c r="E9" s="111">
        <v>130</v>
      </c>
      <c r="F9" s="111">
        <v>169</v>
      </c>
      <c r="G9" s="112">
        <v>203</v>
      </c>
    </row>
    <row r="10" spans="1:7">
      <c r="A10" s="523"/>
      <c r="B10" s="110" t="s">
        <v>97</v>
      </c>
      <c r="C10" s="111"/>
      <c r="D10" s="111"/>
      <c r="E10" s="111">
        <v>0</v>
      </c>
      <c r="F10" s="111">
        <v>0</v>
      </c>
      <c r="G10" s="112">
        <v>0</v>
      </c>
    </row>
    <row r="11" spans="1:7">
      <c r="A11" s="523"/>
      <c r="B11" s="113" t="s">
        <v>98</v>
      </c>
      <c r="C11" s="114" t="e">
        <f>C10/C9*100</f>
        <v>#DIV/0!</v>
      </c>
      <c r="D11" s="114" t="e">
        <f>D10/D9*100</f>
        <v>#DIV/0!</v>
      </c>
      <c r="E11" s="114">
        <f>E10/E9*100</f>
        <v>0</v>
      </c>
      <c r="F11" s="114">
        <f>F10/F9*100</f>
        <v>0</v>
      </c>
      <c r="G11" s="115">
        <f>G10/G9*100</f>
        <v>0</v>
      </c>
    </row>
    <row r="12" spans="1:7">
      <c r="A12" s="524" t="s">
        <v>882</v>
      </c>
      <c r="B12" s="116" t="s">
        <v>96</v>
      </c>
      <c r="C12" s="111">
        <v>522</v>
      </c>
      <c r="D12" s="111">
        <v>880</v>
      </c>
      <c r="E12" s="111"/>
      <c r="F12" s="111"/>
      <c r="G12" s="112"/>
    </row>
    <row r="13" spans="1:7">
      <c r="A13" s="524"/>
      <c r="B13" s="116" t="s">
        <v>97</v>
      </c>
      <c r="C13" s="111">
        <v>0</v>
      </c>
      <c r="D13" s="111">
        <v>0</v>
      </c>
      <c r="E13" s="111"/>
      <c r="F13" s="111"/>
      <c r="G13" s="112"/>
    </row>
    <row r="14" spans="1:7">
      <c r="A14" s="524"/>
      <c r="B14" s="117" t="s">
        <v>98</v>
      </c>
      <c r="C14" s="114">
        <f>C13/C12*100</f>
        <v>0</v>
      </c>
      <c r="D14" s="114">
        <f>D13/D12*100</f>
        <v>0</v>
      </c>
      <c r="E14" s="114" t="e">
        <f>E13/E12*100</f>
        <v>#DIV/0!</v>
      </c>
      <c r="F14" s="114" t="e">
        <f>F13/F12*100</f>
        <v>#DIV/0!</v>
      </c>
      <c r="G14" s="115" t="e">
        <f>G13/G12*100</f>
        <v>#DIV/0!</v>
      </c>
    </row>
    <row r="15" spans="1:7">
      <c r="A15" s="571" t="s">
        <v>883</v>
      </c>
      <c r="B15" s="116" t="s">
        <v>96</v>
      </c>
      <c r="C15" s="111">
        <v>269</v>
      </c>
      <c r="D15" s="111">
        <v>267</v>
      </c>
      <c r="E15" s="111"/>
      <c r="F15" s="111"/>
      <c r="G15" s="112"/>
    </row>
    <row r="16" spans="1:7">
      <c r="A16" s="572"/>
      <c r="B16" s="116" t="s">
        <v>97</v>
      </c>
      <c r="C16" s="111">
        <v>0</v>
      </c>
      <c r="D16" s="111">
        <v>0</v>
      </c>
      <c r="E16" s="111"/>
      <c r="F16" s="111"/>
      <c r="G16" s="112"/>
    </row>
    <row r="17" spans="1:7">
      <c r="A17" s="573"/>
      <c r="B17" s="117" t="s">
        <v>98</v>
      </c>
      <c r="C17" s="114">
        <f>C16/C15*100</f>
        <v>0</v>
      </c>
      <c r="D17" s="114">
        <f>D16/D15*100</f>
        <v>0</v>
      </c>
      <c r="E17" s="114" t="e">
        <f>E16/E15*100</f>
        <v>#DIV/0!</v>
      </c>
      <c r="F17" s="114" t="e">
        <f>F16/F15*100</f>
        <v>#DIV/0!</v>
      </c>
      <c r="G17" s="115" t="e">
        <f>G16/G15*100</f>
        <v>#DIV/0!</v>
      </c>
    </row>
    <row r="18" spans="1:7">
      <c r="A18" s="523" t="s">
        <v>216</v>
      </c>
      <c r="B18" s="116" t="s">
        <v>96</v>
      </c>
      <c r="C18" s="111"/>
      <c r="D18" s="111"/>
      <c r="E18" s="111">
        <v>71</v>
      </c>
      <c r="F18" s="111">
        <v>157</v>
      </c>
      <c r="G18" s="112">
        <v>235</v>
      </c>
    </row>
    <row r="19" spans="1:7">
      <c r="A19" s="523"/>
      <c r="B19" s="116" t="s">
        <v>97</v>
      </c>
      <c r="C19" s="111"/>
      <c r="D19" s="111"/>
      <c r="E19" s="111">
        <v>0</v>
      </c>
      <c r="F19" s="111">
        <v>0</v>
      </c>
      <c r="G19" s="112">
        <v>0</v>
      </c>
    </row>
    <row r="20" spans="1:7">
      <c r="A20" s="523"/>
      <c r="B20" s="117" t="s">
        <v>98</v>
      </c>
      <c r="C20" s="114" t="e">
        <f>C19/C18*100</f>
        <v>#DIV/0!</v>
      </c>
      <c r="D20" s="114" t="e">
        <f>D19/D18*100</f>
        <v>#DIV/0!</v>
      </c>
      <c r="E20" s="114">
        <f>E19/E18*100</f>
        <v>0</v>
      </c>
      <c r="F20" s="114">
        <f>F19/F18*100</f>
        <v>0</v>
      </c>
      <c r="G20" s="115">
        <f>G19/G18*100</f>
        <v>0</v>
      </c>
    </row>
    <row r="21" spans="1:7">
      <c r="A21" s="574" t="s">
        <v>884</v>
      </c>
      <c r="B21" s="110" t="s">
        <v>96</v>
      </c>
      <c r="C21" s="111">
        <v>95</v>
      </c>
      <c r="D21" s="111">
        <v>101</v>
      </c>
      <c r="E21" s="111"/>
      <c r="F21" s="111"/>
      <c r="G21" s="112"/>
    </row>
    <row r="22" spans="1:7">
      <c r="A22" s="575"/>
      <c r="B22" s="110" t="s">
        <v>97</v>
      </c>
      <c r="C22" s="111">
        <v>0</v>
      </c>
      <c r="D22" s="111">
        <v>0</v>
      </c>
      <c r="E22" s="111"/>
      <c r="F22" s="111"/>
      <c r="G22" s="112"/>
    </row>
    <row r="23" spans="1:7" ht="17.25" thickBot="1">
      <c r="A23" s="576"/>
      <c r="B23" s="118" t="s">
        <v>98</v>
      </c>
      <c r="C23" s="119">
        <f>C22/C21*100</f>
        <v>0</v>
      </c>
      <c r="D23" s="119">
        <f>D22/D21*100</f>
        <v>0</v>
      </c>
      <c r="E23" s="119" t="e">
        <f>E22/E21*100</f>
        <v>#DIV/0!</v>
      </c>
      <c r="F23" s="119" t="e">
        <f>F22/F21*100</f>
        <v>#DIV/0!</v>
      </c>
      <c r="G23" s="120" t="e">
        <f>G22/G21*100</f>
        <v>#DIV/0!</v>
      </c>
    </row>
    <row r="24" spans="1:7" ht="17.25" thickTop="1"/>
  </sheetData>
  <mergeCells count="7">
    <mergeCell ref="A3:A5"/>
    <mergeCell ref="A6:A8"/>
    <mergeCell ref="A15:A17"/>
    <mergeCell ref="A18:A20"/>
    <mergeCell ref="A21:A23"/>
    <mergeCell ref="A9:A11"/>
    <mergeCell ref="A12:A14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opLeftCell="A7" workbookViewId="0">
      <selection activeCell="A9" sqref="A9"/>
    </sheetView>
  </sheetViews>
  <sheetFormatPr defaultRowHeight="16.5"/>
  <sheetData>
    <row r="1" spans="1:20" ht="17.25" thickBot="1">
      <c r="A1" s="57" t="s">
        <v>131</v>
      </c>
    </row>
    <row r="2" spans="1:20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20" ht="39.75" thickTop="1" thickBot="1">
      <c r="A3" s="526" t="s">
        <v>903</v>
      </c>
      <c r="B3" s="68" t="s">
        <v>904</v>
      </c>
      <c r="C3" s="1" t="s">
        <v>916</v>
      </c>
      <c r="D3" s="1">
        <v>78</v>
      </c>
      <c r="E3" s="61"/>
      <c r="F3" s="2" t="s">
        <v>905</v>
      </c>
      <c r="G3" s="62"/>
      <c r="I3" s="81" t="s">
        <v>921</v>
      </c>
    </row>
    <row r="4" spans="1:20" ht="51.75" thickBot="1">
      <c r="A4" s="527"/>
      <c r="B4" s="63" t="s">
        <v>906</v>
      </c>
      <c r="C4" s="64" t="s">
        <v>917</v>
      </c>
      <c r="D4" s="64">
        <v>171</v>
      </c>
      <c r="E4" s="82">
        <v>0.92</v>
      </c>
      <c r="F4" s="3" t="s">
        <v>907</v>
      </c>
      <c r="G4" s="2" t="s">
        <v>149</v>
      </c>
    </row>
    <row r="5" spans="1:20" ht="77.25" thickBot="1">
      <c r="A5" s="527"/>
      <c r="B5" s="358" t="s">
        <v>101</v>
      </c>
      <c r="C5" s="64" t="s">
        <v>918</v>
      </c>
      <c r="D5" s="64">
        <v>120</v>
      </c>
      <c r="E5" s="64" t="s">
        <v>908</v>
      </c>
      <c r="F5" s="3" t="s">
        <v>909</v>
      </c>
      <c r="G5" s="2" t="s">
        <v>263</v>
      </c>
    </row>
    <row r="6" spans="1:20" ht="77.25" thickBot="1">
      <c r="A6" s="527"/>
      <c r="B6" s="63" t="s">
        <v>200</v>
      </c>
      <c r="C6" s="64" t="s">
        <v>919</v>
      </c>
      <c r="D6" s="64">
        <v>77</v>
      </c>
      <c r="E6" s="64" t="s">
        <v>910</v>
      </c>
      <c r="F6" s="3" t="s">
        <v>911</v>
      </c>
      <c r="G6" s="2" t="s">
        <v>912</v>
      </c>
    </row>
    <row r="7" spans="1:20" ht="77.25" thickBot="1">
      <c r="A7" s="530"/>
      <c r="B7" s="90" t="s">
        <v>913</v>
      </c>
      <c r="C7" s="91" t="s">
        <v>920</v>
      </c>
      <c r="D7" s="91">
        <v>78</v>
      </c>
      <c r="E7" s="91" t="s">
        <v>914</v>
      </c>
      <c r="F7" s="80" t="s">
        <v>915</v>
      </c>
      <c r="G7" s="92" t="s">
        <v>912</v>
      </c>
    </row>
    <row r="8" spans="1:20" ht="17.25" thickTop="1"/>
    <row r="9" spans="1:20">
      <c r="A9" s="57" t="s">
        <v>1407</v>
      </c>
      <c r="K9" s="57" t="s">
        <v>1534</v>
      </c>
    </row>
    <row r="10" spans="1:20">
      <c r="A10" s="239" t="s">
        <v>1411</v>
      </c>
      <c r="B10" s="239"/>
      <c r="C10" s="239"/>
      <c r="D10" s="239"/>
      <c r="E10" s="239"/>
      <c r="F10" s="239"/>
      <c r="G10" s="239"/>
      <c r="H10" s="239"/>
      <c r="I10" s="239"/>
      <c r="J10" s="239"/>
      <c r="K10" s="239" t="s">
        <v>1411</v>
      </c>
      <c r="L10" s="239"/>
      <c r="M10" s="239"/>
      <c r="N10" s="239"/>
      <c r="O10" s="239"/>
      <c r="P10" s="239"/>
      <c r="Q10" s="239"/>
      <c r="R10" s="239"/>
      <c r="S10" s="239"/>
      <c r="T10" s="239"/>
    </row>
    <row r="11" spans="1:20">
      <c r="A11" s="239" t="s">
        <v>1412</v>
      </c>
      <c r="B11" s="239" t="s">
        <v>1413</v>
      </c>
      <c r="C11" s="239" t="s">
        <v>1414</v>
      </c>
      <c r="D11" s="239" t="s">
        <v>1415</v>
      </c>
      <c r="E11" s="239" t="s">
        <v>1416</v>
      </c>
      <c r="F11" s="239" t="s">
        <v>1417</v>
      </c>
      <c r="G11" s="239" t="s">
        <v>1418</v>
      </c>
      <c r="H11" s="239" t="s">
        <v>1419</v>
      </c>
      <c r="I11" s="239" t="s">
        <v>1420</v>
      </c>
      <c r="J11" s="239"/>
      <c r="K11" s="239" t="s">
        <v>1412</v>
      </c>
      <c r="L11" s="239" t="s">
        <v>1413</v>
      </c>
      <c r="M11" s="239" t="s">
        <v>1414</v>
      </c>
      <c r="N11" s="239" t="s">
        <v>1415</v>
      </c>
      <c r="O11" s="239" t="s">
        <v>1416</v>
      </c>
      <c r="P11" s="239" t="s">
        <v>1417</v>
      </c>
      <c r="Q11" s="239" t="s">
        <v>1418</v>
      </c>
      <c r="R11" s="239" t="s">
        <v>1419</v>
      </c>
      <c r="S11" s="239" t="s">
        <v>1420</v>
      </c>
      <c r="T11" s="239"/>
    </row>
    <row r="12" spans="1:20">
      <c r="A12" s="239">
        <v>0</v>
      </c>
      <c r="B12" s="239">
        <v>90</v>
      </c>
      <c r="C12" s="239">
        <v>0</v>
      </c>
      <c r="D12" s="239">
        <v>0</v>
      </c>
      <c r="E12" s="239">
        <v>0</v>
      </c>
      <c r="F12" s="239">
        <v>1</v>
      </c>
      <c r="G12" s="239">
        <v>0</v>
      </c>
      <c r="H12" s="239">
        <v>0</v>
      </c>
      <c r="I12" s="239">
        <v>0</v>
      </c>
      <c r="J12" s="239"/>
      <c r="K12" s="239">
        <v>0</v>
      </c>
      <c r="L12" s="239">
        <v>90</v>
      </c>
      <c r="M12" s="239">
        <v>0</v>
      </c>
      <c r="N12" s="239">
        <v>0</v>
      </c>
      <c r="O12" s="239">
        <v>0</v>
      </c>
      <c r="P12" s="239">
        <v>1</v>
      </c>
      <c r="Q12" s="239">
        <v>0</v>
      </c>
      <c r="R12" s="239">
        <v>0</v>
      </c>
      <c r="S12" s="239">
        <v>0</v>
      </c>
      <c r="T12" s="239"/>
    </row>
    <row r="13" spans="1:20">
      <c r="A13" s="239">
        <v>26</v>
      </c>
      <c r="B13" s="239">
        <v>90</v>
      </c>
      <c r="C13" s="239">
        <v>0</v>
      </c>
      <c r="D13" s="239">
        <v>19</v>
      </c>
      <c r="E13" s="239">
        <v>0</v>
      </c>
      <c r="F13" s="239">
        <v>1</v>
      </c>
      <c r="G13" s="239">
        <v>0</v>
      </c>
      <c r="H13" s="239">
        <v>0</v>
      </c>
      <c r="I13" s="239">
        <v>0</v>
      </c>
      <c r="J13" s="239"/>
      <c r="K13" s="239">
        <v>26</v>
      </c>
      <c r="L13" s="239">
        <v>90</v>
      </c>
      <c r="M13" s="239">
        <v>0</v>
      </c>
      <c r="N13" s="239">
        <v>7</v>
      </c>
      <c r="O13" s="239">
        <v>0</v>
      </c>
      <c r="P13" s="239">
        <v>1</v>
      </c>
      <c r="Q13" s="239">
        <v>0</v>
      </c>
      <c r="R13" s="239">
        <v>0</v>
      </c>
      <c r="S13" s="239">
        <v>0</v>
      </c>
      <c r="T13" s="239"/>
    </row>
    <row r="14" spans="1:20">
      <c r="A14" s="239">
        <v>43</v>
      </c>
      <c r="B14" s="239">
        <v>71</v>
      </c>
      <c r="C14" s="239">
        <v>1</v>
      </c>
      <c r="D14" s="239">
        <v>0</v>
      </c>
      <c r="E14" s="239">
        <v>1.41E-2</v>
      </c>
      <c r="F14" s="239">
        <v>0.98599999999999999</v>
      </c>
      <c r="G14" s="239">
        <v>0</v>
      </c>
      <c r="H14" s="239">
        <v>1.4E-2</v>
      </c>
      <c r="I14" s="239">
        <v>0.60599999999999998</v>
      </c>
      <c r="J14" s="239"/>
      <c r="K14" s="239">
        <v>44</v>
      </c>
      <c r="L14" s="239">
        <v>83</v>
      </c>
      <c r="M14" s="239">
        <v>1</v>
      </c>
      <c r="N14" s="239">
        <v>3</v>
      </c>
      <c r="O14" s="239">
        <v>1.2E-2</v>
      </c>
      <c r="P14" s="239">
        <v>0.98799999999999999</v>
      </c>
      <c r="Q14" s="239">
        <v>0</v>
      </c>
      <c r="R14" s="239">
        <v>1.2E-2</v>
      </c>
      <c r="S14" s="239">
        <v>0.53</v>
      </c>
      <c r="T14" s="239"/>
    </row>
    <row r="15" spans="1:20">
      <c r="A15" s="239">
        <v>54</v>
      </c>
      <c r="B15" s="239">
        <v>70</v>
      </c>
      <c r="C15" s="239">
        <v>9</v>
      </c>
      <c r="D15" s="239">
        <v>0</v>
      </c>
      <c r="E15" s="239">
        <v>0.14080000000000001</v>
      </c>
      <c r="F15" s="239">
        <v>0.85899999999999999</v>
      </c>
      <c r="G15" s="239">
        <v>2E-3</v>
      </c>
      <c r="H15" s="239">
        <v>4.1000000000000002E-2</v>
      </c>
      <c r="I15" s="239">
        <v>7.4509999999999996</v>
      </c>
      <c r="J15" s="239"/>
      <c r="K15" s="239">
        <v>54</v>
      </c>
      <c r="L15" s="239">
        <v>79</v>
      </c>
      <c r="M15" s="239">
        <v>20</v>
      </c>
      <c r="N15" s="239">
        <v>6</v>
      </c>
      <c r="O15" s="239">
        <v>0.26219999999999999</v>
      </c>
      <c r="P15" s="239">
        <v>0.73799999999999999</v>
      </c>
      <c r="Q15" s="239">
        <v>2E-3</v>
      </c>
      <c r="R15" s="239">
        <v>4.9000000000000002E-2</v>
      </c>
      <c r="S15" s="239">
        <v>14.036</v>
      </c>
      <c r="T15" s="239"/>
    </row>
    <row r="16" spans="1:20">
      <c r="A16" s="239">
        <v>67</v>
      </c>
      <c r="B16" s="239">
        <v>61</v>
      </c>
      <c r="C16" s="239">
        <v>23</v>
      </c>
      <c r="D16" s="239">
        <v>0</v>
      </c>
      <c r="E16" s="239">
        <v>0.46479999999999999</v>
      </c>
      <c r="F16" s="239">
        <v>0.53500000000000003</v>
      </c>
      <c r="G16" s="239">
        <v>4.0000000000000001E-3</v>
      </c>
      <c r="H16" s="239">
        <v>5.8999999999999997E-2</v>
      </c>
      <c r="I16" s="239">
        <v>29.155000000000001</v>
      </c>
      <c r="J16" s="239"/>
      <c r="K16" s="239">
        <v>71</v>
      </c>
      <c r="L16" s="239">
        <v>53</v>
      </c>
      <c r="M16" s="239">
        <v>37</v>
      </c>
      <c r="N16" s="239">
        <v>2</v>
      </c>
      <c r="O16" s="239">
        <v>0.77729999999999999</v>
      </c>
      <c r="P16" s="239">
        <v>0.223</v>
      </c>
      <c r="Q16" s="239">
        <v>2E-3</v>
      </c>
      <c r="R16" s="239">
        <v>4.9000000000000002E-2</v>
      </c>
      <c r="S16" s="239">
        <v>50.607999999999997</v>
      </c>
      <c r="T16" s="239"/>
    </row>
    <row r="17" spans="1:20">
      <c r="A17" s="239">
        <v>78</v>
      </c>
      <c r="B17" s="239">
        <v>38</v>
      </c>
      <c r="C17" s="239">
        <v>26</v>
      </c>
      <c r="D17" s="239">
        <v>0</v>
      </c>
      <c r="E17" s="239">
        <v>0.83099999999999996</v>
      </c>
      <c r="F17" s="239">
        <v>0.16900000000000001</v>
      </c>
      <c r="G17" s="239">
        <v>2E-3</v>
      </c>
      <c r="H17" s="239">
        <v>4.3999999999999997E-2</v>
      </c>
      <c r="I17" s="239">
        <v>57.718000000000004</v>
      </c>
      <c r="J17" s="239"/>
      <c r="K17" s="239">
        <v>77</v>
      </c>
      <c r="L17" s="239">
        <v>14</v>
      </c>
      <c r="M17" s="239">
        <v>11</v>
      </c>
      <c r="N17" s="239">
        <v>0</v>
      </c>
      <c r="O17" s="239">
        <v>0.95230000000000004</v>
      </c>
      <c r="P17" s="239">
        <v>4.8000000000000001E-2</v>
      </c>
      <c r="Q17" s="239">
        <v>1E-3</v>
      </c>
      <c r="R17" s="239">
        <v>2.7E-2</v>
      </c>
      <c r="S17" s="239">
        <v>64.084000000000003</v>
      </c>
      <c r="T17" s="239"/>
    </row>
    <row r="18" spans="1:20">
      <c r="A18" s="239">
        <v>91</v>
      </c>
      <c r="B18" s="239">
        <v>12</v>
      </c>
      <c r="C18" s="239">
        <v>12</v>
      </c>
      <c r="D18" s="239">
        <v>0</v>
      </c>
      <c r="E18" s="239">
        <v>1</v>
      </c>
      <c r="F18" s="239">
        <v>0</v>
      </c>
      <c r="G18" s="239">
        <v>0</v>
      </c>
      <c r="H18" s="239">
        <v>0</v>
      </c>
      <c r="I18" s="239">
        <v>73.099000000000004</v>
      </c>
      <c r="J18" s="239"/>
      <c r="K18" s="239">
        <v>94</v>
      </c>
      <c r="L18" s="239">
        <v>3</v>
      </c>
      <c r="M18" s="239">
        <v>3</v>
      </c>
      <c r="N18" s="239">
        <v>0</v>
      </c>
      <c r="O18" s="239">
        <v>1</v>
      </c>
      <c r="P18" s="239">
        <v>0</v>
      </c>
      <c r="Q18" s="239">
        <v>0</v>
      </c>
      <c r="R18" s="239">
        <v>0</v>
      </c>
      <c r="S18" s="239">
        <v>68.570999999999998</v>
      </c>
      <c r="T18" s="239"/>
    </row>
    <row r="19" spans="1:20">
      <c r="A19" s="239"/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</row>
    <row r="20" spans="1:20">
      <c r="A20" s="239" t="s">
        <v>1531</v>
      </c>
      <c r="B20" s="239"/>
      <c r="C20" s="239"/>
      <c r="D20" s="239"/>
      <c r="E20" s="239"/>
      <c r="F20" s="239"/>
      <c r="G20" s="239"/>
      <c r="H20" s="239"/>
      <c r="I20" s="239"/>
      <c r="J20" s="239"/>
      <c r="K20" s="239" t="s">
        <v>1531</v>
      </c>
      <c r="L20" s="239"/>
      <c r="M20" s="239"/>
      <c r="N20" s="239"/>
      <c r="O20" s="239"/>
      <c r="P20" s="239"/>
      <c r="Q20" s="239"/>
      <c r="R20" s="239"/>
      <c r="S20" s="239"/>
      <c r="T20" s="239"/>
    </row>
    <row r="21" spans="1:20">
      <c r="A21" s="239" t="s">
        <v>1412</v>
      </c>
      <c r="B21" s="239" t="s">
        <v>1413</v>
      </c>
      <c r="C21" s="239" t="s">
        <v>1414</v>
      </c>
      <c r="D21" s="239" t="s">
        <v>1415</v>
      </c>
      <c r="E21" s="239" t="s">
        <v>1416</v>
      </c>
      <c r="F21" s="239" t="s">
        <v>1417</v>
      </c>
      <c r="G21" s="239" t="s">
        <v>1418</v>
      </c>
      <c r="H21" s="239" t="s">
        <v>1419</v>
      </c>
      <c r="I21" s="239" t="s">
        <v>1420</v>
      </c>
      <c r="J21" s="239"/>
      <c r="K21" s="239" t="s">
        <v>1412</v>
      </c>
      <c r="L21" s="239" t="s">
        <v>1413</v>
      </c>
      <c r="M21" s="239" t="s">
        <v>1414</v>
      </c>
      <c r="N21" s="239" t="s">
        <v>1415</v>
      </c>
      <c r="O21" s="239" t="s">
        <v>1416</v>
      </c>
      <c r="P21" s="239" t="s">
        <v>1417</v>
      </c>
      <c r="Q21" s="239" t="s">
        <v>1418</v>
      </c>
      <c r="R21" s="239" t="s">
        <v>1419</v>
      </c>
      <c r="S21" s="239" t="s">
        <v>1420</v>
      </c>
      <c r="T21" s="239"/>
    </row>
    <row r="22" spans="1:20">
      <c r="A22" s="239">
        <v>0</v>
      </c>
      <c r="B22" s="239">
        <v>90</v>
      </c>
      <c r="C22" s="239">
        <v>0</v>
      </c>
      <c r="D22" s="239">
        <v>0</v>
      </c>
      <c r="E22" s="239">
        <v>0</v>
      </c>
      <c r="F22" s="239">
        <v>1</v>
      </c>
      <c r="G22" s="239">
        <v>0</v>
      </c>
      <c r="H22" s="239">
        <v>0</v>
      </c>
      <c r="I22" s="239">
        <v>0</v>
      </c>
      <c r="J22" s="239"/>
      <c r="K22" s="239">
        <v>0</v>
      </c>
      <c r="L22" s="239">
        <v>90</v>
      </c>
      <c r="M22" s="239">
        <v>0</v>
      </c>
      <c r="N22" s="239">
        <v>0</v>
      </c>
      <c r="O22" s="239">
        <v>0</v>
      </c>
      <c r="P22" s="239">
        <v>1</v>
      </c>
      <c r="Q22" s="239">
        <v>0</v>
      </c>
      <c r="R22" s="239">
        <v>0</v>
      </c>
      <c r="S22" s="239">
        <v>0</v>
      </c>
      <c r="T22" s="239"/>
    </row>
    <row r="23" spans="1:20">
      <c r="A23" s="239">
        <v>26</v>
      </c>
      <c r="B23" s="239">
        <v>90</v>
      </c>
      <c r="C23" s="239">
        <v>0</v>
      </c>
      <c r="D23" s="239">
        <v>16</v>
      </c>
      <c r="E23" s="239">
        <v>0</v>
      </c>
      <c r="F23" s="239">
        <v>1</v>
      </c>
      <c r="G23" s="239">
        <v>0</v>
      </c>
      <c r="H23" s="239">
        <v>0</v>
      </c>
      <c r="I23" s="239">
        <v>0</v>
      </c>
      <c r="J23" s="239"/>
      <c r="K23" s="239">
        <v>26</v>
      </c>
      <c r="L23" s="239">
        <v>90</v>
      </c>
      <c r="M23" s="239">
        <v>0</v>
      </c>
      <c r="N23" s="239">
        <v>0</v>
      </c>
      <c r="O23" s="239">
        <v>0</v>
      </c>
      <c r="P23" s="239">
        <v>1</v>
      </c>
      <c r="Q23" s="239">
        <v>0</v>
      </c>
      <c r="R23" s="239">
        <v>0</v>
      </c>
      <c r="S23" s="239">
        <v>0</v>
      </c>
      <c r="T23" s="239"/>
    </row>
    <row r="24" spans="1:20">
      <c r="A24" s="239">
        <v>43</v>
      </c>
      <c r="B24" s="239">
        <v>74</v>
      </c>
      <c r="C24" s="239">
        <v>1</v>
      </c>
      <c r="D24" s="239">
        <v>6</v>
      </c>
      <c r="E24" s="239">
        <v>1.35E-2</v>
      </c>
      <c r="F24" s="239">
        <v>0.98599999999999999</v>
      </c>
      <c r="G24" s="239">
        <v>0</v>
      </c>
      <c r="H24" s="239">
        <v>1.2999999999999999E-2</v>
      </c>
      <c r="I24" s="239">
        <v>0.58099999999999996</v>
      </c>
      <c r="J24" s="239"/>
      <c r="K24" s="239">
        <v>44</v>
      </c>
      <c r="L24" s="239">
        <v>90</v>
      </c>
      <c r="M24" s="239">
        <v>0</v>
      </c>
      <c r="N24" s="239">
        <v>31</v>
      </c>
      <c r="O24" s="239">
        <v>0</v>
      </c>
      <c r="P24" s="239">
        <v>1</v>
      </c>
      <c r="Q24" s="239">
        <v>0</v>
      </c>
      <c r="R24" s="239">
        <v>0</v>
      </c>
      <c r="S24" s="239">
        <v>0</v>
      </c>
      <c r="T24" s="239"/>
    </row>
    <row r="25" spans="1:20">
      <c r="A25" s="239">
        <v>54</v>
      </c>
      <c r="B25" s="239">
        <v>67</v>
      </c>
      <c r="C25" s="239">
        <v>1</v>
      </c>
      <c r="D25" s="239">
        <v>9</v>
      </c>
      <c r="E25" s="239">
        <v>2.8199999999999999E-2</v>
      </c>
      <c r="F25" s="239">
        <v>0.97199999999999998</v>
      </c>
      <c r="G25" s="239">
        <v>0</v>
      </c>
      <c r="H25" s="239">
        <v>0.02</v>
      </c>
      <c r="I25" s="239">
        <v>1.3759999999999999</v>
      </c>
      <c r="J25" s="239"/>
      <c r="K25" s="239">
        <v>54</v>
      </c>
      <c r="L25" s="239">
        <v>59</v>
      </c>
      <c r="M25" s="239">
        <v>3</v>
      </c>
      <c r="N25" s="239">
        <v>7</v>
      </c>
      <c r="O25" s="239">
        <v>5.0799999999999998E-2</v>
      </c>
      <c r="P25" s="239">
        <v>0.94899999999999995</v>
      </c>
      <c r="Q25" s="239">
        <v>1E-3</v>
      </c>
      <c r="R25" s="239">
        <v>2.9000000000000001E-2</v>
      </c>
      <c r="S25" s="239">
        <v>2.746</v>
      </c>
      <c r="T25" s="239"/>
    </row>
    <row r="26" spans="1:20">
      <c r="A26" s="239">
        <v>67</v>
      </c>
      <c r="B26" s="239">
        <v>57</v>
      </c>
      <c r="C26" s="239">
        <v>4</v>
      </c>
      <c r="D26" s="239">
        <v>0</v>
      </c>
      <c r="E26" s="239">
        <v>9.64E-2</v>
      </c>
      <c r="F26" s="239">
        <v>0.90400000000000003</v>
      </c>
      <c r="G26" s="239">
        <v>1E-3</v>
      </c>
      <c r="H26" s="239">
        <v>3.7999999999999999E-2</v>
      </c>
      <c r="I26" s="239">
        <v>5.9450000000000003</v>
      </c>
      <c r="J26" s="239"/>
      <c r="K26" s="239">
        <v>71</v>
      </c>
      <c r="L26" s="239">
        <v>49</v>
      </c>
      <c r="M26" s="239">
        <v>3</v>
      </c>
      <c r="N26" s="239">
        <v>1</v>
      </c>
      <c r="O26" s="239">
        <v>0.109</v>
      </c>
      <c r="P26" s="239">
        <v>0.89100000000000001</v>
      </c>
      <c r="Q26" s="239">
        <v>2E-3</v>
      </c>
      <c r="R26" s="239">
        <v>4.2000000000000003E-2</v>
      </c>
      <c r="S26" s="239">
        <v>6.8719999999999999</v>
      </c>
      <c r="T26" s="239"/>
    </row>
    <row r="27" spans="1:20">
      <c r="A27" s="239">
        <v>78</v>
      </c>
      <c r="B27" s="239">
        <v>53</v>
      </c>
      <c r="C27" s="239">
        <v>4</v>
      </c>
      <c r="D27" s="239">
        <v>3</v>
      </c>
      <c r="E27" s="239">
        <v>0.1646</v>
      </c>
      <c r="F27" s="239">
        <v>0.83499999999999996</v>
      </c>
      <c r="G27" s="239">
        <v>2E-3</v>
      </c>
      <c r="H27" s="239">
        <v>4.8000000000000001E-2</v>
      </c>
      <c r="I27" s="239">
        <v>11.263999999999999</v>
      </c>
      <c r="J27" s="239"/>
      <c r="K27" s="239">
        <v>77</v>
      </c>
      <c r="L27" s="239">
        <v>45</v>
      </c>
      <c r="M27" s="239">
        <v>4</v>
      </c>
      <c r="N27" s="239">
        <v>1</v>
      </c>
      <c r="O27" s="239">
        <v>0.18820000000000001</v>
      </c>
      <c r="P27" s="239">
        <v>0.81200000000000006</v>
      </c>
      <c r="Q27" s="239">
        <v>3.0000000000000001E-3</v>
      </c>
      <c r="R27" s="239">
        <v>5.3999999999999999E-2</v>
      </c>
      <c r="S27" s="239">
        <v>12.97</v>
      </c>
      <c r="T27" s="239"/>
    </row>
    <row r="28" spans="1:20">
      <c r="A28" s="239">
        <v>91</v>
      </c>
      <c r="B28" s="239">
        <v>46</v>
      </c>
      <c r="C28" s="239">
        <v>5</v>
      </c>
      <c r="D28" s="239">
        <v>0</v>
      </c>
      <c r="E28" s="239">
        <v>0.25540000000000002</v>
      </c>
      <c r="F28" s="239">
        <v>0.745</v>
      </c>
      <c r="G28" s="239">
        <v>3.0000000000000001E-3</v>
      </c>
      <c r="H28" s="239">
        <v>5.7000000000000002E-2</v>
      </c>
      <c r="I28" s="239">
        <v>19.527000000000001</v>
      </c>
      <c r="J28" s="239"/>
      <c r="K28" s="239">
        <v>94</v>
      </c>
      <c r="L28" s="239">
        <v>40</v>
      </c>
      <c r="M28" s="239">
        <v>5</v>
      </c>
      <c r="N28" s="239">
        <v>0</v>
      </c>
      <c r="O28" s="239">
        <v>0.28960000000000002</v>
      </c>
      <c r="P28" s="239">
        <v>0.71</v>
      </c>
      <c r="Q28" s="239">
        <v>4.0000000000000001E-3</v>
      </c>
      <c r="R28" s="239">
        <v>6.3E-2</v>
      </c>
      <c r="S28" s="239">
        <v>22.509</v>
      </c>
      <c r="T28" s="239"/>
    </row>
    <row r="29" spans="1:20">
      <c r="A29" s="239">
        <v>113</v>
      </c>
      <c r="B29" s="239">
        <v>41</v>
      </c>
      <c r="C29" s="239">
        <v>16</v>
      </c>
      <c r="D29" s="239">
        <v>0</v>
      </c>
      <c r="E29" s="239">
        <v>0.54600000000000004</v>
      </c>
      <c r="F29" s="239">
        <v>0.45400000000000001</v>
      </c>
      <c r="G29" s="239">
        <v>4.0000000000000001E-3</v>
      </c>
      <c r="H29" s="239">
        <v>6.7000000000000004E-2</v>
      </c>
      <c r="I29" s="239">
        <v>52.360999999999997</v>
      </c>
      <c r="J29" s="239"/>
      <c r="K29" s="239">
        <v>101</v>
      </c>
      <c r="L29" s="239">
        <v>35</v>
      </c>
      <c r="M29" s="239">
        <v>5</v>
      </c>
      <c r="N29" s="239">
        <v>1</v>
      </c>
      <c r="O29" s="239">
        <v>0.3911</v>
      </c>
      <c r="P29" s="239">
        <v>0.60899999999999999</v>
      </c>
      <c r="Q29" s="239">
        <v>5.0000000000000001E-3</v>
      </c>
      <c r="R29" s="239">
        <v>6.9000000000000006E-2</v>
      </c>
      <c r="S29" s="239">
        <v>32.759</v>
      </c>
      <c r="T29" s="239"/>
    </row>
    <row r="30" spans="1:20">
      <c r="A30" s="239">
        <v>125</v>
      </c>
      <c r="B30" s="239">
        <v>25</v>
      </c>
      <c r="C30" s="239">
        <v>9</v>
      </c>
      <c r="D30" s="239">
        <v>0</v>
      </c>
      <c r="E30" s="239">
        <v>0.70940000000000003</v>
      </c>
      <c r="F30" s="239">
        <v>0.29099999999999998</v>
      </c>
      <c r="G30" s="239">
        <v>4.0000000000000001E-3</v>
      </c>
      <c r="H30" s="239">
        <v>6.0999999999999999E-2</v>
      </c>
      <c r="I30" s="239">
        <v>72.790999999999997</v>
      </c>
      <c r="J30" s="239"/>
      <c r="K30" s="239">
        <v>120</v>
      </c>
      <c r="L30" s="239">
        <v>29</v>
      </c>
      <c r="M30" s="239">
        <v>1</v>
      </c>
      <c r="N30" s="239">
        <v>1</v>
      </c>
      <c r="O30" s="239">
        <v>0.41210000000000002</v>
      </c>
      <c r="P30" s="239">
        <v>0.58799999999999997</v>
      </c>
      <c r="Q30" s="239">
        <v>5.0000000000000001E-3</v>
      </c>
      <c r="R30" s="239">
        <v>6.9000000000000006E-2</v>
      </c>
      <c r="S30" s="239">
        <v>35.277999999999999</v>
      </c>
      <c r="T30" s="239"/>
    </row>
    <row r="31" spans="1:20">
      <c r="A31" s="239">
        <v>139</v>
      </c>
      <c r="B31" s="239">
        <v>16</v>
      </c>
      <c r="C31" s="239">
        <v>6</v>
      </c>
      <c r="D31" s="239">
        <v>0</v>
      </c>
      <c r="E31" s="239">
        <v>0.81840000000000002</v>
      </c>
      <c r="F31" s="239">
        <v>0.182</v>
      </c>
      <c r="G31" s="239">
        <v>3.0000000000000001E-3</v>
      </c>
      <c r="H31" s="239">
        <v>5.1999999999999998E-2</v>
      </c>
      <c r="I31" s="239">
        <v>87.936999999999998</v>
      </c>
      <c r="J31" s="239"/>
      <c r="K31" s="239">
        <v>126</v>
      </c>
      <c r="L31" s="239">
        <v>27</v>
      </c>
      <c r="M31" s="239">
        <v>0</v>
      </c>
      <c r="N31" s="239">
        <v>1</v>
      </c>
      <c r="O31" s="239">
        <v>0.41210000000000002</v>
      </c>
      <c r="P31" s="239">
        <v>0.58799999999999997</v>
      </c>
      <c r="Q31" s="239">
        <v>5.0000000000000001E-3</v>
      </c>
      <c r="R31" s="239">
        <v>6.9000000000000006E-2</v>
      </c>
      <c r="S31" s="239">
        <v>35.277999999999999</v>
      </c>
      <c r="T31" s="239"/>
    </row>
    <row r="32" spans="1:20">
      <c r="A32" s="239">
        <v>165</v>
      </c>
      <c r="B32" s="239">
        <v>10</v>
      </c>
      <c r="C32" s="239">
        <v>4</v>
      </c>
      <c r="D32" s="239">
        <v>0</v>
      </c>
      <c r="E32" s="239">
        <v>0.89100000000000001</v>
      </c>
      <c r="F32" s="239">
        <v>0.109</v>
      </c>
      <c r="G32" s="239">
        <v>2E-3</v>
      </c>
      <c r="H32" s="239">
        <v>4.2000000000000003E-2</v>
      </c>
      <c r="I32" s="239">
        <v>99.923000000000002</v>
      </c>
      <c r="J32" s="239"/>
      <c r="K32" s="239">
        <v>142</v>
      </c>
      <c r="L32" s="239">
        <v>26</v>
      </c>
      <c r="M32" s="239">
        <v>1</v>
      </c>
      <c r="N32" s="239">
        <v>0</v>
      </c>
      <c r="O32" s="239">
        <v>0.43469999999999998</v>
      </c>
      <c r="P32" s="239">
        <v>0.56499999999999995</v>
      </c>
      <c r="Q32" s="239">
        <v>5.0000000000000001E-3</v>
      </c>
      <c r="R32" s="239">
        <v>7.0000000000000007E-2</v>
      </c>
      <c r="S32" s="239">
        <v>38.488999999999997</v>
      </c>
      <c r="T32" s="239"/>
    </row>
    <row r="33" spans="1:20">
      <c r="A33" s="239">
        <v>179</v>
      </c>
      <c r="B33" s="239">
        <v>6</v>
      </c>
      <c r="C33" s="239">
        <v>5</v>
      </c>
      <c r="D33" s="239">
        <v>0</v>
      </c>
      <c r="E33" s="239">
        <v>0.98180000000000001</v>
      </c>
      <c r="F33" s="239">
        <v>1.7999999999999999E-2</v>
      </c>
      <c r="G33" s="239">
        <v>0</v>
      </c>
      <c r="H33" s="239">
        <v>1.7999999999999999E-2</v>
      </c>
      <c r="I33" s="239">
        <v>116.176</v>
      </c>
      <c r="J33" s="239"/>
      <c r="K33" s="239">
        <v>150</v>
      </c>
      <c r="L33" s="239">
        <v>25</v>
      </c>
      <c r="M33" s="239">
        <v>0</v>
      </c>
      <c r="N33" s="239">
        <v>0</v>
      </c>
      <c r="O33" s="239">
        <v>0.43469999999999998</v>
      </c>
      <c r="P33" s="239">
        <v>0.56499999999999995</v>
      </c>
      <c r="Q33" s="239">
        <v>5.0000000000000001E-3</v>
      </c>
      <c r="R33" s="239">
        <v>7.0000000000000007E-2</v>
      </c>
      <c r="S33" s="239">
        <v>38.488999999999997</v>
      </c>
      <c r="T33" s="239"/>
    </row>
    <row r="34" spans="1:20">
      <c r="A34" s="239">
        <v>193</v>
      </c>
      <c r="B34" s="239">
        <v>1</v>
      </c>
      <c r="C34" s="239">
        <v>1</v>
      </c>
      <c r="D34" s="239">
        <v>0</v>
      </c>
      <c r="E34" s="239">
        <v>1</v>
      </c>
      <c r="F34" s="239">
        <v>0</v>
      </c>
      <c r="G34" s="239">
        <v>0</v>
      </c>
      <c r="H34" s="239">
        <v>0</v>
      </c>
      <c r="I34" s="239">
        <v>119.681</v>
      </c>
      <c r="J34" s="239"/>
      <c r="K34" s="239">
        <v>171</v>
      </c>
      <c r="L34" s="239">
        <v>25</v>
      </c>
      <c r="M34" s="239">
        <v>7</v>
      </c>
      <c r="N34" s="239">
        <v>0</v>
      </c>
      <c r="O34" s="239">
        <v>0.59299999999999997</v>
      </c>
      <c r="P34" s="239">
        <v>0.40699999999999997</v>
      </c>
      <c r="Q34" s="239">
        <v>5.0000000000000001E-3</v>
      </c>
      <c r="R34" s="239">
        <v>7.1999999999999995E-2</v>
      </c>
      <c r="S34" s="239">
        <v>65.554000000000002</v>
      </c>
      <c r="T34" s="239"/>
    </row>
    <row r="35" spans="1:20">
      <c r="A35" s="239"/>
      <c r="B35" s="239"/>
      <c r="C35" s="239"/>
      <c r="D35" s="239"/>
      <c r="E35" s="239"/>
      <c r="F35" s="239"/>
      <c r="G35" s="239"/>
      <c r="H35" s="239"/>
      <c r="I35" s="239"/>
      <c r="J35" s="239"/>
      <c r="K35" s="239">
        <v>195</v>
      </c>
      <c r="L35" s="239">
        <v>18</v>
      </c>
      <c r="M35" s="239">
        <v>5</v>
      </c>
      <c r="N35" s="239">
        <v>0</v>
      </c>
      <c r="O35" s="239">
        <v>0.70609999999999995</v>
      </c>
      <c r="P35" s="239">
        <v>0.29399999999999998</v>
      </c>
      <c r="Q35" s="239">
        <v>5.0000000000000001E-3</v>
      </c>
      <c r="R35" s="239">
        <v>6.7000000000000004E-2</v>
      </c>
      <c r="S35" s="239">
        <v>87.6</v>
      </c>
      <c r="T35" s="239"/>
    </row>
    <row r="36" spans="1:20">
      <c r="A36" s="239"/>
      <c r="B36" s="239"/>
      <c r="C36" s="239"/>
      <c r="D36" s="239"/>
      <c r="E36" s="239"/>
      <c r="F36" s="239"/>
      <c r="G36" s="239"/>
      <c r="H36" s="239"/>
      <c r="I36" s="239"/>
      <c r="J36" s="239"/>
      <c r="K36" s="239">
        <v>221</v>
      </c>
      <c r="L36" s="239">
        <v>13</v>
      </c>
      <c r="M36" s="239">
        <v>9</v>
      </c>
      <c r="N36" s="239">
        <v>0</v>
      </c>
      <c r="O36" s="239">
        <v>0.90959999999999996</v>
      </c>
      <c r="P36" s="239">
        <v>0.09</v>
      </c>
      <c r="Q36" s="239">
        <v>2E-3</v>
      </c>
      <c r="R36" s="239">
        <v>4.2999999999999997E-2</v>
      </c>
      <c r="S36" s="239">
        <v>132.57300000000001</v>
      </c>
      <c r="T36" s="239"/>
    </row>
    <row r="37" spans="1:20">
      <c r="A37" s="239"/>
      <c r="B37" s="239"/>
      <c r="C37" s="239"/>
      <c r="D37" s="239"/>
      <c r="E37" s="239"/>
      <c r="F37" s="239"/>
      <c r="G37" s="239"/>
      <c r="H37" s="239"/>
      <c r="I37" s="239"/>
      <c r="J37" s="239"/>
      <c r="K37" s="239">
        <v>247</v>
      </c>
      <c r="L37" s="239">
        <v>4</v>
      </c>
      <c r="M37" s="239">
        <v>4</v>
      </c>
      <c r="N37" s="239">
        <v>0</v>
      </c>
      <c r="O37" s="239">
        <v>1</v>
      </c>
      <c r="P37" s="239">
        <v>0</v>
      </c>
      <c r="Q37" s="239">
        <v>0</v>
      </c>
      <c r="R37" s="239">
        <v>0</v>
      </c>
      <c r="S37" s="239">
        <v>154.91200000000001</v>
      </c>
      <c r="T37" s="239"/>
    </row>
    <row r="38" spans="1:20">
      <c r="A38" s="239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</row>
    <row r="39" spans="1:20">
      <c r="A39" s="239" t="s">
        <v>1532</v>
      </c>
      <c r="B39" s="239"/>
      <c r="C39" s="239"/>
      <c r="D39" s="239"/>
      <c r="E39" s="239"/>
      <c r="F39" s="239"/>
      <c r="G39" s="239"/>
      <c r="H39" s="239"/>
      <c r="I39" s="239"/>
      <c r="J39" s="239"/>
      <c r="K39" s="239" t="s">
        <v>1532</v>
      </c>
      <c r="L39" s="239"/>
      <c r="M39" s="239"/>
      <c r="N39" s="239"/>
      <c r="O39" s="239"/>
      <c r="P39" s="239"/>
      <c r="Q39" s="239"/>
      <c r="R39" s="239"/>
      <c r="S39" s="239"/>
      <c r="T39" s="239"/>
    </row>
    <row r="40" spans="1:20">
      <c r="A40" s="239" t="s">
        <v>1412</v>
      </c>
      <c r="B40" s="239" t="s">
        <v>1413</v>
      </c>
      <c r="C40" s="239" t="s">
        <v>1414</v>
      </c>
      <c r="D40" s="239" t="s">
        <v>1415</v>
      </c>
      <c r="E40" s="239" t="s">
        <v>1416</v>
      </c>
      <c r="F40" s="239" t="s">
        <v>1417</v>
      </c>
      <c r="G40" s="239" t="s">
        <v>1418</v>
      </c>
      <c r="H40" s="239" t="s">
        <v>1419</v>
      </c>
      <c r="I40" s="239" t="s">
        <v>1420</v>
      </c>
      <c r="J40" s="239"/>
      <c r="K40" s="239" t="s">
        <v>1412</v>
      </c>
      <c r="L40" s="239" t="s">
        <v>1413</v>
      </c>
      <c r="M40" s="239" t="s">
        <v>1414</v>
      </c>
      <c r="N40" s="239" t="s">
        <v>1415</v>
      </c>
      <c r="O40" s="239" t="s">
        <v>1416</v>
      </c>
      <c r="P40" s="239" t="s">
        <v>1417</v>
      </c>
      <c r="Q40" s="239" t="s">
        <v>1418</v>
      </c>
      <c r="R40" s="239" t="s">
        <v>1419</v>
      </c>
      <c r="S40" s="239" t="s">
        <v>1420</v>
      </c>
      <c r="T40" s="239"/>
    </row>
    <row r="41" spans="1:20">
      <c r="A41" s="239">
        <v>0</v>
      </c>
      <c r="B41" s="239">
        <v>90</v>
      </c>
      <c r="C41" s="239">
        <v>0</v>
      </c>
      <c r="D41" s="239">
        <v>0</v>
      </c>
      <c r="E41" s="239">
        <v>0</v>
      </c>
      <c r="F41" s="239">
        <v>1</v>
      </c>
      <c r="G41" s="239">
        <v>0</v>
      </c>
      <c r="H41" s="239">
        <v>0</v>
      </c>
      <c r="I41" s="239">
        <v>0</v>
      </c>
      <c r="J41" s="239"/>
      <c r="K41" s="239">
        <v>0</v>
      </c>
      <c r="L41" s="239">
        <v>90</v>
      </c>
      <c r="M41" s="239">
        <v>0</v>
      </c>
      <c r="N41" s="239">
        <v>0</v>
      </c>
      <c r="O41" s="239">
        <v>0</v>
      </c>
      <c r="P41" s="239">
        <v>1</v>
      </c>
      <c r="Q41" s="239">
        <v>0</v>
      </c>
      <c r="R41" s="239">
        <v>0</v>
      </c>
      <c r="S41" s="239">
        <v>0</v>
      </c>
      <c r="T41" s="239"/>
    </row>
    <row r="42" spans="1:20">
      <c r="A42" s="239">
        <v>26</v>
      </c>
      <c r="B42" s="239">
        <v>90</v>
      </c>
      <c r="C42" s="239">
        <v>0</v>
      </c>
      <c r="D42" s="239">
        <v>1</v>
      </c>
      <c r="E42" s="239">
        <v>0</v>
      </c>
      <c r="F42" s="239">
        <v>1</v>
      </c>
      <c r="G42" s="239">
        <v>0</v>
      </c>
      <c r="H42" s="239">
        <v>0</v>
      </c>
      <c r="I42" s="239">
        <v>0</v>
      </c>
      <c r="J42" s="239"/>
      <c r="K42" s="239">
        <v>26</v>
      </c>
      <c r="L42" s="239">
        <v>90</v>
      </c>
      <c r="M42" s="239">
        <v>0</v>
      </c>
      <c r="N42" s="239">
        <v>1</v>
      </c>
      <c r="O42" s="239">
        <v>0</v>
      </c>
      <c r="P42" s="239">
        <v>1</v>
      </c>
      <c r="Q42" s="239">
        <v>0</v>
      </c>
      <c r="R42" s="239">
        <v>0</v>
      </c>
      <c r="S42" s="239">
        <v>0</v>
      </c>
      <c r="T42" s="239"/>
    </row>
    <row r="43" spans="1:20">
      <c r="A43" s="239">
        <v>43</v>
      </c>
      <c r="B43" s="239">
        <v>89</v>
      </c>
      <c r="C43" s="239">
        <v>0</v>
      </c>
      <c r="D43" s="239">
        <v>0</v>
      </c>
      <c r="E43" s="239">
        <v>0</v>
      </c>
      <c r="F43" s="239">
        <v>1</v>
      </c>
      <c r="G43" s="239">
        <v>0</v>
      </c>
      <c r="H43" s="239">
        <v>0</v>
      </c>
      <c r="I43" s="239">
        <v>0</v>
      </c>
      <c r="J43" s="239"/>
      <c r="K43" s="239">
        <v>44</v>
      </c>
      <c r="L43" s="239">
        <v>89</v>
      </c>
      <c r="M43" s="239">
        <v>0</v>
      </c>
      <c r="N43" s="239">
        <v>5</v>
      </c>
      <c r="O43" s="239">
        <v>0</v>
      </c>
      <c r="P43" s="239">
        <v>1</v>
      </c>
      <c r="Q43" s="239">
        <v>0</v>
      </c>
      <c r="R43" s="239">
        <v>0</v>
      </c>
      <c r="S43" s="239">
        <v>0</v>
      </c>
      <c r="T43" s="239"/>
    </row>
    <row r="44" spans="1:20">
      <c r="A44" s="239">
        <v>54</v>
      </c>
      <c r="B44" s="239">
        <v>89</v>
      </c>
      <c r="C44" s="239">
        <v>1</v>
      </c>
      <c r="D44" s="239">
        <v>1</v>
      </c>
      <c r="E44" s="239">
        <v>1.12E-2</v>
      </c>
      <c r="F44" s="239">
        <v>0.98899999999999999</v>
      </c>
      <c r="G44" s="239">
        <v>0</v>
      </c>
      <c r="H44" s="239">
        <v>1.0999999999999999E-2</v>
      </c>
      <c r="I44" s="239">
        <v>0.60699999999999998</v>
      </c>
      <c r="J44" s="239"/>
      <c r="K44" s="239">
        <v>54</v>
      </c>
      <c r="L44" s="239">
        <v>84</v>
      </c>
      <c r="M44" s="239">
        <v>2</v>
      </c>
      <c r="N44" s="239">
        <v>1</v>
      </c>
      <c r="O44" s="239">
        <v>2.3800000000000002E-2</v>
      </c>
      <c r="P44" s="239">
        <v>0.97599999999999998</v>
      </c>
      <c r="Q44" s="239">
        <v>0</v>
      </c>
      <c r="R44" s="239">
        <v>1.7000000000000001E-2</v>
      </c>
      <c r="S44" s="239">
        <v>1.286</v>
      </c>
      <c r="T44" s="239"/>
    </row>
    <row r="45" spans="1:20">
      <c r="A45" s="239">
        <v>67</v>
      </c>
      <c r="B45" s="239">
        <v>87</v>
      </c>
      <c r="C45" s="239">
        <v>2</v>
      </c>
      <c r="D45" s="239">
        <v>1</v>
      </c>
      <c r="E45" s="239">
        <v>3.4000000000000002E-2</v>
      </c>
      <c r="F45" s="239">
        <v>0.96599999999999997</v>
      </c>
      <c r="G45" s="239">
        <v>0</v>
      </c>
      <c r="H45" s="239">
        <v>1.9E-2</v>
      </c>
      <c r="I45" s="239">
        <v>2.13</v>
      </c>
      <c r="J45" s="239"/>
      <c r="K45" s="239">
        <v>71</v>
      </c>
      <c r="L45" s="239">
        <v>81</v>
      </c>
      <c r="M45" s="239">
        <v>4</v>
      </c>
      <c r="N45" s="239">
        <v>1</v>
      </c>
      <c r="O45" s="239">
        <v>7.1999999999999995E-2</v>
      </c>
      <c r="P45" s="239">
        <v>0.92800000000000005</v>
      </c>
      <c r="Q45" s="239">
        <v>1E-3</v>
      </c>
      <c r="R45" s="239">
        <v>2.8000000000000001E-2</v>
      </c>
      <c r="S45" s="239">
        <v>4.7080000000000002</v>
      </c>
      <c r="T45" s="239"/>
    </row>
    <row r="46" spans="1:20">
      <c r="A46" s="239">
        <v>78</v>
      </c>
      <c r="B46" s="239">
        <v>84</v>
      </c>
      <c r="C46" s="239">
        <v>5</v>
      </c>
      <c r="D46" s="239">
        <v>2</v>
      </c>
      <c r="E46" s="239">
        <v>9.1499999999999998E-2</v>
      </c>
      <c r="F46" s="239">
        <v>0.90900000000000003</v>
      </c>
      <c r="G46" s="239">
        <v>1E-3</v>
      </c>
      <c r="H46" s="239">
        <v>3.1E-2</v>
      </c>
      <c r="I46" s="239">
        <v>6.6150000000000002</v>
      </c>
      <c r="J46" s="239"/>
      <c r="K46" s="239">
        <v>77</v>
      </c>
      <c r="L46" s="239">
        <v>76</v>
      </c>
      <c r="M46" s="239">
        <v>0</v>
      </c>
      <c r="N46" s="239">
        <v>2</v>
      </c>
      <c r="O46" s="239">
        <v>7.1999999999999995E-2</v>
      </c>
      <c r="P46" s="239">
        <v>0.92800000000000005</v>
      </c>
      <c r="Q46" s="239">
        <v>1E-3</v>
      </c>
      <c r="R46" s="239">
        <v>2.8000000000000001E-2</v>
      </c>
      <c r="S46" s="239">
        <v>4.7080000000000002</v>
      </c>
      <c r="T46" s="239"/>
    </row>
    <row r="47" spans="1:20">
      <c r="A47" s="239">
        <v>91</v>
      </c>
      <c r="B47" s="239">
        <v>77</v>
      </c>
      <c r="C47" s="239">
        <v>14</v>
      </c>
      <c r="D47" s="239">
        <v>0</v>
      </c>
      <c r="E47" s="239">
        <v>0.25669999999999998</v>
      </c>
      <c r="F47" s="239">
        <v>0.74299999999999999</v>
      </c>
      <c r="G47" s="239">
        <v>2E-3</v>
      </c>
      <c r="H47" s="239">
        <v>4.7E-2</v>
      </c>
      <c r="I47" s="239">
        <v>21.646999999999998</v>
      </c>
      <c r="J47" s="239"/>
      <c r="K47" s="239">
        <v>94</v>
      </c>
      <c r="L47" s="239">
        <v>74</v>
      </c>
      <c r="M47" s="239">
        <v>24</v>
      </c>
      <c r="N47" s="239">
        <v>8</v>
      </c>
      <c r="O47" s="239">
        <v>0.373</v>
      </c>
      <c r="P47" s="239">
        <v>0.627</v>
      </c>
      <c r="Q47" s="239">
        <v>3.0000000000000001E-3</v>
      </c>
      <c r="R47" s="239">
        <v>5.3999999999999999E-2</v>
      </c>
      <c r="S47" s="239">
        <v>32.999000000000002</v>
      </c>
      <c r="T47" s="239"/>
    </row>
    <row r="48" spans="1:20">
      <c r="A48" s="239">
        <v>113</v>
      </c>
      <c r="B48" s="239">
        <v>63</v>
      </c>
      <c r="C48" s="239">
        <v>37</v>
      </c>
      <c r="D48" s="239">
        <v>0</v>
      </c>
      <c r="E48" s="239">
        <v>0.69320000000000004</v>
      </c>
      <c r="F48" s="239">
        <v>0.307</v>
      </c>
      <c r="G48" s="239">
        <v>3.0000000000000001E-3</v>
      </c>
      <c r="H48" s="239">
        <v>0.05</v>
      </c>
      <c r="I48" s="239">
        <v>70.978999999999999</v>
      </c>
      <c r="J48" s="239"/>
      <c r="K48" s="239">
        <v>101</v>
      </c>
      <c r="L48" s="239">
        <v>42</v>
      </c>
      <c r="M48" s="239">
        <v>20</v>
      </c>
      <c r="N48" s="239">
        <v>0</v>
      </c>
      <c r="O48" s="239">
        <v>0.67159999999999997</v>
      </c>
      <c r="P48" s="239">
        <v>0.32800000000000001</v>
      </c>
      <c r="Q48" s="239">
        <v>3.0000000000000001E-3</v>
      </c>
      <c r="R48" s="239">
        <v>5.6000000000000001E-2</v>
      </c>
      <c r="S48" s="239">
        <v>63.155999999999999</v>
      </c>
      <c r="T48" s="239"/>
    </row>
    <row r="49" spans="1:20">
      <c r="A49" s="239">
        <v>125</v>
      </c>
      <c r="B49" s="239">
        <v>26</v>
      </c>
      <c r="C49" s="239">
        <v>19</v>
      </c>
      <c r="D49" s="239">
        <v>0</v>
      </c>
      <c r="E49" s="239">
        <v>0.91739999999999999</v>
      </c>
      <c r="F49" s="239">
        <v>8.3000000000000004E-2</v>
      </c>
      <c r="G49" s="239">
        <v>1E-3</v>
      </c>
      <c r="H49" s="239">
        <v>0.03</v>
      </c>
      <c r="I49" s="239">
        <v>99.001999999999995</v>
      </c>
      <c r="J49" s="239"/>
      <c r="K49" s="239">
        <v>120</v>
      </c>
      <c r="L49" s="239">
        <v>22</v>
      </c>
      <c r="M49" s="239">
        <v>12</v>
      </c>
      <c r="N49" s="239">
        <v>5</v>
      </c>
      <c r="O49" s="239">
        <v>0.85070000000000001</v>
      </c>
      <c r="P49" s="239">
        <v>0.14899999999999999</v>
      </c>
      <c r="Q49" s="239">
        <v>2E-3</v>
      </c>
      <c r="R49" s="239">
        <v>4.2999999999999997E-2</v>
      </c>
      <c r="S49" s="239">
        <v>84.653999999999996</v>
      </c>
      <c r="T49" s="239"/>
    </row>
    <row r="50" spans="1:20">
      <c r="A50" s="239">
        <v>139</v>
      </c>
      <c r="B50" s="239">
        <v>7</v>
      </c>
      <c r="C50" s="239">
        <v>6</v>
      </c>
      <c r="D50" s="239">
        <v>0</v>
      </c>
      <c r="E50" s="239">
        <v>0.98819999999999997</v>
      </c>
      <c r="F50" s="239">
        <v>1.2E-2</v>
      </c>
      <c r="G50" s="239">
        <v>0</v>
      </c>
      <c r="H50" s="239">
        <v>1.2E-2</v>
      </c>
      <c r="I50" s="239">
        <v>108.842</v>
      </c>
      <c r="J50" s="239"/>
      <c r="K50" s="239">
        <v>126</v>
      </c>
      <c r="L50" s="239">
        <v>5</v>
      </c>
      <c r="M50" s="239">
        <v>0</v>
      </c>
      <c r="N50" s="239">
        <v>0</v>
      </c>
      <c r="O50" s="239">
        <v>0.85070000000000001</v>
      </c>
      <c r="P50" s="239">
        <v>0.14899999999999999</v>
      </c>
      <c r="Q50" s="239">
        <v>2E-3</v>
      </c>
      <c r="R50" s="239">
        <v>4.2999999999999997E-2</v>
      </c>
      <c r="S50" s="239">
        <v>84.653999999999996</v>
      </c>
      <c r="T50" s="239"/>
    </row>
    <row r="51" spans="1:20">
      <c r="A51" s="239">
        <v>165</v>
      </c>
      <c r="B51" s="239">
        <v>1</v>
      </c>
      <c r="C51" s="239">
        <v>1</v>
      </c>
      <c r="D51" s="239">
        <v>0</v>
      </c>
      <c r="E51" s="239">
        <v>1</v>
      </c>
      <c r="F51" s="239">
        <v>0</v>
      </c>
      <c r="G51" s="239">
        <v>0</v>
      </c>
      <c r="H51" s="239">
        <v>0</v>
      </c>
      <c r="I51" s="239">
        <v>110.789</v>
      </c>
      <c r="J51" s="239"/>
      <c r="K51" s="239">
        <v>142</v>
      </c>
      <c r="L51" s="239">
        <v>5</v>
      </c>
      <c r="M51" s="239">
        <v>4</v>
      </c>
      <c r="N51" s="239">
        <v>0</v>
      </c>
      <c r="O51" s="239">
        <v>0.97009999999999996</v>
      </c>
      <c r="P51" s="239">
        <v>0.03</v>
      </c>
      <c r="Q51" s="239">
        <v>1E-3</v>
      </c>
      <c r="R51" s="239">
        <v>2.8000000000000001E-2</v>
      </c>
      <c r="S51" s="239">
        <v>101.613</v>
      </c>
      <c r="T51" s="239"/>
    </row>
    <row r="52" spans="1:20">
      <c r="A52" s="239"/>
      <c r="B52" s="239"/>
      <c r="C52" s="239"/>
      <c r="D52" s="239"/>
      <c r="E52" s="239"/>
      <c r="F52" s="239"/>
      <c r="G52" s="239"/>
      <c r="H52" s="239"/>
      <c r="I52" s="239"/>
      <c r="J52" s="239"/>
      <c r="K52" s="239">
        <v>165</v>
      </c>
      <c r="L52" s="239">
        <v>1</v>
      </c>
      <c r="M52" s="239">
        <v>1</v>
      </c>
      <c r="N52" s="239">
        <v>0</v>
      </c>
      <c r="O52" s="239">
        <v>1</v>
      </c>
      <c r="P52" s="239">
        <v>0</v>
      </c>
      <c r="Q52" s="239">
        <v>0</v>
      </c>
      <c r="R52" s="239">
        <v>0</v>
      </c>
      <c r="S52" s="239">
        <v>106.539</v>
      </c>
      <c r="T52" s="239"/>
    </row>
    <row r="53" spans="1:20">
      <c r="A53" s="239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239"/>
      <c r="M53" s="239"/>
      <c r="N53" s="239"/>
      <c r="O53" s="239"/>
      <c r="P53" s="239"/>
      <c r="Q53" s="239"/>
      <c r="R53" s="239"/>
      <c r="S53" s="239"/>
      <c r="T53" s="239"/>
    </row>
    <row r="54" spans="1:20">
      <c r="A54" s="239" t="s">
        <v>1533</v>
      </c>
      <c r="B54" s="239"/>
      <c r="C54" s="239"/>
      <c r="D54" s="239"/>
      <c r="E54" s="239"/>
      <c r="F54" s="239"/>
      <c r="G54" s="239"/>
      <c r="H54" s="239"/>
      <c r="I54" s="239"/>
      <c r="J54" s="239"/>
      <c r="K54" s="239" t="s">
        <v>1533</v>
      </c>
      <c r="L54" s="239"/>
      <c r="M54" s="239"/>
      <c r="N54" s="239"/>
      <c r="O54" s="239"/>
      <c r="P54" s="239"/>
      <c r="Q54" s="239"/>
      <c r="R54" s="239"/>
      <c r="S54" s="239"/>
      <c r="T54" s="239"/>
    </row>
    <row r="55" spans="1:20">
      <c r="A55" s="239" t="s">
        <v>1412</v>
      </c>
      <c r="B55" s="239" t="s">
        <v>1413</v>
      </c>
      <c r="C55" s="239" t="s">
        <v>1414</v>
      </c>
      <c r="D55" s="239" t="s">
        <v>1415</v>
      </c>
      <c r="E55" s="239" t="s">
        <v>1416</v>
      </c>
      <c r="F55" s="239" t="s">
        <v>1417</v>
      </c>
      <c r="G55" s="239" t="s">
        <v>1418</v>
      </c>
      <c r="H55" s="239" t="s">
        <v>1419</v>
      </c>
      <c r="I55" s="239" t="s">
        <v>1420</v>
      </c>
      <c r="J55" s="239"/>
      <c r="K55" s="239" t="s">
        <v>1412</v>
      </c>
      <c r="L55" s="239" t="s">
        <v>1413</v>
      </c>
      <c r="M55" s="239" t="s">
        <v>1414</v>
      </c>
      <c r="N55" s="239" t="s">
        <v>1415</v>
      </c>
      <c r="O55" s="239" t="s">
        <v>1416</v>
      </c>
      <c r="P55" s="239" t="s">
        <v>1417</v>
      </c>
      <c r="Q55" s="239" t="s">
        <v>1418</v>
      </c>
      <c r="R55" s="239" t="s">
        <v>1419</v>
      </c>
      <c r="S55" s="239" t="s">
        <v>1420</v>
      </c>
      <c r="T55" s="239"/>
    </row>
    <row r="56" spans="1:20">
      <c r="A56" s="239">
        <v>0</v>
      </c>
      <c r="B56" s="239">
        <v>90</v>
      </c>
      <c r="C56" s="239">
        <v>0</v>
      </c>
      <c r="D56" s="239">
        <v>0</v>
      </c>
      <c r="E56" s="239">
        <v>0</v>
      </c>
      <c r="F56" s="239">
        <v>1</v>
      </c>
      <c r="G56" s="239">
        <v>0</v>
      </c>
      <c r="H56" s="239">
        <v>0</v>
      </c>
      <c r="I56" s="239">
        <v>0</v>
      </c>
      <c r="J56" s="239"/>
      <c r="K56" s="239">
        <v>0</v>
      </c>
      <c r="L56" s="239">
        <v>90</v>
      </c>
      <c r="M56" s="239">
        <v>0</v>
      </c>
      <c r="N56" s="239">
        <v>0</v>
      </c>
      <c r="O56" s="239">
        <v>0</v>
      </c>
      <c r="P56" s="239">
        <v>1</v>
      </c>
      <c r="Q56" s="239">
        <v>0</v>
      </c>
      <c r="R56" s="239">
        <v>0</v>
      </c>
      <c r="S56" s="239">
        <v>0</v>
      </c>
      <c r="T56" s="239"/>
    </row>
    <row r="57" spans="1:20">
      <c r="A57" s="239">
        <v>26</v>
      </c>
      <c r="B57" s="239">
        <v>90</v>
      </c>
      <c r="C57" s="239">
        <v>3</v>
      </c>
      <c r="D57" s="239">
        <v>5</v>
      </c>
      <c r="E57" s="239">
        <v>3.3300000000000003E-2</v>
      </c>
      <c r="F57" s="239">
        <v>0.96699999999999997</v>
      </c>
      <c r="G57" s="239">
        <v>0</v>
      </c>
      <c r="H57" s="239">
        <v>1.9E-2</v>
      </c>
      <c r="I57" s="239">
        <v>0.86699999999999999</v>
      </c>
      <c r="J57" s="239"/>
      <c r="K57" s="239">
        <v>26</v>
      </c>
      <c r="L57" s="239">
        <v>90</v>
      </c>
      <c r="M57" s="239">
        <v>2</v>
      </c>
      <c r="N57" s="239">
        <v>6</v>
      </c>
      <c r="O57" s="239">
        <v>2.2200000000000001E-2</v>
      </c>
      <c r="P57" s="239">
        <v>0.97799999999999998</v>
      </c>
      <c r="Q57" s="239">
        <v>0</v>
      </c>
      <c r="R57" s="239">
        <v>1.6E-2</v>
      </c>
      <c r="S57" s="239">
        <v>0.57799999999999996</v>
      </c>
      <c r="T57" s="239"/>
    </row>
    <row r="58" spans="1:20">
      <c r="A58" s="239">
        <v>43</v>
      </c>
      <c r="B58" s="239">
        <v>82</v>
      </c>
      <c r="C58" s="239">
        <v>10</v>
      </c>
      <c r="D58" s="239">
        <v>0</v>
      </c>
      <c r="E58" s="239">
        <v>0.1512</v>
      </c>
      <c r="F58" s="239">
        <v>0.84899999999999998</v>
      </c>
      <c r="G58" s="239">
        <v>1E-3</v>
      </c>
      <c r="H58" s="239">
        <v>3.9E-2</v>
      </c>
      <c r="I58" s="239">
        <v>5.9359999999999999</v>
      </c>
      <c r="J58" s="239"/>
      <c r="K58" s="239">
        <v>44</v>
      </c>
      <c r="L58" s="239">
        <v>82</v>
      </c>
      <c r="M58" s="239">
        <v>13</v>
      </c>
      <c r="N58" s="239">
        <v>3</v>
      </c>
      <c r="O58" s="239">
        <v>0.1772</v>
      </c>
      <c r="P58" s="239">
        <v>0.82299999999999995</v>
      </c>
      <c r="Q58" s="239">
        <v>2E-3</v>
      </c>
      <c r="R58" s="239">
        <v>4.2000000000000003E-2</v>
      </c>
      <c r="S58" s="239">
        <v>7.3979999999999997</v>
      </c>
      <c r="T58" s="239"/>
    </row>
    <row r="59" spans="1:20">
      <c r="A59" s="239">
        <v>54</v>
      </c>
      <c r="B59" s="239">
        <v>72</v>
      </c>
      <c r="C59" s="239">
        <v>12</v>
      </c>
      <c r="D59" s="239">
        <v>0</v>
      </c>
      <c r="E59" s="239">
        <v>0.29270000000000002</v>
      </c>
      <c r="F59" s="239">
        <v>0.70699999999999996</v>
      </c>
      <c r="G59" s="239">
        <v>2E-3</v>
      </c>
      <c r="H59" s="239">
        <v>4.9000000000000002E-2</v>
      </c>
      <c r="I59" s="239">
        <v>13.574999999999999</v>
      </c>
      <c r="J59" s="239"/>
      <c r="K59" s="239">
        <v>54</v>
      </c>
      <c r="L59" s="239">
        <v>66</v>
      </c>
      <c r="M59" s="239">
        <v>21</v>
      </c>
      <c r="N59" s="239">
        <v>0</v>
      </c>
      <c r="O59" s="239">
        <v>0.439</v>
      </c>
      <c r="P59" s="239">
        <v>0.56100000000000005</v>
      </c>
      <c r="Q59" s="239">
        <v>3.0000000000000001E-3</v>
      </c>
      <c r="R59" s="239">
        <v>5.5E-2</v>
      </c>
      <c r="S59" s="239">
        <v>21.535</v>
      </c>
      <c r="T59" s="239"/>
    </row>
    <row r="60" spans="1:20">
      <c r="A60" s="239">
        <v>67</v>
      </c>
      <c r="B60" s="239">
        <v>60</v>
      </c>
      <c r="C60" s="239">
        <v>26</v>
      </c>
      <c r="D60" s="239">
        <v>0</v>
      </c>
      <c r="E60" s="239">
        <v>0.59919999999999995</v>
      </c>
      <c r="F60" s="239">
        <v>0.40100000000000002</v>
      </c>
      <c r="G60" s="239">
        <v>3.0000000000000001E-3</v>
      </c>
      <c r="H60" s="239">
        <v>5.2999999999999999E-2</v>
      </c>
      <c r="I60" s="239">
        <v>34.110999999999997</v>
      </c>
      <c r="J60" s="239"/>
      <c r="K60" s="239">
        <v>71</v>
      </c>
      <c r="L60" s="239">
        <v>45</v>
      </c>
      <c r="M60" s="239">
        <v>33</v>
      </c>
      <c r="N60" s="239">
        <v>2</v>
      </c>
      <c r="O60" s="239">
        <v>0.85040000000000004</v>
      </c>
      <c r="P60" s="239">
        <v>0.15</v>
      </c>
      <c r="Q60" s="239">
        <v>2E-3</v>
      </c>
      <c r="R60" s="239">
        <v>0.04</v>
      </c>
      <c r="S60" s="239">
        <v>50.743000000000002</v>
      </c>
      <c r="T60" s="239"/>
    </row>
    <row r="61" spans="1:20">
      <c r="A61" s="239">
        <v>78</v>
      </c>
      <c r="B61" s="239">
        <v>34</v>
      </c>
      <c r="C61" s="239">
        <v>30</v>
      </c>
      <c r="D61" s="239">
        <v>0</v>
      </c>
      <c r="E61" s="239">
        <v>0.95279999999999998</v>
      </c>
      <c r="F61" s="239">
        <v>4.7E-2</v>
      </c>
      <c r="G61" s="239">
        <v>1E-3</v>
      </c>
      <c r="H61" s="239">
        <v>2.3E-2</v>
      </c>
      <c r="I61" s="239">
        <v>61.695999999999998</v>
      </c>
      <c r="J61" s="239"/>
      <c r="K61" s="239">
        <v>77</v>
      </c>
      <c r="L61" s="239">
        <v>10</v>
      </c>
      <c r="M61" s="239">
        <v>7</v>
      </c>
      <c r="N61" s="239">
        <v>0</v>
      </c>
      <c r="O61" s="239">
        <v>0.95509999999999995</v>
      </c>
      <c r="P61" s="239">
        <v>4.4999999999999998E-2</v>
      </c>
      <c r="Q61" s="239">
        <v>1E-3</v>
      </c>
      <c r="R61" s="239">
        <v>2.5000000000000001E-2</v>
      </c>
      <c r="S61" s="239">
        <v>58.805999999999997</v>
      </c>
      <c r="T61" s="239"/>
    </row>
    <row r="62" spans="1:20">
      <c r="A62" s="239">
        <v>91</v>
      </c>
      <c r="B62" s="239">
        <v>4</v>
      </c>
      <c r="C62" s="239">
        <v>4</v>
      </c>
      <c r="D62" s="239">
        <v>0</v>
      </c>
      <c r="E62" s="239">
        <v>1</v>
      </c>
      <c r="F62" s="239">
        <v>0</v>
      </c>
      <c r="G62" s="239">
        <v>0</v>
      </c>
      <c r="H62" s="239">
        <v>0</v>
      </c>
      <c r="I62" s="239">
        <v>65.986999999999995</v>
      </c>
      <c r="J62" s="239"/>
      <c r="K62" s="239">
        <v>94</v>
      </c>
      <c r="L62" s="239">
        <v>3</v>
      </c>
      <c r="M62" s="239">
        <v>3</v>
      </c>
      <c r="N62" s="239">
        <v>0</v>
      </c>
      <c r="O62" s="239">
        <v>1</v>
      </c>
      <c r="P62" s="239">
        <v>0</v>
      </c>
      <c r="Q62" s="239">
        <v>0</v>
      </c>
      <c r="R62" s="239">
        <v>0</v>
      </c>
      <c r="S62" s="239">
        <v>63.024999999999999</v>
      </c>
      <c r="T62" s="239"/>
    </row>
    <row r="63" spans="1:20">
      <c r="A63" s="239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39"/>
      <c r="O63" s="239"/>
      <c r="P63" s="239"/>
      <c r="Q63" s="239"/>
      <c r="R63" s="239"/>
      <c r="S63" s="239"/>
      <c r="T63" s="239"/>
    </row>
    <row r="64" spans="1:20">
      <c r="A64" s="239" t="s">
        <v>1423</v>
      </c>
      <c r="B64" s="239"/>
      <c r="C64" s="239"/>
      <c r="D64" s="239"/>
      <c r="E64" s="239"/>
      <c r="F64" s="239"/>
      <c r="G64" s="239"/>
      <c r="H64" s="239"/>
      <c r="I64" s="239"/>
      <c r="J64" s="239"/>
      <c r="K64" s="239" t="s">
        <v>1423</v>
      </c>
      <c r="L64" s="239"/>
      <c r="M64" s="239"/>
      <c r="N64" s="239"/>
      <c r="O64" s="239"/>
      <c r="P64" s="239"/>
      <c r="Q64" s="239"/>
      <c r="R64" s="239"/>
      <c r="S64" s="239"/>
      <c r="T64" s="239"/>
    </row>
    <row r="65" spans="1:20">
      <c r="A65" s="239" t="s">
        <v>1412</v>
      </c>
      <c r="B65" s="239" t="s">
        <v>1413</v>
      </c>
      <c r="C65" s="239" t="s">
        <v>1414</v>
      </c>
      <c r="D65" s="239" t="s">
        <v>1415</v>
      </c>
      <c r="E65" s="239" t="s">
        <v>1416</v>
      </c>
      <c r="F65" s="239" t="s">
        <v>1417</v>
      </c>
      <c r="G65" s="239" t="s">
        <v>1418</v>
      </c>
      <c r="H65" s="239" t="s">
        <v>1419</v>
      </c>
      <c r="I65" s="239" t="s">
        <v>1420</v>
      </c>
      <c r="J65" s="239"/>
      <c r="K65" s="239" t="s">
        <v>1412</v>
      </c>
      <c r="L65" s="239" t="s">
        <v>1413</v>
      </c>
      <c r="M65" s="239" t="s">
        <v>1414</v>
      </c>
      <c r="N65" s="239" t="s">
        <v>1415</v>
      </c>
      <c r="O65" s="239" t="s">
        <v>1416</v>
      </c>
      <c r="P65" s="239" t="s">
        <v>1417</v>
      </c>
      <c r="Q65" s="239" t="s">
        <v>1418</v>
      </c>
      <c r="R65" s="239" t="s">
        <v>1419</v>
      </c>
      <c r="S65" s="239" t="s">
        <v>1420</v>
      </c>
      <c r="T65" s="239"/>
    </row>
    <row r="66" spans="1:20">
      <c r="A66" s="239">
        <v>0</v>
      </c>
      <c r="B66" s="239">
        <v>90</v>
      </c>
      <c r="C66" s="239">
        <v>0</v>
      </c>
      <c r="D66" s="239">
        <v>0</v>
      </c>
      <c r="E66" s="239">
        <v>0</v>
      </c>
      <c r="F66" s="239">
        <v>1</v>
      </c>
      <c r="G66" s="239">
        <v>0</v>
      </c>
      <c r="H66" s="239">
        <v>0</v>
      </c>
      <c r="I66" s="239">
        <v>0</v>
      </c>
      <c r="J66" s="239"/>
      <c r="K66" s="239">
        <v>0</v>
      </c>
      <c r="L66" s="239">
        <v>90</v>
      </c>
      <c r="M66" s="239">
        <v>0</v>
      </c>
      <c r="N66" s="239">
        <v>0</v>
      </c>
      <c r="O66" s="239">
        <v>0</v>
      </c>
      <c r="P66" s="239">
        <v>1</v>
      </c>
      <c r="Q66" s="239">
        <v>0</v>
      </c>
      <c r="R66" s="239">
        <v>0</v>
      </c>
      <c r="S66" s="239">
        <v>0</v>
      </c>
      <c r="T66" s="239"/>
    </row>
    <row r="67" spans="1:20">
      <c r="A67" s="239">
        <v>26</v>
      </c>
      <c r="B67" s="239">
        <v>90</v>
      </c>
      <c r="C67" s="239">
        <v>0</v>
      </c>
      <c r="D67" s="239">
        <v>5</v>
      </c>
      <c r="E67" s="239">
        <v>0</v>
      </c>
      <c r="F67" s="239">
        <v>1</v>
      </c>
      <c r="G67" s="239">
        <v>0</v>
      </c>
      <c r="H67" s="239">
        <v>0</v>
      </c>
      <c r="I67" s="239">
        <v>0</v>
      </c>
      <c r="J67" s="239"/>
      <c r="K67" s="239">
        <v>26</v>
      </c>
      <c r="L67" s="239">
        <v>90</v>
      </c>
      <c r="M67" s="239">
        <v>0</v>
      </c>
      <c r="N67" s="239">
        <v>9</v>
      </c>
      <c r="O67" s="239">
        <v>0</v>
      </c>
      <c r="P67" s="239">
        <v>1</v>
      </c>
      <c r="Q67" s="239">
        <v>0</v>
      </c>
      <c r="R67" s="239">
        <v>0</v>
      </c>
      <c r="S67" s="239">
        <v>0</v>
      </c>
      <c r="T67" s="239"/>
    </row>
    <row r="68" spans="1:20">
      <c r="A68" s="239">
        <v>43</v>
      </c>
      <c r="B68" s="239">
        <v>85</v>
      </c>
      <c r="C68" s="239">
        <v>2</v>
      </c>
      <c r="D68" s="239">
        <v>1</v>
      </c>
      <c r="E68" s="239">
        <v>2.35E-2</v>
      </c>
      <c r="F68" s="239">
        <v>0.97599999999999998</v>
      </c>
      <c r="G68" s="239">
        <v>0</v>
      </c>
      <c r="H68" s="239">
        <v>1.6E-2</v>
      </c>
      <c r="I68" s="239">
        <v>1.012</v>
      </c>
      <c r="J68" s="239"/>
      <c r="K68" s="239">
        <v>44</v>
      </c>
      <c r="L68" s="239">
        <v>81</v>
      </c>
      <c r="M68" s="239">
        <v>4</v>
      </c>
      <c r="N68" s="239">
        <v>8</v>
      </c>
      <c r="O68" s="239">
        <v>4.9399999999999999E-2</v>
      </c>
      <c r="P68" s="239">
        <v>0.95099999999999996</v>
      </c>
      <c r="Q68" s="239">
        <v>1E-3</v>
      </c>
      <c r="R68" s="239">
        <v>2.4E-2</v>
      </c>
      <c r="S68" s="239">
        <v>2.173</v>
      </c>
      <c r="T68" s="239"/>
    </row>
    <row r="69" spans="1:20">
      <c r="A69" s="239">
        <v>54</v>
      </c>
      <c r="B69" s="239">
        <v>82</v>
      </c>
      <c r="C69" s="239">
        <v>3</v>
      </c>
      <c r="D69" s="239">
        <v>1</v>
      </c>
      <c r="E69" s="239">
        <v>5.9299999999999999E-2</v>
      </c>
      <c r="F69" s="239">
        <v>0.94099999999999995</v>
      </c>
      <c r="G69" s="239">
        <v>1E-3</v>
      </c>
      <c r="H69" s="239">
        <v>2.5999999999999999E-2</v>
      </c>
      <c r="I69" s="239">
        <v>2.9409999999999998</v>
      </c>
      <c r="J69" s="239"/>
      <c r="K69" s="239">
        <v>54</v>
      </c>
      <c r="L69" s="239">
        <v>69</v>
      </c>
      <c r="M69" s="239">
        <v>14</v>
      </c>
      <c r="N69" s="239">
        <v>1</v>
      </c>
      <c r="O69" s="239">
        <v>0.24229999999999999</v>
      </c>
      <c r="P69" s="239">
        <v>0.75800000000000001</v>
      </c>
      <c r="Q69" s="239">
        <v>2E-3</v>
      </c>
      <c r="R69" s="239">
        <v>0.05</v>
      </c>
      <c r="S69" s="239">
        <v>12.587999999999999</v>
      </c>
      <c r="T69" s="239"/>
    </row>
    <row r="70" spans="1:20">
      <c r="A70" s="239">
        <v>67</v>
      </c>
      <c r="B70" s="239">
        <v>78</v>
      </c>
      <c r="C70" s="239">
        <v>26</v>
      </c>
      <c r="D70" s="239">
        <v>0</v>
      </c>
      <c r="E70" s="239">
        <v>0.37280000000000002</v>
      </c>
      <c r="F70" s="239">
        <v>0.627</v>
      </c>
      <c r="G70" s="239">
        <v>3.0000000000000001E-3</v>
      </c>
      <c r="H70" s="239">
        <v>5.2999999999999999E-2</v>
      </c>
      <c r="I70" s="239">
        <v>23.951000000000001</v>
      </c>
      <c r="J70" s="239"/>
      <c r="K70" s="239">
        <v>71</v>
      </c>
      <c r="L70" s="239">
        <v>54</v>
      </c>
      <c r="M70" s="239">
        <v>30</v>
      </c>
      <c r="N70" s="239">
        <v>4</v>
      </c>
      <c r="O70" s="239">
        <v>0.66320000000000001</v>
      </c>
      <c r="P70" s="239">
        <v>0.33700000000000002</v>
      </c>
      <c r="Q70" s="239">
        <v>3.0000000000000001E-3</v>
      </c>
      <c r="R70" s="239">
        <v>5.6000000000000001E-2</v>
      </c>
      <c r="S70" s="239">
        <v>42.476999999999997</v>
      </c>
      <c r="T70" s="239"/>
    </row>
    <row r="71" spans="1:20">
      <c r="A71" s="239">
        <v>78</v>
      </c>
      <c r="B71" s="239">
        <v>52</v>
      </c>
      <c r="C71" s="239">
        <v>25</v>
      </c>
      <c r="D71" s="239">
        <v>0</v>
      </c>
      <c r="E71" s="239">
        <v>0.6744</v>
      </c>
      <c r="F71" s="239">
        <v>0.32600000000000001</v>
      </c>
      <c r="G71" s="239">
        <v>3.0000000000000001E-3</v>
      </c>
      <c r="H71" s="239">
        <v>5.0999999999999997E-2</v>
      </c>
      <c r="I71" s="239">
        <v>47.47</v>
      </c>
      <c r="J71" s="239"/>
      <c r="K71" s="239">
        <v>77</v>
      </c>
      <c r="L71" s="239">
        <v>20</v>
      </c>
      <c r="M71" s="239">
        <v>13</v>
      </c>
      <c r="N71" s="239">
        <v>0</v>
      </c>
      <c r="O71" s="239">
        <v>0.8821</v>
      </c>
      <c r="P71" s="239">
        <v>0.11799999999999999</v>
      </c>
      <c r="Q71" s="239">
        <v>2E-3</v>
      </c>
      <c r="R71" s="239">
        <v>4.1000000000000002E-2</v>
      </c>
      <c r="S71" s="239">
        <v>59.332000000000001</v>
      </c>
      <c r="T71" s="239"/>
    </row>
    <row r="72" spans="1:20">
      <c r="A72" s="239">
        <v>91</v>
      </c>
      <c r="B72" s="239">
        <v>27</v>
      </c>
      <c r="C72" s="239">
        <v>23</v>
      </c>
      <c r="D72" s="239">
        <v>0</v>
      </c>
      <c r="E72" s="239">
        <v>0.95179999999999998</v>
      </c>
      <c r="F72" s="239">
        <v>4.8000000000000001E-2</v>
      </c>
      <c r="G72" s="239">
        <v>1E-3</v>
      </c>
      <c r="H72" s="239">
        <v>2.4E-2</v>
      </c>
      <c r="I72" s="239">
        <v>72.712999999999994</v>
      </c>
      <c r="J72" s="239"/>
      <c r="K72" s="239">
        <v>94</v>
      </c>
      <c r="L72" s="239">
        <v>7</v>
      </c>
      <c r="M72" s="239">
        <v>7</v>
      </c>
      <c r="N72" s="239">
        <v>0</v>
      </c>
      <c r="O72" s="239">
        <v>1</v>
      </c>
      <c r="P72" s="239">
        <v>0</v>
      </c>
      <c r="Q72" s="239">
        <v>0</v>
      </c>
      <c r="R72" s="239">
        <v>0</v>
      </c>
      <c r="S72" s="239">
        <v>70.412000000000006</v>
      </c>
      <c r="T72" s="239"/>
    </row>
    <row r="73" spans="1:20">
      <c r="A73" s="239">
        <v>113</v>
      </c>
      <c r="B73" s="239">
        <v>4</v>
      </c>
      <c r="C73" s="239">
        <v>4</v>
      </c>
      <c r="D73" s="239">
        <v>0</v>
      </c>
      <c r="E73" s="239">
        <v>1</v>
      </c>
      <c r="F73" s="239">
        <v>0</v>
      </c>
      <c r="G73" s="239">
        <v>0</v>
      </c>
      <c r="H73" s="239">
        <v>0</v>
      </c>
      <c r="I73" s="239">
        <v>78.164000000000001</v>
      </c>
      <c r="J73" s="239"/>
      <c r="K73" s="239"/>
      <c r="L73" s="239"/>
      <c r="M73" s="239"/>
      <c r="N73" s="239"/>
      <c r="O73" s="239"/>
      <c r="P73" s="239"/>
      <c r="Q73" s="239"/>
      <c r="R73" s="239"/>
      <c r="S73" s="239"/>
      <c r="T73" s="239"/>
    </row>
    <row r="74" spans="1:20">
      <c r="A74" s="239"/>
      <c r="B74" s="239"/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39"/>
      <c r="O74" s="239"/>
      <c r="P74" s="239"/>
      <c r="Q74" s="239"/>
      <c r="R74" s="239"/>
      <c r="S74" s="239"/>
      <c r="T74" s="239"/>
    </row>
    <row r="75" spans="1:20">
      <c r="A75" s="239"/>
      <c r="B75" s="239"/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39"/>
    </row>
  </sheetData>
  <mergeCells count="1">
    <mergeCell ref="A3:A7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opLeftCell="A4" workbookViewId="0">
      <selection activeCell="A9" sqref="A9"/>
    </sheetView>
  </sheetViews>
  <sheetFormatPr defaultRowHeight="16.5"/>
  <sheetData>
    <row r="1" spans="1:19" ht="17.25" thickBot="1">
      <c r="A1" s="57" t="s">
        <v>131</v>
      </c>
    </row>
    <row r="2" spans="1:19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9" ht="39.75" thickTop="1" thickBot="1">
      <c r="A3" s="526" t="s">
        <v>903</v>
      </c>
      <c r="B3" s="410" t="s">
        <v>147</v>
      </c>
      <c r="C3" s="411" t="s">
        <v>933</v>
      </c>
      <c r="D3" s="411">
        <v>56</v>
      </c>
      <c r="E3" s="412"/>
      <c r="F3" s="413" t="s">
        <v>922</v>
      </c>
      <c r="G3" s="153"/>
      <c r="I3" s="81" t="s">
        <v>144</v>
      </c>
    </row>
    <row r="4" spans="1:19" ht="51.75" thickBot="1">
      <c r="A4" s="527"/>
      <c r="B4" s="63" t="s">
        <v>99</v>
      </c>
      <c r="C4" s="64" t="s">
        <v>934</v>
      </c>
      <c r="D4" s="64">
        <v>116</v>
      </c>
      <c r="E4" s="88">
        <v>0.84</v>
      </c>
      <c r="F4" s="3" t="s">
        <v>923</v>
      </c>
      <c r="G4" s="2" t="s">
        <v>149</v>
      </c>
    </row>
    <row r="5" spans="1:19" ht="77.25" thickBot="1">
      <c r="A5" s="527"/>
      <c r="B5" s="85" t="s">
        <v>924</v>
      </c>
      <c r="C5" s="86" t="s">
        <v>935</v>
      </c>
      <c r="D5" s="87">
        <v>68</v>
      </c>
      <c r="E5" s="64" t="s">
        <v>925</v>
      </c>
      <c r="F5" s="70" t="s">
        <v>926</v>
      </c>
      <c r="G5" s="2" t="s">
        <v>263</v>
      </c>
    </row>
    <row r="6" spans="1:19" ht="77.25" thickBot="1">
      <c r="A6" s="527"/>
      <c r="B6" s="63" t="s">
        <v>927</v>
      </c>
      <c r="C6" s="86" t="s">
        <v>936</v>
      </c>
      <c r="D6" s="87">
        <v>68</v>
      </c>
      <c r="E6" s="87" t="s">
        <v>928</v>
      </c>
      <c r="F6" s="70" t="s">
        <v>929</v>
      </c>
      <c r="G6" s="89" t="s">
        <v>263</v>
      </c>
    </row>
    <row r="7" spans="1:19" ht="77.25" thickBot="1">
      <c r="A7" s="530"/>
      <c r="B7" s="90" t="s">
        <v>156</v>
      </c>
      <c r="C7" s="91" t="s">
        <v>937</v>
      </c>
      <c r="D7" s="91">
        <v>54</v>
      </c>
      <c r="E7" s="91" t="s">
        <v>930</v>
      </c>
      <c r="F7" s="80" t="s">
        <v>931</v>
      </c>
      <c r="G7" s="414" t="s">
        <v>932</v>
      </c>
    </row>
    <row r="8" spans="1:19" ht="17.25" thickTop="1">
      <c r="G8" s="415"/>
    </row>
    <row r="9" spans="1:19">
      <c r="A9" s="57" t="s">
        <v>1407</v>
      </c>
      <c r="K9" s="57" t="s">
        <v>1408</v>
      </c>
    </row>
    <row r="10" spans="1:19">
      <c r="A10" s="239" t="s">
        <v>1425</v>
      </c>
      <c r="B10" s="239"/>
      <c r="C10" s="239"/>
      <c r="D10" s="239"/>
      <c r="E10" s="239"/>
      <c r="F10" s="239"/>
      <c r="G10" s="239"/>
      <c r="H10" s="239"/>
      <c r="I10" s="239"/>
      <c r="J10" s="239"/>
      <c r="K10" s="239" t="s">
        <v>1425</v>
      </c>
      <c r="L10" s="239"/>
      <c r="M10" s="239"/>
      <c r="N10" s="239"/>
      <c r="O10" s="239"/>
      <c r="P10" s="239"/>
      <c r="Q10" s="239"/>
      <c r="R10" s="239"/>
      <c r="S10" s="239"/>
    </row>
    <row r="11" spans="1:19">
      <c r="A11" s="239" t="s">
        <v>1412</v>
      </c>
      <c r="B11" s="239" t="s">
        <v>1413</v>
      </c>
      <c r="C11" s="239" t="s">
        <v>1414</v>
      </c>
      <c r="D11" s="239" t="s">
        <v>1415</v>
      </c>
      <c r="E11" s="239" t="s">
        <v>1416</v>
      </c>
      <c r="F11" s="239" t="s">
        <v>1417</v>
      </c>
      <c r="G11" s="239" t="s">
        <v>1418</v>
      </c>
      <c r="H11" s="239" t="s">
        <v>1419</v>
      </c>
      <c r="I11" s="239" t="s">
        <v>1420</v>
      </c>
      <c r="J11" s="239"/>
      <c r="K11" s="239" t="s">
        <v>1536</v>
      </c>
      <c r="L11" s="239" t="s">
        <v>1413</v>
      </c>
      <c r="M11" s="239" t="s">
        <v>1414</v>
      </c>
      <c r="N11" s="239" t="s">
        <v>1415</v>
      </c>
      <c r="O11" s="239" t="s">
        <v>1416</v>
      </c>
      <c r="P11" s="239" t="s">
        <v>1417</v>
      </c>
      <c r="Q11" s="239" t="s">
        <v>1418</v>
      </c>
      <c r="R11" s="239" t="s">
        <v>1419</v>
      </c>
      <c r="S11" s="239" t="s">
        <v>1420</v>
      </c>
    </row>
    <row r="12" spans="1:19">
      <c r="A12" s="239">
        <v>0</v>
      </c>
      <c r="B12" s="239">
        <v>90</v>
      </c>
      <c r="C12" s="239">
        <v>0</v>
      </c>
      <c r="D12" s="239">
        <v>0</v>
      </c>
      <c r="E12" s="239">
        <v>0</v>
      </c>
      <c r="F12" s="239">
        <v>1</v>
      </c>
      <c r="G12" s="239">
        <v>0</v>
      </c>
      <c r="H12" s="239">
        <v>0</v>
      </c>
      <c r="I12" s="239">
        <v>0</v>
      </c>
      <c r="J12" s="239"/>
      <c r="K12" s="239">
        <v>0</v>
      </c>
      <c r="L12" s="239">
        <v>90</v>
      </c>
      <c r="M12" s="239">
        <v>0</v>
      </c>
      <c r="N12" s="239">
        <v>0</v>
      </c>
      <c r="O12" s="239">
        <v>0</v>
      </c>
      <c r="P12" s="239">
        <v>1</v>
      </c>
      <c r="Q12" s="239">
        <v>0</v>
      </c>
      <c r="R12" s="239">
        <v>0</v>
      </c>
      <c r="S12" s="239">
        <v>0</v>
      </c>
    </row>
    <row r="13" spans="1:19">
      <c r="A13" s="239">
        <v>19</v>
      </c>
      <c r="B13" s="239">
        <v>90</v>
      </c>
      <c r="C13" s="239">
        <v>0</v>
      </c>
      <c r="D13" s="239">
        <v>3</v>
      </c>
      <c r="E13" s="239">
        <v>0</v>
      </c>
      <c r="F13" s="239">
        <v>1</v>
      </c>
      <c r="G13" s="239">
        <v>0</v>
      </c>
      <c r="H13" s="239">
        <v>0</v>
      </c>
      <c r="I13" s="239">
        <v>0</v>
      </c>
      <c r="J13" s="239"/>
      <c r="K13" s="239">
        <v>21</v>
      </c>
      <c r="L13" s="239">
        <v>90</v>
      </c>
      <c r="M13" s="239">
        <v>0</v>
      </c>
      <c r="N13" s="239">
        <v>13</v>
      </c>
      <c r="O13" s="239">
        <v>0</v>
      </c>
      <c r="P13" s="239">
        <v>1</v>
      </c>
      <c r="Q13" s="239">
        <v>0</v>
      </c>
      <c r="R13" s="239">
        <v>0</v>
      </c>
      <c r="S13" s="239">
        <v>0</v>
      </c>
    </row>
    <row r="14" spans="1:19">
      <c r="A14" s="239">
        <v>32</v>
      </c>
      <c r="B14" s="239">
        <v>87</v>
      </c>
      <c r="C14" s="239">
        <v>2</v>
      </c>
      <c r="D14" s="239">
        <v>12</v>
      </c>
      <c r="E14" s="239">
        <v>2.3E-2</v>
      </c>
      <c r="F14" s="239">
        <v>0.97699999999999998</v>
      </c>
      <c r="G14" s="239">
        <v>0</v>
      </c>
      <c r="H14" s="239">
        <v>1.6E-2</v>
      </c>
      <c r="I14" s="239">
        <v>0.73599999999999999</v>
      </c>
      <c r="J14" s="239"/>
      <c r="K14" s="239">
        <v>29</v>
      </c>
      <c r="L14" s="239">
        <v>77</v>
      </c>
      <c r="M14" s="239">
        <v>0</v>
      </c>
      <c r="N14" s="239">
        <v>0</v>
      </c>
      <c r="O14" s="239">
        <v>0</v>
      </c>
      <c r="P14" s="239">
        <v>1</v>
      </c>
      <c r="Q14" s="239">
        <v>0</v>
      </c>
      <c r="R14" s="239">
        <v>0</v>
      </c>
      <c r="S14" s="239">
        <v>0</v>
      </c>
    </row>
    <row r="15" spans="1:19">
      <c r="A15" s="239">
        <v>43</v>
      </c>
      <c r="B15" s="239">
        <v>73</v>
      </c>
      <c r="C15" s="239">
        <v>30</v>
      </c>
      <c r="D15" s="239">
        <v>14</v>
      </c>
      <c r="E15" s="239">
        <v>0.42449999999999999</v>
      </c>
      <c r="F15" s="239">
        <v>0.57499999999999996</v>
      </c>
      <c r="G15" s="239">
        <v>3.0000000000000001E-3</v>
      </c>
      <c r="H15" s="239">
        <v>5.7000000000000002E-2</v>
      </c>
      <c r="I15" s="239">
        <v>18.001000000000001</v>
      </c>
      <c r="J15" s="239"/>
      <c r="K15" s="239">
        <v>45</v>
      </c>
      <c r="L15" s="239">
        <v>77</v>
      </c>
      <c r="M15" s="239">
        <v>32</v>
      </c>
      <c r="N15" s="239">
        <v>0</v>
      </c>
      <c r="O15" s="239">
        <v>0.41560000000000002</v>
      </c>
      <c r="P15" s="239">
        <v>0.58399999999999996</v>
      </c>
      <c r="Q15" s="239">
        <v>3.0000000000000001E-3</v>
      </c>
      <c r="R15" s="239">
        <v>5.6000000000000001E-2</v>
      </c>
      <c r="S15" s="239">
        <v>18.701000000000001</v>
      </c>
    </row>
    <row r="16" spans="1:19">
      <c r="A16" s="239">
        <v>56</v>
      </c>
      <c r="B16" s="239">
        <v>29</v>
      </c>
      <c r="C16" s="239">
        <v>22</v>
      </c>
      <c r="D16" s="239">
        <v>5</v>
      </c>
      <c r="E16" s="239">
        <v>0.86109999999999998</v>
      </c>
      <c r="F16" s="239">
        <v>0.13900000000000001</v>
      </c>
      <c r="G16" s="239">
        <v>2E-3</v>
      </c>
      <c r="H16" s="239">
        <v>4.8000000000000001E-2</v>
      </c>
      <c r="I16" s="239">
        <v>42.448999999999998</v>
      </c>
      <c r="J16" s="239"/>
      <c r="K16" s="239">
        <v>53</v>
      </c>
      <c r="L16" s="239">
        <v>45</v>
      </c>
      <c r="M16" s="239">
        <v>39</v>
      </c>
      <c r="N16" s="239">
        <v>0</v>
      </c>
      <c r="O16" s="239">
        <v>0.92210000000000003</v>
      </c>
      <c r="P16" s="239">
        <v>7.8E-2</v>
      </c>
      <c r="Q16" s="239">
        <v>1E-3</v>
      </c>
      <c r="R16" s="239">
        <v>3.1E-2</v>
      </c>
      <c r="S16" s="239">
        <v>45.545000000000002</v>
      </c>
    </row>
    <row r="17" spans="1:19">
      <c r="A17" s="239">
        <v>67</v>
      </c>
      <c r="B17" s="239">
        <v>2</v>
      </c>
      <c r="C17" s="239">
        <v>2</v>
      </c>
      <c r="D17" s="239">
        <v>0</v>
      </c>
      <c r="E17" s="239">
        <v>1</v>
      </c>
      <c r="F17" s="239">
        <v>0</v>
      </c>
      <c r="G17" s="239">
        <v>0</v>
      </c>
      <c r="H17" s="239">
        <v>0</v>
      </c>
      <c r="I17" s="239">
        <v>51.756999999999998</v>
      </c>
      <c r="J17" s="239"/>
      <c r="K17" s="239">
        <v>68</v>
      </c>
      <c r="L17" s="239">
        <v>6</v>
      </c>
      <c r="M17" s="239">
        <v>6</v>
      </c>
      <c r="N17" s="239">
        <v>0</v>
      </c>
      <c r="O17" s="239">
        <v>1</v>
      </c>
      <c r="P17" s="239">
        <v>0</v>
      </c>
      <c r="Q17" s="239">
        <v>0</v>
      </c>
      <c r="R17" s="239">
        <v>0</v>
      </c>
      <c r="S17" s="239">
        <v>50.844000000000001</v>
      </c>
    </row>
    <row r="18" spans="1:19">
      <c r="A18" s="239"/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</row>
    <row r="19" spans="1:19">
      <c r="A19" s="239" t="s">
        <v>1535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 t="s">
        <v>1535</v>
      </c>
      <c r="L19" s="239"/>
      <c r="M19" s="239"/>
      <c r="N19" s="239"/>
      <c r="O19" s="239"/>
      <c r="P19" s="239"/>
      <c r="Q19" s="239"/>
      <c r="R19" s="239"/>
      <c r="S19" s="239"/>
    </row>
    <row r="20" spans="1:19">
      <c r="A20" s="239" t="s">
        <v>1412</v>
      </c>
      <c r="B20" s="239" t="s">
        <v>1413</v>
      </c>
      <c r="C20" s="239" t="s">
        <v>1414</v>
      </c>
      <c r="D20" s="239" t="s">
        <v>1415</v>
      </c>
      <c r="E20" s="239" t="s">
        <v>1416</v>
      </c>
      <c r="F20" s="239" t="s">
        <v>1417</v>
      </c>
      <c r="G20" s="239" t="s">
        <v>1418</v>
      </c>
      <c r="H20" s="239" t="s">
        <v>1419</v>
      </c>
      <c r="I20" s="239" t="s">
        <v>1420</v>
      </c>
      <c r="J20" s="239"/>
      <c r="K20" s="239" t="s">
        <v>1536</v>
      </c>
      <c r="L20" s="239" t="s">
        <v>1413</v>
      </c>
      <c r="M20" s="239" t="s">
        <v>1414</v>
      </c>
      <c r="N20" s="239" t="s">
        <v>1415</v>
      </c>
      <c r="O20" s="239" t="s">
        <v>1416</v>
      </c>
      <c r="P20" s="239" t="s">
        <v>1417</v>
      </c>
      <c r="Q20" s="239" t="s">
        <v>1418</v>
      </c>
      <c r="R20" s="239" t="s">
        <v>1419</v>
      </c>
      <c r="S20" s="239" t="s">
        <v>1420</v>
      </c>
    </row>
    <row r="21" spans="1:19">
      <c r="A21" s="239">
        <v>0</v>
      </c>
      <c r="B21" s="239">
        <v>90</v>
      </c>
      <c r="C21" s="239">
        <v>0</v>
      </c>
      <c r="D21" s="239">
        <v>0</v>
      </c>
      <c r="E21" s="239">
        <v>0</v>
      </c>
      <c r="F21" s="239">
        <v>1</v>
      </c>
      <c r="G21" s="239">
        <v>0</v>
      </c>
      <c r="H21" s="239">
        <v>0</v>
      </c>
      <c r="I21" s="239">
        <v>0</v>
      </c>
      <c r="J21" s="239"/>
      <c r="K21" s="239">
        <v>0</v>
      </c>
      <c r="L21" s="239">
        <v>90</v>
      </c>
      <c r="M21" s="239">
        <v>0</v>
      </c>
      <c r="N21" s="239">
        <v>0</v>
      </c>
      <c r="O21" s="239">
        <v>0</v>
      </c>
      <c r="P21" s="239">
        <v>1</v>
      </c>
      <c r="Q21" s="239">
        <v>0</v>
      </c>
      <c r="R21" s="239">
        <v>0</v>
      </c>
      <c r="S21" s="239">
        <v>0</v>
      </c>
    </row>
    <row r="22" spans="1:19">
      <c r="A22" s="239">
        <v>19</v>
      </c>
      <c r="B22" s="239">
        <v>90</v>
      </c>
      <c r="C22" s="239">
        <v>0</v>
      </c>
      <c r="D22" s="239">
        <v>8</v>
      </c>
      <c r="E22" s="239">
        <v>0</v>
      </c>
      <c r="F22" s="239">
        <v>1</v>
      </c>
      <c r="G22" s="239">
        <v>0</v>
      </c>
      <c r="H22" s="239">
        <v>0</v>
      </c>
      <c r="I22" s="239">
        <v>0</v>
      </c>
      <c r="J22" s="239"/>
      <c r="K22" s="239">
        <v>31</v>
      </c>
      <c r="L22" s="239">
        <v>90</v>
      </c>
      <c r="M22" s="239">
        <v>0</v>
      </c>
      <c r="N22" s="239">
        <v>6</v>
      </c>
      <c r="O22" s="239">
        <v>0</v>
      </c>
      <c r="P22" s="239">
        <v>1</v>
      </c>
      <c r="Q22" s="239">
        <v>0</v>
      </c>
      <c r="R22" s="239">
        <v>0</v>
      </c>
      <c r="S22" s="239">
        <v>0</v>
      </c>
    </row>
    <row r="23" spans="1:19">
      <c r="A23" s="239">
        <v>32</v>
      </c>
      <c r="B23" s="239">
        <v>82</v>
      </c>
      <c r="C23" s="239">
        <v>0</v>
      </c>
      <c r="D23" s="239">
        <v>2</v>
      </c>
      <c r="E23" s="239">
        <v>0</v>
      </c>
      <c r="F23" s="239">
        <v>1</v>
      </c>
      <c r="G23" s="239">
        <v>0</v>
      </c>
      <c r="H23" s="239">
        <v>0</v>
      </c>
      <c r="I23" s="239">
        <v>0</v>
      </c>
      <c r="J23" s="239"/>
      <c r="K23" s="239">
        <v>47</v>
      </c>
      <c r="L23" s="239">
        <v>84</v>
      </c>
      <c r="M23" s="239">
        <v>1</v>
      </c>
      <c r="N23" s="239">
        <v>0</v>
      </c>
      <c r="O23" s="239">
        <v>1.1900000000000001E-2</v>
      </c>
      <c r="P23" s="239">
        <v>0.98799999999999999</v>
      </c>
      <c r="Q23" s="239">
        <v>0</v>
      </c>
      <c r="R23" s="239">
        <v>1.2E-2</v>
      </c>
      <c r="S23" s="239">
        <v>0.56000000000000005</v>
      </c>
    </row>
    <row r="24" spans="1:19">
      <c r="A24" s="239">
        <v>43</v>
      </c>
      <c r="B24" s="239">
        <v>80</v>
      </c>
      <c r="C24" s="239">
        <v>1</v>
      </c>
      <c r="D24" s="239">
        <v>3</v>
      </c>
      <c r="E24" s="239">
        <v>1.2500000000000001E-2</v>
      </c>
      <c r="F24" s="239">
        <v>0.98799999999999999</v>
      </c>
      <c r="G24" s="239">
        <v>0</v>
      </c>
      <c r="H24" s="239">
        <v>1.2E-2</v>
      </c>
      <c r="I24" s="239">
        <v>0.53800000000000003</v>
      </c>
      <c r="J24" s="239"/>
      <c r="K24" s="239">
        <v>58</v>
      </c>
      <c r="L24" s="239">
        <v>83</v>
      </c>
      <c r="M24" s="239">
        <v>8</v>
      </c>
      <c r="N24" s="239">
        <v>1</v>
      </c>
      <c r="O24" s="239">
        <v>0.1071</v>
      </c>
      <c r="P24" s="239">
        <v>0.89300000000000002</v>
      </c>
      <c r="Q24" s="239">
        <v>1E-3</v>
      </c>
      <c r="R24" s="239">
        <v>3.4000000000000002E-2</v>
      </c>
      <c r="S24" s="239">
        <v>6.0830000000000002</v>
      </c>
    </row>
    <row r="25" spans="1:19">
      <c r="A25" s="239">
        <v>56</v>
      </c>
      <c r="B25" s="239">
        <v>76</v>
      </c>
      <c r="C25" s="239">
        <v>6</v>
      </c>
      <c r="D25" s="239">
        <v>2</v>
      </c>
      <c r="E25" s="239">
        <v>9.0499999999999997E-2</v>
      </c>
      <c r="F25" s="239">
        <v>0.91</v>
      </c>
      <c r="G25" s="239">
        <v>1E-3</v>
      </c>
      <c r="H25" s="239">
        <v>3.3000000000000002E-2</v>
      </c>
      <c r="I25" s="239">
        <v>4.9029999999999996</v>
      </c>
      <c r="J25" s="239"/>
      <c r="K25" s="239">
        <v>70</v>
      </c>
      <c r="L25" s="239">
        <v>74</v>
      </c>
      <c r="M25" s="239">
        <v>12</v>
      </c>
      <c r="N25" s="239">
        <v>0</v>
      </c>
      <c r="O25" s="239">
        <v>0.25190000000000001</v>
      </c>
      <c r="P25" s="239">
        <v>0.748</v>
      </c>
      <c r="Q25" s="239">
        <v>2E-3</v>
      </c>
      <c r="R25" s="239">
        <v>4.8000000000000001E-2</v>
      </c>
      <c r="S25" s="239">
        <v>16.218</v>
      </c>
    </row>
    <row r="26" spans="1:19">
      <c r="A26" s="239">
        <v>67</v>
      </c>
      <c r="B26" s="239">
        <v>68</v>
      </c>
      <c r="C26" s="239">
        <v>10</v>
      </c>
      <c r="D26" s="239">
        <v>1</v>
      </c>
      <c r="E26" s="239">
        <v>0.22420000000000001</v>
      </c>
      <c r="F26" s="239">
        <v>0.77600000000000002</v>
      </c>
      <c r="G26" s="239">
        <v>2E-3</v>
      </c>
      <c r="H26" s="239">
        <v>4.8000000000000001E-2</v>
      </c>
      <c r="I26" s="239">
        <v>13.865</v>
      </c>
      <c r="J26" s="239"/>
      <c r="K26" s="239">
        <v>76</v>
      </c>
      <c r="L26" s="239">
        <v>62</v>
      </c>
      <c r="M26" s="239">
        <v>16</v>
      </c>
      <c r="N26" s="239">
        <v>9</v>
      </c>
      <c r="O26" s="239">
        <v>0.44500000000000001</v>
      </c>
      <c r="P26" s="239">
        <v>0.55500000000000005</v>
      </c>
      <c r="Q26" s="239">
        <v>3.0000000000000001E-3</v>
      </c>
      <c r="R26" s="239">
        <v>5.5E-2</v>
      </c>
      <c r="S26" s="239">
        <v>30.89</v>
      </c>
    </row>
    <row r="27" spans="1:19">
      <c r="A27" s="239">
        <v>74</v>
      </c>
      <c r="B27" s="239">
        <v>57</v>
      </c>
      <c r="C27" s="239">
        <v>9</v>
      </c>
      <c r="D27" s="239">
        <v>1</v>
      </c>
      <c r="E27" s="239">
        <v>0.34670000000000001</v>
      </c>
      <c r="F27" s="239">
        <v>0.65300000000000002</v>
      </c>
      <c r="G27" s="239">
        <v>3.0000000000000001E-3</v>
      </c>
      <c r="H27" s="239">
        <v>5.5E-2</v>
      </c>
      <c r="I27" s="239">
        <v>22.928999999999998</v>
      </c>
      <c r="J27" s="239"/>
      <c r="K27" s="239">
        <v>95</v>
      </c>
      <c r="L27" s="239">
        <v>37</v>
      </c>
      <c r="M27" s="239">
        <v>33</v>
      </c>
      <c r="N27" s="239">
        <v>0</v>
      </c>
      <c r="O27" s="239">
        <v>0.94</v>
      </c>
      <c r="P27" s="239">
        <v>0.06</v>
      </c>
      <c r="Q27" s="239">
        <v>1E-3</v>
      </c>
      <c r="R27" s="239">
        <v>2.9000000000000001E-2</v>
      </c>
      <c r="S27" s="239">
        <v>77.917000000000002</v>
      </c>
    </row>
    <row r="28" spans="1:19">
      <c r="A28" s="239">
        <v>80</v>
      </c>
      <c r="B28" s="239">
        <v>47</v>
      </c>
      <c r="C28" s="239">
        <v>7</v>
      </c>
      <c r="D28" s="239">
        <v>0</v>
      </c>
      <c r="E28" s="239">
        <v>0.44400000000000001</v>
      </c>
      <c r="F28" s="239">
        <v>0.55600000000000005</v>
      </c>
      <c r="G28" s="239">
        <v>3.0000000000000001E-3</v>
      </c>
      <c r="H28" s="239">
        <v>5.8000000000000003E-2</v>
      </c>
      <c r="I28" s="239">
        <v>30.713000000000001</v>
      </c>
      <c r="J28" s="239"/>
      <c r="K28" s="239">
        <v>102</v>
      </c>
      <c r="L28" s="239">
        <v>4</v>
      </c>
      <c r="M28" s="239">
        <v>1</v>
      </c>
      <c r="N28" s="239">
        <v>0</v>
      </c>
      <c r="O28" s="239">
        <v>0.95499999999999996</v>
      </c>
      <c r="P28" s="239">
        <v>4.4999999999999998E-2</v>
      </c>
      <c r="Q28" s="239">
        <v>1E-3</v>
      </c>
      <c r="R28" s="239">
        <v>2.5000000000000001E-2</v>
      </c>
      <c r="S28" s="239">
        <v>79.447000000000003</v>
      </c>
    </row>
    <row r="29" spans="1:19">
      <c r="A29" s="239">
        <v>91</v>
      </c>
      <c r="B29" s="239">
        <v>40</v>
      </c>
      <c r="C29" s="239">
        <v>4</v>
      </c>
      <c r="D29" s="239">
        <v>0</v>
      </c>
      <c r="E29" s="239">
        <v>0.49959999999999999</v>
      </c>
      <c r="F29" s="239">
        <v>0.5</v>
      </c>
      <c r="G29" s="239">
        <v>3.0000000000000001E-3</v>
      </c>
      <c r="H29" s="239">
        <v>5.8000000000000003E-2</v>
      </c>
      <c r="I29" s="239">
        <v>35.773000000000003</v>
      </c>
      <c r="J29" s="239"/>
      <c r="K29" s="239">
        <v>119</v>
      </c>
      <c r="L29" s="239">
        <v>3</v>
      </c>
      <c r="M29" s="239">
        <v>3</v>
      </c>
      <c r="N29" s="239">
        <v>0</v>
      </c>
      <c r="O29" s="239">
        <v>1</v>
      </c>
      <c r="P29" s="239">
        <v>0</v>
      </c>
      <c r="Q29" s="239">
        <v>0</v>
      </c>
      <c r="R29" s="239">
        <v>0</v>
      </c>
      <c r="S29" s="239">
        <v>84.802000000000007</v>
      </c>
    </row>
    <row r="30" spans="1:19">
      <c r="A30" s="239">
        <v>103</v>
      </c>
      <c r="B30" s="239">
        <v>36</v>
      </c>
      <c r="C30" s="239">
        <v>8</v>
      </c>
      <c r="D30" s="239">
        <v>0</v>
      </c>
      <c r="E30" s="239">
        <v>0.61080000000000001</v>
      </c>
      <c r="F30" s="239">
        <v>0.38900000000000001</v>
      </c>
      <c r="G30" s="239">
        <v>3.0000000000000001E-3</v>
      </c>
      <c r="H30" s="239">
        <v>5.7000000000000002E-2</v>
      </c>
      <c r="I30" s="239">
        <v>47.225999999999999</v>
      </c>
      <c r="J30" s="239"/>
      <c r="K30" s="239"/>
      <c r="L30" s="239"/>
      <c r="M30" s="239"/>
      <c r="N30" s="239"/>
      <c r="O30" s="239"/>
      <c r="P30" s="239"/>
      <c r="Q30" s="239"/>
      <c r="R30" s="239"/>
      <c r="S30" s="239"/>
    </row>
    <row r="31" spans="1:19">
      <c r="A31" s="239">
        <v>115</v>
      </c>
      <c r="B31" s="239">
        <v>28</v>
      </c>
      <c r="C31" s="239">
        <v>3</v>
      </c>
      <c r="D31" s="239">
        <v>0</v>
      </c>
      <c r="E31" s="239">
        <v>0.65249999999999997</v>
      </c>
      <c r="F31" s="239">
        <v>0.34699999999999998</v>
      </c>
      <c r="G31" s="239">
        <v>3.0000000000000001E-3</v>
      </c>
      <c r="H31" s="239">
        <v>5.6000000000000001E-2</v>
      </c>
      <c r="I31" s="239">
        <v>52.021999999999998</v>
      </c>
      <c r="J31" s="239"/>
      <c r="K31" s="239"/>
      <c r="L31" s="239"/>
      <c r="M31" s="239"/>
      <c r="N31" s="239"/>
      <c r="O31" s="239"/>
      <c r="P31" s="239"/>
      <c r="Q31" s="239"/>
      <c r="R31" s="239"/>
      <c r="S31" s="239"/>
    </row>
    <row r="32" spans="1:19">
      <c r="A32" s="239">
        <v>143</v>
      </c>
      <c r="B32" s="239">
        <v>25</v>
      </c>
      <c r="C32" s="239">
        <v>15</v>
      </c>
      <c r="D32" s="239">
        <v>0</v>
      </c>
      <c r="E32" s="239">
        <v>0.86099999999999999</v>
      </c>
      <c r="F32" s="239">
        <v>0.13900000000000001</v>
      </c>
      <c r="G32" s="239">
        <v>2E-3</v>
      </c>
      <c r="H32" s="239">
        <v>4.1000000000000002E-2</v>
      </c>
      <c r="I32" s="239">
        <v>81.837000000000003</v>
      </c>
      <c r="J32" s="239"/>
      <c r="K32" s="239"/>
      <c r="L32" s="239"/>
      <c r="M32" s="239"/>
      <c r="N32" s="239"/>
      <c r="O32" s="239"/>
      <c r="P32" s="239"/>
      <c r="Q32" s="239"/>
      <c r="R32" s="239"/>
      <c r="S32" s="239"/>
    </row>
    <row r="33" spans="1:19">
      <c r="A33" s="239">
        <v>162</v>
      </c>
      <c r="B33" s="239">
        <v>10</v>
      </c>
      <c r="C33" s="239">
        <v>6</v>
      </c>
      <c r="D33" s="239">
        <v>0</v>
      </c>
      <c r="E33" s="239">
        <v>0.94440000000000002</v>
      </c>
      <c r="F33" s="239">
        <v>5.6000000000000001E-2</v>
      </c>
      <c r="G33" s="239">
        <v>1E-3</v>
      </c>
      <c r="H33" s="239">
        <v>2.7E-2</v>
      </c>
      <c r="I33" s="239">
        <v>95.346999999999994</v>
      </c>
      <c r="J33" s="239"/>
      <c r="K33" s="239"/>
      <c r="L33" s="239"/>
      <c r="M33" s="239"/>
      <c r="N33" s="239"/>
      <c r="O33" s="239"/>
      <c r="P33" s="239"/>
      <c r="Q33" s="239"/>
      <c r="R33" s="239"/>
      <c r="S33" s="239"/>
    </row>
    <row r="34" spans="1:19">
      <c r="A34" s="239">
        <v>175</v>
      </c>
      <c r="B34" s="239">
        <v>4</v>
      </c>
      <c r="C34" s="239">
        <v>4</v>
      </c>
      <c r="D34" s="239">
        <v>0</v>
      </c>
      <c r="E34" s="239">
        <v>1</v>
      </c>
      <c r="F34" s="239">
        <v>0</v>
      </c>
      <c r="G34" s="239">
        <v>0</v>
      </c>
      <c r="H34" s="239">
        <v>0</v>
      </c>
      <c r="I34" s="239">
        <v>105.077</v>
      </c>
      <c r="J34" s="239"/>
      <c r="K34" s="239"/>
      <c r="L34" s="239"/>
      <c r="M34" s="239"/>
      <c r="N34" s="239"/>
      <c r="O34" s="239"/>
      <c r="P34" s="239"/>
      <c r="Q34" s="239"/>
      <c r="R34" s="239"/>
      <c r="S34" s="239"/>
    </row>
    <row r="35" spans="1:19">
      <c r="A35" s="239"/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  <c r="Q35" s="239"/>
      <c r="R35" s="239"/>
      <c r="S35" s="239"/>
    </row>
    <row r="36" spans="1:19">
      <c r="A36" s="239" t="s">
        <v>1540</v>
      </c>
      <c r="B36" s="239"/>
      <c r="C36" s="239"/>
      <c r="D36" s="239"/>
      <c r="E36" s="239"/>
      <c r="F36" s="239"/>
      <c r="G36" s="239"/>
      <c r="H36" s="239"/>
      <c r="I36" s="239"/>
      <c r="J36" s="239"/>
      <c r="K36" s="239" t="s">
        <v>1540</v>
      </c>
      <c r="L36" s="239"/>
      <c r="M36" s="239"/>
      <c r="N36" s="239"/>
      <c r="O36" s="239"/>
      <c r="P36" s="239"/>
      <c r="Q36" s="239"/>
      <c r="R36" s="239"/>
      <c r="S36" s="239"/>
    </row>
    <row r="37" spans="1:19" ht="38.25">
      <c r="A37" s="239" t="s">
        <v>1536</v>
      </c>
      <c r="B37" s="239" t="s">
        <v>1413</v>
      </c>
      <c r="C37" s="239" t="s">
        <v>1414</v>
      </c>
      <c r="D37" s="239" t="s">
        <v>1415</v>
      </c>
      <c r="E37" s="239" t="s">
        <v>1416</v>
      </c>
      <c r="F37" s="239" t="s">
        <v>1417</v>
      </c>
      <c r="G37" s="239" t="s">
        <v>1418</v>
      </c>
      <c r="H37" s="239" t="s">
        <v>1419</v>
      </c>
      <c r="I37" s="239" t="s">
        <v>1420</v>
      </c>
      <c r="J37" s="239"/>
      <c r="K37" s="600" t="s">
        <v>1412</v>
      </c>
      <c r="L37" s="600" t="s">
        <v>1413</v>
      </c>
      <c r="M37" s="600" t="s">
        <v>1414</v>
      </c>
      <c r="N37" s="600" t="s">
        <v>1415</v>
      </c>
      <c r="O37" s="600" t="s">
        <v>1416</v>
      </c>
      <c r="P37" s="600" t="s">
        <v>1417</v>
      </c>
      <c r="Q37" s="600" t="s">
        <v>1418</v>
      </c>
      <c r="R37" s="600" t="s">
        <v>1419</v>
      </c>
      <c r="S37" s="600" t="s">
        <v>1420</v>
      </c>
    </row>
    <row r="38" spans="1:19">
      <c r="A38" s="239">
        <v>0</v>
      </c>
      <c r="B38" s="239">
        <v>90</v>
      </c>
      <c r="C38" s="239">
        <v>0</v>
      </c>
      <c r="D38" s="239">
        <v>0</v>
      </c>
      <c r="E38" s="239">
        <v>0</v>
      </c>
      <c r="F38" s="239">
        <v>1</v>
      </c>
      <c r="G38" s="239">
        <v>0</v>
      </c>
      <c r="H38" s="239">
        <v>0</v>
      </c>
      <c r="I38" s="239">
        <v>0</v>
      </c>
      <c r="J38" s="239"/>
      <c r="K38" s="600">
        <v>0</v>
      </c>
      <c r="L38" s="600">
        <v>90</v>
      </c>
      <c r="M38" s="600">
        <v>0</v>
      </c>
      <c r="N38" s="600">
        <v>0</v>
      </c>
      <c r="O38" s="601">
        <v>0</v>
      </c>
      <c r="P38" s="600">
        <v>1</v>
      </c>
      <c r="Q38" s="600">
        <v>0</v>
      </c>
      <c r="R38" s="600">
        <v>0</v>
      </c>
      <c r="S38" s="600">
        <v>0</v>
      </c>
    </row>
    <row r="39" spans="1:19">
      <c r="A39" s="239">
        <v>17</v>
      </c>
      <c r="B39" s="239">
        <v>90</v>
      </c>
      <c r="C39" s="239">
        <v>0</v>
      </c>
      <c r="D39" s="239">
        <v>11</v>
      </c>
      <c r="E39" s="239">
        <v>0</v>
      </c>
      <c r="F39" s="239">
        <v>1</v>
      </c>
      <c r="G39" s="239">
        <v>0</v>
      </c>
      <c r="H39" s="239">
        <v>0</v>
      </c>
      <c r="I39" s="239">
        <v>0</v>
      </c>
      <c r="J39" s="239"/>
      <c r="K39" s="600">
        <v>21</v>
      </c>
      <c r="L39" s="600">
        <v>90</v>
      </c>
      <c r="M39" s="600">
        <v>0</v>
      </c>
      <c r="N39" s="600">
        <v>9</v>
      </c>
      <c r="O39" s="601">
        <v>0</v>
      </c>
      <c r="P39" s="600">
        <v>1</v>
      </c>
      <c r="Q39" s="600">
        <v>0</v>
      </c>
      <c r="R39" s="600">
        <v>0</v>
      </c>
      <c r="S39" s="600">
        <v>0</v>
      </c>
    </row>
    <row r="40" spans="1:19">
      <c r="A40" s="239">
        <v>30</v>
      </c>
      <c r="B40" s="239">
        <v>79</v>
      </c>
      <c r="C40" s="239">
        <v>0</v>
      </c>
      <c r="D40" s="239">
        <v>20</v>
      </c>
      <c r="E40" s="239">
        <v>0</v>
      </c>
      <c r="F40" s="239">
        <v>1</v>
      </c>
      <c r="G40" s="239">
        <v>0</v>
      </c>
      <c r="H40" s="239">
        <v>0</v>
      </c>
      <c r="I40" s="239">
        <v>0</v>
      </c>
      <c r="J40" s="239"/>
      <c r="K40" s="600">
        <v>29</v>
      </c>
      <c r="L40" s="600">
        <v>81</v>
      </c>
      <c r="M40" s="600">
        <v>1</v>
      </c>
      <c r="N40" s="600">
        <v>7</v>
      </c>
      <c r="O40" s="601">
        <v>1.23E-2</v>
      </c>
      <c r="P40" s="600">
        <v>0.98799999999999999</v>
      </c>
      <c r="Q40" s="600">
        <v>0</v>
      </c>
      <c r="R40" s="600">
        <v>1.2E-2</v>
      </c>
      <c r="S40" s="600">
        <v>0.35799999999999998</v>
      </c>
    </row>
    <row r="41" spans="1:19">
      <c r="A41" s="239">
        <v>41</v>
      </c>
      <c r="B41" s="239">
        <v>59</v>
      </c>
      <c r="C41" s="239">
        <v>15</v>
      </c>
      <c r="D41" s="239">
        <v>1</v>
      </c>
      <c r="E41" s="239">
        <v>0.25419999999999998</v>
      </c>
      <c r="F41" s="239">
        <v>0.746</v>
      </c>
      <c r="G41" s="239">
        <v>3.0000000000000001E-3</v>
      </c>
      <c r="H41" s="239">
        <v>5.7000000000000002E-2</v>
      </c>
      <c r="I41" s="239">
        <v>10.423999999999999</v>
      </c>
      <c r="J41" s="239"/>
      <c r="K41" s="600">
        <v>45</v>
      </c>
      <c r="L41" s="600">
        <v>73</v>
      </c>
      <c r="M41" s="600">
        <v>9</v>
      </c>
      <c r="N41" s="600">
        <v>4</v>
      </c>
      <c r="O41" s="601">
        <v>0.1341</v>
      </c>
      <c r="P41" s="600">
        <v>0.86599999999999999</v>
      </c>
      <c r="Q41" s="600">
        <v>2E-3</v>
      </c>
      <c r="R41" s="600">
        <v>3.9E-2</v>
      </c>
      <c r="S41" s="600">
        <v>5.8369999999999997</v>
      </c>
    </row>
    <row r="42" spans="1:19">
      <c r="A42" s="239">
        <v>54</v>
      </c>
      <c r="B42" s="239">
        <v>43</v>
      </c>
      <c r="C42" s="239">
        <v>28</v>
      </c>
      <c r="D42" s="239">
        <v>4</v>
      </c>
      <c r="E42" s="239">
        <v>0.7399</v>
      </c>
      <c r="F42" s="239">
        <v>0.26</v>
      </c>
      <c r="G42" s="239">
        <v>3.0000000000000001E-3</v>
      </c>
      <c r="H42" s="239">
        <v>5.8000000000000003E-2</v>
      </c>
      <c r="I42" s="239">
        <v>36.646999999999998</v>
      </c>
      <c r="J42" s="239"/>
      <c r="K42" s="600">
        <v>53</v>
      </c>
      <c r="L42" s="600">
        <v>60</v>
      </c>
      <c r="M42" s="600">
        <v>24</v>
      </c>
      <c r="N42" s="600">
        <v>0</v>
      </c>
      <c r="O42" s="601">
        <v>0.48049999999999998</v>
      </c>
      <c r="P42" s="600">
        <v>0.52</v>
      </c>
      <c r="Q42" s="600">
        <v>4.0000000000000001E-3</v>
      </c>
      <c r="R42" s="600">
        <v>0.06</v>
      </c>
      <c r="S42" s="600">
        <v>24.193999999999999</v>
      </c>
    </row>
    <row r="43" spans="1:19">
      <c r="A43" s="239">
        <v>65</v>
      </c>
      <c r="B43" s="239">
        <v>11</v>
      </c>
      <c r="C43" s="239">
        <v>11</v>
      </c>
      <c r="D43" s="239">
        <v>0</v>
      </c>
      <c r="E43" s="239">
        <v>1</v>
      </c>
      <c r="F43" s="239">
        <v>0</v>
      </c>
      <c r="G43" s="239">
        <v>0</v>
      </c>
      <c r="H43" s="239">
        <v>0</v>
      </c>
      <c r="I43" s="239">
        <v>53.557000000000002</v>
      </c>
      <c r="J43" s="239"/>
      <c r="K43" s="600">
        <v>68</v>
      </c>
      <c r="L43" s="600">
        <v>36</v>
      </c>
      <c r="M43" s="600">
        <v>32</v>
      </c>
      <c r="N43" s="600">
        <v>0</v>
      </c>
      <c r="O43" s="601">
        <v>0.94230000000000003</v>
      </c>
      <c r="P43" s="600">
        <v>5.8000000000000003E-2</v>
      </c>
      <c r="Q43" s="600">
        <v>1E-3</v>
      </c>
      <c r="R43" s="600">
        <v>2.8000000000000001E-2</v>
      </c>
      <c r="S43" s="600">
        <v>55.597000000000001</v>
      </c>
    </row>
    <row r="44" spans="1:19">
      <c r="A44" s="239"/>
      <c r="B44" s="239"/>
      <c r="C44" s="239"/>
      <c r="D44" s="239"/>
      <c r="E44" s="239"/>
      <c r="F44" s="239"/>
      <c r="G44" s="239"/>
      <c r="H44" s="239"/>
      <c r="I44" s="239"/>
      <c r="J44" s="239"/>
      <c r="K44" s="600">
        <v>77</v>
      </c>
      <c r="L44" s="600">
        <v>4</v>
      </c>
      <c r="M44" s="600">
        <v>4</v>
      </c>
      <c r="N44" s="600">
        <v>0</v>
      </c>
      <c r="O44" s="601">
        <v>1</v>
      </c>
      <c r="P44" s="600">
        <v>0</v>
      </c>
      <c r="Q44" s="600">
        <v>0</v>
      </c>
      <c r="R44" s="600">
        <v>0</v>
      </c>
      <c r="S44" s="600">
        <v>60.042000000000002</v>
      </c>
    </row>
    <row r="45" spans="1:19">
      <c r="A45" s="239"/>
      <c r="B45" s="239"/>
      <c r="C45" s="239"/>
      <c r="D45" s="239"/>
      <c r="E45" s="239"/>
      <c r="F45" s="239"/>
      <c r="G45" s="239"/>
      <c r="H45" s="239"/>
      <c r="I45" s="239"/>
      <c r="J45" s="239"/>
      <c r="K45" s="600"/>
      <c r="L45" s="600"/>
      <c r="M45" s="600"/>
      <c r="N45" s="600"/>
      <c r="O45" s="601"/>
      <c r="P45" s="600"/>
      <c r="Q45" s="600"/>
      <c r="R45" s="600"/>
      <c r="S45" s="600"/>
    </row>
    <row r="46" spans="1:19">
      <c r="A46" s="239" t="s">
        <v>1539</v>
      </c>
      <c r="B46" s="239"/>
      <c r="C46" s="239"/>
      <c r="D46" s="239"/>
      <c r="E46" s="239"/>
      <c r="F46" s="239"/>
      <c r="G46" s="239"/>
      <c r="H46" s="239"/>
      <c r="I46" s="239"/>
      <c r="J46" s="239"/>
      <c r="K46" s="239" t="s">
        <v>1538</v>
      </c>
      <c r="L46" s="239"/>
      <c r="M46" s="239"/>
      <c r="N46" s="239"/>
      <c r="O46" s="239"/>
      <c r="P46" s="239"/>
      <c r="Q46" s="239"/>
      <c r="R46" s="239"/>
      <c r="S46" s="239"/>
    </row>
    <row r="47" spans="1:19">
      <c r="A47" s="239" t="s">
        <v>1522</v>
      </c>
      <c r="B47" s="239" t="s">
        <v>1413</v>
      </c>
      <c r="C47" s="239" t="s">
        <v>1414</v>
      </c>
      <c r="D47" s="239" t="s">
        <v>1415</v>
      </c>
      <c r="E47" s="239" t="s">
        <v>1416</v>
      </c>
      <c r="F47" s="239" t="s">
        <v>1417</v>
      </c>
      <c r="G47" s="239" t="s">
        <v>1418</v>
      </c>
      <c r="H47" s="239" t="s">
        <v>1419</v>
      </c>
      <c r="I47" s="239" t="s">
        <v>1420</v>
      </c>
      <c r="J47" s="239"/>
      <c r="K47" s="239" t="s">
        <v>1536</v>
      </c>
      <c r="L47" s="239" t="s">
        <v>1413</v>
      </c>
      <c r="M47" s="239" t="s">
        <v>1414</v>
      </c>
      <c r="N47" s="239" t="s">
        <v>1415</v>
      </c>
      <c r="O47" s="239" t="s">
        <v>1416</v>
      </c>
      <c r="P47" s="239" t="s">
        <v>1417</v>
      </c>
      <c r="Q47" s="239" t="s">
        <v>1418</v>
      </c>
      <c r="R47" s="239" t="s">
        <v>1419</v>
      </c>
      <c r="S47" s="239" t="s">
        <v>1420</v>
      </c>
    </row>
    <row r="48" spans="1:19">
      <c r="A48" s="239">
        <v>0</v>
      </c>
      <c r="B48" s="239">
        <v>90</v>
      </c>
      <c r="C48" s="239">
        <v>0</v>
      </c>
      <c r="D48" s="239">
        <v>0</v>
      </c>
      <c r="E48" s="239">
        <v>0</v>
      </c>
      <c r="F48" s="239">
        <v>1</v>
      </c>
      <c r="G48" s="239">
        <v>0</v>
      </c>
      <c r="H48" s="239">
        <v>0</v>
      </c>
      <c r="I48" s="239">
        <v>0</v>
      </c>
      <c r="J48" s="239"/>
      <c r="K48" s="239">
        <v>0</v>
      </c>
      <c r="L48" s="239">
        <v>90</v>
      </c>
      <c r="M48" s="239">
        <v>0</v>
      </c>
      <c r="N48" s="239">
        <v>0</v>
      </c>
      <c r="O48" s="239">
        <v>0</v>
      </c>
      <c r="P48" s="239">
        <v>1</v>
      </c>
      <c r="Q48" s="239">
        <v>0</v>
      </c>
      <c r="R48" s="239">
        <v>0</v>
      </c>
      <c r="S48" s="239">
        <v>0</v>
      </c>
    </row>
    <row r="49" spans="1:19">
      <c r="A49" s="239">
        <v>19</v>
      </c>
      <c r="B49" s="239">
        <v>90</v>
      </c>
      <c r="C49" s="239">
        <v>0</v>
      </c>
      <c r="D49" s="239">
        <v>3</v>
      </c>
      <c r="E49" s="239">
        <v>0</v>
      </c>
      <c r="F49" s="239">
        <v>1</v>
      </c>
      <c r="G49" s="239">
        <v>0</v>
      </c>
      <c r="H49" s="239">
        <v>0</v>
      </c>
      <c r="I49" s="239">
        <v>0</v>
      </c>
      <c r="J49" s="239"/>
      <c r="K49" s="239">
        <v>21</v>
      </c>
      <c r="L49" s="239">
        <v>90</v>
      </c>
      <c r="M49" s="239">
        <v>1</v>
      </c>
      <c r="N49" s="239">
        <v>7</v>
      </c>
      <c r="O49" s="239">
        <v>1.11E-2</v>
      </c>
      <c r="P49" s="239">
        <v>0.98899999999999999</v>
      </c>
      <c r="Q49" s="239">
        <v>0</v>
      </c>
      <c r="R49" s="239">
        <v>1.0999999999999999E-2</v>
      </c>
      <c r="S49" s="239">
        <v>0.23300000000000001</v>
      </c>
    </row>
    <row r="50" spans="1:19">
      <c r="A50" s="239">
        <v>32</v>
      </c>
      <c r="B50" s="239">
        <v>87</v>
      </c>
      <c r="C50" s="239">
        <v>0</v>
      </c>
      <c r="D50" s="239">
        <v>22</v>
      </c>
      <c r="E50" s="239">
        <v>0</v>
      </c>
      <c r="F50" s="239">
        <v>1</v>
      </c>
      <c r="G50" s="239">
        <v>0</v>
      </c>
      <c r="H50" s="239">
        <v>0</v>
      </c>
      <c r="I50" s="239">
        <v>0</v>
      </c>
      <c r="J50" s="239"/>
      <c r="K50" s="239">
        <v>29</v>
      </c>
      <c r="L50" s="239">
        <v>82</v>
      </c>
      <c r="M50" s="239">
        <v>1</v>
      </c>
      <c r="N50" s="239">
        <v>1</v>
      </c>
      <c r="O50" s="239">
        <v>2.3199999999999998E-2</v>
      </c>
      <c r="P50" s="239">
        <v>0.97699999999999998</v>
      </c>
      <c r="Q50" s="239">
        <v>0</v>
      </c>
      <c r="R50" s="239">
        <v>1.6E-2</v>
      </c>
      <c r="S50" s="239">
        <v>0.58299999999999996</v>
      </c>
    </row>
    <row r="51" spans="1:19">
      <c r="A51" s="239">
        <v>43</v>
      </c>
      <c r="B51" s="239">
        <v>65</v>
      </c>
      <c r="C51" s="239">
        <v>13</v>
      </c>
      <c r="D51" s="239">
        <v>3</v>
      </c>
      <c r="E51" s="239">
        <v>0.2</v>
      </c>
      <c r="F51" s="239">
        <v>0.8</v>
      </c>
      <c r="G51" s="239">
        <v>2E-3</v>
      </c>
      <c r="H51" s="239">
        <v>0.05</v>
      </c>
      <c r="I51" s="239">
        <v>8.6</v>
      </c>
      <c r="J51" s="239"/>
      <c r="K51" s="239">
        <v>45</v>
      </c>
      <c r="L51" s="239">
        <v>80</v>
      </c>
      <c r="M51" s="239">
        <v>14</v>
      </c>
      <c r="N51" s="239">
        <v>1</v>
      </c>
      <c r="O51" s="239">
        <v>0.19409999999999999</v>
      </c>
      <c r="P51" s="239">
        <v>0.80600000000000005</v>
      </c>
      <c r="Q51" s="239">
        <v>2E-3</v>
      </c>
      <c r="R51" s="239">
        <v>4.3999999999999997E-2</v>
      </c>
      <c r="S51" s="239">
        <v>8.2759999999999998</v>
      </c>
    </row>
    <row r="52" spans="1:19">
      <c r="A52" s="239">
        <v>56</v>
      </c>
      <c r="B52" s="239">
        <v>49</v>
      </c>
      <c r="C52" s="239">
        <v>26</v>
      </c>
      <c r="D52" s="239">
        <v>7</v>
      </c>
      <c r="E52" s="239">
        <v>0.62450000000000006</v>
      </c>
      <c r="F52" s="239">
        <v>0.376</v>
      </c>
      <c r="G52" s="239">
        <v>4.0000000000000001E-3</v>
      </c>
      <c r="H52" s="239">
        <v>6.2E-2</v>
      </c>
      <c r="I52" s="239">
        <v>32.371000000000002</v>
      </c>
      <c r="J52" s="239"/>
      <c r="K52" s="239">
        <v>53</v>
      </c>
      <c r="L52" s="239">
        <v>65</v>
      </c>
      <c r="M52" s="239">
        <v>30</v>
      </c>
      <c r="N52" s="239">
        <v>0</v>
      </c>
      <c r="O52" s="239">
        <v>0.56610000000000005</v>
      </c>
      <c r="P52" s="239">
        <v>0.434</v>
      </c>
      <c r="Q52" s="239">
        <v>3.0000000000000001E-3</v>
      </c>
      <c r="R52" s="239">
        <v>5.5E-2</v>
      </c>
      <c r="S52" s="239">
        <v>27.989000000000001</v>
      </c>
    </row>
    <row r="53" spans="1:19">
      <c r="A53" s="239">
        <v>67</v>
      </c>
      <c r="B53" s="239">
        <v>16</v>
      </c>
      <c r="C53" s="239">
        <v>16</v>
      </c>
      <c r="D53" s="239">
        <v>0</v>
      </c>
      <c r="E53" s="239">
        <v>1</v>
      </c>
      <c r="F53" s="239">
        <v>0</v>
      </c>
      <c r="G53" s="239">
        <v>0</v>
      </c>
      <c r="H53" s="239">
        <v>0</v>
      </c>
      <c r="I53" s="239">
        <v>57.530999999999999</v>
      </c>
      <c r="J53" s="239"/>
      <c r="K53" s="239">
        <v>68</v>
      </c>
      <c r="L53" s="239">
        <v>35</v>
      </c>
      <c r="M53" s="239">
        <v>31</v>
      </c>
      <c r="N53" s="239">
        <v>0</v>
      </c>
      <c r="O53" s="239">
        <v>0.95040000000000002</v>
      </c>
      <c r="P53" s="239">
        <v>0.05</v>
      </c>
      <c r="Q53" s="239">
        <v>1E-3</v>
      </c>
      <c r="R53" s="239">
        <v>2.4E-2</v>
      </c>
      <c r="S53" s="239">
        <v>54.124000000000002</v>
      </c>
    </row>
    <row r="54" spans="1:19">
      <c r="A54" s="239"/>
      <c r="B54" s="239"/>
      <c r="C54" s="239"/>
      <c r="D54" s="239"/>
      <c r="E54" s="239"/>
      <c r="F54" s="239"/>
      <c r="G54" s="239"/>
      <c r="H54" s="239"/>
      <c r="I54" s="239"/>
      <c r="J54" s="239"/>
      <c r="K54" s="239">
        <v>77</v>
      </c>
      <c r="L54" s="239">
        <v>4</v>
      </c>
      <c r="M54" s="239">
        <v>4</v>
      </c>
      <c r="N54" s="239">
        <v>0</v>
      </c>
      <c r="O54" s="239">
        <v>1</v>
      </c>
      <c r="P54" s="239">
        <v>0</v>
      </c>
      <c r="Q54" s="239">
        <v>0</v>
      </c>
      <c r="R54" s="239">
        <v>0</v>
      </c>
      <c r="S54" s="239">
        <v>57.942999999999998</v>
      </c>
    </row>
    <row r="55" spans="1:19">
      <c r="A55" s="239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239"/>
      <c r="M55" s="239"/>
      <c r="N55" s="239"/>
      <c r="O55" s="239"/>
      <c r="P55" s="239"/>
      <c r="Q55" s="239"/>
      <c r="R55" s="239"/>
      <c r="S55" s="239"/>
    </row>
    <row r="56" spans="1:19">
      <c r="A56" s="239" t="s">
        <v>1537</v>
      </c>
      <c r="B56" s="239"/>
      <c r="C56" s="239"/>
      <c r="D56" s="239"/>
      <c r="E56" s="239"/>
      <c r="F56" s="239"/>
      <c r="G56" s="239"/>
      <c r="H56" s="239"/>
      <c r="I56" s="239"/>
      <c r="J56" s="239"/>
      <c r="K56" s="239" t="s">
        <v>1537</v>
      </c>
      <c r="L56" s="239"/>
      <c r="M56" s="239"/>
      <c r="N56" s="239"/>
      <c r="O56" s="239"/>
      <c r="P56" s="239"/>
      <c r="Q56" s="239"/>
      <c r="R56" s="239"/>
      <c r="S56" s="239"/>
    </row>
    <row r="57" spans="1:19">
      <c r="A57" s="239" t="s">
        <v>1412</v>
      </c>
      <c r="B57" s="239" t="s">
        <v>1413</v>
      </c>
      <c r="C57" s="239" t="s">
        <v>1414</v>
      </c>
      <c r="D57" s="239" t="s">
        <v>1415</v>
      </c>
      <c r="E57" s="239" t="s">
        <v>1416</v>
      </c>
      <c r="F57" s="239" t="s">
        <v>1417</v>
      </c>
      <c r="G57" s="239" t="s">
        <v>1418</v>
      </c>
      <c r="H57" s="239" t="s">
        <v>1419</v>
      </c>
      <c r="I57" s="239" t="s">
        <v>1420</v>
      </c>
      <c r="J57" s="239"/>
      <c r="K57" s="239" t="s">
        <v>1536</v>
      </c>
      <c r="L57" s="239" t="s">
        <v>1413</v>
      </c>
      <c r="M57" s="239" t="s">
        <v>1414</v>
      </c>
      <c r="N57" s="239" t="s">
        <v>1415</v>
      </c>
      <c r="O57" s="239" t="s">
        <v>1416</v>
      </c>
      <c r="P57" s="239" t="s">
        <v>1417</v>
      </c>
      <c r="Q57" s="239" t="s">
        <v>1418</v>
      </c>
      <c r="R57" s="239" t="s">
        <v>1419</v>
      </c>
      <c r="S57" s="239" t="s">
        <v>1420</v>
      </c>
    </row>
    <row r="58" spans="1:19">
      <c r="A58" s="239">
        <v>0</v>
      </c>
      <c r="B58" s="239">
        <v>90</v>
      </c>
      <c r="C58" s="239">
        <v>0</v>
      </c>
      <c r="D58" s="239">
        <v>0</v>
      </c>
      <c r="E58" s="239">
        <v>0</v>
      </c>
      <c r="F58" s="239">
        <v>1</v>
      </c>
      <c r="G58" s="239">
        <v>0</v>
      </c>
      <c r="H58" s="239">
        <v>0</v>
      </c>
      <c r="I58" s="239">
        <v>0</v>
      </c>
      <c r="J58" s="239"/>
      <c r="K58" s="239">
        <v>0</v>
      </c>
      <c r="L58" s="239">
        <v>90</v>
      </c>
      <c r="M58" s="239">
        <v>0</v>
      </c>
      <c r="N58" s="239">
        <v>0</v>
      </c>
      <c r="O58" s="239">
        <v>0</v>
      </c>
      <c r="P58" s="239">
        <v>1</v>
      </c>
      <c r="Q58" s="239">
        <v>0</v>
      </c>
      <c r="R58" s="239">
        <v>0</v>
      </c>
      <c r="S58" s="239">
        <v>0</v>
      </c>
    </row>
    <row r="59" spans="1:19">
      <c r="A59" s="239">
        <v>17</v>
      </c>
      <c r="B59" s="239">
        <v>90</v>
      </c>
      <c r="C59" s="239">
        <v>0</v>
      </c>
      <c r="D59" s="239">
        <v>9</v>
      </c>
      <c r="E59" s="239">
        <v>0</v>
      </c>
      <c r="F59" s="239">
        <v>1</v>
      </c>
      <c r="G59" s="239">
        <v>0</v>
      </c>
      <c r="H59" s="239">
        <v>0</v>
      </c>
      <c r="I59" s="239">
        <v>0</v>
      </c>
      <c r="J59" s="239"/>
      <c r="K59" s="239">
        <v>21</v>
      </c>
      <c r="L59" s="239">
        <v>90</v>
      </c>
      <c r="M59" s="239">
        <v>0</v>
      </c>
      <c r="N59" s="239">
        <v>10</v>
      </c>
      <c r="O59" s="239">
        <v>0</v>
      </c>
      <c r="P59" s="239">
        <v>1</v>
      </c>
      <c r="Q59" s="239">
        <v>0</v>
      </c>
      <c r="R59" s="239">
        <v>0</v>
      </c>
      <c r="S59" s="239">
        <v>0</v>
      </c>
    </row>
    <row r="60" spans="1:19">
      <c r="A60" s="239">
        <v>30</v>
      </c>
      <c r="B60" s="239">
        <v>81</v>
      </c>
      <c r="C60" s="239">
        <v>0</v>
      </c>
      <c r="D60" s="239">
        <v>0</v>
      </c>
      <c r="E60" s="239">
        <v>0</v>
      </c>
      <c r="F60" s="239">
        <v>1</v>
      </c>
      <c r="G60" s="239">
        <v>0</v>
      </c>
      <c r="H60" s="239">
        <v>0</v>
      </c>
      <c r="I60" s="239">
        <v>0</v>
      </c>
      <c r="J60" s="239"/>
      <c r="K60" s="239">
        <v>29</v>
      </c>
      <c r="L60" s="239">
        <v>80</v>
      </c>
      <c r="M60" s="239">
        <v>0</v>
      </c>
      <c r="N60" s="239">
        <v>2</v>
      </c>
      <c r="O60" s="239">
        <v>0</v>
      </c>
      <c r="P60" s="239">
        <v>1</v>
      </c>
      <c r="Q60" s="239">
        <v>0</v>
      </c>
      <c r="R60" s="239">
        <v>0</v>
      </c>
      <c r="S60" s="239">
        <v>0</v>
      </c>
    </row>
    <row r="61" spans="1:19">
      <c r="A61" s="239">
        <v>41</v>
      </c>
      <c r="B61" s="239">
        <v>81</v>
      </c>
      <c r="C61" s="239">
        <v>32</v>
      </c>
      <c r="D61" s="239">
        <v>4</v>
      </c>
      <c r="E61" s="239">
        <v>0.39510000000000001</v>
      </c>
      <c r="F61" s="239">
        <v>0.60499999999999998</v>
      </c>
      <c r="G61" s="239">
        <v>3.0000000000000001E-3</v>
      </c>
      <c r="H61" s="239">
        <v>5.3999999999999999E-2</v>
      </c>
      <c r="I61" s="239">
        <v>16.198</v>
      </c>
      <c r="J61" s="239"/>
      <c r="K61" s="239">
        <v>45</v>
      </c>
      <c r="L61" s="239">
        <v>78</v>
      </c>
      <c r="M61" s="239">
        <v>38</v>
      </c>
      <c r="N61" s="239">
        <v>0</v>
      </c>
      <c r="O61" s="239">
        <v>0.48720000000000002</v>
      </c>
      <c r="P61" s="239">
        <v>0.51300000000000001</v>
      </c>
      <c r="Q61" s="239">
        <v>3.0000000000000001E-3</v>
      </c>
      <c r="R61" s="239">
        <v>5.7000000000000002E-2</v>
      </c>
      <c r="S61" s="239">
        <v>21.922999999999998</v>
      </c>
    </row>
    <row r="62" spans="1:19">
      <c r="A62" s="239">
        <v>54</v>
      </c>
      <c r="B62" s="239">
        <v>45</v>
      </c>
      <c r="C62" s="239">
        <v>38</v>
      </c>
      <c r="D62" s="239">
        <v>0</v>
      </c>
      <c r="E62" s="239">
        <v>0.90590000000000004</v>
      </c>
      <c r="F62" s="239">
        <v>9.4E-2</v>
      </c>
      <c r="G62" s="239">
        <v>1E-3</v>
      </c>
      <c r="H62" s="239">
        <v>3.4000000000000002E-2</v>
      </c>
      <c r="I62" s="239">
        <v>43.783000000000001</v>
      </c>
      <c r="J62" s="239"/>
      <c r="K62" s="239">
        <v>53</v>
      </c>
      <c r="L62" s="239">
        <v>40</v>
      </c>
      <c r="M62" s="239">
        <v>30</v>
      </c>
      <c r="N62" s="239">
        <v>0</v>
      </c>
      <c r="O62" s="239">
        <v>0.87180000000000002</v>
      </c>
      <c r="P62" s="239">
        <v>0.128</v>
      </c>
      <c r="Q62" s="239">
        <v>1E-3</v>
      </c>
      <c r="R62" s="239">
        <v>3.7999999999999999E-2</v>
      </c>
      <c r="S62" s="239">
        <v>42.308</v>
      </c>
    </row>
    <row r="63" spans="1:19">
      <c r="A63" s="239">
        <v>65</v>
      </c>
      <c r="B63" s="239">
        <v>7</v>
      </c>
      <c r="C63" s="239">
        <v>7</v>
      </c>
      <c r="D63" s="239">
        <v>0</v>
      </c>
      <c r="E63" s="239">
        <v>1</v>
      </c>
      <c r="F63" s="239">
        <v>0</v>
      </c>
      <c r="G63" s="239">
        <v>0</v>
      </c>
      <c r="H63" s="239">
        <v>0</v>
      </c>
      <c r="I63" s="239">
        <v>49.899000000000001</v>
      </c>
      <c r="J63" s="239"/>
      <c r="K63" s="239">
        <v>68</v>
      </c>
      <c r="L63" s="239">
        <v>10</v>
      </c>
      <c r="M63" s="239">
        <v>10</v>
      </c>
      <c r="N63" s="239">
        <v>0</v>
      </c>
      <c r="O63" s="239">
        <v>1</v>
      </c>
      <c r="P63" s="239">
        <v>0</v>
      </c>
      <c r="Q63" s="239">
        <v>0</v>
      </c>
      <c r="R63" s="239">
        <v>0</v>
      </c>
      <c r="S63" s="239">
        <v>51.026000000000003</v>
      </c>
    </row>
  </sheetData>
  <mergeCells count="1">
    <mergeCell ref="A3:A7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opLeftCell="A12" workbookViewId="0">
      <selection activeCell="A16" sqref="A16"/>
    </sheetView>
  </sheetViews>
  <sheetFormatPr defaultRowHeight="16.5"/>
  <sheetData>
    <row r="1" spans="1:11" ht="17.25" thickBot="1">
      <c r="A1" s="57" t="s">
        <v>131</v>
      </c>
    </row>
    <row r="2" spans="1:11" ht="96" thickTop="1" thickBot="1">
      <c r="A2" s="73" t="s">
        <v>126</v>
      </c>
      <c r="B2" s="74" t="s">
        <v>0</v>
      </c>
      <c r="C2" s="75" t="s">
        <v>938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1" ht="52.5" thickTop="1" thickBot="1">
      <c r="A3" s="526">
        <v>1</v>
      </c>
      <c r="B3" s="149" t="s">
        <v>939</v>
      </c>
      <c r="C3" s="150" t="s">
        <v>954</v>
      </c>
      <c r="D3" s="150">
        <v>11</v>
      </c>
      <c r="E3" s="151"/>
      <c r="F3" s="152" t="s">
        <v>631</v>
      </c>
      <c r="G3" s="153"/>
      <c r="I3" s="81" t="s">
        <v>144</v>
      </c>
    </row>
    <row r="4" spans="1:11" ht="64.5" thickBot="1">
      <c r="A4" s="527"/>
      <c r="B4" s="63" t="s">
        <v>940</v>
      </c>
      <c r="C4" s="64" t="s">
        <v>955</v>
      </c>
      <c r="D4" s="64">
        <v>21</v>
      </c>
      <c r="E4" s="82">
        <v>0.96</v>
      </c>
      <c r="F4" s="3" t="s">
        <v>621</v>
      </c>
      <c r="G4" s="2" t="s">
        <v>149</v>
      </c>
    </row>
    <row r="5" spans="1:11" ht="64.5" thickBot="1">
      <c r="A5" s="527"/>
      <c r="B5" s="63" t="s">
        <v>941</v>
      </c>
      <c r="C5" s="64" t="s">
        <v>956</v>
      </c>
      <c r="D5" s="64">
        <v>11</v>
      </c>
      <c r="E5" s="82">
        <v>-0.13</v>
      </c>
      <c r="F5" s="3" t="s">
        <v>649</v>
      </c>
      <c r="G5" s="2" t="s">
        <v>149</v>
      </c>
    </row>
    <row r="6" spans="1:11" ht="64.5" thickBot="1">
      <c r="A6" s="527"/>
      <c r="B6" s="63" t="s">
        <v>942</v>
      </c>
      <c r="C6" s="64" t="s">
        <v>957</v>
      </c>
      <c r="D6" s="64">
        <v>11</v>
      </c>
      <c r="E6" s="82">
        <v>-0.17</v>
      </c>
      <c r="F6" s="3" t="s">
        <v>639</v>
      </c>
      <c r="G6" s="2" t="s">
        <v>149</v>
      </c>
    </row>
    <row r="7" spans="1:11" ht="90" thickBot="1">
      <c r="A7" s="527"/>
      <c r="B7" s="63" t="s">
        <v>943</v>
      </c>
      <c r="C7" s="64" t="s">
        <v>958</v>
      </c>
      <c r="D7" s="64">
        <v>17</v>
      </c>
      <c r="E7" s="64" t="s">
        <v>944</v>
      </c>
      <c r="F7" s="3" t="s">
        <v>602</v>
      </c>
      <c r="G7" s="2" t="s">
        <v>263</v>
      </c>
    </row>
    <row r="8" spans="1:11" ht="90" thickBot="1">
      <c r="A8" s="528"/>
      <c r="B8" s="65" t="s">
        <v>945</v>
      </c>
      <c r="C8" s="66" t="s">
        <v>959</v>
      </c>
      <c r="D8" s="66" t="s">
        <v>273</v>
      </c>
      <c r="E8" s="66" t="s">
        <v>946</v>
      </c>
      <c r="F8" s="67" t="s">
        <v>947</v>
      </c>
      <c r="G8" s="83" t="s">
        <v>948</v>
      </c>
    </row>
    <row r="9" spans="1:11" ht="51.75" thickBot="1">
      <c r="A9" s="529">
        <v>2</v>
      </c>
      <c r="B9" s="69" t="s">
        <v>939</v>
      </c>
      <c r="C9" s="64" t="s">
        <v>960</v>
      </c>
      <c r="D9" s="64">
        <v>14</v>
      </c>
      <c r="E9" s="93"/>
      <c r="F9" s="3" t="s">
        <v>631</v>
      </c>
      <c r="G9" s="62"/>
    </row>
    <row r="10" spans="1:11" ht="64.5" thickBot="1">
      <c r="A10" s="527"/>
      <c r="B10" s="63" t="s">
        <v>940</v>
      </c>
      <c r="C10" s="64" t="s">
        <v>961</v>
      </c>
      <c r="D10" s="64">
        <v>22</v>
      </c>
      <c r="E10" s="82">
        <v>0.88</v>
      </c>
      <c r="F10" s="3" t="s">
        <v>612</v>
      </c>
      <c r="G10" s="2" t="s">
        <v>149</v>
      </c>
    </row>
    <row r="11" spans="1:11" ht="64.5" thickBot="1">
      <c r="A11" s="527"/>
      <c r="B11" s="63" t="s">
        <v>941</v>
      </c>
      <c r="C11" s="64" t="s">
        <v>962</v>
      </c>
      <c r="D11" s="64" t="s">
        <v>273</v>
      </c>
      <c r="E11" s="82">
        <v>-0.12</v>
      </c>
      <c r="F11" s="3" t="s">
        <v>602</v>
      </c>
      <c r="G11" s="2" t="s">
        <v>149</v>
      </c>
    </row>
    <row r="12" spans="1:11" ht="64.5" thickBot="1">
      <c r="A12" s="527"/>
      <c r="B12" s="63" t="s">
        <v>942</v>
      </c>
      <c r="C12" s="64" t="s">
        <v>963</v>
      </c>
      <c r="D12" s="64">
        <v>11</v>
      </c>
      <c r="E12" s="82">
        <v>-0.15</v>
      </c>
      <c r="F12" s="3" t="s">
        <v>949</v>
      </c>
      <c r="G12" s="2" t="s">
        <v>149</v>
      </c>
    </row>
    <row r="13" spans="1:11" ht="90" thickBot="1">
      <c r="A13" s="527"/>
      <c r="B13" s="63" t="s">
        <v>943</v>
      </c>
      <c r="C13" s="64" t="s">
        <v>964</v>
      </c>
      <c r="D13" s="64">
        <v>18</v>
      </c>
      <c r="E13" s="64" t="s">
        <v>950</v>
      </c>
      <c r="F13" s="3" t="s">
        <v>602</v>
      </c>
      <c r="G13" s="2" t="s">
        <v>263</v>
      </c>
    </row>
    <row r="14" spans="1:11" ht="90" thickBot="1">
      <c r="A14" s="530"/>
      <c r="B14" s="90" t="s">
        <v>945</v>
      </c>
      <c r="C14" s="91" t="s">
        <v>965</v>
      </c>
      <c r="D14" s="91" t="s">
        <v>273</v>
      </c>
      <c r="E14" s="91" t="s">
        <v>951</v>
      </c>
      <c r="F14" s="80" t="s">
        <v>952</v>
      </c>
      <c r="G14" s="92" t="s">
        <v>953</v>
      </c>
    </row>
    <row r="15" spans="1:11" ht="17.25" thickTop="1"/>
    <row r="16" spans="1:11">
      <c r="A16" s="57" t="s">
        <v>1407</v>
      </c>
      <c r="K16" s="57" t="s">
        <v>1545</v>
      </c>
    </row>
    <row r="17" spans="1:20">
      <c r="A17" s="239" t="s">
        <v>1541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 t="s">
        <v>1541</v>
      </c>
      <c r="L17" s="239"/>
      <c r="M17" s="239"/>
      <c r="N17" s="239"/>
      <c r="O17" s="239"/>
      <c r="P17" s="239"/>
      <c r="Q17" s="239"/>
      <c r="R17" s="239"/>
      <c r="S17" s="239"/>
      <c r="T17" s="239"/>
    </row>
    <row r="18" spans="1:20">
      <c r="A18" s="239" t="s">
        <v>1412</v>
      </c>
      <c r="B18" s="239" t="s">
        <v>1413</v>
      </c>
      <c r="C18" s="239" t="s">
        <v>1414</v>
      </c>
      <c r="D18" s="239" t="s">
        <v>1415</v>
      </c>
      <c r="E18" s="239" t="s">
        <v>1416</v>
      </c>
      <c r="F18" s="239" t="s">
        <v>1417</v>
      </c>
      <c r="G18" s="239" t="s">
        <v>1418</v>
      </c>
      <c r="H18" s="239" t="s">
        <v>1419</v>
      </c>
      <c r="I18" s="239" t="s">
        <v>1420</v>
      </c>
      <c r="J18" s="239"/>
      <c r="K18" s="239" t="s">
        <v>1412</v>
      </c>
      <c r="L18" s="239" t="s">
        <v>1413</v>
      </c>
      <c r="M18" s="239" t="s">
        <v>1414</v>
      </c>
      <c r="N18" s="239" t="s">
        <v>1415</v>
      </c>
      <c r="O18" s="239" t="s">
        <v>1416</v>
      </c>
      <c r="P18" s="239" t="s">
        <v>1417</v>
      </c>
      <c r="Q18" s="239" t="s">
        <v>1418</v>
      </c>
      <c r="R18" s="239" t="s">
        <v>1419</v>
      </c>
      <c r="S18" s="239" t="s">
        <v>1420</v>
      </c>
      <c r="T18" s="239"/>
    </row>
    <row r="19" spans="1:20">
      <c r="A19" s="239">
        <v>0</v>
      </c>
      <c r="B19" s="239">
        <v>120</v>
      </c>
      <c r="C19" s="239">
        <v>0</v>
      </c>
      <c r="D19" s="239">
        <v>0</v>
      </c>
      <c r="E19" s="239">
        <v>0</v>
      </c>
      <c r="F19" s="239">
        <v>1</v>
      </c>
      <c r="G19" s="239">
        <v>0</v>
      </c>
      <c r="H19" s="239">
        <v>0</v>
      </c>
      <c r="I19" s="239">
        <v>0</v>
      </c>
      <c r="J19" s="239"/>
      <c r="K19" s="239">
        <v>0</v>
      </c>
      <c r="L19" s="239">
        <v>120</v>
      </c>
      <c r="M19" s="239">
        <v>0</v>
      </c>
      <c r="N19" s="239">
        <v>0</v>
      </c>
      <c r="O19" s="239">
        <v>0</v>
      </c>
      <c r="P19" s="239">
        <v>1</v>
      </c>
      <c r="Q19" s="239">
        <v>0</v>
      </c>
      <c r="R19" s="239">
        <v>0</v>
      </c>
      <c r="S19" s="239">
        <v>0</v>
      </c>
      <c r="T19" s="239"/>
    </row>
    <row r="20" spans="1:20">
      <c r="A20" s="239">
        <v>1</v>
      </c>
      <c r="B20" s="239">
        <v>120</v>
      </c>
      <c r="C20" s="239">
        <v>0</v>
      </c>
      <c r="D20" s="239">
        <v>0</v>
      </c>
      <c r="E20" s="239">
        <v>0</v>
      </c>
      <c r="F20" s="239">
        <v>1</v>
      </c>
      <c r="G20" s="239">
        <v>0</v>
      </c>
      <c r="H20" s="239">
        <v>0</v>
      </c>
      <c r="I20" s="239">
        <v>0</v>
      </c>
      <c r="J20" s="239"/>
      <c r="K20" s="239">
        <v>2</v>
      </c>
      <c r="L20" s="239">
        <v>120</v>
      </c>
      <c r="M20" s="239">
        <v>0</v>
      </c>
      <c r="N20" s="239">
        <v>0</v>
      </c>
      <c r="O20" s="239">
        <v>0</v>
      </c>
      <c r="P20" s="239">
        <v>1</v>
      </c>
      <c r="Q20" s="239">
        <v>0</v>
      </c>
      <c r="R20" s="239">
        <v>0</v>
      </c>
      <c r="S20" s="239">
        <v>0</v>
      </c>
      <c r="T20" s="239"/>
    </row>
    <row r="21" spans="1:20">
      <c r="A21" s="239">
        <v>3</v>
      </c>
      <c r="B21" s="239">
        <v>120</v>
      </c>
      <c r="C21" s="239">
        <v>0</v>
      </c>
      <c r="D21" s="239">
        <v>0</v>
      </c>
      <c r="E21" s="239">
        <v>0</v>
      </c>
      <c r="F21" s="239">
        <v>1</v>
      </c>
      <c r="G21" s="239">
        <v>0</v>
      </c>
      <c r="H21" s="239">
        <v>0</v>
      </c>
      <c r="I21" s="239">
        <v>0</v>
      </c>
      <c r="J21" s="239"/>
      <c r="K21" s="239">
        <v>4</v>
      </c>
      <c r="L21" s="239">
        <v>120</v>
      </c>
      <c r="M21" s="239">
        <v>0</v>
      </c>
      <c r="N21" s="239">
        <v>2</v>
      </c>
      <c r="O21" s="239">
        <v>0</v>
      </c>
      <c r="P21" s="239">
        <v>1</v>
      </c>
      <c r="Q21" s="239">
        <v>0</v>
      </c>
      <c r="R21" s="239">
        <v>0</v>
      </c>
      <c r="S21" s="239">
        <v>0</v>
      </c>
      <c r="T21" s="239"/>
    </row>
    <row r="22" spans="1:20">
      <c r="A22" s="239">
        <v>5</v>
      </c>
      <c r="B22" s="239">
        <v>120</v>
      </c>
      <c r="C22" s="239">
        <v>1</v>
      </c>
      <c r="D22" s="239">
        <v>1</v>
      </c>
      <c r="E22" s="239">
        <v>8.3000000000000001E-3</v>
      </c>
      <c r="F22" s="239">
        <v>0.99199999999999999</v>
      </c>
      <c r="G22" s="239">
        <v>0</v>
      </c>
      <c r="H22" s="239">
        <v>8.0000000000000002E-3</v>
      </c>
      <c r="I22" s="239">
        <v>4.2000000000000003E-2</v>
      </c>
      <c r="J22" s="239"/>
      <c r="K22" s="239">
        <v>6</v>
      </c>
      <c r="L22" s="239">
        <v>118</v>
      </c>
      <c r="M22" s="239">
        <v>5</v>
      </c>
      <c r="N22" s="239">
        <v>2</v>
      </c>
      <c r="O22" s="239">
        <v>4.24E-2</v>
      </c>
      <c r="P22" s="239">
        <v>0.95799999999999996</v>
      </c>
      <c r="Q22" s="239">
        <v>0</v>
      </c>
      <c r="R22" s="239">
        <v>1.9E-2</v>
      </c>
      <c r="S22" s="239">
        <v>0.254</v>
      </c>
      <c r="T22" s="239"/>
    </row>
    <row r="23" spans="1:20">
      <c r="A23" s="239">
        <v>7</v>
      </c>
      <c r="B23" s="239">
        <v>118</v>
      </c>
      <c r="C23" s="239">
        <v>29</v>
      </c>
      <c r="D23" s="239">
        <v>3</v>
      </c>
      <c r="E23" s="239">
        <v>0.252</v>
      </c>
      <c r="F23" s="239">
        <v>0.748</v>
      </c>
      <c r="G23" s="239">
        <v>2E-3</v>
      </c>
      <c r="H23" s="239">
        <v>0.04</v>
      </c>
      <c r="I23" s="239">
        <v>1.748</v>
      </c>
      <c r="J23" s="239"/>
      <c r="K23" s="239">
        <v>9</v>
      </c>
      <c r="L23" s="239">
        <v>111</v>
      </c>
      <c r="M23" s="239">
        <v>62</v>
      </c>
      <c r="N23" s="239">
        <v>0</v>
      </c>
      <c r="O23" s="239">
        <v>0.57730000000000004</v>
      </c>
      <c r="P23" s="239">
        <v>0.42299999999999999</v>
      </c>
      <c r="Q23" s="239">
        <v>2E-3</v>
      </c>
      <c r="R23" s="239">
        <v>4.5999999999999999E-2</v>
      </c>
      <c r="S23" s="239">
        <v>5.0679999999999996</v>
      </c>
      <c r="T23" s="239"/>
    </row>
    <row r="24" spans="1:20">
      <c r="A24" s="239">
        <v>9</v>
      </c>
      <c r="B24" s="239">
        <v>86</v>
      </c>
      <c r="C24" s="239">
        <v>62</v>
      </c>
      <c r="D24" s="239">
        <v>0</v>
      </c>
      <c r="E24" s="239">
        <v>0.7913</v>
      </c>
      <c r="F24" s="239">
        <v>0.20899999999999999</v>
      </c>
      <c r="G24" s="239">
        <v>1E-3</v>
      </c>
      <c r="H24" s="239">
        <v>3.7999999999999999E-2</v>
      </c>
      <c r="I24" s="239">
        <v>6.601</v>
      </c>
      <c r="J24" s="239"/>
      <c r="K24" s="239">
        <v>11</v>
      </c>
      <c r="L24" s="239">
        <v>49</v>
      </c>
      <c r="M24" s="239">
        <v>48</v>
      </c>
      <c r="N24" s="239">
        <v>0</v>
      </c>
      <c r="O24" s="239">
        <v>0.99139999999999995</v>
      </c>
      <c r="P24" s="239">
        <v>8.9999999999999993E-3</v>
      </c>
      <c r="Q24" s="239">
        <v>0</v>
      </c>
      <c r="R24" s="239">
        <v>8.9999999999999993E-3</v>
      </c>
      <c r="S24" s="239">
        <v>9.6229999999999993</v>
      </c>
      <c r="T24" s="239"/>
    </row>
    <row r="25" spans="1:20">
      <c r="A25" s="239">
        <v>11</v>
      </c>
      <c r="B25" s="239">
        <v>24</v>
      </c>
      <c r="C25" s="239">
        <v>23</v>
      </c>
      <c r="D25" s="239">
        <v>0</v>
      </c>
      <c r="E25" s="239">
        <v>0.99129999999999996</v>
      </c>
      <c r="F25" s="239">
        <v>8.9999999999999993E-3</v>
      </c>
      <c r="G25" s="239">
        <v>0</v>
      </c>
      <c r="H25" s="239">
        <v>8.9999999999999993E-3</v>
      </c>
      <c r="I25" s="239">
        <v>8.8010000000000002</v>
      </c>
      <c r="J25" s="239"/>
      <c r="K25" s="239">
        <v>14</v>
      </c>
      <c r="L25" s="239">
        <v>1</v>
      </c>
      <c r="M25" s="239">
        <v>1</v>
      </c>
      <c r="N25" s="239">
        <v>0</v>
      </c>
      <c r="O25" s="239">
        <v>1</v>
      </c>
      <c r="P25" s="239">
        <v>0</v>
      </c>
      <c r="Q25" s="239">
        <v>0</v>
      </c>
      <c r="R25" s="239">
        <v>0</v>
      </c>
      <c r="S25" s="239">
        <v>9.7439999999999998</v>
      </c>
      <c r="T25" s="239"/>
    </row>
    <row r="26" spans="1:20">
      <c r="A26" s="239">
        <v>13</v>
      </c>
      <c r="B26" s="239">
        <v>1</v>
      </c>
      <c r="C26" s="239">
        <v>1</v>
      </c>
      <c r="D26" s="239">
        <v>0</v>
      </c>
      <c r="E26" s="239">
        <v>1</v>
      </c>
      <c r="F26" s="239">
        <v>0</v>
      </c>
      <c r="G26" s="239">
        <v>0</v>
      </c>
      <c r="H26" s="239">
        <v>0</v>
      </c>
      <c r="I26" s="239">
        <v>8.9139999999999997</v>
      </c>
      <c r="J26" s="239"/>
      <c r="K26" s="239"/>
      <c r="L26" s="239"/>
      <c r="M26" s="239"/>
      <c r="N26" s="239"/>
      <c r="O26" s="239"/>
      <c r="P26" s="239"/>
      <c r="Q26" s="239"/>
      <c r="R26" s="239"/>
      <c r="S26" s="239"/>
      <c r="T26" s="239"/>
    </row>
    <row r="27" spans="1:20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</row>
    <row r="28" spans="1:20">
      <c r="A28" s="239" t="s">
        <v>1475</v>
      </c>
      <c r="B28" s="239"/>
      <c r="C28" s="239"/>
      <c r="D28" s="239"/>
      <c r="E28" s="239"/>
      <c r="F28" s="239"/>
      <c r="G28" s="239"/>
      <c r="H28" s="239"/>
      <c r="I28" s="239"/>
      <c r="J28" s="239"/>
      <c r="K28" s="239" t="s">
        <v>1475</v>
      </c>
      <c r="L28" s="239"/>
      <c r="M28" s="239"/>
      <c r="N28" s="239"/>
      <c r="O28" s="239"/>
      <c r="P28" s="239"/>
      <c r="Q28" s="239"/>
      <c r="R28" s="239"/>
      <c r="S28" s="239"/>
      <c r="T28" s="239"/>
    </row>
    <row r="29" spans="1:20">
      <c r="A29" s="239" t="s">
        <v>1412</v>
      </c>
      <c r="B29" s="239" t="s">
        <v>1413</v>
      </c>
      <c r="C29" s="239" t="s">
        <v>1414</v>
      </c>
      <c r="D29" s="239" t="s">
        <v>1415</v>
      </c>
      <c r="E29" s="239" t="s">
        <v>1416</v>
      </c>
      <c r="F29" s="239" t="s">
        <v>1417</v>
      </c>
      <c r="G29" s="239" t="s">
        <v>1418</v>
      </c>
      <c r="H29" s="239" t="s">
        <v>1419</v>
      </c>
      <c r="I29" s="239" t="s">
        <v>1420</v>
      </c>
      <c r="J29" s="239"/>
      <c r="K29" s="239" t="s">
        <v>1412</v>
      </c>
      <c r="L29" s="239" t="s">
        <v>1413</v>
      </c>
      <c r="M29" s="239" t="s">
        <v>1414</v>
      </c>
      <c r="N29" s="239" t="s">
        <v>1415</v>
      </c>
      <c r="O29" s="239" t="s">
        <v>1416</v>
      </c>
      <c r="P29" s="239" t="s">
        <v>1417</v>
      </c>
      <c r="Q29" s="239" t="s">
        <v>1418</v>
      </c>
      <c r="R29" s="239" t="s">
        <v>1419</v>
      </c>
      <c r="S29" s="239" t="s">
        <v>1420</v>
      </c>
      <c r="T29" s="239"/>
    </row>
    <row r="30" spans="1:20">
      <c r="A30" s="239">
        <v>0</v>
      </c>
      <c r="B30" s="239">
        <v>120</v>
      </c>
      <c r="C30" s="239">
        <v>0</v>
      </c>
      <c r="D30" s="239">
        <v>0</v>
      </c>
      <c r="E30" s="239">
        <v>0</v>
      </c>
      <c r="F30" s="239">
        <v>1</v>
      </c>
      <c r="G30" s="239">
        <v>0</v>
      </c>
      <c r="H30" s="239">
        <v>0</v>
      </c>
      <c r="I30" s="239">
        <v>0</v>
      </c>
      <c r="J30" s="239"/>
      <c r="K30" s="239">
        <v>0</v>
      </c>
      <c r="L30" s="239">
        <v>120</v>
      </c>
      <c r="M30" s="239">
        <v>0</v>
      </c>
      <c r="N30" s="239">
        <v>0</v>
      </c>
      <c r="O30" s="239">
        <v>0</v>
      </c>
      <c r="P30" s="239">
        <v>1</v>
      </c>
      <c r="Q30" s="239">
        <v>0</v>
      </c>
      <c r="R30" s="239">
        <v>0</v>
      </c>
      <c r="S30" s="239">
        <v>0</v>
      </c>
      <c r="T30" s="239"/>
    </row>
    <row r="31" spans="1:20">
      <c r="A31" s="239">
        <v>1</v>
      </c>
      <c r="B31" s="239">
        <v>120</v>
      </c>
      <c r="C31" s="239">
        <v>0</v>
      </c>
      <c r="D31" s="239">
        <v>0</v>
      </c>
      <c r="E31" s="239">
        <v>0</v>
      </c>
      <c r="F31" s="239">
        <v>1</v>
      </c>
      <c r="G31" s="239">
        <v>0</v>
      </c>
      <c r="H31" s="239">
        <v>0</v>
      </c>
      <c r="I31" s="239">
        <v>0</v>
      </c>
      <c r="J31" s="239"/>
      <c r="K31" s="239">
        <v>2</v>
      </c>
      <c r="L31" s="239">
        <v>120</v>
      </c>
      <c r="M31" s="239">
        <v>0</v>
      </c>
      <c r="N31" s="239">
        <v>0</v>
      </c>
      <c r="O31" s="239">
        <v>0</v>
      </c>
      <c r="P31" s="239">
        <v>1</v>
      </c>
      <c r="Q31" s="239">
        <v>0</v>
      </c>
      <c r="R31" s="239">
        <v>0</v>
      </c>
      <c r="S31" s="239">
        <v>0</v>
      </c>
      <c r="T31" s="239"/>
    </row>
    <row r="32" spans="1:20">
      <c r="A32" s="239">
        <v>3</v>
      </c>
      <c r="B32" s="239">
        <v>120</v>
      </c>
      <c r="C32" s="239">
        <v>0</v>
      </c>
      <c r="D32" s="239">
        <v>2</v>
      </c>
      <c r="E32" s="239">
        <v>0</v>
      </c>
      <c r="F32" s="239">
        <v>1</v>
      </c>
      <c r="G32" s="239">
        <v>0</v>
      </c>
      <c r="H32" s="239">
        <v>0</v>
      </c>
      <c r="I32" s="239">
        <v>0</v>
      </c>
      <c r="J32" s="239"/>
      <c r="K32" s="239">
        <v>4</v>
      </c>
      <c r="L32" s="239">
        <v>120</v>
      </c>
      <c r="M32" s="239">
        <v>0</v>
      </c>
      <c r="N32" s="239">
        <v>0</v>
      </c>
      <c r="O32" s="239">
        <v>0</v>
      </c>
      <c r="P32" s="239">
        <v>1</v>
      </c>
      <c r="Q32" s="239">
        <v>0</v>
      </c>
      <c r="R32" s="239">
        <v>0</v>
      </c>
      <c r="S32" s="239">
        <v>0</v>
      </c>
      <c r="T32" s="239"/>
    </row>
    <row r="33" spans="1:20">
      <c r="A33" s="239">
        <v>5</v>
      </c>
      <c r="B33" s="239">
        <v>118</v>
      </c>
      <c r="C33" s="239">
        <v>0</v>
      </c>
      <c r="D33" s="239">
        <v>3</v>
      </c>
      <c r="E33" s="239">
        <v>0</v>
      </c>
      <c r="F33" s="239">
        <v>1</v>
      </c>
      <c r="G33" s="239">
        <v>0</v>
      </c>
      <c r="H33" s="239">
        <v>0</v>
      </c>
      <c r="I33" s="239">
        <v>0</v>
      </c>
      <c r="J33" s="239"/>
      <c r="K33" s="239">
        <v>6</v>
      </c>
      <c r="L33" s="239">
        <v>120</v>
      </c>
      <c r="M33" s="239">
        <v>3</v>
      </c>
      <c r="N33" s="239">
        <v>8</v>
      </c>
      <c r="O33" s="239">
        <v>2.5000000000000001E-2</v>
      </c>
      <c r="P33" s="239">
        <v>0.97499999999999998</v>
      </c>
      <c r="Q33" s="239">
        <v>0</v>
      </c>
      <c r="R33" s="239">
        <v>1.4E-2</v>
      </c>
      <c r="S33" s="239">
        <v>0.15</v>
      </c>
      <c r="T33" s="239"/>
    </row>
    <row r="34" spans="1:20">
      <c r="A34" s="239">
        <v>7</v>
      </c>
      <c r="B34" s="239">
        <v>115</v>
      </c>
      <c r="C34" s="239">
        <v>11</v>
      </c>
      <c r="D34" s="239">
        <v>6</v>
      </c>
      <c r="E34" s="239">
        <v>9.5699999999999993E-2</v>
      </c>
      <c r="F34" s="239">
        <v>0.90400000000000003</v>
      </c>
      <c r="G34" s="239">
        <v>1E-3</v>
      </c>
      <c r="H34" s="239">
        <v>2.7E-2</v>
      </c>
      <c r="I34" s="239">
        <v>0.67</v>
      </c>
      <c r="J34" s="239"/>
      <c r="K34" s="239">
        <v>9</v>
      </c>
      <c r="L34" s="239">
        <v>109</v>
      </c>
      <c r="M34" s="239">
        <v>8</v>
      </c>
      <c r="N34" s="239">
        <v>0</v>
      </c>
      <c r="O34" s="239">
        <v>9.6600000000000005E-2</v>
      </c>
      <c r="P34" s="239">
        <v>0.90300000000000002</v>
      </c>
      <c r="Q34" s="239">
        <v>1E-3</v>
      </c>
      <c r="R34" s="239">
        <v>2.8000000000000001E-2</v>
      </c>
      <c r="S34" s="239">
        <v>0.79400000000000004</v>
      </c>
      <c r="T34" s="239"/>
    </row>
    <row r="35" spans="1:20">
      <c r="A35" s="239">
        <v>9</v>
      </c>
      <c r="B35" s="239">
        <v>98</v>
      </c>
      <c r="C35" s="239">
        <v>4</v>
      </c>
      <c r="D35" s="239">
        <v>5</v>
      </c>
      <c r="E35" s="239">
        <v>0.1326</v>
      </c>
      <c r="F35" s="239">
        <v>0.86699999999999999</v>
      </c>
      <c r="G35" s="239">
        <v>1E-3</v>
      </c>
      <c r="H35" s="239">
        <v>3.2000000000000001E-2</v>
      </c>
      <c r="I35" s="239">
        <v>1.002</v>
      </c>
      <c r="J35" s="239"/>
      <c r="K35" s="239">
        <v>11</v>
      </c>
      <c r="L35" s="239">
        <v>101</v>
      </c>
      <c r="M35" s="239">
        <v>9</v>
      </c>
      <c r="N35" s="239">
        <v>3</v>
      </c>
      <c r="O35" s="239">
        <v>0.17710000000000001</v>
      </c>
      <c r="P35" s="239">
        <v>0.82299999999999995</v>
      </c>
      <c r="Q35" s="239">
        <v>1E-3</v>
      </c>
      <c r="R35" s="239">
        <v>3.5999999999999997E-2</v>
      </c>
      <c r="S35" s="239">
        <v>1.68</v>
      </c>
      <c r="T35" s="239"/>
    </row>
    <row r="36" spans="1:20">
      <c r="A36" s="239">
        <v>11</v>
      </c>
      <c r="B36" s="239">
        <v>89</v>
      </c>
      <c r="C36" s="239">
        <v>6</v>
      </c>
      <c r="D36" s="239">
        <v>3</v>
      </c>
      <c r="E36" s="239">
        <v>0.191</v>
      </c>
      <c r="F36" s="239">
        <v>0.80900000000000005</v>
      </c>
      <c r="G36" s="239">
        <v>1E-3</v>
      </c>
      <c r="H36" s="239">
        <v>3.7999999999999999E-2</v>
      </c>
      <c r="I36" s="239">
        <v>1.645</v>
      </c>
      <c r="J36" s="239"/>
      <c r="K36" s="239">
        <v>14</v>
      </c>
      <c r="L36" s="239">
        <v>89</v>
      </c>
      <c r="M36" s="239">
        <v>9</v>
      </c>
      <c r="N36" s="239">
        <v>0</v>
      </c>
      <c r="O36" s="239">
        <v>0.26029999999999998</v>
      </c>
      <c r="P36" s="239">
        <v>0.74</v>
      </c>
      <c r="Q36" s="239">
        <v>2E-3</v>
      </c>
      <c r="R36" s="239">
        <v>4.2000000000000003E-2</v>
      </c>
      <c r="S36" s="239">
        <v>2.8450000000000002</v>
      </c>
      <c r="T36" s="239"/>
    </row>
    <row r="37" spans="1:20">
      <c r="A37" s="239">
        <v>13</v>
      </c>
      <c r="B37" s="239">
        <v>80</v>
      </c>
      <c r="C37" s="239">
        <v>11</v>
      </c>
      <c r="D37" s="239">
        <v>3</v>
      </c>
      <c r="E37" s="239">
        <v>0.30230000000000001</v>
      </c>
      <c r="F37" s="239">
        <v>0.69799999999999995</v>
      </c>
      <c r="G37" s="239">
        <v>2E-3</v>
      </c>
      <c r="H37" s="239">
        <v>4.4999999999999998E-2</v>
      </c>
      <c r="I37" s="239">
        <v>3.0910000000000002</v>
      </c>
      <c r="J37" s="239"/>
      <c r="K37" s="239">
        <v>16</v>
      </c>
      <c r="L37" s="239">
        <v>80</v>
      </c>
      <c r="M37" s="239">
        <v>11</v>
      </c>
      <c r="N37" s="239">
        <v>0</v>
      </c>
      <c r="O37" s="239">
        <v>0.36199999999999999</v>
      </c>
      <c r="P37" s="239">
        <v>0.63800000000000001</v>
      </c>
      <c r="Q37" s="239">
        <v>2E-3</v>
      </c>
      <c r="R37" s="239">
        <v>4.5999999999999999E-2</v>
      </c>
      <c r="S37" s="239">
        <v>4.4720000000000004</v>
      </c>
      <c r="T37" s="239"/>
    </row>
    <row r="38" spans="1:20">
      <c r="A38" s="239">
        <v>15</v>
      </c>
      <c r="B38" s="239">
        <v>66</v>
      </c>
      <c r="C38" s="239">
        <v>6</v>
      </c>
      <c r="D38" s="239">
        <v>0</v>
      </c>
      <c r="E38" s="239">
        <v>0.36570000000000003</v>
      </c>
      <c r="F38" s="239">
        <v>0.63400000000000001</v>
      </c>
      <c r="G38" s="239">
        <v>2E-3</v>
      </c>
      <c r="H38" s="239">
        <v>4.8000000000000001E-2</v>
      </c>
      <c r="I38" s="239">
        <v>4.0419999999999998</v>
      </c>
      <c r="J38" s="239"/>
      <c r="K38" s="239">
        <v>18</v>
      </c>
      <c r="L38" s="239">
        <v>69</v>
      </c>
      <c r="M38" s="239">
        <v>19</v>
      </c>
      <c r="N38" s="239">
        <v>0</v>
      </c>
      <c r="O38" s="239">
        <v>0.53769999999999996</v>
      </c>
      <c r="P38" s="239">
        <v>0.46200000000000002</v>
      </c>
      <c r="Q38" s="239">
        <v>2E-3</v>
      </c>
      <c r="R38" s="239">
        <v>4.8000000000000001E-2</v>
      </c>
      <c r="S38" s="239">
        <v>7.6340000000000003</v>
      </c>
      <c r="T38" s="239"/>
    </row>
    <row r="39" spans="1:20">
      <c r="A39" s="239">
        <v>17</v>
      </c>
      <c r="B39" s="239">
        <v>60</v>
      </c>
      <c r="C39" s="239">
        <v>13</v>
      </c>
      <c r="D39" s="239">
        <v>0</v>
      </c>
      <c r="E39" s="239">
        <v>0.50309999999999999</v>
      </c>
      <c r="F39" s="239">
        <v>0.497</v>
      </c>
      <c r="G39" s="239">
        <v>3.0000000000000001E-3</v>
      </c>
      <c r="H39" s="239">
        <v>0.05</v>
      </c>
      <c r="I39" s="239">
        <v>6.3789999999999996</v>
      </c>
      <c r="J39" s="239"/>
      <c r="K39" s="239">
        <v>20</v>
      </c>
      <c r="L39" s="239">
        <v>50</v>
      </c>
      <c r="M39" s="239">
        <v>12</v>
      </c>
      <c r="N39" s="239">
        <v>0</v>
      </c>
      <c r="O39" s="239">
        <v>0.64859999999999995</v>
      </c>
      <c r="P39" s="239">
        <v>0.35099999999999998</v>
      </c>
      <c r="Q39" s="239">
        <v>2E-3</v>
      </c>
      <c r="R39" s="239">
        <v>4.5999999999999999E-2</v>
      </c>
      <c r="S39" s="239">
        <v>9.8529999999999998</v>
      </c>
      <c r="T39" s="239"/>
    </row>
    <row r="40" spans="1:20">
      <c r="A40" s="239">
        <v>19</v>
      </c>
      <c r="B40" s="239">
        <v>47</v>
      </c>
      <c r="C40" s="239">
        <v>12</v>
      </c>
      <c r="D40" s="239">
        <v>0</v>
      </c>
      <c r="E40" s="239">
        <v>0.63</v>
      </c>
      <c r="F40" s="239">
        <v>0.37</v>
      </c>
      <c r="G40" s="239">
        <v>2E-3</v>
      </c>
      <c r="H40" s="239">
        <v>4.9000000000000002E-2</v>
      </c>
      <c r="I40" s="239">
        <v>8.7889999999999997</v>
      </c>
      <c r="J40" s="239"/>
      <c r="K40" s="239">
        <v>22</v>
      </c>
      <c r="L40" s="239">
        <v>38</v>
      </c>
      <c r="M40" s="239">
        <v>18</v>
      </c>
      <c r="N40" s="239">
        <v>0</v>
      </c>
      <c r="O40" s="239">
        <v>0.81510000000000005</v>
      </c>
      <c r="P40" s="239">
        <v>0.185</v>
      </c>
      <c r="Q40" s="239">
        <v>1E-3</v>
      </c>
      <c r="R40" s="239">
        <v>3.6999999999999998E-2</v>
      </c>
      <c r="S40" s="239">
        <v>13.515000000000001</v>
      </c>
      <c r="T40" s="239"/>
    </row>
    <row r="41" spans="1:20">
      <c r="A41" s="239">
        <v>21</v>
      </c>
      <c r="B41" s="239">
        <v>35</v>
      </c>
      <c r="C41" s="239">
        <v>13</v>
      </c>
      <c r="D41" s="239">
        <v>1</v>
      </c>
      <c r="E41" s="239">
        <v>0.76739999999999997</v>
      </c>
      <c r="F41" s="239">
        <v>0.23300000000000001</v>
      </c>
      <c r="G41" s="239">
        <v>2E-3</v>
      </c>
      <c r="H41" s="239">
        <v>4.2999999999999997E-2</v>
      </c>
      <c r="I41" s="239">
        <v>11.675000000000001</v>
      </c>
      <c r="J41" s="239"/>
      <c r="K41" s="239">
        <v>24</v>
      </c>
      <c r="L41" s="239">
        <v>20</v>
      </c>
      <c r="M41" s="239">
        <v>10</v>
      </c>
      <c r="N41" s="239">
        <v>0</v>
      </c>
      <c r="O41" s="239">
        <v>0.90749999999999997</v>
      </c>
      <c r="P41" s="239">
        <v>9.1999999999999998E-2</v>
      </c>
      <c r="Q41" s="239">
        <v>1E-3</v>
      </c>
      <c r="R41" s="239">
        <v>2.8000000000000001E-2</v>
      </c>
      <c r="S41" s="239">
        <v>15.734</v>
      </c>
      <c r="T41" s="239"/>
    </row>
    <row r="42" spans="1:20">
      <c r="A42" s="239">
        <v>23</v>
      </c>
      <c r="B42" s="239">
        <v>21</v>
      </c>
      <c r="C42" s="239">
        <v>6</v>
      </c>
      <c r="D42" s="239">
        <v>0</v>
      </c>
      <c r="E42" s="239">
        <v>0.83389999999999997</v>
      </c>
      <c r="F42" s="239">
        <v>0.16600000000000001</v>
      </c>
      <c r="G42" s="239">
        <v>1E-3</v>
      </c>
      <c r="H42" s="239">
        <v>3.7999999999999999E-2</v>
      </c>
      <c r="I42" s="239">
        <v>13.204000000000001</v>
      </c>
      <c r="J42" s="239"/>
      <c r="K42" s="239">
        <v>26</v>
      </c>
      <c r="L42" s="239">
        <v>10</v>
      </c>
      <c r="M42" s="239">
        <v>5</v>
      </c>
      <c r="N42" s="239">
        <v>0</v>
      </c>
      <c r="O42" s="239">
        <v>0.95379999999999998</v>
      </c>
      <c r="P42" s="239">
        <v>4.5999999999999999E-2</v>
      </c>
      <c r="Q42" s="239">
        <v>0</v>
      </c>
      <c r="R42" s="239">
        <v>0.02</v>
      </c>
      <c r="S42" s="239">
        <v>16.936</v>
      </c>
      <c r="T42" s="239"/>
    </row>
    <row r="43" spans="1:20">
      <c r="A43" s="239">
        <v>25</v>
      </c>
      <c r="B43" s="239">
        <v>15</v>
      </c>
      <c r="C43" s="239">
        <v>11</v>
      </c>
      <c r="D43" s="239">
        <v>0</v>
      </c>
      <c r="E43" s="239">
        <v>0.95569999999999999</v>
      </c>
      <c r="F43" s="239">
        <v>4.3999999999999997E-2</v>
      </c>
      <c r="G43" s="239">
        <v>0</v>
      </c>
      <c r="H43" s="239">
        <v>2.1999999999999999E-2</v>
      </c>
      <c r="I43" s="239">
        <v>16.248999999999999</v>
      </c>
      <c r="J43" s="239"/>
      <c r="K43" s="239">
        <v>29</v>
      </c>
      <c r="L43" s="239">
        <v>5</v>
      </c>
      <c r="M43" s="239">
        <v>5</v>
      </c>
      <c r="N43" s="239">
        <v>0</v>
      </c>
      <c r="O43" s="239">
        <v>1</v>
      </c>
      <c r="P43" s="239">
        <v>0</v>
      </c>
      <c r="Q43" s="239">
        <v>0</v>
      </c>
      <c r="R43" s="239">
        <v>0</v>
      </c>
      <c r="S43" s="239">
        <v>18.277000000000001</v>
      </c>
      <c r="T43" s="239"/>
    </row>
    <row r="44" spans="1:20">
      <c r="A44" s="239">
        <v>28</v>
      </c>
      <c r="B44" s="239">
        <v>4</v>
      </c>
      <c r="C44" s="239">
        <v>4</v>
      </c>
      <c r="D44" s="239">
        <v>0</v>
      </c>
      <c r="E44" s="239">
        <v>1</v>
      </c>
      <c r="F44" s="239">
        <v>0</v>
      </c>
      <c r="G44" s="239">
        <v>0</v>
      </c>
      <c r="H44" s="239">
        <v>0</v>
      </c>
      <c r="I44" s="239">
        <v>17.489999999999998</v>
      </c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</row>
    <row r="45" spans="1:20">
      <c r="A45" s="239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  <c r="T45" s="239"/>
    </row>
    <row r="46" spans="1:20">
      <c r="A46" s="239" t="s">
        <v>1542</v>
      </c>
      <c r="B46" s="239"/>
      <c r="C46" s="239"/>
      <c r="D46" s="239"/>
      <c r="E46" s="239"/>
      <c r="F46" s="239"/>
      <c r="G46" s="239"/>
      <c r="H46" s="239"/>
      <c r="I46" s="239"/>
      <c r="J46" s="239"/>
      <c r="K46" s="239" t="s">
        <v>1542</v>
      </c>
      <c r="L46" s="239"/>
      <c r="M46" s="239"/>
      <c r="N46" s="239"/>
      <c r="O46" s="239"/>
      <c r="P46" s="239"/>
      <c r="Q46" s="239"/>
      <c r="R46" s="239"/>
      <c r="S46" s="239"/>
      <c r="T46" s="239"/>
    </row>
    <row r="47" spans="1:20">
      <c r="A47" s="239" t="s">
        <v>1412</v>
      </c>
      <c r="B47" s="239" t="s">
        <v>1413</v>
      </c>
      <c r="C47" s="239" t="s">
        <v>1414</v>
      </c>
      <c r="D47" s="239" t="s">
        <v>1415</v>
      </c>
      <c r="E47" s="239" t="s">
        <v>1416</v>
      </c>
      <c r="F47" s="239" t="s">
        <v>1417</v>
      </c>
      <c r="G47" s="239" t="s">
        <v>1418</v>
      </c>
      <c r="H47" s="239" t="s">
        <v>1419</v>
      </c>
      <c r="I47" s="239" t="s">
        <v>1420</v>
      </c>
      <c r="J47" s="239"/>
      <c r="K47" s="239" t="s">
        <v>1412</v>
      </c>
      <c r="L47" s="239" t="s">
        <v>1413</v>
      </c>
      <c r="M47" s="239" t="s">
        <v>1414</v>
      </c>
      <c r="N47" s="239" t="s">
        <v>1415</v>
      </c>
      <c r="O47" s="239" t="s">
        <v>1416</v>
      </c>
      <c r="P47" s="239" t="s">
        <v>1417</v>
      </c>
      <c r="Q47" s="239" t="s">
        <v>1418</v>
      </c>
      <c r="R47" s="239" t="s">
        <v>1419</v>
      </c>
      <c r="S47" s="239" t="s">
        <v>1420</v>
      </c>
      <c r="T47" s="239"/>
    </row>
    <row r="48" spans="1:20">
      <c r="A48" s="239">
        <v>0</v>
      </c>
      <c r="B48" s="239">
        <v>120</v>
      </c>
      <c r="C48" s="239">
        <v>0</v>
      </c>
      <c r="D48" s="239">
        <v>0</v>
      </c>
      <c r="E48" s="239">
        <v>0</v>
      </c>
      <c r="F48" s="239">
        <v>1</v>
      </c>
      <c r="G48" s="239">
        <v>0</v>
      </c>
      <c r="H48" s="239">
        <v>0</v>
      </c>
      <c r="I48" s="239">
        <v>0</v>
      </c>
      <c r="J48" s="239"/>
      <c r="K48" s="239">
        <v>0</v>
      </c>
      <c r="L48" s="239">
        <v>120</v>
      </c>
      <c r="M48" s="239">
        <v>0</v>
      </c>
      <c r="N48" s="239">
        <v>0</v>
      </c>
      <c r="O48" s="239">
        <v>0</v>
      </c>
      <c r="P48" s="239">
        <v>1</v>
      </c>
      <c r="Q48" s="239">
        <v>0</v>
      </c>
      <c r="R48" s="239">
        <v>0</v>
      </c>
      <c r="S48" s="239">
        <v>0</v>
      </c>
      <c r="T48" s="239"/>
    </row>
    <row r="49" spans="1:20">
      <c r="A49" s="239">
        <v>1</v>
      </c>
      <c r="B49" s="239">
        <v>120</v>
      </c>
      <c r="C49" s="239">
        <v>0</v>
      </c>
      <c r="D49" s="239">
        <v>0</v>
      </c>
      <c r="E49" s="239">
        <v>0</v>
      </c>
      <c r="F49" s="239">
        <v>1</v>
      </c>
      <c r="G49" s="239">
        <v>0</v>
      </c>
      <c r="H49" s="239">
        <v>0</v>
      </c>
      <c r="I49" s="239">
        <v>0</v>
      </c>
      <c r="J49" s="239"/>
      <c r="K49" s="239">
        <v>2</v>
      </c>
      <c r="L49" s="239">
        <v>120</v>
      </c>
      <c r="M49" s="239">
        <v>0</v>
      </c>
      <c r="N49" s="239">
        <v>0</v>
      </c>
      <c r="O49" s="239">
        <v>0</v>
      </c>
      <c r="P49" s="239">
        <v>1</v>
      </c>
      <c r="Q49" s="239">
        <v>0</v>
      </c>
      <c r="R49" s="239">
        <v>0</v>
      </c>
      <c r="S49" s="239">
        <v>0</v>
      </c>
      <c r="T49" s="239"/>
    </row>
    <row r="50" spans="1:20">
      <c r="A50" s="239">
        <v>3</v>
      </c>
      <c r="B50" s="239">
        <v>120</v>
      </c>
      <c r="C50" s="239">
        <v>0</v>
      </c>
      <c r="D50" s="239">
        <v>0</v>
      </c>
      <c r="E50" s="239">
        <v>0</v>
      </c>
      <c r="F50" s="239">
        <v>1</v>
      </c>
      <c r="G50" s="239">
        <v>0</v>
      </c>
      <c r="H50" s="239">
        <v>0</v>
      </c>
      <c r="I50" s="239">
        <v>0</v>
      </c>
      <c r="J50" s="239"/>
      <c r="K50" s="239">
        <v>4</v>
      </c>
      <c r="L50" s="239">
        <v>120</v>
      </c>
      <c r="M50" s="239">
        <v>0</v>
      </c>
      <c r="N50" s="239">
        <v>1</v>
      </c>
      <c r="O50" s="239">
        <v>0</v>
      </c>
      <c r="P50" s="239">
        <v>1</v>
      </c>
      <c r="Q50" s="239">
        <v>0</v>
      </c>
      <c r="R50" s="239">
        <v>0</v>
      </c>
      <c r="S50" s="239">
        <v>0</v>
      </c>
      <c r="T50" s="239"/>
    </row>
    <row r="51" spans="1:20">
      <c r="A51" s="239">
        <v>5</v>
      </c>
      <c r="B51" s="239">
        <v>120</v>
      </c>
      <c r="C51" s="239">
        <v>5</v>
      </c>
      <c r="D51" s="239">
        <v>0</v>
      </c>
      <c r="E51" s="239">
        <v>4.1700000000000001E-2</v>
      </c>
      <c r="F51" s="239">
        <v>0.95799999999999996</v>
      </c>
      <c r="G51" s="239">
        <v>0</v>
      </c>
      <c r="H51" s="239">
        <v>1.7999999999999999E-2</v>
      </c>
      <c r="I51" s="239">
        <v>0.20799999999999999</v>
      </c>
      <c r="J51" s="239"/>
      <c r="K51" s="239">
        <v>6</v>
      </c>
      <c r="L51" s="239">
        <v>119</v>
      </c>
      <c r="M51" s="239">
        <v>21</v>
      </c>
      <c r="N51" s="239">
        <v>0</v>
      </c>
      <c r="O51" s="239">
        <v>0.17649999999999999</v>
      </c>
      <c r="P51" s="239">
        <v>0.82399999999999995</v>
      </c>
      <c r="Q51" s="239">
        <v>1E-3</v>
      </c>
      <c r="R51" s="239">
        <v>3.5000000000000003E-2</v>
      </c>
      <c r="S51" s="239">
        <v>1.0589999999999999</v>
      </c>
      <c r="T51" s="239"/>
    </row>
    <row r="52" spans="1:20">
      <c r="A52" s="239">
        <v>7</v>
      </c>
      <c r="B52" s="239">
        <v>115</v>
      </c>
      <c r="C52" s="239">
        <v>67</v>
      </c>
      <c r="D52" s="239">
        <v>0</v>
      </c>
      <c r="E52" s="239">
        <v>0.6</v>
      </c>
      <c r="F52" s="239">
        <v>0.4</v>
      </c>
      <c r="G52" s="239">
        <v>2E-3</v>
      </c>
      <c r="H52" s="239">
        <v>4.4999999999999998E-2</v>
      </c>
      <c r="I52" s="239">
        <v>4.117</v>
      </c>
      <c r="J52" s="239"/>
      <c r="K52" s="239">
        <v>9</v>
      </c>
      <c r="L52" s="239">
        <v>98</v>
      </c>
      <c r="M52" s="239">
        <v>89</v>
      </c>
      <c r="N52" s="239">
        <v>2</v>
      </c>
      <c r="O52" s="239">
        <v>0.9244</v>
      </c>
      <c r="P52" s="239">
        <v>7.5999999999999998E-2</v>
      </c>
      <c r="Q52" s="239">
        <v>1E-3</v>
      </c>
      <c r="R52" s="239">
        <v>2.4E-2</v>
      </c>
      <c r="S52" s="239">
        <v>7.79</v>
      </c>
      <c r="T52" s="239"/>
    </row>
    <row r="53" spans="1:20">
      <c r="A53" s="239">
        <v>9</v>
      </c>
      <c r="B53" s="239">
        <v>48</v>
      </c>
      <c r="C53" s="239">
        <v>45</v>
      </c>
      <c r="D53" s="239">
        <v>0</v>
      </c>
      <c r="E53" s="239">
        <v>0.97499999999999998</v>
      </c>
      <c r="F53" s="239">
        <v>2.5000000000000001E-2</v>
      </c>
      <c r="G53" s="239">
        <v>0</v>
      </c>
      <c r="H53" s="239">
        <v>1.4E-2</v>
      </c>
      <c r="I53" s="239">
        <v>7.492</v>
      </c>
      <c r="J53" s="239"/>
      <c r="K53" s="239">
        <v>11</v>
      </c>
      <c r="L53" s="239">
        <v>7</v>
      </c>
      <c r="M53" s="239">
        <v>7</v>
      </c>
      <c r="N53" s="239">
        <v>0</v>
      </c>
      <c r="O53" s="239">
        <v>1</v>
      </c>
      <c r="P53" s="239">
        <v>0</v>
      </c>
      <c r="Q53" s="239">
        <v>0</v>
      </c>
      <c r="R53" s="239">
        <v>0</v>
      </c>
      <c r="S53" s="239">
        <v>8.6219999999999999</v>
      </c>
      <c r="T53" s="239"/>
    </row>
    <row r="54" spans="1:20">
      <c r="A54" s="239">
        <v>11</v>
      </c>
      <c r="B54" s="239">
        <v>3</v>
      </c>
      <c r="C54" s="239">
        <v>3</v>
      </c>
      <c r="D54" s="239">
        <v>0</v>
      </c>
      <c r="E54" s="239">
        <v>1</v>
      </c>
      <c r="F54" s="239">
        <v>0</v>
      </c>
      <c r="G54" s="239">
        <v>0</v>
      </c>
      <c r="H54" s="239">
        <v>0</v>
      </c>
      <c r="I54" s="239">
        <v>7.7670000000000003</v>
      </c>
      <c r="J54" s="239"/>
      <c r="K54" s="239"/>
      <c r="L54" s="239"/>
      <c r="M54" s="239"/>
      <c r="N54" s="239"/>
      <c r="O54" s="239"/>
      <c r="P54" s="239"/>
      <c r="Q54" s="239"/>
      <c r="R54" s="239"/>
      <c r="S54" s="239"/>
      <c r="T54" s="239"/>
    </row>
    <row r="55" spans="1:20">
      <c r="A55" s="239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239"/>
      <c r="M55" s="239"/>
      <c r="N55" s="239"/>
      <c r="O55" s="239"/>
      <c r="P55" s="239"/>
      <c r="Q55" s="239"/>
      <c r="R55" s="239"/>
      <c r="S55" s="239"/>
      <c r="T55" s="239"/>
    </row>
    <row r="56" spans="1:20">
      <c r="A56" s="239" t="s">
        <v>1543</v>
      </c>
      <c r="B56" s="239"/>
      <c r="C56" s="239"/>
      <c r="D56" s="239"/>
      <c r="E56" s="239"/>
      <c r="F56" s="239"/>
      <c r="G56" s="239"/>
      <c r="H56" s="239"/>
      <c r="I56" s="239"/>
      <c r="J56" s="239"/>
      <c r="K56" s="239" t="s">
        <v>1543</v>
      </c>
      <c r="L56" s="239"/>
      <c r="M56" s="239"/>
      <c r="N56" s="239"/>
      <c r="O56" s="239"/>
      <c r="P56" s="239"/>
      <c r="Q56" s="239"/>
      <c r="R56" s="239"/>
      <c r="S56" s="239"/>
      <c r="T56" s="239"/>
    </row>
    <row r="57" spans="1:20">
      <c r="A57" s="239" t="s">
        <v>1412</v>
      </c>
      <c r="B57" s="239" t="s">
        <v>1413</v>
      </c>
      <c r="C57" s="239" t="s">
        <v>1414</v>
      </c>
      <c r="D57" s="239" t="s">
        <v>1415</v>
      </c>
      <c r="E57" s="239" t="s">
        <v>1416</v>
      </c>
      <c r="F57" s="239" t="s">
        <v>1417</v>
      </c>
      <c r="G57" s="239" t="s">
        <v>1418</v>
      </c>
      <c r="H57" s="239" t="s">
        <v>1419</v>
      </c>
      <c r="I57" s="239" t="s">
        <v>1420</v>
      </c>
      <c r="J57" s="239"/>
      <c r="K57" s="239" t="s">
        <v>1412</v>
      </c>
      <c r="L57" s="239" t="s">
        <v>1413</v>
      </c>
      <c r="M57" s="239" t="s">
        <v>1414</v>
      </c>
      <c r="N57" s="239" t="s">
        <v>1415</v>
      </c>
      <c r="O57" s="239" t="s">
        <v>1416</v>
      </c>
      <c r="P57" s="239" t="s">
        <v>1417</v>
      </c>
      <c r="Q57" s="239" t="s">
        <v>1418</v>
      </c>
      <c r="R57" s="239" t="s">
        <v>1419</v>
      </c>
      <c r="S57" s="239" t="s">
        <v>1420</v>
      </c>
      <c r="T57" s="239"/>
    </row>
    <row r="58" spans="1:20">
      <c r="A58" s="239">
        <v>0</v>
      </c>
      <c r="B58" s="239">
        <v>120</v>
      </c>
      <c r="C58" s="239">
        <v>0</v>
      </c>
      <c r="D58" s="239">
        <v>0</v>
      </c>
      <c r="E58" s="239">
        <v>0</v>
      </c>
      <c r="F58" s="239">
        <v>1</v>
      </c>
      <c r="G58" s="239">
        <v>0</v>
      </c>
      <c r="H58" s="239">
        <v>0</v>
      </c>
      <c r="I58" s="239">
        <v>0</v>
      </c>
      <c r="J58" s="239"/>
      <c r="K58" s="239">
        <v>0</v>
      </c>
      <c r="L58" s="239">
        <v>120</v>
      </c>
      <c r="M58" s="239">
        <v>0</v>
      </c>
      <c r="N58" s="239">
        <v>0</v>
      </c>
      <c r="O58" s="239">
        <v>0</v>
      </c>
      <c r="P58" s="239">
        <v>1</v>
      </c>
      <c r="Q58" s="239">
        <v>0</v>
      </c>
      <c r="R58" s="239">
        <v>0</v>
      </c>
      <c r="S58" s="239">
        <v>0</v>
      </c>
      <c r="T58" s="239"/>
    </row>
    <row r="59" spans="1:20">
      <c r="A59" s="239">
        <v>1</v>
      </c>
      <c r="B59" s="239">
        <v>120</v>
      </c>
      <c r="C59" s="239">
        <v>0</v>
      </c>
      <c r="D59" s="239">
        <v>0</v>
      </c>
      <c r="E59" s="239">
        <v>0</v>
      </c>
      <c r="F59" s="239">
        <v>1</v>
      </c>
      <c r="G59" s="239">
        <v>0</v>
      </c>
      <c r="H59" s="239">
        <v>0</v>
      </c>
      <c r="I59" s="239">
        <v>0</v>
      </c>
      <c r="J59" s="239"/>
      <c r="K59" s="239">
        <v>2</v>
      </c>
      <c r="L59" s="239">
        <v>120</v>
      </c>
      <c r="M59" s="239">
        <v>0</v>
      </c>
      <c r="N59" s="239">
        <v>0</v>
      </c>
      <c r="O59" s="239">
        <v>0</v>
      </c>
      <c r="P59" s="239">
        <v>1</v>
      </c>
      <c r="Q59" s="239">
        <v>0</v>
      </c>
      <c r="R59" s="239">
        <v>0</v>
      </c>
      <c r="S59" s="239">
        <v>0</v>
      </c>
      <c r="T59" s="239"/>
    </row>
    <row r="60" spans="1:20">
      <c r="A60" s="239">
        <v>3</v>
      </c>
      <c r="B60" s="239">
        <v>120</v>
      </c>
      <c r="C60" s="239">
        <v>0</v>
      </c>
      <c r="D60" s="239">
        <v>2</v>
      </c>
      <c r="E60" s="239">
        <v>0</v>
      </c>
      <c r="F60" s="239">
        <v>1</v>
      </c>
      <c r="G60" s="239">
        <v>0</v>
      </c>
      <c r="H60" s="239">
        <v>0</v>
      </c>
      <c r="I60" s="239">
        <v>0</v>
      </c>
      <c r="J60" s="239"/>
      <c r="K60" s="239">
        <v>4</v>
      </c>
      <c r="L60" s="239">
        <v>120</v>
      </c>
      <c r="M60" s="239">
        <v>1</v>
      </c>
      <c r="N60" s="239">
        <v>0</v>
      </c>
      <c r="O60" s="239">
        <v>8.3000000000000001E-3</v>
      </c>
      <c r="P60" s="239">
        <v>0.99199999999999999</v>
      </c>
      <c r="Q60" s="239">
        <v>0</v>
      </c>
      <c r="R60" s="239">
        <v>8.0000000000000002E-3</v>
      </c>
      <c r="S60" s="239">
        <v>3.3000000000000002E-2</v>
      </c>
      <c r="T60" s="239"/>
    </row>
    <row r="61" spans="1:20">
      <c r="A61" s="239">
        <v>5</v>
      </c>
      <c r="B61" s="239">
        <v>118</v>
      </c>
      <c r="C61" s="239">
        <v>10</v>
      </c>
      <c r="D61" s="239">
        <v>2</v>
      </c>
      <c r="E61" s="239">
        <v>8.4699999999999998E-2</v>
      </c>
      <c r="F61" s="239">
        <v>0.91500000000000004</v>
      </c>
      <c r="G61" s="239">
        <v>1E-3</v>
      </c>
      <c r="H61" s="239">
        <v>2.5999999999999999E-2</v>
      </c>
      <c r="I61" s="239">
        <v>0.42399999999999999</v>
      </c>
      <c r="J61" s="239"/>
      <c r="K61" s="239">
        <v>6</v>
      </c>
      <c r="L61" s="239">
        <v>119</v>
      </c>
      <c r="M61" s="239">
        <v>31</v>
      </c>
      <c r="N61" s="239">
        <v>0</v>
      </c>
      <c r="O61" s="239">
        <v>0.26669999999999999</v>
      </c>
      <c r="P61" s="239">
        <v>0.73299999999999998</v>
      </c>
      <c r="Q61" s="239">
        <v>2E-3</v>
      </c>
      <c r="R61" s="239">
        <v>0.04</v>
      </c>
      <c r="S61" s="239">
        <v>1.583</v>
      </c>
      <c r="T61" s="239"/>
    </row>
    <row r="62" spans="1:20">
      <c r="A62" s="239">
        <v>7</v>
      </c>
      <c r="B62" s="239">
        <v>106</v>
      </c>
      <c r="C62" s="239">
        <v>77</v>
      </c>
      <c r="D62" s="239">
        <v>5</v>
      </c>
      <c r="E62" s="239">
        <v>0.74960000000000004</v>
      </c>
      <c r="F62" s="239">
        <v>0.25</v>
      </c>
      <c r="G62" s="239">
        <v>2E-3</v>
      </c>
      <c r="H62" s="239">
        <v>0.04</v>
      </c>
      <c r="I62" s="239">
        <v>5.0780000000000003</v>
      </c>
      <c r="J62" s="239"/>
      <c r="K62" s="239">
        <v>9</v>
      </c>
      <c r="L62" s="239">
        <v>88</v>
      </c>
      <c r="M62" s="239">
        <v>83</v>
      </c>
      <c r="N62" s="239">
        <v>1</v>
      </c>
      <c r="O62" s="239">
        <v>0.95830000000000004</v>
      </c>
      <c r="P62" s="239">
        <v>4.2000000000000003E-2</v>
      </c>
      <c r="Q62" s="239">
        <v>0</v>
      </c>
      <c r="R62" s="239">
        <v>1.7999999999999999E-2</v>
      </c>
      <c r="S62" s="239">
        <v>7.8079999999999998</v>
      </c>
      <c r="T62" s="239"/>
    </row>
    <row r="63" spans="1:20">
      <c r="A63" s="239">
        <v>9</v>
      </c>
      <c r="B63" s="239">
        <v>24</v>
      </c>
      <c r="C63" s="239">
        <v>22</v>
      </c>
      <c r="D63" s="239">
        <v>0</v>
      </c>
      <c r="E63" s="239">
        <v>0.97909999999999997</v>
      </c>
      <c r="F63" s="239">
        <v>2.1000000000000001E-2</v>
      </c>
      <c r="G63" s="239">
        <v>0</v>
      </c>
      <c r="H63" s="239">
        <v>1.4999999999999999E-2</v>
      </c>
      <c r="I63" s="239">
        <v>7.1440000000000001</v>
      </c>
      <c r="J63" s="239"/>
      <c r="K63" s="239">
        <v>11</v>
      </c>
      <c r="L63" s="239">
        <v>4</v>
      </c>
      <c r="M63" s="239">
        <v>4</v>
      </c>
      <c r="N63" s="239">
        <v>0</v>
      </c>
      <c r="O63" s="239">
        <v>1</v>
      </c>
      <c r="P63" s="239">
        <v>0</v>
      </c>
      <c r="Q63" s="239">
        <v>0</v>
      </c>
      <c r="R63" s="239">
        <v>0</v>
      </c>
      <c r="S63" s="239">
        <v>8.2669999999999995</v>
      </c>
      <c r="T63" s="239"/>
    </row>
    <row r="64" spans="1:20">
      <c r="A64" s="239">
        <v>11</v>
      </c>
      <c r="B64" s="239">
        <v>2</v>
      </c>
      <c r="C64" s="239">
        <v>2</v>
      </c>
      <c r="D64" s="239">
        <v>0</v>
      </c>
      <c r="E64" s="239">
        <v>1</v>
      </c>
      <c r="F64" s="239">
        <v>0</v>
      </c>
      <c r="G64" s="239">
        <v>0</v>
      </c>
      <c r="H64" s="239">
        <v>0</v>
      </c>
      <c r="I64" s="239">
        <v>7.3730000000000002</v>
      </c>
      <c r="J64" s="239"/>
      <c r="K64" s="239"/>
      <c r="L64" s="239"/>
      <c r="M64" s="239"/>
      <c r="N64" s="239"/>
      <c r="O64" s="239"/>
      <c r="P64" s="239"/>
      <c r="Q64" s="239"/>
      <c r="R64" s="239"/>
      <c r="S64" s="239"/>
      <c r="T64" s="239"/>
    </row>
    <row r="65" spans="1:20">
      <c r="A65" s="239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39"/>
      <c r="O65" s="239"/>
      <c r="P65" s="239"/>
      <c r="Q65" s="239"/>
      <c r="R65" s="239"/>
      <c r="S65" s="239"/>
      <c r="T65" s="239"/>
    </row>
    <row r="66" spans="1:20">
      <c r="A66" s="239" t="s">
        <v>1546</v>
      </c>
      <c r="B66" s="239"/>
      <c r="C66" s="239"/>
      <c r="D66" s="239"/>
      <c r="E66" s="239"/>
      <c r="F66" s="239"/>
      <c r="G66" s="239"/>
      <c r="H66" s="239"/>
      <c r="I66" s="239"/>
      <c r="J66" s="239"/>
      <c r="K66" s="239" t="s">
        <v>1546</v>
      </c>
      <c r="L66" s="239"/>
      <c r="M66" s="239"/>
      <c r="N66" s="239"/>
      <c r="O66" s="239"/>
      <c r="P66" s="239"/>
      <c r="Q66" s="239"/>
      <c r="R66" s="239"/>
      <c r="S66" s="239"/>
      <c r="T66" s="239"/>
    </row>
    <row r="67" spans="1:20">
      <c r="A67" s="239" t="s">
        <v>1412</v>
      </c>
      <c r="B67" s="239" t="s">
        <v>1413</v>
      </c>
      <c r="C67" s="239" t="s">
        <v>1414</v>
      </c>
      <c r="D67" s="239" t="s">
        <v>1415</v>
      </c>
      <c r="E67" s="239" t="s">
        <v>1416</v>
      </c>
      <c r="F67" s="239" t="s">
        <v>1417</v>
      </c>
      <c r="G67" s="239" t="s">
        <v>1418</v>
      </c>
      <c r="H67" s="239" t="s">
        <v>1419</v>
      </c>
      <c r="I67" s="239" t="s">
        <v>1420</v>
      </c>
      <c r="J67" s="239"/>
      <c r="K67" s="239" t="s">
        <v>1424</v>
      </c>
      <c r="L67" s="239" t="s">
        <v>1413</v>
      </c>
      <c r="M67" s="239" t="s">
        <v>1414</v>
      </c>
      <c r="N67" s="239" t="s">
        <v>1415</v>
      </c>
      <c r="O67" s="239" t="s">
        <v>1416</v>
      </c>
      <c r="P67" s="239" t="s">
        <v>1417</v>
      </c>
      <c r="Q67" s="239" t="s">
        <v>1418</v>
      </c>
      <c r="R67" s="239" t="s">
        <v>1419</v>
      </c>
      <c r="S67" s="239" t="s">
        <v>1420</v>
      </c>
      <c r="T67" s="239"/>
    </row>
    <row r="68" spans="1:20">
      <c r="A68" s="239">
        <v>0</v>
      </c>
      <c r="B68" s="239">
        <v>120</v>
      </c>
      <c r="C68" s="239">
        <v>0</v>
      </c>
      <c r="D68" s="239">
        <v>0</v>
      </c>
      <c r="E68" s="239">
        <v>0</v>
      </c>
      <c r="F68" s="239">
        <v>1</v>
      </c>
      <c r="G68" s="239">
        <v>0</v>
      </c>
      <c r="H68" s="239">
        <v>0</v>
      </c>
      <c r="I68" s="239">
        <v>0</v>
      </c>
      <c r="J68" s="239"/>
      <c r="K68" s="239">
        <v>0</v>
      </c>
      <c r="L68" s="239">
        <v>120</v>
      </c>
      <c r="M68" s="239">
        <v>0</v>
      </c>
      <c r="N68" s="239">
        <v>0</v>
      </c>
      <c r="O68" s="239">
        <v>0</v>
      </c>
      <c r="P68" s="239">
        <v>1</v>
      </c>
      <c r="Q68" s="239">
        <v>0</v>
      </c>
      <c r="R68" s="239">
        <v>0</v>
      </c>
      <c r="S68" s="239">
        <v>0</v>
      </c>
      <c r="T68" s="239"/>
    </row>
    <row r="69" spans="1:20">
      <c r="A69" s="239">
        <v>1</v>
      </c>
      <c r="B69" s="239">
        <v>120</v>
      </c>
      <c r="C69" s="239">
        <v>0</v>
      </c>
      <c r="D69" s="239">
        <v>0</v>
      </c>
      <c r="E69" s="239">
        <v>0</v>
      </c>
      <c r="F69" s="239">
        <v>1</v>
      </c>
      <c r="G69" s="239">
        <v>0</v>
      </c>
      <c r="H69" s="239">
        <v>0</v>
      </c>
      <c r="I69" s="239">
        <v>0</v>
      </c>
      <c r="J69" s="239"/>
      <c r="K69" s="239">
        <v>2</v>
      </c>
      <c r="L69" s="239">
        <v>120</v>
      </c>
      <c r="M69" s="239">
        <v>0</v>
      </c>
      <c r="N69" s="239">
        <v>0</v>
      </c>
      <c r="O69" s="239">
        <v>0</v>
      </c>
      <c r="P69" s="239">
        <v>1</v>
      </c>
      <c r="Q69" s="239">
        <v>0</v>
      </c>
      <c r="R69" s="239">
        <v>0</v>
      </c>
      <c r="S69" s="239">
        <v>0</v>
      </c>
      <c r="T69" s="239"/>
    </row>
    <row r="70" spans="1:20">
      <c r="A70" s="239">
        <v>3</v>
      </c>
      <c r="B70" s="239">
        <v>120</v>
      </c>
      <c r="C70" s="239">
        <v>0</v>
      </c>
      <c r="D70" s="239">
        <v>0</v>
      </c>
      <c r="E70" s="239">
        <v>0</v>
      </c>
      <c r="F70" s="239">
        <v>1</v>
      </c>
      <c r="G70" s="239">
        <v>0</v>
      </c>
      <c r="H70" s="239">
        <v>0</v>
      </c>
      <c r="I70" s="239">
        <v>0</v>
      </c>
      <c r="J70" s="239"/>
      <c r="K70" s="239">
        <v>4</v>
      </c>
      <c r="L70" s="239">
        <v>120</v>
      </c>
      <c r="M70" s="239">
        <v>0</v>
      </c>
      <c r="N70" s="239">
        <v>0</v>
      </c>
      <c r="O70" s="239">
        <v>0</v>
      </c>
      <c r="P70" s="239">
        <v>1</v>
      </c>
      <c r="Q70" s="239">
        <v>0</v>
      </c>
      <c r="R70" s="239">
        <v>0</v>
      </c>
      <c r="S70" s="239">
        <v>0</v>
      </c>
      <c r="T70" s="239"/>
    </row>
    <row r="71" spans="1:20">
      <c r="A71" s="239">
        <v>5</v>
      </c>
      <c r="B71" s="239">
        <v>120</v>
      </c>
      <c r="C71" s="239">
        <v>0</v>
      </c>
      <c r="D71" s="239">
        <v>0</v>
      </c>
      <c r="E71" s="239">
        <v>0</v>
      </c>
      <c r="F71" s="239">
        <v>1</v>
      </c>
      <c r="G71" s="239">
        <v>0</v>
      </c>
      <c r="H71" s="239">
        <v>0</v>
      </c>
      <c r="I71" s="239">
        <v>0</v>
      </c>
      <c r="J71" s="239"/>
      <c r="K71" s="239">
        <v>6</v>
      </c>
      <c r="L71" s="239">
        <v>120</v>
      </c>
      <c r="M71" s="239">
        <v>0</v>
      </c>
      <c r="N71" s="239">
        <v>1</v>
      </c>
      <c r="O71" s="239">
        <v>0</v>
      </c>
      <c r="P71" s="239">
        <v>1</v>
      </c>
      <c r="Q71" s="239">
        <v>0</v>
      </c>
      <c r="R71" s="239">
        <v>0</v>
      </c>
      <c r="S71" s="239">
        <v>0</v>
      </c>
      <c r="T71" s="239"/>
    </row>
    <row r="72" spans="1:20">
      <c r="A72" s="239">
        <v>7</v>
      </c>
      <c r="B72" s="239">
        <v>120</v>
      </c>
      <c r="C72" s="239">
        <v>0</v>
      </c>
      <c r="D72" s="239">
        <v>3</v>
      </c>
      <c r="E72" s="239">
        <v>0</v>
      </c>
      <c r="F72" s="239">
        <v>1</v>
      </c>
      <c r="G72" s="239">
        <v>0</v>
      </c>
      <c r="H72" s="239">
        <v>0</v>
      </c>
      <c r="I72" s="239">
        <v>0</v>
      </c>
      <c r="J72" s="239"/>
      <c r="K72" s="239">
        <v>9</v>
      </c>
      <c r="L72" s="239">
        <v>119</v>
      </c>
      <c r="M72" s="239">
        <v>2</v>
      </c>
      <c r="N72" s="239">
        <v>2</v>
      </c>
      <c r="O72" s="239">
        <v>1.6799999999999999E-2</v>
      </c>
      <c r="P72" s="239">
        <v>0.98299999999999998</v>
      </c>
      <c r="Q72" s="239">
        <v>0</v>
      </c>
      <c r="R72" s="239">
        <v>1.2E-2</v>
      </c>
      <c r="S72" s="239">
        <v>0.151</v>
      </c>
      <c r="T72" s="239"/>
    </row>
    <row r="73" spans="1:20">
      <c r="A73" s="239">
        <v>9</v>
      </c>
      <c r="B73" s="239">
        <v>117</v>
      </c>
      <c r="C73" s="239">
        <v>5</v>
      </c>
      <c r="D73" s="239">
        <v>0</v>
      </c>
      <c r="E73" s="239">
        <v>4.2700000000000002E-2</v>
      </c>
      <c r="F73" s="239">
        <v>0.95699999999999996</v>
      </c>
      <c r="G73" s="239">
        <v>0</v>
      </c>
      <c r="H73" s="239">
        <v>1.9E-2</v>
      </c>
      <c r="I73" s="239">
        <v>0.38500000000000001</v>
      </c>
      <c r="J73" s="239"/>
      <c r="K73" s="239">
        <v>11</v>
      </c>
      <c r="L73" s="239">
        <v>115</v>
      </c>
      <c r="M73" s="239">
        <v>25</v>
      </c>
      <c r="N73" s="239">
        <v>0</v>
      </c>
      <c r="O73" s="239">
        <v>0.23050000000000001</v>
      </c>
      <c r="P73" s="239">
        <v>0.76900000000000002</v>
      </c>
      <c r="Q73" s="239">
        <v>2E-3</v>
      </c>
      <c r="R73" s="239">
        <v>3.9E-2</v>
      </c>
      <c r="S73" s="239">
        <v>2.5019999999999998</v>
      </c>
      <c r="T73" s="239"/>
    </row>
    <row r="74" spans="1:20">
      <c r="A74" s="239">
        <v>11</v>
      </c>
      <c r="B74" s="239">
        <v>112</v>
      </c>
      <c r="C74" s="239">
        <v>18</v>
      </c>
      <c r="D74" s="239">
        <v>0</v>
      </c>
      <c r="E74" s="239">
        <v>0.1966</v>
      </c>
      <c r="F74" s="239">
        <v>0.80300000000000005</v>
      </c>
      <c r="G74" s="239">
        <v>1E-3</v>
      </c>
      <c r="H74" s="239">
        <v>3.6999999999999998E-2</v>
      </c>
      <c r="I74" s="239">
        <v>2.077</v>
      </c>
      <c r="J74" s="239"/>
      <c r="K74" s="239">
        <v>14</v>
      </c>
      <c r="L74" s="239">
        <v>90</v>
      </c>
      <c r="M74" s="239">
        <v>15</v>
      </c>
      <c r="N74" s="239">
        <v>0</v>
      </c>
      <c r="O74" s="239">
        <v>0.35880000000000001</v>
      </c>
      <c r="P74" s="239">
        <v>0.64100000000000001</v>
      </c>
      <c r="Q74" s="239">
        <v>2E-3</v>
      </c>
      <c r="R74" s="239">
        <v>4.3999999999999997E-2</v>
      </c>
      <c r="S74" s="239">
        <v>4.298</v>
      </c>
      <c r="T74" s="239"/>
    </row>
    <row r="75" spans="1:20">
      <c r="A75" s="239">
        <v>13</v>
      </c>
      <c r="B75" s="239">
        <v>94</v>
      </c>
      <c r="C75" s="239">
        <v>25</v>
      </c>
      <c r="D75" s="239">
        <v>0</v>
      </c>
      <c r="E75" s="239">
        <v>0.4103</v>
      </c>
      <c r="F75" s="239">
        <v>0.59</v>
      </c>
      <c r="G75" s="239">
        <v>2E-3</v>
      </c>
      <c r="H75" s="239">
        <v>4.4999999999999998E-2</v>
      </c>
      <c r="I75" s="239">
        <v>4.8550000000000004</v>
      </c>
      <c r="J75" s="239"/>
      <c r="K75" s="239">
        <v>16</v>
      </c>
      <c r="L75" s="239">
        <v>75</v>
      </c>
      <c r="M75" s="239">
        <v>28</v>
      </c>
      <c r="N75" s="239">
        <v>0</v>
      </c>
      <c r="O75" s="239">
        <v>0.59819999999999995</v>
      </c>
      <c r="P75" s="239">
        <v>0.40200000000000002</v>
      </c>
      <c r="Q75" s="239">
        <v>2E-3</v>
      </c>
      <c r="R75" s="239">
        <v>4.4999999999999998E-2</v>
      </c>
      <c r="S75" s="239">
        <v>8.1280000000000001</v>
      </c>
      <c r="T75" s="239"/>
    </row>
    <row r="76" spans="1:20">
      <c r="A76" s="239">
        <v>15</v>
      </c>
      <c r="B76" s="239">
        <v>69</v>
      </c>
      <c r="C76" s="239">
        <v>42</v>
      </c>
      <c r="D76" s="239">
        <v>0</v>
      </c>
      <c r="E76" s="239">
        <v>0.76919999999999999</v>
      </c>
      <c r="F76" s="239">
        <v>0.23100000000000001</v>
      </c>
      <c r="G76" s="239">
        <v>2E-3</v>
      </c>
      <c r="H76" s="239">
        <v>3.9E-2</v>
      </c>
      <c r="I76" s="239">
        <v>10.239000000000001</v>
      </c>
      <c r="J76" s="239"/>
      <c r="K76" s="239">
        <v>18</v>
      </c>
      <c r="L76" s="239">
        <v>47</v>
      </c>
      <c r="M76" s="239">
        <v>19</v>
      </c>
      <c r="N76" s="239">
        <v>0</v>
      </c>
      <c r="O76" s="239">
        <v>0.76060000000000005</v>
      </c>
      <c r="P76" s="239">
        <v>0.23899999999999999</v>
      </c>
      <c r="Q76" s="239">
        <v>2E-3</v>
      </c>
      <c r="R76" s="239">
        <v>3.9E-2</v>
      </c>
      <c r="S76" s="239">
        <v>11.052</v>
      </c>
      <c r="T76" s="239"/>
    </row>
    <row r="77" spans="1:20">
      <c r="A77" s="239">
        <v>17</v>
      </c>
      <c r="B77" s="239">
        <v>27</v>
      </c>
      <c r="C77" s="239">
        <v>24</v>
      </c>
      <c r="D77" s="239">
        <v>0</v>
      </c>
      <c r="E77" s="239">
        <v>0.97440000000000004</v>
      </c>
      <c r="F77" s="239">
        <v>2.5999999999999999E-2</v>
      </c>
      <c r="G77" s="239">
        <v>0</v>
      </c>
      <c r="H77" s="239">
        <v>1.4999999999999999E-2</v>
      </c>
      <c r="I77" s="239">
        <v>13.726000000000001</v>
      </c>
      <c r="J77" s="239"/>
      <c r="K77" s="239">
        <v>20</v>
      </c>
      <c r="L77" s="239">
        <v>28</v>
      </c>
      <c r="M77" s="239">
        <v>27</v>
      </c>
      <c r="N77" s="239">
        <v>0</v>
      </c>
      <c r="O77" s="239">
        <v>0.99150000000000005</v>
      </c>
      <c r="P77" s="239">
        <v>8.9999999999999993E-3</v>
      </c>
      <c r="Q77" s="239">
        <v>0</v>
      </c>
      <c r="R77" s="239">
        <v>8.9999999999999993E-3</v>
      </c>
      <c r="S77" s="239">
        <v>15.669</v>
      </c>
      <c r="T77" s="239"/>
    </row>
    <row r="78" spans="1:20">
      <c r="A78" s="239">
        <v>19</v>
      </c>
      <c r="B78" s="239">
        <v>3</v>
      </c>
      <c r="C78" s="239">
        <v>3</v>
      </c>
      <c r="D78" s="239">
        <v>0</v>
      </c>
      <c r="E78" s="239">
        <v>1</v>
      </c>
      <c r="F78" s="239">
        <v>0</v>
      </c>
      <c r="G78" s="239">
        <v>0</v>
      </c>
      <c r="H78" s="239">
        <v>0</v>
      </c>
      <c r="I78" s="239">
        <v>14.214</v>
      </c>
      <c r="J78" s="239"/>
      <c r="K78" s="239">
        <v>22</v>
      </c>
      <c r="L78" s="239">
        <v>1</v>
      </c>
      <c r="M78" s="239">
        <v>1</v>
      </c>
      <c r="N78" s="239">
        <v>0</v>
      </c>
      <c r="O78" s="239">
        <v>1</v>
      </c>
      <c r="P78" s="239">
        <v>0</v>
      </c>
      <c r="Q78" s="239">
        <v>0</v>
      </c>
      <c r="R78" s="239">
        <v>0</v>
      </c>
      <c r="S78" s="239">
        <v>15.856999999999999</v>
      </c>
      <c r="T78" s="239"/>
    </row>
    <row r="79" spans="1:20">
      <c r="A79" s="239"/>
      <c r="B79" s="239"/>
      <c r="C79" s="239"/>
      <c r="D79" s="239"/>
      <c r="E79" s="239"/>
      <c r="F79" s="239"/>
      <c r="G79" s="239"/>
      <c r="H79" s="239"/>
      <c r="I79" s="239"/>
      <c r="J79" s="239"/>
      <c r="K79" s="239"/>
      <c r="L79" s="239"/>
      <c r="M79" s="239"/>
      <c r="N79" s="239"/>
      <c r="O79" s="239"/>
      <c r="P79" s="239"/>
      <c r="Q79" s="239"/>
      <c r="R79" s="239"/>
      <c r="S79" s="239"/>
      <c r="T79" s="239"/>
    </row>
    <row r="80" spans="1:20">
      <c r="A80" s="239" t="s">
        <v>1544</v>
      </c>
      <c r="B80" s="239"/>
      <c r="C80" s="239"/>
      <c r="D80" s="239"/>
      <c r="E80" s="239"/>
      <c r="F80" s="239"/>
      <c r="G80" s="239"/>
      <c r="H80" s="239"/>
      <c r="I80" s="239"/>
      <c r="J80" s="239"/>
      <c r="K80" s="239" t="s">
        <v>1544</v>
      </c>
      <c r="L80" s="239"/>
      <c r="M80" s="239"/>
      <c r="N80" s="239"/>
      <c r="O80" s="239"/>
      <c r="P80" s="239"/>
      <c r="Q80" s="239"/>
      <c r="R80" s="239"/>
      <c r="S80" s="239"/>
      <c r="T80" s="239"/>
    </row>
    <row r="81" spans="1:20">
      <c r="A81" s="239" t="s">
        <v>1412</v>
      </c>
      <c r="B81" s="239" t="s">
        <v>1413</v>
      </c>
      <c r="C81" s="239" t="s">
        <v>1414</v>
      </c>
      <c r="D81" s="239" t="s">
        <v>1415</v>
      </c>
      <c r="E81" s="239" t="s">
        <v>1416</v>
      </c>
      <c r="F81" s="239" t="s">
        <v>1417</v>
      </c>
      <c r="G81" s="239" t="s">
        <v>1418</v>
      </c>
      <c r="H81" s="239" t="s">
        <v>1419</v>
      </c>
      <c r="I81" s="239" t="s">
        <v>1420</v>
      </c>
      <c r="J81" s="239"/>
      <c r="K81" s="239" t="s">
        <v>1412</v>
      </c>
      <c r="L81" s="239" t="s">
        <v>1413</v>
      </c>
      <c r="M81" s="239" t="s">
        <v>1414</v>
      </c>
      <c r="N81" s="239" t="s">
        <v>1415</v>
      </c>
      <c r="O81" s="239" t="s">
        <v>1416</v>
      </c>
      <c r="P81" s="239" t="s">
        <v>1417</v>
      </c>
      <c r="Q81" s="239" t="s">
        <v>1418</v>
      </c>
      <c r="R81" s="239" t="s">
        <v>1419</v>
      </c>
      <c r="S81" s="239" t="s">
        <v>1420</v>
      </c>
      <c r="T81" s="239"/>
    </row>
    <row r="82" spans="1:20">
      <c r="A82" s="239">
        <v>0</v>
      </c>
      <c r="B82" s="239">
        <v>120</v>
      </c>
      <c r="C82" s="239">
        <v>0</v>
      </c>
      <c r="D82" s="239">
        <v>0</v>
      </c>
      <c r="E82" s="239">
        <v>0</v>
      </c>
      <c r="F82" s="239">
        <v>1</v>
      </c>
      <c r="G82" s="239">
        <v>0</v>
      </c>
      <c r="H82" s="239">
        <v>0</v>
      </c>
      <c r="I82" s="239">
        <v>0</v>
      </c>
      <c r="J82" s="239"/>
      <c r="K82" s="239">
        <v>0</v>
      </c>
      <c r="L82" s="239">
        <v>120</v>
      </c>
      <c r="M82" s="239">
        <v>0</v>
      </c>
      <c r="N82" s="239">
        <v>0</v>
      </c>
      <c r="O82" s="239">
        <v>0</v>
      </c>
      <c r="P82" s="239">
        <v>1</v>
      </c>
      <c r="Q82" s="239">
        <v>0</v>
      </c>
      <c r="R82" s="239">
        <v>0</v>
      </c>
      <c r="S82" s="239">
        <v>0</v>
      </c>
      <c r="T82" s="239"/>
    </row>
    <row r="83" spans="1:20">
      <c r="A83" s="239">
        <v>1</v>
      </c>
      <c r="B83" s="239">
        <v>120</v>
      </c>
      <c r="C83" s="239">
        <v>0</v>
      </c>
      <c r="D83" s="239">
        <v>0</v>
      </c>
      <c r="E83" s="239">
        <v>0</v>
      </c>
      <c r="F83" s="239">
        <v>1</v>
      </c>
      <c r="G83" s="239">
        <v>0</v>
      </c>
      <c r="H83" s="239">
        <v>0</v>
      </c>
      <c r="I83" s="239">
        <v>0</v>
      </c>
      <c r="J83" s="239"/>
      <c r="K83" s="239">
        <v>2</v>
      </c>
      <c r="L83" s="239">
        <v>120</v>
      </c>
      <c r="M83" s="239">
        <v>0</v>
      </c>
      <c r="N83" s="239">
        <v>0</v>
      </c>
      <c r="O83" s="239">
        <v>0</v>
      </c>
      <c r="P83" s="239">
        <v>1</v>
      </c>
      <c r="Q83" s="239">
        <v>0</v>
      </c>
      <c r="R83" s="239">
        <v>0</v>
      </c>
      <c r="S83" s="239">
        <v>0</v>
      </c>
      <c r="T83" s="239"/>
    </row>
    <row r="84" spans="1:20">
      <c r="A84" s="239">
        <v>3</v>
      </c>
      <c r="B84" s="239">
        <v>120</v>
      </c>
      <c r="C84" s="239">
        <v>0</v>
      </c>
      <c r="D84" s="239">
        <v>3</v>
      </c>
      <c r="E84" s="239">
        <v>0</v>
      </c>
      <c r="F84" s="239">
        <v>1</v>
      </c>
      <c r="G84" s="239">
        <v>0</v>
      </c>
      <c r="H84" s="239">
        <v>0</v>
      </c>
      <c r="I84" s="239">
        <v>0</v>
      </c>
      <c r="J84" s="239"/>
      <c r="K84" s="239">
        <v>4</v>
      </c>
      <c r="L84" s="239">
        <v>120</v>
      </c>
      <c r="M84" s="239">
        <v>0</v>
      </c>
      <c r="N84" s="239">
        <v>0</v>
      </c>
      <c r="O84" s="239">
        <v>0</v>
      </c>
      <c r="P84" s="239">
        <v>1</v>
      </c>
      <c r="Q84" s="239">
        <v>0</v>
      </c>
      <c r="R84" s="239">
        <v>0</v>
      </c>
      <c r="S84" s="239">
        <v>0</v>
      </c>
      <c r="T84" s="239"/>
    </row>
    <row r="85" spans="1:20">
      <c r="A85" s="239">
        <v>5</v>
      </c>
      <c r="B85" s="239">
        <v>117</v>
      </c>
      <c r="C85" s="239">
        <v>2</v>
      </c>
      <c r="D85" s="239">
        <v>1</v>
      </c>
      <c r="E85" s="239">
        <v>1.7100000000000001E-2</v>
      </c>
      <c r="F85" s="239">
        <v>0.98299999999999998</v>
      </c>
      <c r="G85" s="239">
        <v>0</v>
      </c>
      <c r="H85" s="239">
        <v>1.2E-2</v>
      </c>
      <c r="I85" s="239">
        <v>8.5000000000000006E-2</v>
      </c>
      <c r="J85" s="239"/>
      <c r="K85" s="239">
        <v>6</v>
      </c>
      <c r="L85" s="239">
        <v>120</v>
      </c>
      <c r="M85" s="239">
        <v>15</v>
      </c>
      <c r="N85" s="239">
        <v>0</v>
      </c>
      <c r="O85" s="239">
        <v>0.125</v>
      </c>
      <c r="P85" s="239">
        <v>0.875</v>
      </c>
      <c r="Q85" s="239">
        <v>1E-3</v>
      </c>
      <c r="R85" s="239">
        <v>0.03</v>
      </c>
      <c r="S85" s="239">
        <v>0.75</v>
      </c>
      <c r="T85" s="239"/>
    </row>
    <row r="86" spans="1:20">
      <c r="A86" s="239">
        <v>7</v>
      </c>
      <c r="B86" s="239">
        <v>114</v>
      </c>
      <c r="C86" s="239">
        <v>21</v>
      </c>
      <c r="D86" s="239">
        <v>1</v>
      </c>
      <c r="E86" s="239">
        <v>0.19819999999999999</v>
      </c>
      <c r="F86" s="239">
        <v>0.80200000000000005</v>
      </c>
      <c r="G86" s="239">
        <v>1E-3</v>
      </c>
      <c r="H86" s="239">
        <v>3.6999999999999998E-2</v>
      </c>
      <c r="I86" s="239">
        <v>1.353</v>
      </c>
      <c r="J86" s="239"/>
      <c r="K86" s="239">
        <v>9</v>
      </c>
      <c r="L86" s="239">
        <v>105</v>
      </c>
      <c r="M86" s="239">
        <v>62</v>
      </c>
      <c r="N86" s="239">
        <v>2</v>
      </c>
      <c r="O86" s="239">
        <v>0.64170000000000005</v>
      </c>
      <c r="P86" s="239">
        <v>0.35799999999999998</v>
      </c>
      <c r="Q86" s="239">
        <v>2E-3</v>
      </c>
      <c r="R86" s="239">
        <v>4.3999999999999997E-2</v>
      </c>
      <c r="S86" s="239">
        <v>5.4</v>
      </c>
      <c r="T86" s="239"/>
    </row>
    <row r="87" spans="1:20">
      <c r="A87" s="239">
        <v>9</v>
      </c>
      <c r="B87" s="239">
        <v>92</v>
      </c>
      <c r="C87" s="239">
        <v>68</v>
      </c>
      <c r="D87" s="239">
        <v>0</v>
      </c>
      <c r="E87" s="239">
        <v>0.79079999999999995</v>
      </c>
      <c r="F87" s="239">
        <v>0.20899999999999999</v>
      </c>
      <c r="G87" s="239">
        <v>1E-3</v>
      </c>
      <c r="H87" s="239">
        <v>3.7999999999999999E-2</v>
      </c>
      <c r="I87" s="239">
        <v>6.6870000000000003</v>
      </c>
      <c r="J87" s="239"/>
      <c r="K87" s="239">
        <v>11</v>
      </c>
      <c r="L87" s="239">
        <v>41</v>
      </c>
      <c r="M87" s="239">
        <v>41</v>
      </c>
      <c r="N87" s="239">
        <v>0</v>
      </c>
      <c r="O87" s="239">
        <v>1</v>
      </c>
      <c r="P87" s="239">
        <v>0</v>
      </c>
      <c r="Q87" s="239">
        <v>0</v>
      </c>
      <c r="R87" s="239">
        <v>0</v>
      </c>
      <c r="S87" s="239">
        <v>9.3420000000000005</v>
      </c>
      <c r="T87" s="239"/>
    </row>
    <row r="88" spans="1:20">
      <c r="A88" s="239">
        <v>11</v>
      </c>
      <c r="B88" s="239">
        <v>24</v>
      </c>
      <c r="C88" s="239">
        <v>24</v>
      </c>
      <c r="D88" s="239">
        <v>0</v>
      </c>
      <c r="E88" s="239">
        <v>1</v>
      </c>
      <c r="F88" s="239">
        <v>0</v>
      </c>
      <c r="G88" s="239">
        <v>0</v>
      </c>
      <c r="H88" s="239">
        <v>0</v>
      </c>
      <c r="I88" s="239">
        <v>8.9879999999999995</v>
      </c>
      <c r="J88" s="239"/>
      <c r="K88" s="239"/>
      <c r="L88" s="239"/>
      <c r="M88" s="239"/>
      <c r="N88" s="239"/>
      <c r="O88" s="239"/>
      <c r="P88" s="239"/>
      <c r="Q88" s="239"/>
      <c r="R88" s="239"/>
      <c r="S88" s="239"/>
      <c r="T88" s="239"/>
    </row>
    <row r="89" spans="1:20">
      <c r="A89" s="239"/>
      <c r="B89" s="239"/>
      <c r="C89" s="239"/>
      <c r="D89" s="239"/>
      <c r="E89" s="239"/>
      <c r="F89" s="239"/>
      <c r="G89" s="239"/>
      <c r="H89" s="239"/>
      <c r="I89" s="239"/>
      <c r="J89" s="239"/>
      <c r="K89" s="239"/>
      <c r="L89" s="239"/>
      <c r="M89" s="239"/>
      <c r="N89" s="239"/>
      <c r="O89" s="239"/>
      <c r="P89" s="239"/>
      <c r="Q89" s="239"/>
      <c r="R89" s="239"/>
      <c r="S89" s="239"/>
      <c r="T89" s="239"/>
    </row>
    <row r="90" spans="1:20">
      <c r="A90" s="239"/>
      <c r="B90" s="239"/>
      <c r="C90" s="239"/>
      <c r="D90" s="239"/>
      <c r="E90" s="239"/>
      <c r="F90" s="239"/>
      <c r="G90" s="239"/>
      <c r="H90" s="239"/>
      <c r="I90" s="239"/>
      <c r="J90" s="239"/>
      <c r="K90" s="239"/>
      <c r="L90" s="239"/>
      <c r="M90" s="239"/>
      <c r="N90" s="239"/>
      <c r="O90" s="239"/>
      <c r="P90" s="239"/>
      <c r="Q90" s="239"/>
      <c r="R90" s="239"/>
      <c r="S90" s="239"/>
      <c r="T90" s="239"/>
    </row>
  </sheetData>
  <mergeCells count="2">
    <mergeCell ref="A3:A8"/>
    <mergeCell ref="A9:A14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4"/>
  <sheetViews>
    <sheetView topLeftCell="A12" workbookViewId="0">
      <selection activeCell="A16" sqref="A16"/>
    </sheetView>
  </sheetViews>
  <sheetFormatPr defaultRowHeight="16.5"/>
  <sheetData>
    <row r="1" spans="1:11" ht="17.25" thickBot="1">
      <c r="A1" s="57" t="s">
        <v>131</v>
      </c>
    </row>
    <row r="2" spans="1:11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1" ht="52.5" thickTop="1" thickBot="1">
      <c r="A3" s="526">
        <v>1</v>
      </c>
      <c r="B3" s="149" t="s">
        <v>967</v>
      </c>
      <c r="C3" s="64" t="s">
        <v>984</v>
      </c>
      <c r="D3" s="64">
        <v>78</v>
      </c>
      <c r="E3" s="416"/>
      <c r="F3" s="3" t="s">
        <v>124</v>
      </c>
      <c r="G3" s="62"/>
      <c r="I3" s="81" t="s">
        <v>144</v>
      </c>
    </row>
    <row r="4" spans="1:11" ht="51.75" thickBot="1">
      <c r="A4" s="527"/>
      <c r="B4" s="63" t="s">
        <v>968</v>
      </c>
      <c r="C4" s="64" t="s">
        <v>985</v>
      </c>
      <c r="D4" s="64">
        <v>78</v>
      </c>
      <c r="E4" s="417">
        <v>-0.02</v>
      </c>
      <c r="F4" s="3" t="s">
        <v>107</v>
      </c>
      <c r="G4" s="62">
        <v>0.42899999999999999</v>
      </c>
    </row>
    <row r="5" spans="1:11" ht="64.5" thickBot="1">
      <c r="A5" s="527"/>
      <c r="B5" s="63" t="s">
        <v>969</v>
      </c>
      <c r="C5" s="64" t="s">
        <v>986</v>
      </c>
      <c r="D5" s="64">
        <v>68</v>
      </c>
      <c r="E5" s="417">
        <v>-0.11</v>
      </c>
      <c r="F5" s="3" t="s">
        <v>118</v>
      </c>
      <c r="G5" s="2" t="s">
        <v>149</v>
      </c>
    </row>
    <row r="6" spans="1:11" ht="51.75" thickBot="1">
      <c r="A6" s="527"/>
      <c r="B6" s="69" t="s">
        <v>970</v>
      </c>
      <c r="C6" s="64" t="s">
        <v>987</v>
      </c>
      <c r="D6" s="64">
        <v>102</v>
      </c>
      <c r="E6" s="417">
        <v>0.3</v>
      </c>
      <c r="F6" s="3" t="s">
        <v>170</v>
      </c>
      <c r="G6" s="2" t="s">
        <v>149</v>
      </c>
    </row>
    <row r="7" spans="1:11" ht="51.75" thickBot="1">
      <c r="A7" s="527"/>
      <c r="B7" s="63" t="s">
        <v>971</v>
      </c>
      <c r="C7" s="64" t="s">
        <v>988</v>
      </c>
      <c r="D7" s="64">
        <v>91</v>
      </c>
      <c r="E7" s="362" t="s">
        <v>972</v>
      </c>
      <c r="F7" s="3" t="s">
        <v>195</v>
      </c>
      <c r="G7" s="2" t="s">
        <v>263</v>
      </c>
    </row>
    <row r="8" spans="1:11" ht="64.5" thickBot="1">
      <c r="A8" s="528"/>
      <c r="B8" s="65" t="s">
        <v>973</v>
      </c>
      <c r="C8" s="418" t="s">
        <v>989</v>
      </c>
      <c r="D8" s="364">
        <v>78</v>
      </c>
      <c r="E8" s="365" t="s">
        <v>974</v>
      </c>
      <c r="F8" s="366" t="s">
        <v>124</v>
      </c>
      <c r="G8" s="419" t="s">
        <v>975</v>
      </c>
    </row>
    <row r="9" spans="1:11" ht="51.75" thickBot="1">
      <c r="A9" s="529">
        <v>2</v>
      </c>
      <c r="B9" s="69" t="s">
        <v>966</v>
      </c>
      <c r="C9" s="420" t="s">
        <v>990</v>
      </c>
      <c r="D9" s="64">
        <v>78</v>
      </c>
      <c r="E9" s="421"/>
      <c r="F9" s="3" t="s">
        <v>124</v>
      </c>
      <c r="G9" s="84"/>
    </row>
    <row r="10" spans="1:11" ht="51.75" thickBot="1">
      <c r="A10" s="527"/>
      <c r="B10" s="85" t="s">
        <v>968</v>
      </c>
      <c r="C10" s="64" t="s">
        <v>991</v>
      </c>
      <c r="D10" s="87">
        <v>78</v>
      </c>
      <c r="E10" s="417">
        <v>-0.03</v>
      </c>
      <c r="F10" s="70" t="s">
        <v>195</v>
      </c>
      <c r="G10" s="422">
        <v>0.20499999999999999</v>
      </c>
    </row>
    <row r="11" spans="1:11" ht="64.5" thickBot="1">
      <c r="A11" s="527"/>
      <c r="B11" s="63" t="s">
        <v>976</v>
      </c>
      <c r="C11" s="64" t="s">
        <v>992</v>
      </c>
      <c r="D11" s="64" t="s">
        <v>273</v>
      </c>
      <c r="E11" s="417">
        <v>-0.12</v>
      </c>
      <c r="F11" s="3" t="s">
        <v>195</v>
      </c>
      <c r="G11" s="2" t="s">
        <v>149</v>
      </c>
    </row>
    <row r="12" spans="1:11" ht="51.75" thickBot="1">
      <c r="A12" s="527"/>
      <c r="B12" s="72" t="s">
        <v>977</v>
      </c>
      <c r="C12" s="86" t="s">
        <v>993</v>
      </c>
      <c r="D12" s="64">
        <v>91</v>
      </c>
      <c r="E12" s="417">
        <v>0.19</v>
      </c>
      <c r="F12" s="3" t="s">
        <v>107</v>
      </c>
      <c r="G12" s="2" t="s">
        <v>149</v>
      </c>
    </row>
    <row r="13" spans="1:11" ht="51.75" thickBot="1">
      <c r="A13" s="527"/>
      <c r="B13" s="85" t="s">
        <v>978</v>
      </c>
      <c r="C13" s="86" t="s">
        <v>994</v>
      </c>
      <c r="D13" s="87">
        <v>78</v>
      </c>
      <c r="E13" s="423" t="s">
        <v>979</v>
      </c>
      <c r="F13" s="70" t="s">
        <v>316</v>
      </c>
      <c r="G13" s="89" t="s">
        <v>980</v>
      </c>
    </row>
    <row r="14" spans="1:11" ht="64.5" thickBot="1">
      <c r="A14" s="530"/>
      <c r="B14" s="90" t="s">
        <v>981</v>
      </c>
      <c r="C14" s="91" t="s">
        <v>995</v>
      </c>
      <c r="D14" s="91" t="s">
        <v>273</v>
      </c>
      <c r="E14" s="424" t="s">
        <v>982</v>
      </c>
      <c r="F14" s="80" t="s">
        <v>118</v>
      </c>
      <c r="G14" s="92" t="s">
        <v>983</v>
      </c>
    </row>
    <row r="15" spans="1:11" ht="17.25" thickTop="1"/>
    <row r="16" spans="1:11">
      <c r="A16" s="57" t="s">
        <v>1407</v>
      </c>
      <c r="K16" s="57" t="s">
        <v>1408</v>
      </c>
    </row>
    <row r="17" spans="1:19">
      <c r="A17" s="239" t="s">
        <v>1547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 t="s">
        <v>1547</v>
      </c>
      <c r="L17" s="239"/>
      <c r="M17" s="239"/>
      <c r="N17" s="239"/>
      <c r="O17" s="239"/>
      <c r="P17" s="239"/>
      <c r="Q17" s="239"/>
      <c r="R17" s="239"/>
      <c r="S17" s="239"/>
    </row>
    <row r="18" spans="1:19">
      <c r="A18" s="239" t="s">
        <v>1412</v>
      </c>
      <c r="B18" s="239" t="s">
        <v>1413</v>
      </c>
      <c r="C18" s="239" t="s">
        <v>1414</v>
      </c>
      <c r="D18" s="239" t="s">
        <v>1415</v>
      </c>
      <c r="E18" s="239" t="s">
        <v>1416</v>
      </c>
      <c r="F18" s="239" t="s">
        <v>1417</v>
      </c>
      <c r="G18" s="239" t="s">
        <v>1418</v>
      </c>
      <c r="H18" s="239" t="s">
        <v>1419</v>
      </c>
      <c r="I18" s="239" t="s">
        <v>1420</v>
      </c>
      <c r="J18" s="239"/>
      <c r="K18" s="239" t="s">
        <v>1424</v>
      </c>
      <c r="L18" s="239" t="s">
        <v>1413</v>
      </c>
      <c r="M18" s="239" t="s">
        <v>1414</v>
      </c>
      <c r="N18" s="239" t="s">
        <v>1415</v>
      </c>
      <c r="O18" s="239" t="s">
        <v>1416</v>
      </c>
      <c r="P18" s="239" t="s">
        <v>1417</v>
      </c>
      <c r="Q18" s="239" t="s">
        <v>1418</v>
      </c>
      <c r="R18" s="239" t="s">
        <v>1419</v>
      </c>
      <c r="S18" s="239" t="s">
        <v>1420</v>
      </c>
    </row>
    <row r="19" spans="1:19">
      <c r="A19" s="239">
        <v>0</v>
      </c>
      <c r="B19" s="239">
        <v>90</v>
      </c>
      <c r="C19" s="239">
        <v>0</v>
      </c>
      <c r="D19" s="239">
        <v>0</v>
      </c>
      <c r="E19" s="239">
        <v>0</v>
      </c>
      <c r="F19" s="239">
        <v>1</v>
      </c>
      <c r="G19" s="239">
        <v>0</v>
      </c>
      <c r="H19" s="239">
        <v>0</v>
      </c>
      <c r="I19" s="239">
        <v>0</v>
      </c>
      <c r="J19" s="239"/>
      <c r="K19" s="239">
        <v>0</v>
      </c>
      <c r="L19" s="239">
        <v>90</v>
      </c>
      <c r="M19" s="239">
        <v>0</v>
      </c>
      <c r="N19" s="239">
        <v>0</v>
      </c>
      <c r="O19" s="239">
        <v>0</v>
      </c>
      <c r="P19" s="239">
        <v>1</v>
      </c>
      <c r="Q19" s="239">
        <v>0</v>
      </c>
      <c r="R19" s="239">
        <v>0</v>
      </c>
      <c r="S19" s="239">
        <v>0</v>
      </c>
    </row>
    <row r="20" spans="1:19">
      <c r="A20" s="239">
        <v>25</v>
      </c>
      <c r="B20" s="239">
        <v>90</v>
      </c>
      <c r="C20" s="239">
        <v>0</v>
      </c>
      <c r="D20" s="239">
        <v>0</v>
      </c>
      <c r="E20" s="239">
        <v>0</v>
      </c>
      <c r="F20" s="239">
        <v>1</v>
      </c>
      <c r="G20" s="239">
        <v>0</v>
      </c>
      <c r="H20" s="239">
        <v>0</v>
      </c>
      <c r="I20" s="239">
        <v>0</v>
      </c>
      <c r="J20" s="239"/>
      <c r="K20" s="239">
        <v>24</v>
      </c>
      <c r="L20" s="239">
        <v>90</v>
      </c>
      <c r="M20" s="239">
        <v>0</v>
      </c>
      <c r="N20" s="239">
        <v>0</v>
      </c>
      <c r="O20" s="239">
        <v>0</v>
      </c>
      <c r="P20" s="239">
        <v>1</v>
      </c>
      <c r="Q20" s="239">
        <v>0</v>
      </c>
      <c r="R20" s="239">
        <v>0</v>
      </c>
      <c r="S20" s="239">
        <v>0</v>
      </c>
    </row>
    <row r="21" spans="1:19">
      <c r="A21" s="239">
        <v>43</v>
      </c>
      <c r="B21" s="239">
        <v>90</v>
      </c>
      <c r="C21" s="239">
        <v>13</v>
      </c>
      <c r="D21" s="239">
        <v>1</v>
      </c>
      <c r="E21" s="239">
        <v>0.1444</v>
      </c>
      <c r="F21" s="239">
        <v>0.85599999999999998</v>
      </c>
      <c r="G21" s="239">
        <v>1E-3</v>
      </c>
      <c r="H21" s="239">
        <v>3.6999999999999998E-2</v>
      </c>
      <c r="I21" s="239">
        <v>6.2110000000000003</v>
      </c>
      <c r="J21" s="239"/>
      <c r="K21" s="239">
        <v>43</v>
      </c>
      <c r="L21" s="239">
        <v>90</v>
      </c>
      <c r="M21" s="239">
        <v>5</v>
      </c>
      <c r="N21" s="239">
        <v>1</v>
      </c>
      <c r="O21" s="239">
        <v>5.5599999999999997E-2</v>
      </c>
      <c r="P21" s="239">
        <v>0.94399999999999995</v>
      </c>
      <c r="Q21" s="239">
        <v>1E-3</v>
      </c>
      <c r="R21" s="239">
        <v>2.4E-2</v>
      </c>
      <c r="S21" s="239">
        <v>2.3889999999999998</v>
      </c>
    </row>
    <row r="22" spans="1:19">
      <c r="A22" s="239">
        <v>54</v>
      </c>
      <c r="B22" s="239">
        <v>76</v>
      </c>
      <c r="C22" s="239">
        <v>27</v>
      </c>
      <c r="D22" s="239">
        <v>0</v>
      </c>
      <c r="E22" s="239">
        <v>0.44840000000000002</v>
      </c>
      <c r="F22" s="239">
        <v>0.55200000000000005</v>
      </c>
      <c r="G22" s="239">
        <v>3.0000000000000001E-3</v>
      </c>
      <c r="H22" s="239">
        <v>5.2999999999999999E-2</v>
      </c>
      <c r="I22" s="239">
        <v>22.623999999999999</v>
      </c>
      <c r="J22" s="239"/>
      <c r="K22" s="239">
        <v>54</v>
      </c>
      <c r="L22" s="239">
        <v>84</v>
      </c>
      <c r="M22" s="239">
        <v>32</v>
      </c>
      <c r="N22" s="239">
        <v>0</v>
      </c>
      <c r="O22" s="239">
        <v>0.4153</v>
      </c>
      <c r="P22" s="239">
        <v>0.58499999999999996</v>
      </c>
      <c r="Q22" s="239">
        <v>3.0000000000000001E-3</v>
      </c>
      <c r="R22" s="239">
        <v>5.1999999999999998E-2</v>
      </c>
      <c r="S22" s="239">
        <v>21.817</v>
      </c>
    </row>
    <row r="23" spans="1:19">
      <c r="A23" s="239">
        <v>68</v>
      </c>
      <c r="B23" s="239">
        <v>49</v>
      </c>
      <c r="C23" s="239">
        <v>31</v>
      </c>
      <c r="D23" s="239">
        <v>0</v>
      </c>
      <c r="E23" s="239">
        <v>0.7974</v>
      </c>
      <c r="F23" s="239">
        <v>0.20300000000000001</v>
      </c>
      <c r="G23" s="239">
        <v>2E-3</v>
      </c>
      <c r="H23" s="239">
        <v>4.2999999999999997E-2</v>
      </c>
      <c r="I23" s="239">
        <v>46.354999999999997</v>
      </c>
      <c r="J23" s="239"/>
      <c r="K23" s="239">
        <v>69</v>
      </c>
      <c r="L23" s="239">
        <v>52</v>
      </c>
      <c r="M23" s="239">
        <v>44</v>
      </c>
      <c r="N23" s="239">
        <v>0</v>
      </c>
      <c r="O23" s="239">
        <v>0.91010000000000002</v>
      </c>
      <c r="P23" s="239">
        <v>0.09</v>
      </c>
      <c r="Q23" s="239">
        <v>1E-3</v>
      </c>
      <c r="R23" s="239">
        <v>0.03</v>
      </c>
      <c r="S23" s="239">
        <v>55.951999999999998</v>
      </c>
    </row>
    <row r="24" spans="1:19">
      <c r="A24" s="239">
        <v>78</v>
      </c>
      <c r="B24" s="239">
        <v>18</v>
      </c>
      <c r="C24" s="239">
        <v>18</v>
      </c>
      <c r="D24" s="239">
        <v>0</v>
      </c>
      <c r="E24" s="239">
        <v>1</v>
      </c>
      <c r="F24" s="239">
        <v>0</v>
      </c>
      <c r="G24" s="239">
        <v>0</v>
      </c>
      <c r="H24" s="239">
        <v>0</v>
      </c>
      <c r="I24" s="239">
        <v>62.16</v>
      </c>
      <c r="J24" s="239"/>
      <c r="K24" s="239">
        <v>78</v>
      </c>
      <c r="L24" s="239">
        <v>8</v>
      </c>
      <c r="M24" s="239">
        <v>7</v>
      </c>
      <c r="N24" s="239">
        <v>0</v>
      </c>
      <c r="O24" s="239">
        <v>0.98880000000000001</v>
      </c>
      <c r="P24" s="239">
        <v>1.0999999999999999E-2</v>
      </c>
      <c r="Q24" s="239">
        <v>0</v>
      </c>
      <c r="R24" s="239">
        <v>1.0999999999999999E-2</v>
      </c>
      <c r="S24" s="239">
        <v>62.091000000000001</v>
      </c>
    </row>
    <row r="25" spans="1:19">
      <c r="A25" s="239"/>
      <c r="B25" s="239"/>
      <c r="C25" s="239"/>
      <c r="D25" s="239"/>
      <c r="E25" s="239"/>
      <c r="F25" s="239"/>
      <c r="G25" s="239"/>
      <c r="H25" s="239"/>
      <c r="I25" s="239"/>
      <c r="J25" s="239"/>
      <c r="K25" s="239">
        <v>91</v>
      </c>
      <c r="L25" s="239">
        <v>1</v>
      </c>
      <c r="M25" s="239">
        <v>1</v>
      </c>
      <c r="N25" s="239">
        <v>0</v>
      </c>
      <c r="O25" s="239">
        <v>1</v>
      </c>
      <c r="P25" s="239">
        <v>0</v>
      </c>
      <c r="Q25" s="239">
        <v>0</v>
      </c>
      <c r="R25" s="239">
        <v>0</v>
      </c>
      <c r="S25" s="239">
        <v>63.113999999999997</v>
      </c>
    </row>
    <row r="26" spans="1:19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  <c r="S26" s="239"/>
    </row>
    <row r="27" spans="1:19">
      <c r="A27" s="239" t="s">
        <v>1549</v>
      </c>
      <c r="B27" s="239"/>
      <c r="C27" s="239"/>
      <c r="D27" s="239"/>
      <c r="E27" s="239"/>
      <c r="F27" s="239"/>
      <c r="G27" s="239"/>
      <c r="H27" s="239"/>
      <c r="I27" s="239"/>
      <c r="J27" s="239"/>
      <c r="K27" s="239" t="s">
        <v>1549</v>
      </c>
      <c r="L27" s="239"/>
      <c r="M27" s="239"/>
      <c r="N27" s="239"/>
      <c r="O27" s="239"/>
      <c r="P27" s="239"/>
      <c r="Q27" s="239"/>
      <c r="R27" s="239"/>
      <c r="S27" s="239"/>
    </row>
    <row r="28" spans="1:19">
      <c r="A28" s="239" t="s">
        <v>1424</v>
      </c>
      <c r="B28" s="239" t="s">
        <v>1413</v>
      </c>
      <c r="C28" s="239" t="s">
        <v>1414</v>
      </c>
      <c r="D28" s="239" t="s">
        <v>1415</v>
      </c>
      <c r="E28" s="239" t="s">
        <v>1416</v>
      </c>
      <c r="F28" s="239" t="s">
        <v>1417</v>
      </c>
      <c r="G28" s="239" t="s">
        <v>1418</v>
      </c>
      <c r="H28" s="239" t="s">
        <v>1419</v>
      </c>
      <c r="I28" s="239" t="s">
        <v>1420</v>
      </c>
      <c r="J28" s="239"/>
      <c r="K28" s="239" t="s">
        <v>1424</v>
      </c>
      <c r="L28" s="239" t="s">
        <v>1413</v>
      </c>
      <c r="M28" s="239" t="s">
        <v>1414</v>
      </c>
      <c r="N28" s="239" t="s">
        <v>1415</v>
      </c>
      <c r="O28" s="239" t="s">
        <v>1416</v>
      </c>
      <c r="P28" s="239" t="s">
        <v>1417</v>
      </c>
      <c r="Q28" s="239" t="s">
        <v>1418</v>
      </c>
      <c r="R28" s="239" t="s">
        <v>1419</v>
      </c>
      <c r="S28" s="239" t="s">
        <v>1420</v>
      </c>
    </row>
    <row r="29" spans="1:19">
      <c r="A29" s="239">
        <v>0</v>
      </c>
      <c r="B29" s="239">
        <v>90</v>
      </c>
      <c r="C29" s="239">
        <v>0</v>
      </c>
      <c r="D29" s="239">
        <v>0</v>
      </c>
      <c r="E29" s="239">
        <v>0</v>
      </c>
      <c r="F29" s="239">
        <v>1</v>
      </c>
      <c r="G29" s="239">
        <v>0</v>
      </c>
      <c r="H29" s="239">
        <v>0</v>
      </c>
      <c r="I29" s="239">
        <v>0</v>
      </c>
      <c r="J29" s="239"/>
      <c r="K29" s="239">
        <v>0</v>
      </c>
      <c r="L29" s="239">
        <v>90</v>
      </c>
      <c r="M29" s="239">
        <v>0</v>
      </c>
      <c r="N29" s="239">
        <v>0</v>
      </c>
      <c r="O29" s="239">
        <v>0</v>
      </c>
      <c r="P29" s="239">
        <v>1</v>
      </c>
      <c r="Q29" s="239">
        <v>0</v>
      </c>
      <c r="R29" s="239">
        <v>0</v>
      </c>
      <c r="S29" s="239">
        <v>0</v>
      </c>
    </row>
    <row r="30" spans="1:19">
      <c r="A30" s="239">
        <v>25</v>
      </c>
      <c r="B30" s="239">
        <v>90</v>
      </c>
      <c r="C30" s="239">
        <v>0</v>
      </c>
      <c r="D30" s="239">
        <v>0</v>
      </c>
      <c r="E30" s="239">
        <v>0</v>
      </c>
      <c r="F30" s="239">
        <v>1</v>
      </c>
      <c r="G30" s="239">
        <v>0</v>
      </c>
      <c r="H30" s="239">
        <v>0</v>
      </c>
      <c r="I30" s="239">
        <v>0</v>
      </c>
      <c r="J30" s="239"/>
      <c r="K30" s="239">
        <v>24</v>
      </c>
      <c r="L30" s="239">
        <v>90</v>
      </c>
      <c r="M30" s="239">
        <v>0</v>
      </c>
      <c r="N30" s="239">
        <v>0</v>
      </c>
      <c r="O30" s="239">
        <v>0</v>
      </c>
      <c r="P30" s="239">
        <v>1</v>
      </c>
      <c r="Q30" s="239">
        <v>0</v>
      </c>
      <c r="R30" s="239">
        <v>0</v>
      </c>
      <c r="S30" s="239">
        <v>0</v>
      </c>
    </row>
    <row r="31" spans="1:19">
      <c r="A31" s="239">
        <v>43</v>
      </c>
      <c r="B31" s="239">
        <v>90</v>
      </c>
      <c r="C31" s="239">
        <v>14</v>
      </c>
      <c r="D31" s="239">
        <v>0</v>
      </c>
      <c r="E31" s="239">
        <v>0.15559999999999999</v>
      </c>
      <c r="F31" s="239">
        <v>0.84399999999999997</v>
      </c>
      <c r="G31" s="239">
        <v>1E-3</v>
      </c>
      <c r="H31" s="239">
        <v>3.7999999999999999E-2</v>
      </c>
      <c r="I31" s="239">
        <v>6.6890000000000001</v>
      </c>
      <c r="J31" s="239"/>
      <c r="K31" s="239">
        <v>43</v>
      </c>
      <c r="L31" s="239">
        <v>90</v>
      </c>
      <c r="M31" s="239">
        <v>10</v>
      </c>
      <c r="N31" s="239">
        <v>1</v>
      </c>
      <c r="O31" s="239">
        <v>0.1111</v>
      </c>
      <c r="P31" s="239">
        <v>0.88900000000000001</v>
      </c>
      <c r="Q31" s="239">
        <v>1E-3</v>
      </c>
      <c r="R31" s="239">
        <v>3.3000000000000002E-2</v>
      </c>
      <c r="S31" s="239">
        <v>4.7779999999999996</v>
      </c>
    </row>
    <row r="32" spans="1:19">
      <c r="A32" s="239">
        <v>54</v>
      </c>
      <c r="B32" s="239">
        <v>76</v>
      </c>
      <c r="C32" s="239">
        <v>28</v>
      </c>
      <c r="D32" s="239">
        <v>1</v>
      </c>
      <c r="E32" s="239">
        <v>0.4667</v>
      </c>
      <c r="F32" s="239">
        <v>0.53300000000000003</v>
      </c>
      <c r="G32" s="239">
        <v>3.0000000000000001E-3</v>
      </c>
      <c r="H32" s="239">
        <v>5.2999999999999999E-2</v>
      </c>
      <c r="I32" s="239">
        <v>23.489000000000001</v>
      </c>
      <c r="J32" s="239"/>
      <c r="K32" s="239">
        <v>54</v>
      </c>
      <c r="L32" s="239">
        <v>79</v>
      </c>
      <c r="M32" s="239">
        <v>29</v>
      </c>
      <c r="N32" s="239">
        <v>1</v>
      </c>
      <c r="O32" s="239">
        <v>0.43740000000000001</v>
      </c>
      <c r="P32" s="239">
        <v>0.56299999999999994</v>
      </c>
      <c r="Q32" s="239">
        <v>3.0000000000000001E-3</v>
      </c>
      <c r="R32" s="239">
        <v>5.2999999999999999E-2</v>
      </c>
      <c r="S32" s="239">
        <v>22.398</v>
      </c>
    </row>
    <row r="33" spans="1:19">
      <c r="A33" s="239">
        <v>68</v>
      </c>
      <c r="B33" s="239">
        <v>47</v>
      </c>
      <c r="C33" s="239">
        <v>36</v>
      </c>
      <c r="D33" s="239">
        <v>2</v>
      </c>
      <c r="E33" s="239">
        <v>0.87519999999999998</v>
      </c>
      <c r="F33" s="239">
        <v>0.125</v>
      </c>
      <c r="G33" s="239">
        <v>1E-3</v>
      </c>
      <c r="H33" s="239">
        <v>3.5000000000000003E-2</v>
      </c>
      <c r="I33" s="239">
        <v>51.268000000000001</v>
      </c>
      <c r="J33" s="239"/>
      <c r="K33" s="239">
        <v>69</v>
      </c>
      <c r="L33" s="239">
        <v>49</v>
      </c>
      <c r="M33" s="239">
        <v>47</v>
      </c>
      <c r="N33" s="239">
        <v>0</v>
      </c>
      <c r="O33" s="239">
        <v>0.97699999999999998</v>
      </c>
      <c r="P33" s="239">
        <v>2.3E-2</v>
      </c>
      <c r="Q33" s="239">
        <v>0</v>
      </c>
      <c r="R33" s="239">
        <v>1.6E-2</v>
      </c>
      <c r="S33" s="239">
        <v>59.631999999999998</v>
      </c>
    </row>
    <row r="34" spans="1:19">
      <c r="A34" s="239">
        <v>78</v>
      </c>
      <c r="B34" s="239">
        <v>9</v>
      </c>
      <c r="C34" s="239">
        <v>8</v>
      </c>
      <c r="D34" s="239">
        <v>0</v>
      </c>
      <c r="E34" s="239">
        <v>0.98609999999999998</v>
      </c>
      <c r="F34" s="239">
        <v>1.4E-2</v>
      </c>
      <c r="G34" s="239">
        <v>0</v>
      </c>
      <c r="H34" s="239">
        <v>1.4E-2</v>
      </c>
      <c r="I34" s="239">
        <v>59.921999999999997</v>
      </c>
      <c r="J34" s="239"/>
      <c r="K34" s="239">
        <v>78</v>
      </c>
      <c r="L34" s="239">
        <v>2</v>
      </c>
      <c r="M34" s="239">
        <v>2</v>
      </c>
      <c r="N34" s="239">
        <v>0</v>
      </c>
      <c r="O34" s="239">
        <v>1</v>
      </c>
      <c r="P34" s="239">
        <v>0</v>
      </c>
      <c r="Q34" s="239">
        <v>0</v>
      </c>
      <c r="R34" s="239">
        <v>0</v>
      </c>
      <c r="S34" s="239">
        <v>61.423000000000002</v>
      </c>
    </row>
    <row r="35" spans="1:19">
      <c r="A35" s="239">
        <v>91</v>
      </c>
      <c r="B35" s="239">
        <v>1</v>
      </c>
      <c r="C35" s="239">
        <v>1</v>
      </c>
      <c r="D35" s="239">
        <v>0</v>
      </c>
      <c r="E35" s="239">
        <v>1</v>
      </c>
      <c r="F35" s="239">
        <v>0</v>
      </c>
      <c r="G35" s="239">
        <v>0</v>
      </c>
      <c r="H35" s="239">
        <v>0</v>
      </c>
      <c r="I35" s="239">
        <v>61.183999999999997</v>
      </c>
      <c r="J35" s="239"/>
      <c r="K35" s="239"/>
      <c r="L35" s="239"/>
      <c r="M35" s="239"/>
      <c r="N35" s="239"/>
      <c r="O35" s="239"/>
      <c r="P35" s="239"/>
      <c r="Q35" s="239"/>
      <c r="R35" s="239"/>
      <c r="S35" s="239"/>
    </row>
    <row r="36" spans="1:19">
      <c r="A36" s="239"/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239"/>
      <c r="M36" s="239"/>
      <c r="N36" s="239"/>
      <c r="O36" s="239"/>
      <c r="P36" s="239"/>
      <c r="Q36" s="239"/>
      <c r="R36" s="239"/>
      <c r="S36" s="239"/>
    </row>
    <row r="37" spans="1:19">
      <c r="A37" s="239" t="s">
        <v>1550</v>
      </c>
      <c r="B37" s="239"/>
      <c r="C37" s="239"/>
      <c r="D37" s="239"/>
      <c r="E37" s="239"/>
      <c r="F37" s="239"/>
      <c r="G37" s="239"/>
      <c r="H37" s="239"/>
      <c r="I37" s="239"/>
      <c r="J37" s="239"/>
      <c r="K37" s="239" t="s">
        <v>1550</v>
      </c>
      <c r="L37" s="239"/>
      <c r="M37" s="239"/>
      <c r="N37" s="239"/>
      <c r="O37" s="239"/>
      <c r="P37" s="239"/>
      <c r="Q37" s="239"/>
      <c r="R37" s="239"/>
      <c r="S37" s="239"/>
    </row>
    <row r="38" spans="1:19">
      <c r="A38" s="239" t="s">
        <v>1424</v>
      </c>
      <c r="B38" s="239" t="s">
        <v>1413</v>
      </c>
      <c r="C38" s="239" t="s">
        <v>1414</v>
      </c>
      <c r="D38" s="239" t="s">
        <v>1415</v>
      </c>
      <c r="E38" s="239" t="s">
        <v>1416</v>
      </c>
      <c r="F38" s="239" t="s">
        <v>1417</v>
      </c>
      <c r="G38" s="239" t="s">
        <v>1418</v>
      </c>
      <c r="H38" s="239" t="s">
        <v>1419</v>
      </c>
      <c r="I38" s="239" t="s">
        <v>1420</v>
      </c>
      <c r="J38" s="239"/>
      <c r="K38" s="239" t="s">
        <v>1424</v>
      </c>
      <c r="L38" s="239" t="s">
        <v>1413</v>
      </c>
      <c r="M38" s="239" t="s">
        <v>1414</v>
      </c>
      <c r="N38" s="239" t="s">
        <v>1415</v>
      </c>
      <c r="O38" s="239" t="s">
        <v>1416</v>
      </c>
      <c r="P38" s="239" t="s">
        <v>1417</v>
      </c>
      <c r="Q38" s="239" t="s">
        <v>1418</v>
      </c>
      <c r="R38" s="239" t="s">
        <v>1419</v>
      </c>
      <c r="S38" s="239" t="s">
        <v>1420</v>
      </c>
    </row>
    <row r="39" spans="1:19">
      <c r="A39" s="239">
        <v>0</v>
      </c>
      <c r="B39" s="239">
        <v>90</v>
      </c>
      <c r="C39" s="239">
        <v>0</v>
      </c>
      <c r="D39" s="239">
        <v>0</v>
      </c>
      <c r="E39" s="239">
        <v>0</v>
      </c>
      <c r="F39" s="239">
        <v>1</v>
      </c>
      <c r="G39" s="239">
        <v>0</v>
      </c>
      <c r="H39" s="239">
        <v>0</v>
      </c>
      <c r="I39" s="239">
        <v>0</v>
      </c>
      <c r="J39" s="239"/>
      <c r="K39" s="239">
        <v>0</v>
      </c>
      <c r="L39" s="239">
        <v>90</v>
      </c>
      <c r="M39" s="239">
        <v>0</v>
      </c>
      <c r="N39" s="239">
        <v>0</v>
      </c>
      <c r="O39" s="239">
        <v>0</v>
      </c>
      <c r="P39" s="239">
        <v>1</v>
      </c>
      <c r="Q39" s="239">
        <v>0</v>
      </c>
      <c r="R39" s="239">
        <v>0</v>
      </c>
      <c r="S39" s="239">
        <v>0</v>
      </c>
    </row>
    <row r="40" spans="1:19">
      <c r="A40" s="239">
        <v>25</v>
      </c>
      <c r="B40" s="239">
        <v>90</v>
      </c>
      <c r="C40" s="239">
        <v>0</v>
      </c>
      <c r="D40" s="239">
        <v>0</v>
      </c>
      <c r="E40" s="239">
        <v>0</v>
      </c>
      <c r="F40" s="239">
        <v>1</v>
      </c>
      <c r="G40" s="239">
        <v>0</v>
      </c>
      <c r="H40" s="239">
        <v>0</v>
      </c>
      <c r="I40" s="239">
        <v>0</v>
      </c>
      <c r="J40" s="239"/>
      <c r="K40" s="239">
        <v>24</v>
      </c>
      <c r="L40" s="239">
        <v>90</v>
      </c>
      <c r="M40" s="239">
        <v>0</v>
      </c>
      <c r="N40" s="239">
        <v>0</v>
      </c>
      <c r="O40" s="239">
        <v>0</v>
      </c>
      <c r="P40" s="239">
        <v>1</v>
      </c>
      <c r="Q40" s="239">
        <v>0</v>
      </c>
      <c r="R40" s="239">
        <v>0</v>
      </c>
      <c r="S40" s="239">
        <v>0</v>
      </c>
    </row>
    <row r="41" spans="1:19">
      <c r="A41" s="239">
        <v>43</v>
      </c>
      <c r="B41" s="239">
        <v>90</v>
      </c>
      <c r="C41" s="239">
        <v>25</v>
      </c>
      <c r="D41" s="239">
        <v>0</v>
      </c>
      <c r="E41" s="239">
        <v>0.27779999999999999</v>
      </c>
      <c r="F41" s="239">
        <v>0.72199999999999998</v>
      </c>
      <c r="G41" s="239">
        <v>2E-3</v>
      </c>
      <c r="H41" s="239">
        <v>4.7E-2</v>
      </c>
      <c r="I41" s="239">
        <v>11.944000000000001</v>
      </c>
      <c r="J41" s="239"/>
      <c r="K41" s="239">
        <v>43</v>
      </c>
      <c r="L41" s="239">
        <v>90</v>
      </c>
      <c r="M41" s="239">
        <v>18</v>
      </c>
      <c r="N41" s="239">
        <v>0</v>
      </c>
      <c r="O41" s="239">
        <v>0.2</v>
      </c>
      <c r="P41" s="239">
        <v>0.8</v>
      </c>
      <c r="Q41" s="239">
        <v>2E-3</v>
      </c>
      <c r="R41" s="239">
        <v>4.2000000000000003E-2</v>
      </c>
      <c r="S41" s="239">
        <v>8.6</v>
      </c>
    </row>
    <row r="42" spans="1:19">
      <c r="A42" s="239">
        <v>54</v>
      </c>
      <c r="B42" s="239">
        <v>65</v>
      </c>
      <c r="C42" s="239">
        <v>37</v>
      </c>
      <c r="D42" s="239">
        <v>0</v>
      </c>
      <c r="E42" s="239">
        <v>0.68889999999999996</v>
      </c>
      <c r="F42" s="239">
        <v>0.311</v>
      </c>
      <c r="G42" s="239">
        <v>2E-3</v>
      </c>
      <c r="H42" s="239">
        <v>4.9000000000000002E-2</v>
      </c>
      <c r="I42" s="239">
        <v>34.143999999999998</v>
      </c>
      <c r="J42" s="239"/>
      <c r="K42" s="239">
        <v>54</v>
      </c>
      <c r="L42" s="239">
        <v>72</v>
      </c>
      <c r="M42" s="239">
        <v>51</v>
      </c>
      <c r="N42" s="239">
        <v>2</v>
      </c>
      <c r="O42" s="239">
        <v>0.76670000000000005</v>
      </c>
      <c r="P42" s="239">
        <v>0.23300000000000001</v>
      </c>
      <c r="Q42" s="239">
        <v>2E-3</v>
      </c>
      <c r="R42" s="239">
        <v>4.4999999999999998E-2</v>
      </c>
      <c r="S42" s="239">
        <v>39.200000000000003</v>
      </c>
    </row>
    <row r="43" spans="1:19">
      <c r="A43" s="239">
        <v>68</v>
      </c>
      <c r="B43" s="239">
        <v>28</v>
      </c>
      <c r="C43" s="239">
        <v>25</v>
      </c>
      <c r="D43" s="239">
        <v>0</v>
      </c>
      <c r="E43" s="239">
        <v>0.9667</v>
      </c>
      <c r="F43" s="239">
        <v>3.3000000000000002E-2</v>
      </c>
      <c r="G43" s="239">
        <v>0</v>
      </c>
      <c r="H43" s="239">
        <v>1.9E-2</v>
      </c>
      <c r="I43" s="239">
        <v>53.033000000000001</v>
      </c>
      <c r="J43" s="239"/>
      <c r="K43" s="239">
        <v>69</v>
      </c>
      <c r="L43" s="239">
        <v>19</v>
      </c>
      <c r="M43" s="239">
        <v>19</v>
      </c>
      <c r="N43" s="239">
        <v>0</v>
      </c>
      <c r="O43" s="239">
        <v>1</v>
      </c>
      <c r="P43" s="239">
        <v>0</v>
      </c>
      <c r="Q43" s="239">
        <v>0</v>
      </c>
      <c r="R43" s="239">
        <v>0</v>
      </c>
      <c r="S43" s="239">
        <v>55.3</v>
      </c>
    </row>
    <row r="44" spans="1:19">
      <c r="A44" s="239">
        <v>78</v>
      </c>
      <c r="B44" s="239">
        <v>3</v>
      </c>
      <c r="C44" s="239">
        <v>3</v>
      </c>
      <c r="D44" s="239">
        <v>0</v>
      </c>
      <c r="E44" s="239">
        <v>1</v>
      </c>
      <c r="F44" s="239">
        <v>0</v>
      </c>
      <c r="G44" s="239">
        <v>0</v>
      </c>
      <c r="H44" s="239">
        <v>0</v>
      </c>
      <c r="I44" s="239">
        <v>55.633000000000003</v>
      </c>
      <c r="J44" s="239"/>
      <c r="K44" s="239"/>
      <c r="L44" s="239"/>
      <c r="M44" s="239"/>
      <c r="N44" s="239"/>
      <c r="O44" s="239"/>
      <c r="P44" s="239"/>
      <c r="Q44" s="239"/>
      <c r="R44" s="239"/>
      <c r="S44" s="239"/>
    </row>
    <row r="45" spans="1:19">
      <c r="A45" s="239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</row>
    <row r="46" spans="1:19">
      <c r="A46" s="239" t="s">
        <v>1548</v>
      </c>
      <c r="B46" s="239"/>
      <c r="C46" s="239"/>
      <c r="D46" s="239"/>
      <c r="E46" s="239"/>
      <c r="F46" s="239"/>
      <c r="G46" s="239"/>
      <c r="H46" s="239"/>
      <c r="I46" s="239"/>
      <c r="J46" s="239"/>
      <c r="K46" s="239" t="s">
        <v>1548</v>
      </c>
      <c r="L46" s="239"/>
      <c r="M46" s="239"/>
      <c r="N46" s="239"/>
      <c r="O46" s="239"/>
      <c r="P46" s="239"/>
      <c r="Q46" s="239"/>
      <c r="R46" s="239"/>
      <c r="S46" s="239"/>
    </row>
    <row r="47" spans="1:19">
      <c r="A47" s="239" t="s">
        <v>1424</v>
      </c>
      <c r="B47" s="239" t="s">
        <v>1413</v>
      </c>
      <c r="C47" s="239" t="s">
        <v>1414</v>
      </c>
      <c r="D47" s="239" t="s">
        <v>1415</v>
      </c>
      <c r="E47" s="239" t="s">
        <v>1416</v>
      </c>
      <c r="F47" s="239" t="s">
        <v>1417</v>
      </c>
      <c r="G47" s="239" t="s">
        <v>1418</v>
      </c>
      <c r="H47" s="239" t="s">
        <v>1419</v>
      </c>
      <c r="I47" s="239" t="s">
        <v>1420</v>
      </c>
      <c r="J47" s="239"/>
      <c r="K47" s="239" t="s">
        <v>1424</v>
      </c>
      <c r="L47" s="239" t="s">
        <v>1413</v>
      </c>
      <c r="M47" s="239" t="s">
        <v>1414</v>
      </c>
      <c r="N47" s="239" t="s">
        <v>1415</v>
      </c>
      <c r="O47" s="239" t="s">
        <v>1416</v>
      </c>
      <c r="P47" s="239" t="s">
        <v>1417</v>
      </c>
      <c r="Q47" s="239" t="s">
        <v>1418</v>
      </c>
      <c r="R47" s="239" t="s">
        <v>1419</v>
      </c>
      <c r="S47" s="239" t="s">
        <v>1420</v>
      </c>
    </row>
    <row r="48" spans="1:19">
      <c r="A48" s="239">
        <v>0</v>
      </c>
      <c r="B48" s="239">
        <v>90</v>
      </c>
      <c r="C48" s="239">
        <v>0</v>
      </c>
      <c r="D48" s="239">
        <v>0</v>
      </c>
      <c r="E48" s="239">
        <v>0</v>
      </c>
      <c r="F48" s="239">
        <v>1</v>
      </c>
      <c r="G48" s="239">
        <v>0</v>
      </c>
      <c r="H48" s="239">
        <v>0</v>
      </c>
      <c r="I48" s="239">
        <v>0</v>
      </c>
      <c r="J48" s="239"/>
      <c r="K48" s="239">
        <v>0</v>
      </c>
      <c r="L48" s="239">
        <v>90</v>
      </c>
      <c r="M48" s="239">
        <v>0</v>
      </c>
      <c r="N48" s="239">
        <v>0</v>
      </c>
      <c r="O48" s="239">
        <v>0</v>
      </c>
      <c r="P48" s="239">
        <v>1</v>
      </c>
      <c r="Q48" s="239">
        <v>0</v>
      </c>
      <c r="R48" s="239">
        <v>0</v>
      </c>
      <c r="S48" s="239">
        <v>0</v>
      </c>
    </row>
    <row r="49" spans="1:19">
      <c r="A49" s="239">
        <v>25</v>
      </c>
      <c r="B49" s="239">
        <v>90</v>
      </c>
      <c r="C49" s="239">
        <v>0</v>
      </c>
      <c r="D49" s="239">
        <v>0</v>
      </c>
      <c r="E49" s="239">
        <v>0</v>
      </c>
      <c r="F49" s="239">
        <v>1</v>
      </c>
      <c r="G49" s="239">
        <v>0</v>
      </c>
      <c r="H49" s="239">
        <v>0</v>
      </c>
      <c r="I49" s="239">
        <v>0</v>
      </c>
      <c r="J49" s="239"/>
      <c r="K49" s="239">
        <v>24</v>
      </c>
      <c r="L49" s="239">
        <v>90</v>
      </c>
      <c r="M49" s="239">
        <v>0</v>
      </c>
      <c r="N49" s="239">
        <v>0</v>
      </c>
      <c r="O49" s="239">
        <v>0</v>
      </c>
      <c r="P49" s="239">
        <v>1</v>
      </c>
      <c r="Q49" s="239">
        <v>0</v>
      </c>
      <c r="R49" s="239">
        <v>0</v>
      </c>
      <c r="S49" s="239">
        <v>0</v>
      </c>
    </row>
    <row r="50" spans="1:19">
      <c r="A50" s="239">
        <v>43</v>
      </c>
      <c r="B50" s="239">
        <v>90</v>
      </c>
      <c r="C50" s="239">
        <v>0</v>
      </c>
      <c r="D50" s="239">
        <v>11</v>
      </c>
      <c r="E50" s="239">
        <v>0</v>
      </c>
      <c r="F50" s="239">
        <v>1</v>
      </c>
      <c r="G50" s="239">
        <v>0</v>
      </c>
      <c r="H50" s="239">
        <v>0</v>
      </c>
      <c r="I50" s="239">
        <v>0</v>
      </c>
      <c r="J50" s="239"/>
      <c r="K50" s="239">
        <v>43</v>
      </c>
      <c r="L50" s="239">
        <v>90</v>
      </c>
      <c r="M50" s="239">
        <v>0</v>
      </c>
      <c r="N50" s="239">
        <v>0</v>
      </c>
      <c r="O50" s="239">
        <v>0</v>
      </c>
      <c r="P50" s="239">
        <v>1</v>
      </c>
      <c r="Q50" s="239">
        <v>0</v>
      </c>
      <c r="R50" s="239">
        <v>0</v>
      </c>
      <c r="S50" s="239">
        <v>0</v>
      </c>
    </row>
    <row r="51" spans="1:19">
      <c r="A51" s="239">
        <v>54</v>
      </c>
      <c r="B51" s="239">
        <v>79</v>
      </c>
      <c r="C51" s="239">
        <v>0</v>
      </c>
      <c r="D51" s="239">
        <v>0</v>
      </c>
      <c r="E51" s="239">
        <v>0</v>
      </c>
      <c r="F51" s="239">
        <v>1</v>
      </c>
      <c r="G51" s="239">
        <v>0</v>
      </c>
      <c r="H51" s="239">
        <v>0</v>
      </c>
      <c r="I51" s="239">
        <v>0</v>
      </c>
      <c r="J51" s="239"/>
      <c r="K51" s="239">
        <v>54</v>
      </c>
      <c r="L51" s="239">
        <v>90</v>
      </c>
      <c r="M51" s="239">
        <v>5</v>
      </c>
      <c r="N51" s="239">
        <v>0</v>
      </c>
      <c r="O51" s="239">
        <v>5.5599999999999997E-2</v>
      </c>
      <c r="P51" s="239">
        <v>0.94399999999999995</v>
      </c>
      <c r="Q51" s="239">
        <v>1E-3</v>
      </c>
      <c r="R51" s="239">
        <v>2.4E-2</v>
      </c>
      <c r="S51" s="239">
        <v>3</v>
      </c>
    </row>
    <row r="52" spans="1:19">
      <c r="A52" s="239">
        <v>68</v>
      </c>
      <c r="B52" s="239">
        <v>79</v>
      </c>
      <c r="C52" s="239">
        <v>19</v>
      </c>
      <c r="D52" s="239">
        <v>0</v>
      </c>
      <c r="E52" s="239">
        <v>0.24049999999999999</v>
      </c>
      <c r="F52" s="239">
        <v>0.75900000000000001</v>
      </c>
      <c r="G52" s="239">
        <v>2E-3</v>
      </c>
      <c r="H52" s="239">
        <v>4.8000000000000001E-2</v>
      </c>
      <c r="I52" s="239">
        <v>16.353999999999999</v>
      </c>
      <c r="J52" s="239"/>
      <c r="K52" s="239">
        <v>69</v>
      </c>
      <c r="L52" s="239">
        <v>85</v>
      </c>
      <c r="M52" s="239">
        <v>38</v>
      </c>
      <c r="N52" s="239">
        <v>3</v>
      </c>
      <c r="O52" s="239">
        <v>0.4778</v>
      </c>
      <c r="P52" s="239">
        <v>0.52200000000000002</v>
      </c>
      <c r="Q52" s="239">
        <v>3.0000000000000001E-3</v>
      </c>
      <c r="R52" s="239">
        <v>5.2999999999999999E-2</v>
      </c>
      <c r="S52" s="239">
        <v>32.133000000000003</v>
      </c>
    </row>
    <row r="53" spans="1:19">
      <c r="A53" s="239">
        <v>78</v>
      </c>
      <c r="B53" s="239">
        <v>60</v>
      </c>
      <c r="C53" s="239">
        <v>32</v>
      </c>
      <c r="D53" s="239">
        <v>0</v>
      </c>
      <c r="E53" s="239">
        <v>0.64559999999999995</v>
      </c>
      <c r="F53" s="239">
        <v>0.35399999999999998</v>
      </c>
      <c r="G53" s="239">
        <v>3.0000000000000001E-3</v>
      </c>
      <c r="H53" s="239">
        <v>5.3999999999999999E-2</v>
      </c>
      <c r="I53" s="239">
        <v>47.948999999999998</v>
      </c>
      <c r="J53" s="239"/>
      <c r="K53" s="239">
        <v>78</v>
      </c>
      <c r="L53" s="239">
        <v>44</v>
      </c>
      <c r="M53" s="239">
        <v>30</v>
      </c>
      <c r="N53" s="239">
        <v>0</v>
      </c>
      <c r="O53" s="239">
        <v>0.83379999999999999</v>
      </c>
      <c r="P53" s="239">
        <v>0.16600000000000001</v>
      </c>
      <c r="Q53" s="239">
        <v>2E-3</v>
      </c>
      <c r="R53" s="239">
        <v>0.04</v>
      </c>
      <c r="S53" s="239">
        <v>59.905999999999999</v>
      </c>
    </row>
    <row r="54" spans="1:19">
      <c r="A54" s="239">
        <v>91</v>
      </c>
      <c r="B54" s="239">
        <v>28</v>
      </c>
      <c r="C54" s="239">
        <v>22</v>
      </c>
      <c r="D54" s="239">
        <v>0</v>
      </c>
      <c r="E54" s="239">
        <v>0.92410000000000003</v>
      </c>
      <c r="F54" s="239">
        <v>7.5999999999999998E-2</v>
      </c>
      <c r="G54" s="239">
        <v>1E-3</v>
      </c>
      <c r="H54" s="239">
        <v>0.03</v>
      </c>
      <c r="I54" s="239">
        <v>73.290999999999997</v>
      </c>
      <c r="J54" s="239"/>
      <c r="K54" s="239">
        <v>91</v>
      </c>
      <c r="L54" s="239">
        <v>14</v>
      </c>
      <c r="M54" s="239">
        <v>14</v>
      </c>
      <c r="N54" s="239">
        <v>0</v>
      </c>
      <c r="O54" s="239">
        <v>1</v>
      </c>
      <c r="P54" s="239">
        <v>0</v>
      </c>
      <c r="Q54" s="239">
        <v>0</v>
      </c>
      <c r="R54" s="239">
        <v>0</v>
      </c>
      <c r="S54" s="239">
        <v>75.027000000000001</v>
      </c>
    </row>
    <row r="55" spans="1:19">
      <c r="A55" s="239">
        <v>102</v>
      </c>
      <c r="B55" s="239">
        <v>6</v>
      </c>
      <c r="C55" s="239">
        <v>6</v>
      </c>
      <c r="D55" s="239">
        <v>0</v>
      </c>
      <c r="E55" s="239">
        <v>1</v>
      </c>
      <c r="F55" s="239">
        <v>0</v>
      </c>
      <c r="G55" s="239">
        <v>0</v>
      </c>
      <c r="H55" s="239">
        <v>0</v>
      </c>
      <c r="I55" s="239">
        <v>81.037999999999997</v>
      </c>
      <c r="J55" s="239"/>
      <c r="K55" s="239"/>
      <c r="L55" s="239"/>
      <c r="M55" s="239"/>
      <c r="N55" s="239"/>
      <c r="O55" s="239"/>
      <c r="P55" s="239"/>
      <c r="Q55" s="239"/>
      <c r="R55" s="239"/>
      <c r="S55" s="239"/>
    </row>
    <row r="56" spans="1:19">
      <c r="A56" s="239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39"/>
      <c r="O56" s="239"/>
      <c r="P56" s="239"/>
      <c r="Q56" s="239"/>
      <c r="R56" s="239"/>
      <c r="S56" s="239"/>
    </row>
    <row r="57" spans="1:19">
      <c r="A57" s="239" t="s">
        <v>1551</v>
      </c>
      <c r="B57" s="239"/>
      <c r="C57" s="239"/>
      <c r="D57" s="239"/>
      <c r="E57" s="239"/>
      <c r="F57" s="239"/>
      <c r="G57" s="239"/>
      <c r="H57" s="239"/>
      <c r="I57" s="239"/>
      <c r="J57" s="239"/>
      <c r="K57" s="239" t="s">
        <v>1551</v>
      </c>
      <c r="L57" s="239"/>
      <c r="M57" s="239"/>
      <c r="N57" s="239"/>
      <c r="O57" s="239"/>
      <c r="P57" s="239"/>
      <c r="Q57" s="239"/>
      <c r="R57" s="239"/>
      <c r="S57" s="239"/>
    </row>
    <row r="58" spans="1:19">
      <c r="A58" s="239" t="s">
        <v>1522</v>
      </c>
      <c r="B58" s="239" t="s">
        <v>1413</v>
      </c>
      <c r="C58" s="239" t="s">
        <v>1414</v>
      </c>
      <c r="D58" s="239" t="s">
        <v>1415</v>
      </c>
      <c r="E58" s="239" t="s">
        <v>1416</v>
      </c>
      <c r="F58" s="239" t="s">
        <v>1417</v>
      </c>
      <c r="G58" s="239" t="s">
        <v>1418</v>
      </c>
      <c r="H58" s="239" t="s">
        <v>1419</v>
      </c>
      <c r="I58" s="239" t="s">
        <v>1420</v>
      </c>
      <c r="J58" s="239"/>
      <c r="K58" s="239" t="s">
        <v>1424</v>
      </c>
      <c r="L58" s="239" t="s">
        <v>1413</v>
      </c>
      <c r="M58" s="239" t="s">
        <v>1414</v>
      </c>
      <c r="N58" s="239" t="s">
        <v>1415</v>
      </c>
      <c r="O58" s="239" t="s">
        <v>1416</v>
      </c>
      <c r="P58" s="239" t="s">
        <v>1417</v>
      </c>
      <c r="Q58" s="239" t="s">
        <v>1418</v>
      </c>
      <c r="R58" s="239" t="s">
        <v>1419</v>
      </c>
      <c r="S58" s="239" t="s">
        <v>1420</v>
      </c>
    </row>
    <row r="59" spans="1:19">
      <c r="A59" s="239">
        <v>0</v>
      </c>
      <c r="B59" s="239">
        <v>90</v>
      </c>
      <c r="C59" s="239">
        <v>0</v>
      </c>
      <c r="D59" s="239">
        <v>0</v>
      </c>
      <c r="E59" s="239">
        <v>0</v>
      </c>
      <c r="F59" s="239">
        <v>1</v>
      </c>
      <c r="G59" s="239">
        <v>0</v>
      </c>
      <c r="H59" s="239">
        <v>0</v>
      </c>
      <c r="I59" s="239">
        <v>0</v>
      </c>
      <c r="J59" s="239"/>
      <c r="K59" s="239">
        <v>0</v>
      </c>
      <c r="L59" s="239">
        <v>90</v>
      </c>
      <c r="M59" s="239">
        <v>0</v>
      </c>
      <c r="N59" s="239">
        <v>0</v>
      </c>
      <c r="O59" s="239">
        <v>0</v>
      </c>
      <c r="P59" s="239">
        <v>1</v>
      </c>
      <c r="Q59" s="239">
        <v>0</v>
      </c>
      <c r="R59" s="239">
        <v>0</v>
      </c>
      <c r="S59" s="239">
        <v>0</v>
      </c>
    </row>
    <row r="60" spans="1:19">
      <c r="A60" s="239">
        <v>25</v>
      </c>
      <c r="B60" s="239">
        <v>90</v>
      </c>
      <c r="C60" s="239">
        <v>0</v>
      </c>
      <c r="D60" s="239">
        <v>0</v>
      </c>
      <c r="E60" s="239">
        <v>0</v>
      </c>
      <c r="F60" s="239">
        <v>1</v>
      </c>
      <c r="G60" s="239">
        <v>0</v>
      </c>
      <c r="H60" s="239">
        <v>0</v>
      </c>
      <c r="I60" s="239">
        <v>0</v>
      </c>
      <c r="J60" s="239"/>
      <c r="K60" s="239">
        <v>24</v>
      </c>
      <c r="L60" s="239">
        <v>90</v>
      </c>
      <c r="M60" s="239">
        <v>0</v>
      </c>
      <c r="N60" s="239">
        <v>0</v>
      </c>
      <c r="O60" s="239">
        <v>0</v>
      </c>
      <c r="P60" s="239">
        <v>1</v>
      </c>
      <c r="Q60" s="239">
        <v>0</v>
      </c>
      <c r="R60" s="239">
        <v>0</v>
      </c>
      <c r="S60" s="239">
        <v>0</v>
      </c>
    </row>
    <row r="61" spans="1:19">
      <c r="A61" s="239">
        <v>43</v>
      </c>
      <c r="B61" s="239">
        <v>90</v>
      </c>
      <c r="C61" s="239">
        <v>2</v>
      </c>
      <c r="D61" s="239">
        <v>1</v>
      </c>
      <c r="E61" s="239">
        <v>2.2200000000000001E-2</v>
      </c>
      <c r="F61" s="239">
        <v>0.97799999999999998</v>
      </c>
      <c r="G61" s="239">
        <v>0</v>
      </c>
      <c r="H61" s="239">
        <v>1.6E-2</v>
      </c>
      <c r="I61" s="239">
        <v>0.95599999999999996</v>
      </c>
      <c r="J61" s="239"/>
      <c r="K61" s="239">
        <v>43</v>
      </c>
      <c r="L61" s="239">
        <v>90</v>
      </c>
      <c r="M61" s="239">
        <v>2</v>
      </c>
      <c r="N61" s="239">
        <v>2</v>
      </c>
      <c r="O61" s="239">
        <v>2.2200000000000001E-2</v>
      </c>
      <c r="P61" s="239">
        <v>0.97799999999999998</v>
      </c>
      <c r="Q61" s="239">
        <v>0</v>
      </c>
      <c r="R61" s="239">
        <v>1.6E-2</v>
      </c>
      <c r="S61" s="239">
        <v>0.95599999999999996</v>
      </c>
    </row>
    <row r="62" spans="1:19">
      <c r="A62" s="239">
        <v>54</v>
      </c>
      <c r="B62" s="239">
        <v>87</v>
      </c>
      <c r="C62" s="239">
        <v>11</v>
      </c>
      <c r="D62" s="239">
        <v>0</v>
      </c>
      <c r="E62" s="239">
        <v>0.14580000000000001</v>
      </c>
      <c r="F62" s="239">
        <v>0.85399999999999998</v>
      </c>
      <c r="G62" s="239">
        <v>1E-3</v>
      </c>
      <c r="H62" s="239">
        <v>3.6999999999999998E-2</v>
      </c>
      <c r="I62" s="239">
        <v>7.6310000000000002</v>
      </c>
      <c r="J62" s="239"/>
      <c r="K62" s="239">
        <v>54</v>
      </c>
      <c r="L62" s="239">
        <v>86</v>
      </c>
      <c r="M62" s="239">
        <v>24</v>
      </c>
      <c r="N62" s="239">
        <v>2</v>
      </c>
      <c r="O62" s="239">
        <v>0.29509999999999997</v>
      </c>
      <c r="P62" s="239">
        <v>0.70499999999999996</v>
      </c>
      <c r="Q62" s="239">
        <v>2E-3</v>
      </c>
      <c r="R62" s="239">
        <v>4.9000000000000002E-2</v>
      </c>
      <c r="S62" s="239">
        <v>15.69</v>
      </c>
    </row>
    <row r="63" spans="1:19">
      <c r="A63" s="239">
        <v>68</v>
      </c>
      <c r="B63" s="239">
        <v>76</v>
      </c>
      <c r="C63" s="239">
        <v>50</v>
      </c>
      <c r="D63" s="239">
        <v>1</v>
      </c>
      <c r="E63" s="239">
        <v>0.70779999999999998</v>
      </c>
      <c r="F63" s="239">
        <v>0.29199999999999998</v>
      </c>
      <c r="G63" s="239">
        <v>2E-3</v>
      </c>
      <c r="H63" s="239">
        <v>4.8000000000000001E-2</v>
      </c>
      <c r="I63" s="239">
        <v>45.843000000000004</v>
      </c>
      <c r="J63" s="239"/>
      <c r="K63" s="239">
        <v>69</v>
      </c>
      <c r="L63" s="239">
        <v>60</v>
      </c>
      <c r="M63" s="239">
        <v>43</v>
      </c>
      <c r="N63" s="239">
        <v>3</v>
      </c>
      <c r="O63" s="239">
        <v>0.80030000000000001</v>
      </c>
      <c r="P63" s="239">
        <v>0.2</v>
      </c>
      <c r="Q63" s="239">
        <v>2E-3</v>
      </c>
      <c r="R63" s="239">
        <v>4.2999999999999997E-2</v>
      </c>
      <c r="S63" s="239">
        <v>50.548000000000002</v>
      </c>
    </row>
    <row r="64" spans="1:19">
      <c r="A64" s="239">
        <v>78</v>
      </c>
      <c r="B64" s="239">
        <v>25</v>
      </c>
      <c r="C64" s="239">
        <v>21</v>
      </c>
      <c r="D64" s="239">
        <v>0</v>
      </c>
      <c r="E64" s="239">
        <v>0.95320000000000005</v>
      </c>
      <c r="F64" s="239">
        <v>4.7E-2</v>
      </c>
      <c r="G64" s="239">
        <v>1E-3</v>
      </c>
      <c r="H64" s="239">
        <v>2.3E-2</v>
      </c>
      <c r="I64" s="239">
        <v>64.989000000000004</v>
      </c>
      <c r="J64" s="239"/>
      <c r="K64" s="239">
        <v>78</v>
      </c>
      <c r="L64" s="239">
        <v>14</v>
      </c>
      <c r="M64" s="239">
        <v>11</v>
      </c>
      <c r="N64" s="239">
        <v>0</v>
      </c>
      <c r="O64" s="239">
        <v>0.95720000000000005</v>
      </c>
      <c r="P64" s="239">
        <v>4.2999999999999997E-2</v>
      </c>
      <c r="Q64" s="239">
        <v>1E-3</v>
      </c>
      <c r="R64" s="239">
        <v>2.4E-2</v>
      </c>
      <c r="S64" s="239">
        <v>62.787999999999997</v>
      </c>
    </row>
    <row r="65" spans="1:19">
      <c r="A65" s="239">
        <v>91</v>
      </c>
      <c r="B65" s="239">
        <v>4</v>
      </c>
      <c r="C65" s="239">
        <v>4</v>
      </c>
      <c r="D65" s="239">
        <v>0</v>
      </c>
      <c r="E65" s="239">
        <v>1</v>
      </c>
      <c r="F65" s="239">
        <v>0</v>
      </c>
      <c r="G65" s="239">
        <v>0</v>
      </c>
      <c r="H65" s="239">
        <v>0</v>
      </c>
      <c r="I65" s="239">
        <v>69.244</v>
      </c>
      <c r="J65" s="239"/>
      <c r="K65" s="239">
        <v>91</v>
      </c>
      <c r="L65" s="239">
        <v>3</v>
      </c>
      <c r="M65" s="239">
        <v>3</v>
      </c>
      <c r="N65" s="239">
        <v>0</v>
      </c>
      <c r="O65" s="239">
        <v>1</v>
      </c>
      <c r="P65" s="239">
        <v>0</v>
      </c>
      <c r="Q65" s="239">
        <v>0</v>
      </c>
      <c r="R65" s="239">
        <v>0</v>
      </c>
      <c r="S65" s="239">
        <v>66.683000000000007</v>
      </c>
    </row>
    <row r="66" spans="1:19">
      <c r="A66" s="239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239"/>
      <c r="M66" s="239"/>
      <c r="N66" s="239"/>
      <c r="O66" s="239"/>
      <c r="P66" s="239"/>
      <c r="Q66" s="239"/>
      <c r="R66" s="239"/>
      <c r="S66" s="239"/>
    </row>
    <row r="67" spans="1:19">
      <c r="A67" s="239" t="s">
        <v>1552</v>
      </c>
      <c r="B67" s="239"/>
      <c r="C67" s="239"/>
      <c r="D67" s="239"/>
      <c r="E67" s="239"/>
      <c r="F67" s="239"/>
      <c r="G67" s="239"/>
      <c r="H67" s="239"/>
      <c r="I67" s="239"/>
      <c r="J67" s="239"/>
      <c r="K67" s="239" t="s">
        <v>1552</v>
      </c>
      <c r="L67" s="239"/>
      <c r="M67" s="239"/>
      <c r="N67" s="239"/>
      <c r="O67" s="239"/>
      <c r="P67" s="239"/>
      <c r="Q67" s="239"/>
      <c r="R67" s="239"/>
      <c r="S67" s="239"/>
    </row>
    <row r="68" spans="1:19">
      <c r="A68" s="239" t="s">
        <v>1424</v>
      </c>
      <c r="B68" s="239" t="s">
        <v>1413</v>
      </c>
      <c r="C68" s="239" t="s">
        <v>1414</v>
      </c>
      <c r="D68" s="239" t="s">
        <v>1415</v>
      </c>
      <c r="E68" s="239" t="s">
        <v>1416</v>
      </c>
      <c r="F68" s="239" t="s">
        <v>1417</v>
      </c>
      <c r="G68" s="239" t="s">
        <v>1418</v>
      </c>
      <c r="H68" s="239" t="s">
        <v>1419</v>
      </c>
      <c r="I68" s="239" t="s">
        <v>1420</v>
      </c>
      <c r="J68" s="239"/>
      <c r="K68" s="239" t="s">
        <v>1522</v>
      </c>
      <c r="L68" s="239" t="s">
        <v>1413</v>
      </c>
      <c r="M68" s="239" t="s">
        <v>1414</v>
      </c>
      <c r="N68" s="239" t="s">
        <v>1415</v>
      </c>
      <c r="O68" s="239" t="s">
        <v>1416</v>
      </c>
      <c r="P68" s="239" t="s">
        <v>1417</v>
      </c>
      <c r="Q68" s="239" t="s">
        <v>1418</v>
      </c>
      <c r="R68" s="239" t="s">
        <v>1419</v>
      </c>
      <c r="S68" s="239" t="s">
        <v>1420</v>
      </c>
    </row>
    <row r="69" spans="1:19">
      <c r="A69" s="239">
        <v>0</v>
      </c>
      <c r="B69" s="239">
        <v>90</v>
      </c>
      <c r="C69" s="239">
        <v>0</v>
      </c>
      <c r="D69" s="239">
        <v>0</v>
      </c>
      <c r="E69" s="239">
        <v>0</v>
      </c>
      <c r="F69" s="239">
        <v>1</v>
      </c>
      <c r="G69" s="239">
        <v>0</v>
      </c>
      <c r="H69" s="239">
        <v>0</v>
      </c>
      <c r="I69" s="239">
        <v>0</v>
      </c>
      <c r="J69" s="239"/>
      <c r="K69" s="239">
        <v>0</v>
      </c>
      <c r="L69" s="239">
        <v>90</v>
      </c>
      <c r="M69" s="239">
        <v>0</v>
      </c>
      <c r="N69" s="239">
        <v>0</v>
      </c>
      <c r="O69" s="239">
        <v>0</v>
      </c>
      <c r="P69" s="239">
        <v>1</v>
      </c>
      <c r="Q69" s="239">
        <v>0</v>
      </c>
      <c r="R69" s="239">
        <v>0</v>
      </c>
      <c r="S69" s="239">
        <v>0</v>
      </c>
    </row>
    <row r="70" spans="1:19">
      <c r="A70" s="239">
        <v>25</v>
      </c>
      <c r="B70" s="239">
        <v>90</v>
      </c>
      <c r="C70" s="239">
        <v>0</v>
      </c>
      <c r="D70" s="239">
        <v>0</v>
      </c>
      <c r="E70" s="239">
        <v>0</v>
      </c>
      <c r="F70" s="239">
        <v>1</v>
      </c>
      <c r="G70" s="239">
        <v>0</v>
      </c>
      <c r="H70" s="239">
        <v>0</v>
      </c>
      <c r="I70" s="239">
        <v>0</v>
      </c>
      <c r="J70" s="239"/>
      <c r="K70" s="239">
        <v>24</v>
      </c>
      <c r="L70" s="239">
        <v>90</v>
      </c>
      <c r="M70" s="239">
        <v>0</v>
      </c>
      <c r="N70" s="239">
        <v>0</v>
      </c>
      <c r="O70" s="239">
        <v>0</v>
      </c>
      <c r="P70" s="239">
        <v>1</v>
      </c>
      <c r="Q70" s="239">
        <v>0</v>
      </c>
      <c r="R70" s="239">
        <v>0</v>
      </c>
      <c r="S70" s="239">
        <v>0</v>
      </c>
    </row>
    <row r="71" spans="1:19">
      <c r="A71" s="239">
        <v>43</v>
      </c>
      <c r="B71" s="239">
        <v>90</v>
      </c>
      <c r="C71" s="239">
        <v>16</v>
      </c>
      <c r="D71" s="239">
        <v>0</v>
      </c>
      <c r="E71" s="239">
        <v>0.17780000000000001</v>
      </c>
      <c r="F71" s="239">
        <v>0.82199999999999995</v>
      </c>
      <c r="G71" s="239">
        <v>2E-3</v>
      </c>
      <c r="H71" s="239">
        <v>0.04</v>
      </c>
      <c r="I71" s="239">
        <v>7.6440000000000001</v>
      </c>
      <c r="J71" s="239"/>
      <c r="K71" s="239">
        <v>43</v>
      </c>
      <c r="L71" s="239">
        <v>90</v>
      </c>
      <c r="M71" s="239">
        <v>17</v>
      </c>
      <c r="N71" s="239">
        <v>0</v>
      </c>
      <c r="O71" s="239">
        <v>0.18890000000000001</v>
      </c>
      <c r="P71" s="239">
        <v>0.81100000000000005</v>
      </c>
      <c r="Q71" s="239">
        <v>2E-3</v>
      </c>
      <c r="R71" s="239">
        <v>4.1000000000000002E-2</v>
      </c>
      <c r="S71" s="239">
        <v>8.1219999999999999</v>
      </c>
    </row>
    <row r="72" spans="1:19">
      <c r="A72" s="239">
        <v>54</v>
      </c>
      <c r="B72" s="239">
        <v>74</v>
      </c>
      <c r="C72" s="239">
        <v>46</v>
      </c>
      <c r="D72" s="239">
        <v>1</v>
      </c>
      <c r="E72" s="239">
        <v>0.68889999999999996</v>
      </c>
      <c r="F72" s="239">
        <v>0.311</v>
      </c>
      <c r="G72" s="239">
        <v>2E-3</v>
      </c>
      <c r="H72" s="239">
        <v>4.9000000000000002E-2</v>
      </c>
      <c r="I72" s="239">
        <v>35.244</v>
      </c>
      <c r="J72" s="239"/>
      <c r="K72" s="239">
        <v>54</v>
      </c>
      <c r="L72" s="239">
        <v>73</v>
      </c>
      <c r="M72" s="239">
        <v>56</v>
      </c>
      <c r="N72" s="239">
        <v>0</v>
      </c>
      <c r="O72" s="239">
        <v>0.81110000000000004</v>
      </c>
      <c r="P72" s="239">
        <v>0.189</v>
      </c>
      <c r="Q72" s="239">
        <v>2E-3</v>
      </c>
      <c r="R72" s="239">
        <v>4.1000000000000002E-2</v>
      </c>
      <c r="S72" s="239">
        <v>41.722000000000001</v>
      </c>
    </row>
    <row r="73" spans="1:19">
      <c r="A73" s="239">
        <v>68</v>
      </c>
      <c r="B73" s="239">
        <v>27</v>
      </c>
      <c r="C73" s="239">
        <v>26</v>
      </c>
      <c r="D73" s="239">
        <v>0</v>
      </c>
      <c r="E73" s="239">
        <v>0.98850000000000005</v>
      </c>
      <c r="F73" s="239">
        <v>1.2E-2</v>
      </c>
      <c r="G73" s="239">
        <v>0</v>
      </c>
      <c r="H73" s="239">
        <v>1.0999999999999999E-2</v>
      </c>
      <c r="I73" s="239">
        <v>55.616</v>
      </c>
      <c r="J73" s="239"/>
      <c r="K73" s="239">
        <v>69</v>
      </c>
      <c r="L73" s="239">
        <v>17</v>
      </c>
      <c r="M73" s="239">
        <v>17</v>
      </c>
      <c r="N73" s="239">
        <v>0</v>
      </c>
      <c r="O73" s="239">
        <v>1</v>
      </c>
      <c r="P73" s="239">
        <v>0</v>
      </c>
      <c r="Q73" s="239">
        <v>0</v>
      </c>
      <c r="R73" s="239">
        <v>0</v>
      </c>
      <c r="S73" s="239">
        <v>54.756</v>
      </c>
    </row>
    <row r="74" spans="1:19">
      <c r="A74" s="239">
        <v>78</v>
      </c>
      <c r="B74" s="239">
        <v>1</v>
      </c>
      <c r="C74" s="239">
        <v>1</v>
      </c>
      <c r="D74" s="239">
        <v>0</v>
      </c>
      <c r="E74" s="239">
        <v>1</v>
      </c>
      <c r="F74" s="239">
        <v>0</v>
      </c>
      <c r="G74" s="239">
        <v>0</v>
      </c>
      <c r="H74" s="239">
        <v>0</v>
      </c>
      <c r="I74" s="239">
        <v>56.515000000000001</v>
      </c>
      <c r="J74" s="239"/>
      <c r="K74" s="239"/>
      <c r="L74" s="239"/>
      <c r="M74" s="239"/>
      <c r="N74" s="239"/>
      <c r="O74" s="239"/>
      <c r="P74" s="239"/>
      <c r="Q74" s="239"/>
      <c r="R74" s="239"/>
      <c r="S74" s="239"/>
    </row>
  </sheetData>
  <mergeCells count="2">
    <mergeCell ref="A3:A8"/>
    <mergeCell ref="A9:A14"/>
  </mergeCells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K19" sqref="K19"/>
    </sheetView>
  </sheetViews>
  <sheetFormatPr defaultRowHeight="16.5"/>
  <cols>
    <col min="1" max="1" width="23.25" customWidth="1"/>
  </cols>
  <sheetData>
    <row r="1" spans="1:11" ht="17.25" thickBot="1">
      <c r="A1" s="57" t="s">
        <v>93</v>
      </c>
    </row>
    <row r="2" spans="1:11" ht="18" thickTop="1" thickBot="1">
      <c r="A2" s="58"/>
      <c r="B2" s="400"/>
      <c r="C2" s="399" t="s">
        <v>94</v>
      </c>
      <c r="D2" s="399" t="s">
        <v>95</v>
      </c>
      <c r="E2" s="399" t="s">
        <v>885</v>
      </c>
      <c r="F2" s="399" t="s">
        <v>886</v>
      </c>
      <c r="G2" s="401" t="s">
        <v>887</v>
      </c>
      <c r="H2" s="399" t="s">
        <v>888</v>
      </c>
      <c r="I2" s="399" t="s">
        <v>889</v>
      </c>
      <c r="J2" s="399" t="s">
        <v>890</v>
      </c>
      <c r="K2" s="405" t="s">
        <v>891</v>
      </c>
    </row>
    <row r="3" spans="1:11" ht="17.25" thickTop="1">
      <c r="A3" s="569" t="s">
        <v>881</v>
      </c>
      <c r="B3" s="397" t="s">
        <v>96</v>
      </c>
      <c r="C3" s="246">
        <v>127</v>
      </c>
      <c r="D3" s="246">
        <v>113</v>
      </c>
      <c r="E3" s="246">
        <v>147</v>
      </c>
      <c r="F3" s="246">
        <v>58</v>
      </c>
      <c r="G3" s="402">
        <v>149</v>
      </c>
      <c r="H3" s="246">
        <v>126</v>
      </c>
      <c r="I3" s="246">
        <v>177</v>
      </c>
      <c r="J3" s="246">
        <v>182</v>
      </c>
      <c r="K3" s="247">
        <v>170</v>
      </c>
    </row>
    <row r="4" spans="1:11">
      <c r="A4" s="570"/>
      <c r="B4" s="110" t="s">
        <v>97</v>
      </c>
      <c r="C4" s="111">
        <v>7</v>
      </c>
      <c r="D4" s="111">
        <v>11</v>
      </c>
      <c r="E4" s="111">
        <v>12</v>
      </c>
      <c r="F4" s="111">
        <v>3</v>
      </c>
      <c r="G4" s="184">
        <v>14</v>
      </c>
      <c r="H4" s="111">
        <v>7</v>
      </c>
      <c r="I4" s="111">
        <v>9</v>
      </c>
      <c r="J4" s="111">
        <v>13</v>
      </c>
      <c r="K4" s="112">
        <v>13</v>
      </c>
    </row>
    <row r="5" spans="1:11">
      <c r="A5" s="570"/>
      <c r="B5" s="113" t="s">
        <v>98</v>
      </c>
      <c r="C5" s="404">
        <f t="shared" ref="C5:K5" si="0">C4/C3*100</f>
        <v>5.5118110236220472</v>
      </c>
      <c r="D5" s="404">
        <f t="shared" si="0"/>
        <v>9.7345132743362832</v>
      </c>
      <c r="E5" s="404">
        <f t="shared" si="0"/>
        <v>8.1632653061224492</v>
      </c>
      <c r="F5" s="404">
        <f t="shared" si="0"/>
        <v>5.1724137931034484</v>
      </c>
      <c r="G5" s="404">
        <f t="shared" si="0"/>
        <v>9.3959731543624159</v>
      </c>
      <c r="H5" s="404">
        <f t="shared" si="0"/>
        <v>5.5555555555555554</v>
      </c>
      <c r="I5" s="404">
        <f t="shared" si="0"/>
        <v>5.0847457627118651</v>
      </c>
      <c r="J5" s="404">
        <f t="shared" si="0"/>
        <v>7.1428571428571423</v>
      </c>
      <c r="K5" s="406">
        <f t="shared" si="0"/>
        <v>7.6470588235294121</v>
      </c>
    </row>
    <row r="6" spans="1:11">
      <c r="A6" s="523" t="s">
        <v>892</v>
      </c>
      <c r="B6" s="110" t="s">
        <v>96</v>
      </c>
      <c r="C6" s="111">
        <v>90</v>
      </c>
      <c r="D6" s="111">
        <v>76</v>
      </c>
      <c r="E6" s="111">
        <v>50</v>
      </c>
      <c r="F6" s="111">
        <v>136</v>
      </c>
      <c r="G6" s="184">
        <v>114</v>
      </c>
      <c r="H6" s="111">
        <v>125</v>
      </c>
      <c r="I6" s="111">
        <v>167</v>
      </c>
      <c r="J6" s="111">
        <v>117</v>
      </c>
      <c r="K6" s="112"/>
    </row>
    <row r="7" spans="1:11">
      <c r="A7" s="523"/>
      <c r="B7" s="110" t="s">
        <v>97</v>
      </c>
      <c r="C7" s="111">
        <v>69</v>
      </c>
      <c r="D7" s="111">
        <v>71</v>
      </c>
      <c r="E7" s="111">
        <v>47</v>
      </c>
      <c r="F7" s="111">
        <v>130</v>
      </c>
      <c r="G7" s="184">
        <v>109</v>
      </c>
      <c r="H7" s="111">
        <v>116</v>
      </c>
      <c r="I7" s="111">
        <v>165</v>
      </c>
      <c r="J7" s="111">
        <v>117</v>
      </c>
      <c r="K7" s="112"/>
    </row>
    <row r="8" spans="1:11">
      <c r="A8" s="523"/>
      <c r="B8" s="113" t="s">
        <v>98</v>
      </c>
      <c r="C8" s="404">
        <f t="shared" ref="C8:K8" si="1">C7/C6*100</f>
        <v>76.666666666666671</v>
      </c>
      <c r="D8" s="404">
        <f t="shared" si="1"/>
        <v>93.421052631578945</v>
      </c>
      <c r="E8" s="404">
        <f t="shared" si="1"/>
        <v>94</v>
      </c>
      <c r="F8" s="404">
        <f t="shared" si="1"/>
        <v>95.588235294117652</v>
      </c>
      <c r="G8" s="404">
        <f t="shared" si="1"/>
        <v>95.614035087719301</v>
      </c>
      <c r="H8" s="404">
        <f t="shared" si="1"/>
        <v>92.800000000000011</v>
      </c>
      <c r="I8" s="404">
        <f t="shared" si="1"/>
        <v>98.802395209580837</v>
      </c>
      <c r="J8" s="404">
        <f t="shared" si="1"/>
        <v>100</v>
      </c>
      <c r="K8" s="406" t="e">
        <f t="shared" si="1"/>
        <v>#DIV/0!</v>
      </c>
    </row>
    <row r="9" spans="1:11">
      <c r="A9" s="523" t="s">
        <v>356</v>
      </c>
      <c r="B9" s="110" t="s">
        <v>96</v>
      </c>
      <c r="C9" s="111">
        <v>118</v>
      </c>
      <c r="D9" s="111">
        <v>87</v>
      </c>
      <c r="E9" s="111">
        <v>133</v>
      </c>
      <c r="F9" s="111">
        <v>39</v>
      </c>
      <c r="G9" s="184">
        <v>90</v>
      </c>
      <c r="H9" s="111">
        <v>200</v>
      </c>
      <c r="I9" s="111">
        <v>188</v>
      </c>
      <c r="J9" s="111">
        <v>128</v>
      </c>
      <c r="K9" s="112">
        <v>179</v>
      </c>
    </row>
    <row r="10" spans="1:11">
      <c r="A10" s="523"/>
      <c r="B10" s="110" t="s">
        <v>97</v>
      </c>
      <c r="C10" s="111">
        <v>0</v>
      </c>
      <c r="D10" s="111">
        <v>0</v>
      </c>
      <c r="E10" s="111">
        <v>3</v>
      </c>
      <c r="F10" s="111">
        <v>0</v>
      </c>
      <c r="G10" s="184">
        <v>0</v>
      </c>
      <c r="H10" s="111">
        <v>0</v>
      </c>
      <c r="I10" s="111">
        <v>0</v>
      </c>
      <c r="J10" s="111">
        <v>0</v>
      </c>
      <c r="K10" s="112">
        <v>0</v>
      </c>
    </row>
    <row r="11" spans="1:11">
      <c r="A11" s="523"/>
      <c r="B11" s="113" t="s">
        <v>98</v>
      </c>
      <c r="C11" s="404">
        <f t="shared" ref="C11:K11" si="2">C10/C9*100</f>
        <v>0</v>
      </c>
      <c r="D11" s="404">
        <f t="shared" si="2"/>
        <v>0</v>
      </c>
      <c r="E11" s="404">
        <f t="shared" si="2"/>
        <v>2.2556390977443606</v>
      </c>
      <c r="F11" s="404">
        <f t="shared" si="2"/>
        <v>0</v>
      </c>
      <c r="G11" s="404">
        <f t="shared" si="2"/>
        <v>0</v>
      </c>
      <c r="H11" s="404">
        <f t="shared" si="2"/>
        <v>0</v>
      </c>
      <c r="I11" s="404">
        <f t="shared" si="2"/>
        <v>0</v>
      </c>
      <c r="J11" s="404">
        <f t="shared" si="2"/>
        <v>0</v>
      </c>
      <c r="K11" s="406">
        <f t="shared" si="2"/>
        <v>0</v>
      </c>
    </row>
    <row r="12" spans="1:11">
      <c r="A12" s="574" t="s">
        <v>893</v>
      </c>
      <c r="B12" s="110" t="s">
        <v>96</v>
      </c>
      <c r="C12" s="111">
        <v>88</v>
      </c>
      <c r="D12" s="111">
        <v>51</v>
      </c>
      <c r="E12" s="111">
        <v>103</v>
      </c>
      <c r="F12" s="111">
        <v>60</v>
      </c>
      <c r="G12" s="184">
        <v>59</v>
      </c>
      <c r="H12" s="111">
        <v>121</v>
      </c>
      <c r="I12" s="111">
        <v>73</v>
      </c>
      <c r="J12" s="111">
        <v>67</v>
      </c>
      <c r="K12" s="112">
        <v>168</v>
      </c>
    </row>
    <row r="13" spans="1:11">
      <c r="A13" s="575"/>
      <c r="B13" s="110" t="s">
        <v>97</v>
      </c>
      <c r="C13" s="111">
        <v>0</v>
      </c>
      <c r="D13" s="111">
        <v>0</v>
      </c>
      <c r="E13" s="111">
        <v>0</v>
      </c>
      <c r="F13" s="111">
        <v>0</v>
      </c>
      <c r="G13" s="184">
        <v>0</v>
      </c>
      <c r="H13" s="111">
        <v>0</v>
      </c>
      <c r="I13" s="111">
        <v>0</v>
      </c>
      <c r="J13" s="111">
        <v>0</v>
      </c>
      <c r="K13" s="112">
        <v>0</v>
      </c>
    </row>
    <row r="14" spans="1:11" ht="17.25" thickBot="1">
      <c r="A14" s="576"/>
      <c r="B14" s="118" t="s">
        <v>98</v>
      </c>
      <c r="C14" s="403">
        <f t="shared" ref="C14:K14" si="3">C13/C12*100</f>
        <v>0</v>
      </c>
      <c r="D14" s="403">
        <f t="shared" si="3"/>
        <v>0</v>
      </c>
      <c r="E14" s="403">
        <f t="shared" si="3"/>
        <v>0</v>
      </c>
      <c r="F14" s="403">
        <f t="shared" si="3"/>
        <v>0</v>
      </c>
      <c r="G14" s="403">
        <f t="shared" si="3"/>
        <v>0</v>
      </c>
      <c r="H14" s="403">
        <f t="shared" si="3"/>
        <v>0</v>
      </c>
      <c r="I14" s="403">
        <f t="shared" si="3"/>
        <v>0</v>
      </c>
      <c r="J14" s="403">
        <f t="shared" si="3"/>
        <v>0</v>
      </c>
      <c r="K14" s="407">
        <f t="shared" si="3"/>
        <v>0</v>
      </c>
    </row>
    <row r="15" spans="1:11" ht="17.25" thickTop="1"/>
  </sheetData>
  <mergeCells count="4">
    <mergeCell ref="A12:A14"/>
    <mergeCell ref="A3:A5"/>
    <mergeCell ref="A6:A8"/>
    <mergeCell ref="A9:A11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opLeftCell="A13" workbookViewId="0">
      <selection activeCell="A16" sqref="A16"/>
    </sheetView>
  </sheetViews>
  <sheetFormatPr defaultRowHeight="16.5"/>
  <sheetData>
    <row r="1" spans="1:11" ht="17.25" thickBot="1">
      <c r="A1" s="57" t="s">
        <v>131</v>
      </c>
    </row>
    <row r="2" spans="1:11" ht="96" thickTop="1" thickBot="1">
      <c r="A2" s="73" t="s">
        <v>126</v>
      </c>
      <c r="B2" s="74" t="s">
        <v>0</v>
      </c>
      <c r="C2" s="75" t="s">
        <v>938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1" ht="52.5" thickTop="1" thickBot="1">
      <c r="A3" s="526">
        <v>1</v>
      </c>
      <c r="B3" s="149" t="s">
        <v>996</v>
      </c>
      <c r="C3" s="64" t="s">
        <v>1012</v>
      </c>
      <c r="D3" s="64">
        <v>21</v>
      </c>
      <c r="E3" s="416"/>
      <c r="F3" s="3" t="s">
        <v>997</v>
      </c>
      <c r="G3" s="62"/>
      <c r="I3" s="81" t="s">
        <v>144</v>
      </c>
    </row>
    <row r="4" spans="1:11" ht="51.75" thickBot="1">
      <c r="A4" s="527"/>
      <c r="B4" s="63" t="s">
        <v>603</v>
      </c>
      <c r="C4" s="64" t="s">
        <v>1013</v>
      </c>
      <c r="D4" s="64">
        <v>17</v>
      </c>
      <c r="E4" s="417">
        <v>-0.24</v>
      </c>
      <c r="F4" s="3" t="s">
        <v>262</v>
      </c>
      <c r="G4" s="2" t="s">
        <v>149</v>
      </c>
    </row>
    <row r="5" spans="1:11" ht="64.5" thickBot="1">
      <c r="A5" s="527"/>
      <c r="B5" s="63" t="s">
        <v>605</v>
      </c>
      <c r="C5" s="64" t="s">
        <v>1014</v>
      </c>
      <c r="D5" s="64">
        <v>14</v>
      </c>
      <c r="E5" s="82">
        <v>-0.3</v>
      </c>
      <c r="F5" s="3" t="s">
        <v>998</v>
      </c>
      <c r="G5" s="2" t="s">
        <v>149</v>
      </c>
    </row>
    <row r="6" spans="1:11" ht="51.75" thickBot="1">
      <c r="A6" s="527"/>
      <c r="B6" s="69" t="s">
        <v>999</v>
      </c>
      <c r="C6" s="64" t="s">
        <v>1015</v>
      </c>
      <c r="D6" s="64">
        <v>45</v>
      </c>
      <c r="E6" s="417">
        <v>1.17</v>
      </c>
      <c r="F6" s="3" t="s">
        <v>816</v>
      </c>
      <c r="G6" s="2" t="s">
        <v>149</v>
      </c>
    </row>
    <row r="7" spans="1:11" ht="51.75" thickBot="1">
      <c r="A7" s="527"/>
      <c r="B7" s="63" t="s">
        <v>1000</v>
      </c>
      <c r="C7" s="64" t="s">
        <v>1016</v>
      </c>
      <c r="D7" s="64">
        <v>30</v>
      </c>
      <c r="E7" s="362" t="s">
        <v>1001</v>
      </c>
      <c r="F7" s="3" t="s">
        <v>1002</v>
      </c>
      <c r="G7" s="2" t="s">
        <v>263</v>
      </c>
    </row>
    <row r="8" spans="1:11" ht="64.5" thickBot="1">
      <c r="A8" s="528"/>
      <c r="B8" s="65" t="s">
        <v>1003</v>
      </c>
      <c r="C8" s="418" t="s">
        <v>1017</v>
      </c>
      <c r="D8" s="364">
        <v>17</v>
      </c>
      <c r="E8" s="365" t="s">
        <v>1004</v>
      </c>
      <c r="F8" s="366" t="s">
        <v>257</v>
      </c>
      <c r="G8" s="414" t="s">
        <v>263</v>
      </c>
    </row>
    <row r="9" spans="1:11" ht="51.75" thickBot="1">
      <c r="A9" s="529">
        <v>2</v>
      </c>
      <c r="B9" s="69" t="s">
        <v>599</v>
      </c>
      <c r="C9" s="64" t="s">
        <v>1018</v>
      </c>
      <c r="D9" s="64">
        <v>21</v>
      </c>
      <c r="E9" s="421"/>
      <c r="F9" s="3" t="s">
        <v>276</v>
      </c>
      <c r="G9" s="84"/>
    </row>
    <row r="10" spans="1:11" ht="51.75" thickBot="1">
      <c r="A10" s="527"/>
      <c r="B10" s="63" t="s">
        <v>603</v>
      </c>
      <c r="C10" s="64" t="s">
        <v>1019</v>
      </c>
      <c r="D10" s="64">
        <v>16</v>
      </c>
      <c r="E10" s="417">
        <v>-0.28000000000000003</v>
      </c>
      <c r="F10" s="3" t="s">
        <v>1002</v>
      </c>
      <c r="G10" s="2" t="s">
        <v>149</v>
      </c>
    </row>
    <row r="11" spans="1:11" ht="64.5" thickBot="1">
      <c r="A11" s="527"/>
      <c r="B11" s="63" t="s">
        <v>605</v>
      </c>
      <c r="C11" s="64" t="s">
        <v>1020</v>
      </c>
      <c r="D11" s="64">
        <v>14</v>
      </c>
      <c r="E11" s="417">
        <v>-0.34</v>
      </c>
      <c r="F11" s="3" t="s">
        <v>1005</v>
      </c>
      <c r="G11" s="2" t="s">
        <v>149</v>
      </c>
    </row>
    <row r="12" spans="1:11" ht="51.75" thickBot="1">
      <c r="A12" s="527"/>
      <c r="B12" s="69" t="s">
        <v>1006</v>
      </c>
      <c r="C12" s="64" t="s">
        <v>1021</v>
      </c>
      <c r="D12" s="64">
        <v>41</v>
      </c>
      <c r="E12" s="417">
        <v>0.88</v>
      </c>
      <c r="F12" s="3" t="s">
        <v>837</v>
      </c>
      <c r="G12" s="2" t="s">
        <v>149</v>
      </c>
    </row>
    <row r="13" spans="1:11" ht="51.75" thickBot="1">
      <c r="A13" s="527"/>
      <c r="B13" s="63" t="s">
        <v>1000</v>
      </c>
      <c r="C13" s="64" t="s">
        <v>1022</v>
      </c>
      <c r="D13" s="64">
        <v>30</v>
      </c>
      <c r="E13" s="362" t="s">
        <v>1007</v>
      </c>
      <c r="F13" s="3" t="s">
        <v>653</v>
      </c>
      <c r="G13" s="2" t="s">
        <v>263</v>
      </c>
    </row>
    <row r="14" spans="1:11" ht="64.5" thickBot="1">
      <c r="A14" s="530"/>
      <c r="B14" s="425" t="s">
        <v>1008</v>
      </c>
      <c r="C14" s="91" t="s">
        <v>1023</v>
      </c>
      <c r="D14" s="91">
        <v>19</v>
      </c>
      <c r="E14" s="424" t="s">
        <v>1009</v>
      </c>
      <c r="F14" s="80" t="s">
        <v>1010</v>
      </c>
      <c r="G14" s="92" t="s">
        <v>1011</v>
      </c>
    </row>
    <row r="15" spans="1:11" ht="17.25" thickTop="1"/>
    <row r="16" spans="1:11">
      <c r="A16" s="57" t="s">
        <v>1407</v>
      </c>
      <c r="K16" s="57" t="s">
        <v>1545</v>
      </c>
    </row>
    <row r="17" spans="1:19">
      <c r="A17" s="239" t="s">
        <v>1553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 t="s">
        <v>1553</v>
      </c>
      <c r="L17" s="239"/>
      <c r="M17" s="239"/>
      <c r="N17" s="239"/>
      <c r="O17" s="239"/>
      <c r="P17" s="239"/>
      <c r="Q17" s="239"/>
      <c r="R17" s="239"/>
      <c r="S17" s="239"/>
    </row>
    <row r="18" spans="1:19">
      <c r="A18" s="239" t="s">
        <v>1412</v>
      </c>
      <c r="B18" s="239" t="s">
        <v>1413</v>
      </c>
      <c r="C18" s="239" t="s">
        <v>1414</v>
      </c>
      <c r="D18" s="239" t="s">
        <v>1415</v>
      </c>
      <c r="E18" s="239" t="s">
        <v>1416</v>
      </c>
      <c r="F18" s="239" t="s">
        <v>1417</v>
      </c>
      <c r="G18" s="239" t="s">
        <v>1418</v>
      </c>
      <c r="H18" s="239" t="s">
        <v>1419</v>
      </c>
      <c r="I18" s="239" t="s">
        <v>1420</v>
      </c>
      <c r="J18" s="239"/>
      <c r="K18" s="239" t="s">
        <v>1424</v>
      </c>
      <c r="L18" s="239" t="s">
        <v>1413</v>
      </c>
      <c r="M18" s="239" t="s">
        <v>1414</v>
      </c>
      <c r="N18" s="239" t="s">
        <v>1415</v>
      </c>
      <c r="O18" s="239" t="s">
        <v>1416</v>
      </c>
      <c r="P18" s="239" t="s">
        <v>1417</v>
      </c>
      <c r="Q18" s="239" t="s">
        <v>1418</v>
      </c>
      <c r="R18" s="239" t="s">
        <v>1419</v>
      </c>
      <c r="S18" s="239" t="s">
        <v>1420</v>
      </c>
    </row>
    <row r="19" spans="1:19">
      <c r="A19" s="239">
        <v>0</v>
      </c>
      <c r="B19" s="239">
        <v>150</v>
      </c>
      <c r="C19" s="239">
        <v>0</v>
      </c>
      <c r="D19" s="239">
        <v>0</v>
      </c>
      <c r="E19" s="239">
        <v>0</v>
      </c>
      <c r="F19" s="239">
        <v>1</v>
      </c>
      <c r="G19" s="239">
        <v>0</v>
      </c>
      <c r="H19" s="239">
        <v>0</v>
      </c>
      <c r="I19" s="239">
        <v>0</v>
      </c>
      <c r="J19" s="239"/>
      <c r="K19" s="239">
        <v>0</v>
      </c>
      <c r="L19" s="239">
        <v>150</v>
      </c>
      <c r="M19" s="239">
        <v>0</v>
      </c>
      <c r="N19" s="239">
        <v>0</v>
      </c>
      <c r="O19" s="239">
        <v>0</v>
      </c>
      <c r="P19" s="239">
        <v>1</v>
      </c>
      <c r="Q19" s="239">
        <v>0</v>
      </c>
      <c r="R19" s="239">
        <v>0</v>
      </c>
      <c r="S19" s="239">
        <v>0</v>
      </c>
    </row>
    <row r="20" spans="1:19">
      <c r="A20" s="239">
        <v>2</v>
      </c>
      <c r="B20" s="239">
        <v>150</v>
      </c>
      <c r="C20" s="239">
        <v>0</v>
      </c>
      <c r="D20" s="239">
        <v>0</v>
      </c>
      <c r="E20" s="239">
        <v>0</v>
      </c>
      <c r="F20" s="239">
        <v>1</v>
      </c>
      <c r="G20" s="239">
        <v>0</v>
      </c>
      <c r="H20" s="239">
        <v>0</v>
      </c>
      <c r="I20" s="239">
        <v>0</v>
      </c>
      <c r="J20" s="239"/>
      <c r="K20" s="239">
        <v>2</v>
      </c>
      <c r="L20" s="239">
        <v>150</v>
      </c>
      <c r="M20" s="239">
        <v>0</v>
      </c>
      <c r="N20" s="239">
        <v>0</v>
      </c>
      <c r="O20" s="239">
        <v>0</v>
      </c>
      <c r="P20" s="239">
        <v>1</v>
      </c>
      <c r="Q20" s="239">
        <v>0</v>
      </c>
      <c r="R20" s="239">
        <v>0</v>
      </c>
      <c r="S20" s="239">
        <v>0</v>
      </c>
    </row>
    <row r="21" spans="1:19">
      <c r="A21" s="239">
        <v>4</v>
      </c>
      <c r="B21" s="239">
        <v>150</v>
      </c>
      <c r="C21" s="239">
        <v>0</v>
      </c>
      <c r="D21" s="239">
        <v>0</v>
      </c>
      <c r="E21" s="239">
        <v>0</v>
      </c>
      <c r="F21" s="239">
        <v>1</v>
      </c>
      <c r="G21" s="239">
        <v>0</v>
      </c>
      <c r="H21" s="239">
        <v>0</v>
      </c>
      <c r="I21" s="239">
        <v>0</v>
      </c>
      <c r="J21" s="239"/>
      <c r="K21" s="239">
        <v>4</v>
      </c>
      <c r="L21" s="239">
        <v>150</v>
      </c>
      <c r="M21" s="239">
        <v>0</v>
      </c>
      <c r="N21" s="239">
        <v>0</v>
      </c>
      <c r="O21" s="239">
        <v>0</v>
      </c>
      <c r="P21" s="239">
        <v>1</v>
      </c>
      <c r="Q21" s="239">
        <v>0</v>
      </c>
      <c r="R21" s="239">
        <v>0</v>
      </c>
      <c r="S21" s="239">
        <v>0</v>
      </c>
    </row>
    <row r="22" spans="1:19">
      <c r="A22" s="239">
        <v>6</v>
      </c>
      <c r="B22" s="239">
        <v>150</v>
      </c>
      <c r="C22" s="239">
        <v>2</v>
      </c>
      <c r="D22" s="239">
        <v>0</v>
      </c>
      <c r="E22" s="239">
        <v>1.3299999999999999E-2</v>
      </c>
      <c r="F22" s="239">
        <v>0.98699999999999999</v>
      </c>
      <c r="G22" s="239">
        <v>0</v>
      </c>
      <c r="H22" s="239">
        <v>8.9999999999999993E-3</v>
      </c>
      <c r="I22" s="239">
        <v>0.08</v>
      </c>
      <c r="J22" s="239"/>
      <c r="K22" s="239">
        <v>7</v>
      </c>
      <c r="L22" s="239">
        <v>150</v>
      </c>
      <c r="M22" s="239">
        <v>0</v>
      </c>
      <c r="N22" s="239">
        <v>2</v>
      </c>
      <c r="O22" s="239">
        <v>0</v>
      </c>
      <c r="P22" s="239">
        <v>1</v>
      </c>
      <c r="Q22" s="239">
        <v>0</v>
      </c>
      <c r="R22" s="239">
        <v>0</v>
      </c>
      <c r="S22" s="239">
        <v>0</v>
      </c>
    </row>
    <row r="23" spans="1:19">
      <c r="A23" s="239">
        <v>8</v>
      </c>
      <c r="B23" s="239">
        <v>148</v>
      </c>
      <c r="C23" s="239">
        <v>3</v>
      </c>
      <c r="D23" s="239">
        <v>0</v>
      </c>
      <c r="E23" s="239">
        <v>3.3300000000000003E-2</v>
      </c>
      <c r="F23" s="239">
        <v>0.96699999999999997</v>
      </c>
      <c r="G23" s="239">
        <v>0</v>
      </c>
      <c r="H23" s="239">
        <v>1.4999999999999999E-2</v>
      </c>
      <c r="I23" s="239">
        <v>0.24</v>
      </c>
      <c r="J23" s="239"/>
      <c r="K23" s="239">
        <v>10</v>
      </c>
      <c r="L23" s="239">
        <v>148</v>
      </c>
      <c r="M23" s="239">
        <v>5</v>
      </c>
      <c r="N23" s="239">
        <v>2</v>
      </c>
      <c r="O23" s="239">
        <v>3.3799999999999997E-2</v>
      </c>
      <c r="P23" s="239">
        <v>0.96599999999999997</v>
      </c>
      <c r="Q23" s="239">
        <v>0</v>
      </c>
      <c r="R23" s="239">
        <v>1.4999999999999999E-2</v>
      </c>
      <c r="S23" s="239">
        <v>0.33800000000000002</v>
      </c>
    </row>
    <row r="24" spans="1:19">
      <c r="A24" s="239">
        <v>10</v>
      </c>
      <c r="B24" s="239">
        <v>145</v>
      </c>
      <c r="C24" s="239">
        <v>2</v>
      </c>
      <c r="D24" s="239">
        <v>0</v>
      </c>
      <c r="E24" s="239">
        <v>4.6699999999999998E-2</v>
      </c>
      <c r="F24" s="239">
        <v>0.95299999999999996</v>
      </c>
      <c r="G24" s="239">
        <v>0</v>
      </c>
      <c r="H24" s="239">
        <v>1.7000000000000001E-2</v>
      </c>
      <c r="I24" s="239">
        <v>0.373</v>
      </c>
      <c r="J24" s="239"/>
      <c r="K24" s="239">
        <v>12</v>
      </c>
      <c r="L24" s="239">
        <v>141</v>
      </c>
      <c r="M24" s="239">
        <v>11</v>
      </c>
      <c r="N24" s="239">
        <v>0</v>
      </c>
      <c r="O24" s="239">
        <v>0.10920000000000001</v>
      </c>
      <c r="P24" s="239">
        <v>0.89100000000000001</v>
      </c>
      <c r="Q24" s="239">
        <v>1E-3</v>
      </c>
      <c r="R24" s="239">
        <v>2.5999999999999999E-2</v>
      </c>
      <c r="S24" s="239">
        <v>1.242</v>
      </c>
    </row>
    <row r="25" spans="1:19">
      <c r="A25" s="239">
        <v>12</v>
      </c>
      <c r="B25" s="239">
        <v>143</v>
      </c>
      <c r="C25" s="239">
        <v>7</v>
      </c>
      <c r="D25" s="239">
        <v>0</v>
      </c>
      <c r="E25" s="239">
        <v>9.3299999999999994E-2</v>
      </c>
      <c r="F25" s="239">
        <v>0.90700000000000003</v>
      </c>
      <c r="G25" s="239">
        <v>1E-3</v>
      </c>
      <c r="H25" s="239">
        <v>2.4E-2</v>
      </c>
      <c r="I25" s="239">
        <v>0.93300000000000005</v>
      </c>
      <c r="J25" s="239"/>
      <c r="K25" s="239">
        <v>14</v>
      </c>
      <c r="L25" s="239">
        <v>130</v>
      </c>
      <c r="M25" s="239">
        <v>17</v>
      </c>
      <c r="N25" s="239">
        <v>7</v>
      </c>
      <c r="O25" s="239">
        <v>0.22570000000000001</v>
      </c>
      <c r="P25" s="239">
        <v>0.77400000000000002</v>
      </c>
      <c r="Q25" s="239">
        <v>1E-3</v>
      </c>
      <c r="R25" s="239">
        <v>3.5000000000000003E-2</v>
      </c>
      <c r="S25" s="239">
        <v>2.8730000000000002</v>
      </c>
    </row>
    <row r="26" spans="1:19">
      <c r="A26" s="239">
        <v>14</v>
      </c>
      <c r="B26" s="239">
        <v>136</v>
      </c>
      <c r="C26" s="239">
        <v>16</v>
      </c>
      <c r="D26" s="239">
        <v>4</v>
      </c>
      <c r="E26" s="239">
        <v>0.2</v>
      </c>
      <c r="F26" s="239">
        <v>0.8</v>
      </c>
      <c r="G26" s="239">
        <v>1E-3</v>
      </c>
      <c r="H26" s="239">
        <v>3.3000000000000002E-2</v>
      </c>
      <c r="I26" s="239">
        <v>2.427</v>
      </c>
      <c r="J26" s="239"/>
      <c r="K26" s="239">
        <v>16</v>
      </c>
      <c r="L26" s="239">
        <v>106</v>
      </c>
      <c r="M26" s="239">
        <v>32</v>
      </c>
      <c r="N26" s="239">
        <v>3</v>
      </c>
      <c r="O26" s="239">
        <v>0.45939999999999998</v>
      </c>
      <c r="P26" s="239">
        <v>0.54100000000000004</v>
      </c>
      <c r="Q26" s="239">
        <v>2E-3</v>
      </c>
      <c r="R26" s="239">
        <v>4.2000000000000003E-2</v>
      </c>
      <c r="S26" s="239">
        <v>6.6139999999999999</v>
      </c>
    </row>
    <row r="27" spans="1:19">
      <c r="A27" s="239">
        <v>17</v>
      </c>
      <c r="B27" s="239">
        <v>116</v>
      </c>
      <c r="C27" s="239">
        <v>50</v>
      </c>
      <c r="D27" s="239">
        <v>0</v>
      </c>
      <c r="E27" s="239">
        <v>0.54479999999999995</v>
      </c>
      <c r="F27" s="239">
        <v>0.45500000000000002</v>
      </c>
      <c r="G27" s="239">
        <v>2E-3</v>
      </c>
      <c r="H27" s="239">
        <v>4.1000000000000002E-2</v>
      </c>
      <c r="I27" s="239">
        <v>8.2889999999999997</v>
      </c>
      <c r="J27" s="239"/>
      <c r="K27" s="239">
        <v>19</v>
      </c>
      <c r="L27" s="239">
        <v>71</v>
      </c>
      <c r="M27" s="239">
        <v>39</v>
      </c>
      <c r="N27" s="239">
        <v>2</v>
      </c>
      <c r="O27" s="239">
        <v>0.75639999999999996</v>
      </c>
      <c r="P27" s="239">
        <v>0.24399999999999999</v>
      </c>
      <c r="Q27" s="239">
        <v>1E-3</v>
      </c>
      <c r="R27" s="239">
        <v>3.6999999999999998E-2</v>
      </c>
      <c r="S27" s="239">
        <v>12.255000000000001</v>
      </c>
    </row>
    <row r="28" spans="1:19">
      <c r="A28" s="239">
        <v>19</v>
      </c>
      <c r="B28" s="239">
        <v>66</v>
      </c>
      <c r="C28" s="239">
        <v>36</v>
      </c>
      <c r="D28" s="239">
        <v>0</v>
      </c>
      <c r="E28" s="239">
        <v>0.79310000000000003</v>
      </c>
      <c r="F28" s="239">
        <v>0.20699999999999999</v>
      </c>
      <c r="G28" s="239">
        <v>1E-3</v>
      </c>
      <c r="H28" s="239">
        <v>3.4000000000000002E-2</v>
      </c>
      <c r="I28" s="239">
        <v>13.006</v>
      </c>
      <c r="J28" s="239"/>
      <c r="K28" s="239">
        <v>21</v>
      </c>
      <c r="L28" s="239">
        <v>30</v>
      </c>
      <c r="M28" s="239">
        <v>12</v>
      </c>
      <c r="N28" s="239">
        <v>0</v>
      </c>
      <c r="O28" s="239">
        <v>0.8538</v>
      </c>
      <c r="P28" s="239">
        <v>0.14599999999999999</v>
      </c>
      <c r="Q28" s="239">
        <v>1E-3</v>
      </c>
      <c r="R28" s="239">
        <v>3.1E-2</v>
      </c>
      <c r="S28" s="239">
        <v>14.302</v>
      </c>
    </row>
    <row r="29" spans="1:19">
      <c r="A29" s="239">
        <v>21</v>
      </c>
      <c r="B29" s="239">
        <v>30</v>
      </c>
      <c r="C29" s="239">
        <v>16</v>
      </c>
      <c r="D29" s="239">
        <v>0</v>
      </c>
      <c r="E29" s="239">
        <v>0.90339999999999998</v>
      </c>
      <c r="F29" s="239">
        <v>9.7000000000000003E-2</v>
      </c>
      <c r="G29" s="239">
        <v>1E-3</v>
      </c>
      <c r="H29" s="239">
        <v>2.5000000000000001E-2</v>
      </c>
      <c r="I29" s="239">
        <v>15.323</v>
      </c>
      <c r="J29" s="239"/>
      <c r="K29" s="239">
        <v>23</v>
      </c>
      <c r="L29" s="239">
        <v>18</v>
      </c>
      <c r="M29" s="239">
        <v>9</v>
      </c>
      <c r="N29" s="239">
        <v>0</v>
      </c>
      <c r="O29" s="239">
        <v>0.92689999999999995</v>
      </c>
      <c r="P29" s="239">
        <v>7.2999999999999995E-2</v>
      </c>
      <c r="Q29" s="239">
        <v>1E-3</v>
      </c>
      <c r="R29" s="239">
        <v>2.3E-2</v>
      </c>
      <c r="S29" s="239">
        <v>15.983000000000001</v>
      </c>
    </row>
    <row r="30" spans="1:19">
      <c r="A30" s="239">
        <v>23</v>
      </c>
      <c r="B30" s="239">
        <v>14</v>
      </c>
      <c r="C30" s="239">
        <v>7</v>
      </c>
      <c r="D30" s="239">
        <v>0</v>
      </c>
      <c r="E30" s="239">
        <v>0.95169999999999999</v>
      </c>
      <c r="F30" s="239">
        <v>4.8000000000000001E-2</v>
      </c>
      <c r="G30" s="239">
        <v>0</v>
      </c>
      <c r="H30" s="239">
        <v>1.7999999999999999E-2</v>
      </c>
      <c r="I30" s="239">
        <v>16.434000000000001</v>
      </c>
      <c r="J30" s="239"/>
      <c r="K30" s="239">
        <v>25</v>
      </c>
      <c r="L30" s="239">
        <v>9</v>
      </c>
      <c r="M30" s="239">
        <v>2</v>
      </c>
      <c r="N30" s="239">
        <v>1</v>
      </c>
      <c r="O30" s="239">
        <v>0.94320000000000004</v>
      </c>
      <c r="P30" s="239">
        <v>5.7000000000000002E-2</v>
      </c>
      <c r="Q30" s="239">
        <v>0</v>
      </c>
      <c r="R30" s="239">
        <v>2.1000000000000001E-2</v>
      </c>
      <c r="S30" s="239">
        <v>16.388999999999999</v>
      </c>
    </row>
    <row r="31" spans="1:19">
      <c r="A31" s="239">
        <v>25</v>
      </c>
      <c r="B31" s="239">
        <v>7</v>
      </c>
      <c r="C31" s="239">
        <v>6</v>
      </c>
      <c r="D31" s="239">
        <v>0</v>
      </c>
      <c r="E31" s="239">
        <v>0.99309999999999998</v>
      </c>
      <c r="F31" s="239">
        <v>7.0000000000000001E-3</v>
      </c>
      <c r="G31" s="239">
        <v>0</v>
      </c>
      <c r="H31" s="239">
        <v>7.0000000000000001E-3</v>
      </c>
      <c r="I31" s="239">
        <v>17.468</v>
      </c>
      <c r="J31" s="239"/>
      <c r="K31" s="239">
        <v>28</v>
      </c>
      <c r="L31" s="239">
        <v>6</v>
      </c>
      <c r="M31" s="239">
        <v>2</v>
      </c>
      <c r="N31" s="239">
        <v>0</v>
      </c>
      <c r="O31" s="239">
        <v>0.96209999999999996</v>
      </c>
      <c r="P31" s="239">
        <v>3.7999999999999999E-2</v>
      </c>
      <c r="Q31" s="239">
        <v>0</v>
      </c>
      <c r="R31" s="239">
        <v>1.7999999999999999E-2</v>
      </c>
      <c r="S31" s="239">
        <v>16.920000000000002</v>
      </c>
    </row>
    <row r="32" spans="1:19">
      <c r="A32" s="239">
        <v>27</v>
      </c>
      <c r="B32" s="239">
        <v>1</v>
      </c>
      <c r="C32" s="239">
        <v>1</v>
      </c>
      <c r="D32" s="239">
        <v>0</v>
      </c>
      <c r="E32" s="239">
        <v>1</v>
      </c>
      <c r="F32" s="239">
        <v>0</v>
      </c>
      <c r="G32" s="239">
        <v>0</v>
      </c>
      <c r="H32" s="239">
        <v>0</v>
      </c>
      <c r="I32" s="239">
        <v>17.654</v>
      </c>
      <c r="J32" s="239"/>
      <c r="K32" s="239">
        <v>30</v>
      </c>
      <c r="L32" s="239">
        <v>4</v>
      </c>
      <c r="M32" s="239">
        <v>4</v>
      </c>
      <c r="N32" s="239">
        <v>0</v>
      </c>
      <c r="O32" s="239">
        <v>1</v>
      </c>
      <c r="P32" s="239">
        <v>0</v>
      </c>
      <c r="Q32" s="239">
        <v>0</v>
      </c>
      <c r="R32" s="239">
        <v>0</v>
      </c>
      <c r="S32" s="239">
        <v>18.056999999999999</v>
      </c>
    </row>
    <row r="33" spans="1:19">
      <c r="A33" s="239"/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39"/>
      <c r="S33" s="239"/>
    </row>
    <row r="34" spans="1:19">
      <c r="A34" s="239" t="s">
        <v>1554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39" t="s">
        <v>1554</v>
      </c>
      <c r="L34" s="239"/>
      <c r="M34" s="239"/>
      <c r="N34" s="239"/>
      <c r="O34" s="239"/>
      <c r="P34" s="239"/>
      <c r="Q34" s="239"/>
      <c r="R34" s="239"/>
      <c r="S34" s="239"/>
    </row>
    <row r="35" spans="1:19">
      <c r="A35" s="239" t="s">
        <v>1424</v>
      </c>
      <c r="B35" s="239" t="s">
        <v>1413</v>
      </c>
      <c r="C35" s="239" t="s">
        <v>1414</v>
      </c>
      <c r="D35" s="239" t="s">
        <v>1415</v>
      </c>
      <c r="E35" s="239" t="s">
        <v>1416</v>
      </c>
      <c r="F35" s="239" t="s">
        <v>1417</v>
      </c>
      <c r="G35" s="239" t="s">
        <v>1418</v>
      </c>
      <c r="H35" s="239" t="s">
        <v>1419</v>
      </c>
      <c r="I35" s="239" t="s">
        <v>1420</v>
      </c>
      <c r="J35" s="239"/>
      <c r="K35" s="239" t="s">
        <v>1424</v>
      </c>
      <c r="L35" s="239" t="s">
        <v>1413</v>
      </c>
      <c r="M35" s="239" t="s">
        <v>1414</v>
      </c>
      <c r="N35" s="239" t="s">
        <v>1415</v>
      </c>
      <c r="O35" s="239" t="s">
        <v>1416</v>
      </c>
      <c r="P35" s="239" t="s">
        <v>1417</v>
      </c>
      <c r="Q35" s="239" t="s">
        <v>1418</v>
      </c>
      <c r="R35" s="239" t="s">
        <v>1419</v>
      </c>
      <c r="S35" s="239" t="s">
        <v>1420</v>
      </c>
    </row>
    <row r="36" spans="1:19">
      <c r="A36" s="239">
        <v>0</v>
      </c>
      <c r="B36" s="239">
        <v>150</v>
      </c>
      <c r="C36" s="239">
        <v>0</v>
      </c>
      <c r="D36" s="239">
        <v>0</v>
      </c>
      <c r="E36" s="239">
        <v>0</v>
      </c>
      <c r="F36" s="239">
        <v>1</v>
      </c>
      <c r="G36" s="239">
        <v>0</v>
      </c>
      <c r="H36" s="239">
        <v>0</v>
      </c>
      <c r="I36" s="239">
        <v>0</v>
      </c>
      <c r="J36" s="239"/>
      <c r="K36" s="239">
        <v>0</v>
      </c>
      <c r="L36" s="239">
        <v>150</v>
      </c>
      <c r="M36" s="239">
        <v>0</v>
      </c>
      <c r="N36" s="239">
        <v>0</v>
      </c>
      <c r="O36" s="239">
        <v>0</v>
      </c>
      <c r="P36" s="239">
        <v>1</v>
      </c>
      <c r="Q36" s="239">
        <v>0</v>
      </c>
      <c r="R36" s="239">
        <v>0</v>
      </c>
      <c r="S36" s="239">
        <v>0</v>
      </c>
    </row>
    <row r="37" spans="1:19">
      <c r="A37" s="239">
        <v>2</v>
      </c>
      <c r="B37" s="239">
        <v>150</v>
      </c>
      <c r="C37" s="239">
        <v>0</v>
      </c>
      <c r="D37" s="239">
        <v>0</v>
      </c>
      <c r="E37" s="239">
        <v>0</v>
      </c>
      <c r="F37" s="239">
        <v>1</v>
      </c>
      <c r="G37" s="239">
        <v>0</v>
      </c>
      <c r="H37" s="239">
        <v>0</v>
      </c>
      <c r="I37" s="239">
        <v>0</v>
      </c>
      <c r="J37" s="239"/>
      <c r="K37" s="239">
        <v>2</v>
      </c>
      <c r="L37" s="239">
        <v>150</v>
      </c>
      <c r="M37" s="239">
        <v>0</v>
      </c>
      <c r="N37" s="239">
        <v>0</v>
      </c>
      <c r="O37" s="239">
        <v>0</v>
      </c>
      <c r="P37" s="239">
        <v>1</v>
      </c>
      <c r="Q37" s="239">
        <v>0</v>
      </c>
      <c r="R37" s="239">
        <v>0</v>
      </c>
      <c r="S37" s="239">
        <v>0</v>
      </c>
    </row>
    <row r="38" spans="1:19">
      <c r="A38" s="239">
        <v>4</v>
      </c>
      <c r="B38" s="239">
        <v>150</v>
      </c>
      <c r="C38" s="239">
        <v>0</v>
      </c>
      <c r="D38" s="239">
        <v>1</v>
      </c>
      <c r="E38" s="239">
        <v>0</v>
      </c>
      <c r="F38" s="239">
        <v>1</v>
      </c>
      <c r="G38" s="239">
        <v>0</v>
      </c>
      <c r="H38" s="239">
        <v>0</v>
      </c>
      <c r="I38" s="239">
        <v>0</v>
      </c>
      <c r="J38" s="239"/>
      <c r="K38" s="239">
        <v>4</v>
      </c>
      <c r="L38" s="239">
        <v>150</v>
      </c>
      <c r="M38" s="239">
        <v>0</v>
      </c>
      <c r="N38" s="239">
        <v>4</v>
      </c>
      <c r="O38" s="239">
        <v>0</v>
      </c>
      <c r="P38" s="239">
        <v>1</v>
      </c>
      <c r="Q38" s="239">
        <v>0</v>
      </c>
      <c r="R38" s="239">
        <v>0</v>
      </c>
      <c r="S38" s="239">
        <v>0</v>
      </c>
    </row>
    <row r="39" spans="1:19">
      <c r="A39" s="239">
        <v>6</v>
      </c>
      <c r="B39" s="239">
        <v>149</v>
      </c>
      <c r="C39" s="239">
        <v>0</v>
      </c>
      <c r="D39" s="239">
        <v>0</v>
      </c>
      <c r="E39" s="239">
        <v>0</v>
      </c>
      <c r="F39" s="239">
        <v>1</v>
      </c>
      <c r="G39" s="239">
        <v>0</v>
      </c>
      <c r="H39" s="239">
        <v>0</v>
      </c>
      <c r="I39" s="239">
        <v>0</v>
      </c>
      <c r="J39" s="239"/>
      <c r="K39" s="239">
        <v>7</v>
      </c>
      <c r="L39" s="239">
        <v>146</v>
      </c>
      <c r="M39" s="239">
        <v>2</v>
      </c>
      <c r="N39" s="239">
        <v>9</v>
      </c>
      <c r="O39" s="239">
        <v>1.37E-2</v>
      </c>
      <c r="P39" s="239">
        <v>0.98599999999999999</v>
      </c>
      <c r="Q39" s="239">
        <v>0</v>
      </c>
      <c r="R39" s="239">
        <v>0.01</v>
      </c>
      <c r="S39" s="239">
        <v>9.6000000000000002E-2</v>
      </c>
    </row>
    <row r="40" spans="1:19">
      <c r="A40" s="239">
        <v>8</v>
      </c>
      <c r="B40" s="239">
        <v>149</v>
      </c>
      <c r="C40" s="239">
        <v>14</v>
      </c>
      <c r="D40" s="239">
        <v>0</v>
      </c>
      <c r="E40" s="239">
        <v>9.4E-2</v>
      </c>
      <c r="F40" s="239">
        <v>0.90600000000000003</v>
      </c>
      <c r="G40" s="239">
        <v>1E-3</v>
      </c>
      <c r="H40" s="239">
        <v>2.4E-2</v>
      </c>
      <c r="I40" s="239">
        <v>0.752</v>
      </c>
      <c r="J40" s="239"/>
      <c r="K40" s="239">
        <v>10</v>
      </c>
      <c r="L40" s="239">
        <v>135</v>
      </c>
      <c r="M40" s="239">
        <v>26</v>
      </c>
      <c r="N40" s="239">
        <v>6</v>
      </c>
      <c r="O40" s="239">
        <v>0.20369999999999999</v>
      </c>
      <c r="P40" s="239">
        <v>0.79600000000000004</v>
      </c>
      <c r="Q40" s="239">
        <v>1E-3</v>
      </c>
      <c r="R40" s="239">
        <v>3.4000000000000002E-2</v>
      </c>
      <c r="S40" s="239">
        <v>1.9950000000000001</v>
      </c>
    </row>
    <row r="41" spans="1:19">
      <c r="A41" s="239">
        <v>10</v>
      </c>
      <c r="B41" s="239">
        <v>135</v>
      </c>
      <c r="C41" s="239">
        <v>14</v>
      </c>
      <c r="D41" s="239">
        <v>0</v>
      </c>
      <c r="E41" s="239">
        <v>0.18790000000000001</v>
      </c>
      <c r="F41" s="239">
        <v>0.81200000000000006</v>
      </c>
      <c r="G41" s="239">
        <v>1E-3</v>
      </c>
      <c r="H41" s="239">
        <v>3.2000000000000001E-2</v>
      </c>
      <c r="I41" s="239">
        <v>1.6910000000000001</v>
      </c>
      <c r="J41" s="239"/>
      <c r="K41" s="239">
        <v>12</v>
      </c>
      <c r="L41" s="239">
        <v>103</v>
      </c>
      <c r="M41" s="239">
        <v>30</v>
      </c>
      <c r="N41" s="239">
        <v>3</v>
      </c>
      <c r="O41" s="239">
        <v>0.43559999999999999</v>
      </c>
      <c r="P41" s="239">
        <v>0.56399999999999995</v>
      </c>
      <c r="Q41" s="239">
        <v>2E-3</v>
      </c>
      <c r="R41" s="239">
        <v>4.2999999999999997E-2</v>
      </c>
      <c r="S41" s="239">
        <v>4.7789999999999999</v>
      </c>
    </row>
    <row r="42" spans="1:19">
      <c r="A42" s="239">
        <v>12</v>
      </c>
      <c r="B42" s="239">
        <v>121</v>
      </c>
      <c r="C42" s="239">
        <v>29</v>
      </c>
      <c r="D42" s="239">
        <v>0</v>
      </c>
      <c r="E42" s="239">
        <v>0.3826</v>
      </c>
      <c r="F42" s="239">
        <v>0.61699999999999999</v>
      </c>
      <c r="G42" s="239">
        <v>2E-3</v>
      </c>
      <c r="H42" s="239">
        <v>0.04</v>
      </c>
      <c r="I42" s="239">
        <v>4.0270000000000001</v>
      </c>
      <c r="J42" s="239"/>
      <c r="K42" s="239">
        <v>14</v>
      </c>
      <c r="L42" s="239">
        <v>70</v>
      </c>
      <c r="M42" s="239">
        <v>52</v>
      </c>
      <c r="N42" s="239">
        <v>1</v>
      </c>
      <c r="O42" s="239">
        <v>0.85489999999999999</v>
      </c>
      <c r="P42" s="239">
        <v>0.14499999999999999</v>
      </c>
      <c r="Q42" s="239">
        <v>1E-3</v>
      </c>
      <c r="R42" s="239">
        <v>3.2000000000000001E-2</v>
      </c>
      <c r="S42" s="239">
        <v>10.648999999999999</v>
      </c>
    </row>
    <row r="43" spans="1:19">
      <c r="A43" s="239">
        <v>14</v>
      </c>
      <c r="B43" s="239">
        <v>92</v>
      </c>
      <c r="C43" s="239">
        <v>57</v>
      </c>
      <c r="D43" s="239">
        <v>4</v>
      </c>
      <c r="E43" s="239">
        <v>0.7651</v>
      </c>
      <c r="F43" s="239">
        <v>0.23499999999999999</v>
      </c>
      <c r="G43" s="239">
        <v>1E-3</v>
      </c>
      <c r="H43" s="239">
        <v>3.5000000000000003E-2</v>
      </c>
      <c r="I43" s="239">
        <v>9.3829999999999991</v>
      </c>
      <c r="J43" s="239"/>
      <c r="K43" s="239">
        <v>16</v>
      </c>
      <c r="L43" s="239">
        <v>17</v>
      </c>
      <c r="M43" s="239">
        <v>17</v>
      </c>
      <c r="N43" s="239">
        <v>0</v>
      </c>
      <c r="O43" s="239">
        <v>1</v>
      </c>
      <c r="P43" s="239">
        <v>0</v>
      </c>
      <c r="Q43" s="239">
        <v>0</v>
      </c>
      <c r="R43" s="239">
        <v>0</v>
      </c>
      <c r="S43" s="239">
        <v>12.971</v>
      </c>
    </row>
    <row r="44" spans="1:19">
      <c r="A44" s="239">
        <v>17</v>
      </c>
      <c r="B44" s="239">
        <v>31</v>
      </c>
      <c r="C44" s="239">
        <v>30</v>
      </c>
      <c r="D44" s="239">
        <v>0</v>
      </c>
      <c r="E44" s="239">
        <v>0.99239999999999995</v>
      </c>
      <c r="F44" s="239">
        <v>8.0000000000000002E-3</v>
      </c>
      <c r="G44" s="239">
        <v>0</v>
      </c>
      <c r="H44" s="239">
        <v>8.0000000000000002E-3</v>
      </c>
      <c r="I44" s="239">
        <v>13.247</v>
      </c>
      <c r="J44" s="239"/>
      <c r="K44" s="239"/>
      <c r="L44" s="239"/>
      <c r="M44" s="239"/>
      <c r="N44" s="239"/>
      <c r="O44" s="239"/>
      <c r="P44" s="239"/>
      <c r="Q44" s="239"/>
      <c r="R44" s="239"/>
      <c r="S44" s="239"/>
    </row>
    <row r="45" spans="1:19">
      <c r="A45" s="239">
        <v>19</v>
      </c>
      <c r="B45" s="239">
        <v>1</v>
      </c>
      <c r="C45" s="239">
        <v>1</v>
      </c>
      <c r="D45" s="239">
        <v>0</v>
      </c>
      <c r="E45" s="239">
        <v>1</v>
      </c>
      <c r="F45" s="239">
        <v>0</v>
      </c>
      <c r="G45" s="239">
        <v>0</v>
      </c>
      <c r="H45" s="239">
        <v>0</v>
      </c>
      <c r="I45" s="239">
        <v>13.391</v>
      </c>
      <c r="J45" s="239"/>
      <c r="K45" s="239"/>
      <c r="L45" s="239"/>
      <c r="M45" s="239"/>
      <c r="N45" s="239"/>
      <c r="O45" s="239"/>
      <c r="P45" s="239"/>
      <c r="Q45" s="239"/>
      <c r="R45" s="239"/>
      <c r="S45" s="239"/>
    </row>
    <row r="46" spans="1:19">
      <c r="A46" s="239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39"/>
      <c r="R46" s="239"/>
      <c r="S46" s="239"/>
    </row>
    <row r="47" spans="1:19">
      <c r="A47" s="239" t="s">
        <v>1555</v>
      </c>
      <c r="B47" s="239"/>
      <c r="C47" s="239"/>
      <c r="D47" s="239"/>
      <c r="E47" s="239"/>
      <c r="F47" s="239"/>
      <c r="G47" s="239"/>
      <c r="H47" s="239"/>
      <c r="I47" s="239"/>
      <c r="J47" s="239"/>
      <c r="K47" s="239" t="s">
        <v>1555</v>
      </c>
      <c r="L47" s="239"/>
      <c r="M47" s="239"/>
      <c r="N47" s="239"/>
      <c r="O47" s="239"/>
      <c r="P47" s="239"/>
      <c r="Q47" s="239"/>
      <c r="R47" s="239"/>
      <c r="S47" s="239"/>
    </row>
    <row r="48" spans="1:19">
      <c r="A48" s="239" t="s">
        <v>1522</v>
      </c>
      <c r="B48" s="239" t="s">
        <v>1413</v>
      </c>
      <c r="C48" s="239" t="s">
        <v>1414</v>
      </c>
      <c r="D48" s="239" t="s">
        <v>1415</v>
      </c>
      <c r="E48" s="239" t="s">
        <v>1416</v>
      </c>
      <c r="F48" s="239" t="s">
        <v>1417</v>
      </c>
      <c r="G48" s="239" t="s">
        <v>1418</v>
      </c>
      <c r="H48" s="239" t="s">
        <v>1419</v>
      </c>
      <c r="I48" s="239" t="s">
        <v>1420</v>
      </c>
      <c r="J48" s="239"/>
      <c r="K48" s="239" t="s">
        <v>1424</v>
      </c>
      <c r="L48" s="239" t="s">
        <v>1413</v>
      </c>
      <c r="M48" s="239" t="s">
        <v>1414</v>
      </c>
      <c r="N48" s="239" t="s">
        <v>1415</v>
      </c>
      <c r="O48" s="239" t="s">
        <v>1416</v>
      </c>
      <c r="P48" s="239" t="s">
        <v>1417</v>
      </c>
      <c r="Q48" s="239" t="s">
        <v>1418</v>
      </c>
      <c r="R48" s="239" t="s">
        <v>1419</v>
      </c>
      <c r="S48" s="239" t="s">
        <v>1420</v>
      </c>
    </row>
    <row r="49" spans="1:19">
      <c r="A49" s="239">
        <v>0</v>
      </c>
      <c r="B49" s="239">
        <v>150</v>
      </c>
      <c r="C49" s="239">
        <v>0</v>
      </c>
      <c r="D49" s="239">
        <v>0</v>
      </c>
      <c r="E49" s="239">
        <v>0</v>
      </c>
      <c r="F49" s="239">
        <v>1</v>
      </c>
      <c r="G49" s="239">
        <v>0</v>
      </c>
      <c r="H49" s="239">
        <v>0</v>
      </c>
      <c r="I49" s="239">
        <v>0</v>
      </c>
      <c r="J49" s="239"/>
      <c r="K49" s="239">
        <v>0</v>
      </c>
      <c r="L49" s="239">
        <v>150</v>
      </c>
      <c r="M49" s="239">
        <v>0</v>
      </c>
      <c r="N49" s="239">
        <v>0</v>
      </c>
      <c r="O49" s="239">
        <v>0</v>
      </c>
      <c r="P49" s="239">
        <v>1</v>
      </c>
      <c r="Q49" s="239">
        <v>0</v>
      </c>
      <c r="R49" s="239">
        <v>0</v>
      </c>
      <c r="S49" s="239">
        <v>0</v>
      </c>
    </row>
    <row r="50" spans="1:19">
      <c r="A50" s="239">
        <v>2</v>
      </c>
      <c r="B50" s="239">
        <v>150</v>
      </c>
      <c r="C50" s="239">
        <v>0</v>
      </c>
      <c r="D50" s="239">
        <v>0</v>
      </c>
      <c r="E50" s="239">
        <v>0</v>
      </c>
      <c r="F50" s="239">
        <v>1</v>
      </c>
      <c r="G50" s="239">
        <v>0</v>
      </c>
      <c r="H50" s="239">
        <v>0</v>
      </c>
      <c r="I50" s="239">
        <v>0</v>
      </c>
      <c r="J50" s="239"/>
      <c r="K50" s="239">
        <v>2</v>
      </c>
      <c r="L50" s="239">
        <v>150</v>
      </c>
      <c r="M50" s="239">
        <v>0</v>
      </c>
      <c r="N50" s="239">
        <v>0</v>
      </c>
      <c r="O50" s="239">
        <v>0</v>
      </c>
      <c r="P50" s="239">
        <v>1</v>
      </c>
      <c r="Q50" s="239">
        <v>0</v>
      </c>
      <c r="R50" s="239">
        <v>0</v>
      </c>
      <c r="S50" s="239">
        <v>0</v>
      </c>
    </row>
    <row r="51" spans="1:19">
      <c r="A51" s="239">
        <v>4</v>
      </c>
      <c r="B51" s="239">
        <v>150</v>
      </c>
      <c r="C51" s="239">
        <v>0</v>
      </c>
      <c r="D51" s="239">
        <v>7</v>
      </c>
      <c r="E51" s="239">
        <v>0</v>
      </c>
      <c r="F51" s="239">
        <v>1</v>
      </c>
      <c r="G51" s="239">
        <v>0</v>
      </c>
      <c r="H51" s="239">
        <v>0</v>
      </c>
      <c r="I51" s="239">
        <v>0</v>
      </c>
      <c r="J51" s="239"/>
      <c r="K51" s="239">
        <v>4</v>
      </c>
      <c r="L51" s="239">
        <v>150</v>
      </c>
      <c r="M51" s="239">
        <v>0</v>
      </c>
      <c r="N51" s="239">
        <v>20</v>
      </c>
      <c r="O51" s="239">
        <v>0</v>
      </c>
      <c r="P51" s="239">
        <v>1</v>
      </c>
      <c r="Q51" s="239">
        <v>0</v>
      </c>
      <c r="R51" s="239">
        <v>0</v>
      </c>
      <c r="S51" s="239">
        <v>0</v>
      </c>
    </row>
    <row r="52" spans="1:19">
      <c r="A52" s="239">
        <v>6</v>
      </c>
      <c r="B52" s="239">
        <v>143</v>
      </c>
      <c r="C52" s="239">
        <v>0</v>
      </c>
      <c r="D52" s="239">
        <v>1</v>
      </c>
      <c r="E52" s="239">
        <v>0</v>
      </c>
      <c r="F52" s="239">
        <v>1</v>
      </c>
      <c r="G52" s="239">
        <v>0</v>
      </c>
      <c r="H52" s="239">
        <v>0</v>
      </c>
      <c r="I52" s="239">
        <v>0</v>
      </c>
      <c r="J52" s="239"/>
      <c r="K52" s="239">
        <v>7</v>
      </c>
      <c r="L52" s="239">
        <v>130</v>
      </c>
      <c r="M52" s="239">
        <v>2</v>
      </c>
      <c r="N52" s="239">
        <v>10</v>
      </c>
      <c r="O52" s="239">
        <v>1.54E-2</v>
      </c>
      <c r="P52" s="239">
        <v>0.98499999999999999</v>
      </c>
      <c r="Q52" s="239">
        <v>0</v>
      </c>
      <c r="R52" s="239">
        <v>1.0999999999999999E-2</v>
      </c>
      <c r="S52" s="239">
        <v>0.108</v>
      </c>
    </row>
    <row r="53" spans="1:19">
      <c r="A53" s="239">
        <v>8</v>
      </c>
      <c r="B53" s="239">
        <v>142</v>
      </c>
      <c r="C53" s="239">
        <v>9</v>
      </c>
      <c r="D53" s="239">
        <v>0</v>
      </c>
      <c r="E53" s="239">
        <v>6.3399999999999998E-2</v>
      </c>
      <c r="F53" s="239">
        <v>0.93700000000000006</v>
      </c>
      <c r="G53" s="239">
        <v>0</v>
      </c>
      <c r="H53" s="239">
        <v>0.02</v>
      </c>
      <c r="I53" s="239">
        <v>0.50700000000000001</v>
      </c>
      <c r="J53" s="239"/>
      <c r="K53" s="239">
        <v>10</v>
      </c>
      <c r="L53" s="239">
        <v>118</v>
      </c>
      <c r="M53" s="239">
        <v>52</v>
      </c>
      <c r="N53" s="239">
        <v>11</v>
      </c>
      <c r="O53" s="239">
        <v>0.44929999999999998</v>
      </c>
      <c r="P53" s="239">
        <v>0.55100000000000005</v>
      </c>
      <c r="Q53" s="239">
        <v>2E-3</v>
      </c>
      <c r="R53" s="239">
        <v>4.4999999999999998E-2</v>
      </c>
      <c r="S53" s="239">
        <v>4.4470000000000001</v>
      </c>
    </row>
    <row r="54" spans="1:19">
      <c r="A54" s="239">
        <v>10</v>
      </c>
      <c r="B54" s="239">
        <v>133</v>
      </c>
      <c r="C54" s="239">
        <v>33</v>
      </c>
      <c r="D54" s="239">
        <v>0</v>
      </c>
      <c r="E54" s="239">
        <v>0.29580000000000001</v>
      </c>
      <c r="F54" s="239">
        <v>0.70399999999999996</v>
      </c>
      <c r="G54" s="239">
        <v>1E-3</v>
      </c>
      <c r="H54" s="239">
        <v>3.7999999999999999E-2</v>
      </c>
      <c r="I54" s="239">
        <v>2.831</v>
      </c>
      <c r="J54" s="239"/>
      <c r="K54" s="239">
        <v>12</v>
      </c>
      <c r="L54" s="239">
        <v>55</v>
      </c>
      <c r="M54" s="239">
        <v>23</v>
      </c>
      <c r="N54" s="239">
        <v>1</v>
      </c>
      <c r="O54" s="239">
        <v>0.67959999999999998</v>
      </c>
      <c r="P54" s="239">
        <v>0.32</v>
      </c>
      <c r="Q54" s="239">
        <v>2E-3</v>
      </c>
      <c r="R54" s="239">
        <v>4.4999999999999998E-2</v>
      </c>
      <c r="S54" s="239">
        <v>7.21</v>
      </c>
    </row>
    <row r="55" spans="1:19">
      <c r="A55" s="239">
        <v>12</v>
      </c>
      <c r="B55" s="239">
        <v>100</v>
      </c>
      <c r="C55" s="239">
        <v>48</v>
      </c>
      <c r="D55" s="239">
        <v>0</v>
      </c>
      <c r="E55" s="239">
        <v>0.63380000000000003</v>
      </c>
      <c r="F55" s="239">
        <v>0.36599999999999999</v>
      </c>
      <c r="G55" s="239">
        <v>2E-3</v>
      </c>
      <c r="H55" s="239">
        <v>0.04</v>
      </c>
      <c r="I55" s="239">
        <v>6.8869999999999996</v>
      </c>
      <c r="J55" s="239"/>
      <c r="K55" s="239">
        <v>14</v>
      </c>
      <c r="L55" s="239">
        <v>31</v>
      </c>
      <c r="M55" s="239">
        <v>24</v>
      </c>
      <c r="N55" s="239">
        <v>1</v>
      </c>
      <c r="O55" s="239">
        <v>0.92759999999999998</v>
      </c>
      <c r="P55" s="239">
        <v>7.1999999999999995E-2</v>
      </c>
      <c r="Q55" s="239">
        <v>1E-3</v>
      </c>
      <c r="R55" s="239">
        <v>2.5999999999999999E-2</v>
      </c>
      <c r="S55" s="239">
        <v>10.683</v>
      </c>
    </row>
    <row r="56" spans="1:19">
      <c r="A56" s="239">
        <v>14</v>
      </c>
      <c r="B56" s="239">
        <v>52</v>
      </c>
      <c r="C56" s="239">
        <v>39</v>
      </c>
      <c r="D56" s="239">
        <v>0</v>
      </c>
      <c r="E56" s="239">
        <v>0.90849999999999997</v>
      </c>
      <c r="F56" s="239">
        <v>9.1999999999999998E-2</v>
      </c>
      <c r="G56" s="239">
        <v>1E-3</v>
      </c>
      <c r="H56" s="239">
        <v>2.4E-2</v>
      </c>
      <c r="I56" s="239">
        <v>10.731999999999999</v>
      </c>
      <c r="J56" s="239"/>
      <c r="K56" s="239">
        <v>16</v>
      </c>
      <c r="L56" s="239">
        <v>6</v>
      </c>
      <c r="M56" s="239">
        <v>6</v>
      </c>
      <c r="N56" s="239">
        <v>0</v>
      </c>
      <c r="O56" s="239">
        <v>1</v>
      </c>
      <c r="P56" s="239">
        <v>0</v>
      </c>
      <c r="Q56" s="239">
        <v>0</v>
      </c>
      <c r="R56" s="239">
        <v>0</v>
      </c>
      <c r="S56" s="239">
        <v>11.840999999999999</v>
      </c>
    </row>
    <row r="57" spans="1:19">
      <c r="A57" s="239">
        <v>17</v>
      </c>
      <c r="B57" s="239">
        <v>13</v>
      </c>
      <c r="C57" s="239">
        <v>13</v>
      </c>
      <c r="D57" s="239">
        <v>0</v>
      </c>
      <c r="E57" s="239">
        <v>1</v>
      </c>
      <c r="F57" s="239">
        <v>0</v>
      </c>
      <c r="G57" s="239">
        <v>0</v>
      </c>
      <c r="H57" s="239">
        <v>0</v>
      </c>
      <c r="I57" s="239">
        <v>12.289</v>
      </c>
      <c r="J57" s="239"/>
      <c r="K57" s="239"/>
      <c r="L57" s="239"/>
      <c r="M57" s="239"/>
      <c r="N57" s="239"/>
      <c r="O57" s="239"/>
      <c r="P57" s="239"/>
      <c r="Q57" s="239"/>
      <c r="R57" s="239"/>
      <c r="S57" s="239"/>
    </row>
    <row r="58" spans="1:19">
      <c r="A58" s="239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39"/>
      <c r="R58" s="239"/>
      <c r="S58" s="239"/>
    </row>
    <row r="59" spans="1:19">
      <c r="A59" s="239" t="s">
        <v>1556</v>
      </c>
      <c r="B59" s="239"/>
      <c r="C59" s="239"/>
      <c r="D59" s="239"/>
      <c r="E59" s="239"/>
      <c r="F59" s="239"/>
      <c r="G59" s="239"/>
      <c r="H59" s="239"/>
      <c r="I59" s="239"/>
      <c r="J59" s="239"/>
      <c r="K59" s="239" t="s">
        <v>1556</v>
      </c>
      <c r="L59" s="239"/>
      <c r="M59" s="239"/>
      <c r="N59" s="239"/>
      <c r="O59" s="239"/>
      <c r="P59" s="239"/>
      <c r="Q59" s="239"/>
      <c r="R59" s="239"/>
      <c r="S59" s="239"/>
    </row>
    <row r="60" spans="1:19">
      <c r="A60" s="239" t="s">
        <v>1424</v>
      </c>
      <c r="B60" s="239" t="s">
        <v>1413</v>
      </c>
      <c r="C60" s="239" t="s">
        <v>1414</v>
      </c>
      <c r="D60" s="239" t="s">
        <v>1415</v>
      </c>
      <c r="E60" s="239" t="s">
        <v>1416</v>
      </c>
      <c r="F60" s="239" t="s">
        <v>1417</v>
      </c>
      <c r="G60" s="239" t="s">
        <v>1418</v>
      </c>
      <c r="H60" s="239" t="s">
        <v>1419</v>
      </c>
      <c r="I60" s="239" t="s">
        <v>1420</v>
      </c>
      <c r="J60" s="239"/>
      <c r="K60" s="239" t="s">
        <v>1424</v>
      </c>
      <c r="L60" s="239" t="s">
        <v>1413</v>
      </c>
      <c r="M60" s="239" t="s">
        <v>1414</v>
      </c>
      <c r="N60" s="239" t="s">
        <v>1415</v>
      </c>
      <c r="O60" s="239" t="s">
        <v>1416</v>
      </c>
      <c r="P60" s="239" t="s">
        <v>1417</v>
      </c>
      <c r="Q60" s="239" t="s">
        <v>1418</v>
      </c>
      <c r="R60" s="239" t="s">
        <v>1419</v>
      </c>
      <c r="S60" s="239" t="s">
        <v>1420</v>
      </c>
    </row>
    <row r="61" spans="1:19">
      <c r="A61" s="239">
        <v>0</v>
      </c>
      <c r="B61" s="239">
        <v>150</v>
      </c>
      <c r="C61" s="239">
        <v>0</v>
      </c>
      <c r="D61" s="239">
        <v>0</v>
      </c>
      <c r="E61" s="239">
        <v>0</v>
      </c>
      <c r="F61" s="239">
        <v>1</v>
      </c>
      <c r="G61" s="239">
        <v>0</v>
      </c>
      <c r="H61" s="239">
        <v>0</v>
      </c>
      <c r="I61" s="239">
        <v>0</v>
      </c>
      <c r="J61" s="239"/>
      <c r="K61" s="239">
        <v>0</v>
      </c>
      <c r="L61" s="239">
        <v>150</v>
      </c>
      <c r="M61" s="239">
        <v>0</v>
      </c>
      <c r="N61" s="239">
        <v>0</v>
      </c>
      <c r="O61" s="239">
        <v>0</v>
      </c>
      <c r="P61" s="239">
        <v>1</v>
      </c>
      <c r="Q61" s="239">
        <v>0</v>
      </c>
      <c r="R61" s="239">
        <v>0</v>
      </c>
      <c r="S61" s="239">
        <v>0</v>
      </c>
    </row>
    <row r="62" spans="1:19">
      <c r="A62" s="239">
        <v>2</v>
      </c>
      <c r="B62" s="239">
        <v>150</v>
      </c>
      <c r="C62" s="239">
        <v>0</v>
      </c>
      <c r="D62" s="239">
        <v>0</v>
      </c>
      <c r="E62" s="239">
        <v>0</v>
      </c>
      <c r="F62" s="239">
        <v>1</v>
      </c>
      <c r="G62" s="239">
        <v>0</v>
      </c>
      <c r="H62" s="239">
        <v>0</v>
      </c>
      <c r="I62" s="239">
        <v>0</v>
      </c>
      <c r="J62" s="239"/>
      <c r="K62" s="239">
        <v>2</v>
      </c>
      <c r="L62" s="239">
        <v>150</v>
      </c>
      <c r="M62" s="239">
        <v>0</v>
      </c>
      <c r="N62" s="239">
        <v>0</v>
      </c>
      <c r="O62" s="239">
        <v>0</v>
      </c>
      <c r="P62" s="239">
        <v>1</v>
      </c>
      <c r="Q62" s="239">
        <v>0</v>
      </c>
      <c r="R62" s="239">
        <v>0</v>
      </c>
      <c r="S62" s="239">
        <v>0</v>
      </c>
    </row>
    <row r="63" spans="1:19">
      <c r="A63" s="239">
        <v>4</v>
      </c>
      <c r="B63" s="239">
        <v>150</v>
      </c>
      <c r="C63" s="239">
        <v>0</v>
      </c>
      <c r="D63" s="239">
        <v>0</v>
      </c>
      <c r="E63" s="239">
        <v>0</v>
      </c>
      <c r="F63" s="239">
        <v>1</v>
      </c>
      <c r="G63" s="239">
        <v>0</v>
      </c>
      <c r="H63" s="239">
        <v>0</v>
      </c>
      <c r="I63" s="239">
        <v>0</v>
      </c>
      <c r="J63" s="239"/>
      <c r="K63" s="239">
        <v>4</v>
      </c>
      <c r="L63" s="239">
        <v>150</v>
      </c>
      <c r="M63" s="239">
        <v>0</v>
      </c>
      <c r="N63" s="239">
        <v>0</v>
      </c>
      <c r="O63" s="239">
        <v>0</v>
      </c>
      <c r="P63" s="239">
        <v>1</v>
      </c>
      <c r="Q63" s="239">
        <v>0</v>
      </c>
      <c r="R63" s="239">
        <v>0</v>
      </c>
      <c r="S63" s="239">
        <v>0</v>
      </c>
    </row>
    <row r="64" spans="1:19">
      <c r="A64" s="239">
        <v>6</v>
      </c>
      <c r="B64" s="239">
        <v>150</v>
      </c>
      <c r="C64" s="239">
        <v>0</v>
      </c>
      <c r="D64" s="239">
        <v>3</v>
      </c>
      <c r="E64" s="239">
        <v>0</v>
      </c>
      <c r="F64" s="239">
        <v>1</v>
      </c>
      <c r="G64" s="239">
        <v>0</v>
      </c>
      <c r="H64" s="239">
        <v>0</v>
      </c>
      <c r="I64" s="239">
        <v>0</v>
      </c>
      <c r="J64" s="239"/>
      <c r="K64" s="239">
        <v>7</v>
      </c>
      <c r="L64" s="239">
        <v>150</v>
      </c>
      <c r="M64" s="239">
        <v>0</v>
      </c>
      <c r="N64" s="239">
        <v>6</v>
      </c>
      <c r="O64" s="239">
        <v>0</v>
      </c>
      <c r="P64" s="239">
        <v>1</v>
      </c>
      <c r="Q64" s="239">
        <v>0</v>
      </c>
      <c r="R64" s="239">
        <v>0</v>
      </c>
      <c r="S64" s="239">
        <v>0</v>
      </c>
    </row>
    <row r="65" spans="1:19">
      <c r="A65" s="239">
        <v>8</v>
      </c>
      <c r="B65" s="239">
        <v>147</v>
      </c>
      <c r="C65" s="239">
        <v>0</v>
      </c>
      <c r="D65" s="239">
        <v>9</v>
      </c>
      <c r="E65" s="239">
        <v>0</v>
      </c>
      <c r="F65" s="239">
        <v>1</v>
      </c>
      <c r="G65" s="239">
        <v>0</v>
      </c>
      <c r="H65" s="239">
        <v>0</v>
      </c>
      <c r="I65" s="239">
        <v>0</v>
      </c>
      <c r="J65" s="239"/>
      <c r="K65" s="239">
        <v>10</v>
      </c>
      <c r="L65" s="239">
        <v>144</v>
      </c>
      <c r="M65" s="239">
        <v>0</v>
      </c>
      <c r="N65" s="239">
        <v>8</v>
      </c>
      <c r="O65" s="239">
        <v>0</v>
      </c>
      <c r="P65" s="239">
        <v>1</v>
      </c>
      <c r="Q65" s="239">
        <v>0</v>
      </c>
      <c r="R65" s="239">
        <v>0</v>
      </c>
      <c r="S65" s="239">
        <v>0</v>
      </c>
    </row>
    <row r="66" spans="1:19">
      <c r="A66" s="239">
        <v>10</v>
      </c>
      <c r="B66" s="239">
        <v>138</v>
      </c>
      <c r="C66" s="239">
        <v>0</v>
      </c>
      <c r="D66" s="239">
        <v>3</v>
      </c>
      <c r="E66" s="239">
        <v>0</v>
      </c>
      <c r="F66" s="239">
        <v>1</v>
      </c>
      <c r="G66" s="239">
        <v>0</v>
      </c>
      <c r="H66" s="239">
        <v>0</v>
      </c>
      <c r="I66" s="239">
        <v>0</v>
      </c>
      <c r="J66" s="239"/>
      <c r="K66" s="239">
        <v>12</v>
      </c>
      <c r="L66" s="239">
        <v>136</v>
      </c>
      <c r="M66" s="239">
        <v>1</v>
      </c>
      <c r="N66" s="239">
        <v>1</v>
      </c>
      <c r="O66" s="239">
        <v>7.4000000000000003E-3</v>
      </c>
      <c r="P66" s="239">
        <v>0.99299999999999999</v>
      </c>
      <c r="Q66" s="239">
        <v>0</v>
      </c>
      <c r="R66" s="239">
        <v>7.0000000000000001E-3</v>
      </c>
      <c r="S66" s="239">
        <v>8.7999999999999995E-2</v>
      </c>
    </row>
    <row r="67" spans="1:19">
      <c r="A67" s="239">
        <v>12</v>
      </c>
      <c r="B67" s="239">
        <v>135</v>
      </c>
      <c r="C67" s="239">
        <v>1</v>
      </c>
      <c r="D67" s="239">
        <v>2</v>
      </c>
      <c r="E67" s="239">
        <v>7.4000000000000003E-3</v>
      </c>
      <c r="F67" s="239">
        <v>0.99299999999999999</v>
      </c>
      <c r="G67" s="239">
        <v>0</v>
      </c>
      <c r="H67" s="239">
        <v>7.0000000000000001E-3</v>
      </c>
      <c r="I67" s="239">
        <v>8.8999999999999996E-2</v>
      </c>
      <c r="J67" s="239"/>
      <c r="K67" s="239">
        <v>14</v>
      </c>
      <c r="L67" s="239">
        <v>134</v>
      </c>
      <c r="M67" s="239">
        <v>4</v>
      </c>
      <c r="N67" s="239">
        <v>0</v>
      </c>
      <c r="O67" s="239">
        <v>3.6999999999999998E-2</v>
      </c>
      <c r="P67" s="239">
        <v>0.96299999999999997</v>
      </c>
      <c r="Q67" s="239">
        <v>0</v>
      </c>
      <c r="R67" s="239">
        <v>1.6E-2</v>
      </c>
      <c r="S67" s="239">
        <v>0.503</v>
      </c>
    </row>
    <row r="68" spans="1:19">
      <c r="A68" s="239">
        <v>14</v>
      </c>
      <c r="B68" s="239">
        <v>132</v>
      </c>
      <c r="C68" s="239">
        <v>4</v>
      </c>
      <c r="D68" s="239">
        <v>1</v>
      </c>
      <c r="E68" s="239">
        <v>3.7499999999999999E-2</v>
      </c>
      <c r="F68" s="239">
        <v>0.96299999999999997</v>
      </c>
      <c r="G68" s="239">
        <v>0</v>
      </c>
      <c r="H68" s="239">
        <v>1.6E-2</v>
      </c>
      <c r="I68" s="239">
        <v>0.51</v>
      </c>
      <c r="J68" s="239"/>
      <c r="K68" s="239">
        <v>16</v>
      </c>
      <c r="L68" s="239">
        <v>130</v>
      </c>
      <c r="M68" s="239">
        <v>7</v>
      </c>
      <c r="N68" s="239">
        <v>7</v>
      </c>
      <c r="O68" s="239">
        <v>8.8800000000000004E-2</v>
      </c>
      <c r="P68" s="239">
        <v>0.91100000000000003</v>
      </c>
      <c r="Q68" s="239">
        <v>1E-3</v>
      </c>
      <c r="R68" s="239">
        <v>2.4E-2</v>
      </c>
      <c r="S68" s="239">
        <v>1.333</v>
      </c>
    </row>
    <row r="69" spans="1:19">
      <c r="A69" s="239">
        <v>17</v>
      </c>
      <c r="B69" s="239">
        <v>127</v>
      </c>
      <c r="C69" s="239">
        <v>8</v>
      </c>
      <c r="D69" s="239">
        <v>0</v>
      </c>
      <c r="E69" s="239">
        <v>9.8100000000000007E-2</v>
      </c>
      <c r="F69" s="239">
        <v>0.90200000000000002</v>
      </c>
      <c r="G69" s="239">
        <v>1E-3</v>
      </c>
      <c r="H69" s="239">
        <v>2.5999999999999999E-2</v>
      </c>
      <c r="I69" s="239">
        <v>1.5409999999999999</v>
      </c>
      <c r="J69" s="239"/>
      <c r="K69" s="239">
        <v>19</v>
      </c>
      <c r="L69" s="239">
        <v>116</v>
      </c>
      <c r="M69" s="239">
        <v>6</v>
      </c>
      <c r="N69" s="239">
        <v>1</v>
      </c>
      <c r="O69" s="239">
        <v>0.13600000000000001</v>
      </c>
      <c r="P69" s="239">
        <v>0.86399999999999999</v>
      </c>
      <c r="Q69" s="239">
        <v>1E-3</v>
      </c>
      <c r="R69" s="239">
        <v>0.03</v>
      </c>
      <c r="S69" s="239">
        <v>2.2280000000000002</v>
      </c>
    </row>
    <row r="70" spans="1:19">
      <c r="A70" s="239">
        <v>19</v>
      </c>
      <c r="B70" s="239">
        <v>119</v>
      </c>
      <c r="C70" s="239">
        <v>3</v>
      </c>
      <c r="D70" s="239">
        <v>1</v>
      </c>
      <c r="E70" s="239">
        <v>0.12089999999999999</v>
      </c>
      <c r="F70" s="239">
        <v>0.879</v>
      </c>
      <c r="G70" s="239">
        <v>1E-3</v>
      </c>
      <c r="H70" s="239">
        <v>2.8000000000000001E-2</v>
      </c>
      <c r="I70" s="239">
        <v>1.9730000000000001</v>
      </c>
      <c r="J70" s="239"/>
      <c r="K70" s="239">
        <v>21</v>
      </c>
      <c r="L70" s="239">
        <v>109</v>
      </c>
      <c r="M70" s="239">
        <v>5</v>
      </c>
      <c r="N70" s="239">
        <v>1</v>
      </c>
      <c r="O70" s="239">
        <v>0.17560000000000001</v>
      </c>
      <c r="P70" s="239">
        <v>0.82399999999999995</v>
      </c>
      <c r="Q70" s="239">
        <v>1E-3</v>
      </c>
      <c r="R70" s="239">
        <v>3.3000000000000002E-2</v>
      </c>
      <c r="S70" s="239">
        <v>3.0609999999999999</v>
      </c>
    </row>
    <row r="71" spans="1:19">
      <c r="A71" s="239">
        <v>21</v>
      </c>
      <c r="B71" s="239">
        <v>115</v>
      </c>
      <c r="C71" s="239">
        <v>2</v>
      </c>
      <c r="D71" s="239">
        <v>0</v>
      </c>
      <c r="E71" s="239">
        <v>0.1361</v>
      </c>
      <c r="F71" s="239">
        <v>0.86399999999999999</v>
      </c>
      <c r="G71" s="239">
        <v>1E-3</v>
      </c>
      <c r="H71" s="239">
        <v>0.03</v>
      </c>
      <c r="I71" s="239">
        <v>2.294</v>
      </c>
      <c r="J71" s="239"/>
      <c r="K71" s="239">
        <v>23</v>
      </c>
      <c r="L71" s="239">
        <v>103</v>
      </c>
      <c r="M71" s="239">
        <v>6</v>
      </c>
      <c r="N71" s="239">
        <v>0</v>
      </c>
      <c r="O71" s="239">
        <v>0.22359999999999999</v>
      </c>
      <c r="P71" s="239">
        <v>0.77600000000000002</v>
      </c>
      <c r="Q71" s="239">
        <v>1E-3</v>
      </c>
      <c r="R71" s="239">
        <v>3.6999999999999998E-2</v>
      </c>
      <c r="S71" s="239">
        <v>4.165</v>
      </c>
    </row>
    <row r="72" spans="1:19">
      <c r="A72" s="239">
        <v>23</v>
      </c>
      <c r="B72" s="239">
        <v>113</v>
      </c>
      <c r="C72" s="239">
        <v>4</v>
      </c>
      <c r="D72" s="239">
        <v>0</v>
      </c>
      <c r="E72" s="239">
        <v>0.16669999999999999</v>
      </c>
      <c r="F72" s="239">
        <v>0.83299999999999996</v>
      </c>
      <c r="G72" s="239">
        <v>1E-3</v>
      </c>
      <c r="H72" s="239">
        <v>3.2000000000000001E-2</v>
      </c>
      <c r="I72" s="239">
        <v>2.9969999999999999</v>
      </c>
      <c r="J72" s="239"/>
      <c r="K72" s="239">
        <v>25</v>
      </c>
      <c r="L72" s="239">
        <v>97</v>
      </c>
      <c r="M72" s="239">
        <v>3</v>
      </c>
      <c r="N72" s="239">
        <v>0</v>
      </c>
      <c r="O72" s="239">
        <v>0.24759999999999999</v>
      </c>
      <c r="P72" s="239">
        <v>0.752</v>
      </c>
      <c r="Q72" s="239">
        <v>1E-3</v>
      </c>
      <c r="R72" s="239">
        <v>3.7999999999999999E-2</v>
      </c>
      <c r="S72" s="239">
        <v>4.7649999999999997</v>
      </c>
    </row>
    <row r="73" spans="1:19">
      <c r="A73" s="239">
        <v>25</v>
      </c>
      <c r="B73" s="239">
        <v>109</v>
      </c>
      <c r="C73" s="239">
        <v>5</v>
      </c>
      <c r="D73" s="239">
        <v>0</v>
      </c>
      <c r="E73" s="239">
        <v>0.2049</v>
      </c>
      <c r="F73" s="239">
        <v>0.79500000000000004</v>
      </c>
      <c r="G73" s="239">
        <v>1E-3</v>
      </c>
      <c r="H73" s="239">
        <v>3.5000000000000003E-2</v>
      </c>
      <c r="I73" s="239">
        <v>3.9529999999999998</v>
      </c>
      <c r="J73" s="239"/>
      <c r="K73" s="239">
        <v>28</v>
      </c>
      <c r="L73" s="239">
        <v>94</v>
      </c>
      <c r="M73" s="239">
        <v>9</v>
      </c>
      <c r="N73" s="239">
        <v>0</v>
      </c>
      <c r="O73" s="239">
        <v>0.31969999999999998</v>
      </c>
      <c r="P73" s="239">
        <v>0.68</v>
      </c>
      <c r="Q73" s="239">
        <v>2E-3</v>
      </c>
      <c r="R73" s="239">
        <v>4.1000000000000002E-2</v>
      </c>
      <c r="S73" s="239">
        <v>6.782</v>
      </c>
    </row>
    <row r="74" spans="1:19">
      <c r="A74" s="239">
        <v>27</v>
      </c>
      <c r="B74" s="239">
        <v>104</v>
      </c>
      <c r="C74" s="239">
        <v>5</v>
      </c>
      <c r="D74" s="239">
        <v>1</v>
      </c>
      <c r="E74" s="239">
        <v>0.2432</v>
      </c>
      <c r="F74" s="239">
        <v>0.75700000000000001</v>
      </c>
      <c r="G74" s="239">
        <v>1E-3</v>
      </c>
      <c r="H74" s="239">
        <v>3.6999999999999998E-2</v>
      </c>
      <c r="I74" s="239">
        <v>4.9850000000000003</v>
      </c>
      <c r="J74" s="239"/>
      <c r="K74" s="239">
        <v>30</v>
      </c>
      <c r="L74" s="239">
        <v>85</v>
      </c>
      <c r="M74" s="239">
        <v>10</v>
      </c>
      <c r="N74" s="239">
        <v>0</v>
      </c>
      <c r="O74" s="239">
        <v>0.3997</v>
      </c>
      <c r="P74" s="239">
        <v>0.6</v>
      </c>
      <c r="Q74" s="239">
        <v>2E-3</v>
      </c>
      <c r="R74" s="239">
        <v>4.3999999999999997E-2</v>
      </c>
      <c r="S74" s="239">
        <v>9.1829999999999998</v>
      </c>
    </row>
    <row r="75" spans="1:19">
      <c r="A75" s="239">
        <v>30</v>
      </c>
      <c r="B75" s="239">
        <v>98</v>
      </c>
      <c r="C75" s="239">
        <v>6</v>
      </c>
      <c r="D75" s="239">
        <v>0</v>
      </c>
      <c r="E75" s="239">
        <v>0.28949999999999998</v>
      </c>
      <c r="F75" s="239">
        <v>0.71</v>
      </c>
      <c r="G75" s="239">
        <v>2E-3</v>
      </c>
      <c r="H75" s="239">
        <v>0.04</v>
      </c>
      <c r="I75" s="239">
        <v>6.375</v>
      </c>
      <c r="J75" s="239"/>
      <c r="K75" s="239">
        <v>32</v>
      </c>
      <c r="L75" s="239">
        <v>75</v>
      </c>
      <c r="M75" s="239">
        <v>7</v>
      </c>
      <c r="N75" s="239">
        <v>0</v>
      </c>
      <c r="O75" s="239">
        <v>0.45569999999999999</v>
      </c>
      <c r="P75" s="239">
        <v>0.54400000000000004</v>
      </c>
      <c r="Q75" s="239">
        <v>2E-3</v>
      </c>
      <c r="R75" s="239">
        <v>4.3999999999999997E-2</v>
      </c>
      <c r="S75" s="239">
        <v>10.976000000000001</v>
      </c>
    </row>
    <row r="76" spans="1:19">
      <c r="A76" s="239">
        <v>33</v>
      </c>
      <c r="B76" s="239">
        <v>92</v>
      </c>
      <c r="C76" s="239">
        <v>7</v>
      </c>
      <c r="D76" s="239">
        <v>1</v>
      </c>
      <c r="E76" s="239">
        <v>0.34360000000000002</v>
      </c>
      <c r="F76" s="239">
        <v>0.65600000000000003</v>
      </c>
      <c r="G76" s="239">
        <v>2E-3</v>
      </c>
      <c r="H76" s="239">
        <v>4.2000000000000003E-2</v>
      </c>
      <c r="I76" s="239">
        <v>8.1590000000000007</v>
      </c>
      <c r="J76" s="239"/>
      <c r="K76" s="239">
        <v>35</v>
      </c>
      <c r="L76" s="239">
        <v>68</v>
      </c>
      <c r="M76" s="239">
        <v>16</v>
      </c>
      <c r="N76" s="239">
        <v>0</v>
      </c>
      <c r="O76" s="239">
        <v>0.58379999999999999</v>
      </c>
      <c r="P76" s="239">
        <v>0.41599999999999998</v>
      </c>
      <c r="Q76" s="239">
        <v>2E-3</v>
      </c>
      <c r="R76" s="239">
        <v>4.3999999999999997E-2</v>
      </c>
      <c r="S76" s="239">
        <v>15.459</v>
      </c>
    </row>
    <row r="77" spans="1:19">
      <c r="A77" s="239">
        <v>36</v>
      </c>
      <c r="B77" s="239">
        <v>84</v>
      </c>
      <c r="C77" s="239">
        <v>5</v>
      </c>
      <c r="D77" s="239">
        <v>1</v>
      </c>
      <c r="E77" s="239">
        <v>0.3826</v>
      </c>
      <c r="F77" s="239">
        <v>0.61699999999999999</v>
      </c>
      <c r="G77" s="239">
        <v>2E-3</v>
      </c>
      <c r="H77" s="239">
        <v>4.2999999999999997E-2</v>
      </c>
      <c r="I77" s="239">
        <v>9.5649999999999995</v>
      </c>
      <c r="J77" s="239"/>
      <c r="K77" s="239">
        <v>38</v>
      </c>
      <c r="L77" s="239">
        <v>52</v>
      </c>
      <c r="M77" s="239">
        <v>10</v>
      </c>
      <c r="N77" s="239">
        <v>0</v>
      </c>
      <c r="O77" s="239">
        <v>0.66379999999999995</v>
      </c>
      <c r="P77" s="239">
        <v>0.33600000000000002</v>
      </c>
      <c r="Q77" s="239">
        <v>2E-3</v>
      </c>
      <c r="R77" s="239">
        <v>4.2000000000000003E-2</v>
      </c>
      <c r="S77" s="239">
        <v>18.5</v>
      </c>
    </row>
    <row r="78" spans="1:19">
      <c r="A78" s="239">
        <v>39</v>
      </c>
      <c r="B78" s="239">
        <v>78</v>
      </c>
      <c r="C78" s="239">
        <v>12</v>
      </c>
      <c r="D78" s="239">
        <v>0</v>
      </c>
      <c r="E78" s="239">
        <v>0.47760000000000002</v>
      </c>
      <c r="F78" s="239">
        <v>0.52200000000000002</v>
      </c>
      <c r="G78" s="239">
        <v>2E-3</v>
      </c>
      <c r="H78" s="239">
        <v>4.3999999999999997E-2</v>
      </c>
      <c r="I78" s="239">
        <v>13.27</v>
      </c>
      <c r="J78" s="239"/>
      <c r="K78" s="239">
        <v>41</v>
      </c>
      <c r="L78" s="239">
        <v>42</v>
      </c>
      <c r="M78" s="239">
        <v>11</v>
      </c>
      <c r="N78" s="239">
        <v>0</v>
      </c>
      <c r="O78" s="239">
        <v>0.75190000000000001</v>
      </c>
      <c r="P78" s="239">
        <v>0.248</v>
      </c>
      <c r="Q78" s="239">
        <v>1E-3</v>
      </c>
      <c r="R78" s="239">
        <v>3.9E-2</v>
      </c>
      <c r="S78" s="239">
        <v>22.11</v>
      </c>
    </row>
    <row r="79" spans="1:19">
      <c r="A79" s="239">
        <v>42</v>
      </c>
      <c r="B79" s="239">
        <v>66</v>
      </c>
      <c r="C79" s="239">
        <v>18</v>
      </c>
      <c r="D79" s="239">
        <v>0</v>
      </c>
      <c r="E79" s="239">
        <v>0.62009999999999998</v>
      </c>
      <c r="F79" s="239">
        <v>0.38</v>
      </c>
      <c r="G79" s="239">
        <v>2E-3</v>
      </c>
      <c r="H79" s="239">
        <v>4.2999999999999997E-2</v>
      </c>
      <c r="I79" s="239">
        <v>19.253</v>
      </c>
      <c r="J79" s="239"/>
      <c r="K79" s="239">
        <v>44</v>
      </c>
      <c r="L79" s="239">
        <v>31</v>
      </c>
      <c r="M79" s="239">
        <v>14</v>
      </c>
      <c r="N79" s="239">
        <v>0</v>
      </c>
      <c r="O79" s="239">
        <v>0.8639</v>
      </c>
      <c r="P79" s="239">
        <v>0.13600000000000001</v>
      </c>
      <c r="Q79" s="239">
        <v>1E-3</v>
      </c>
      <c r="R79" s="239">
        <v>3.1E-2</v>
      </c>
      <c r="S79" s="239">
        <v>27.04</v>
      </c>
    </row>
    <row r="80" spans="1:19">
      <c r="A80" s="239">
        <v>45</v>
      </c>
      <c r="B80" s="239">
        <v>48</v>
      </c>
      <c r="C80" s="239">
        <v>17</v>
      </c>
      <c r="D80" s="239">
        <v>0</v>
      </c>
      <c r="E80" s="239">
        <v>0.75460000000000005</v>
      </c>
      <c r="F80" s="239">
        <v>0.245</v>
      </c>
      <c r="G80" s="239">
        <v>1E-3</v>
      </c>
      <c r="H80" s="239">
        <v>3.7999999999999999E-2</v>
      </c>
      <c r="I80" s="239">
        <v>25.308</v>
      </c>
      <c r="J80" s="239"/>
      <c r="K80" s="239">
        <v>46</v>
      </c>
      <c r="L80" s="239">
        <v>17</v>
      </c>
      <c r="M80" s="239">
        <v>4</v>
      </c>
      <c r="N80" s="239">
        <v>0</v>
      </c>
      <c r="O80" s="239">
        <v>0.89590000000000003</v>
      </c>
      <c r="P80" s="239">
        <v>0.104</v>
      </c>
      <c r="Q80" s="239">
        <v>1E-3</v>
      </c>
      <c r="R80" s="239">
        <v>2.7E-2</v>
      </c>
      <c r="S80" s="239">
        <v>28.513000000000002</v>
      </c>
    </row>
    <row r="81" spans="1:19">
      <c r="A81" s="239">
        <v>48</v>
      </c>
      <c r="B81" s="239">
        <v>31</v>
      </c>
      <c r="C81" s="239">
        <v>11</v>
      </c>
      <c r="D81" s="239">
        <v>0</v>
      </c>
      <c r="E81" s="239">
        <v>0.8417</v>
      </c>
      <c r="F81" s="239">
        <v>0.158</v>
      </c>
      <c r="G81" s="239">
        <v>1E-3</v>
      </c>
      <c r="H81" s="239">
        <v>3.2000000000000001E-2</v>
      </c>
      <c r="I81" s="239">
        <v>29.486999999999998</v>
      </c>
      <c r="J81" s="239"/>
      <c r="K81" s="239">
        <v>48</v>
      </c>
      <c r="L81" s="239">
        <v>13</v>
      </c>
      <c r="M81" s="239">
        <v>4</v>
      </c>
      <c r="N81" s="239">
        <v>0</v>
      </c>
      <c r="O81" s="239">
        <v>0.92800000000000005</v>
      </c>
      <c r="P81" s="239">
        <v>7.1999999999999995E-2</v>
      </c>
      <c r="Q81" s="239">
        <v>1E-3</v>
      </c>
      <c r="R81" s="239">
        <v>2.3E-2</v>
      </c>
      <c r="S81" s="239">
        <v>30.05</v>
      </c>
    </row>
    <row r="82" spans="1:19">
      <c r="A82" s="239">
        <v>51</v>
      </c>
      <c r="B82" s="239">
        <v>20</v>
      </c>
      <c r="C82" s="239">
        <v>7</v>
      </c>
      <c r="D82" s="239">
        <v>0</v>
      </c>
      <c r="E82" s="239">
        <v>0.89710000000000001</v>
      </c>
      <c r="F82" s="239">
        <v>0.10299999999999999</v>
      </c>
      <c r="G82" s="239">
        <v>1E-3</v>
      </c>
      <c r="H82" s="239">
        <v>2.7E-2</v>
      </c>
      <c r="I82" s="239">
        <v>32.313000000000002</v>
      </c>
      <c r="J82" s="239"/>
      <c r="K82" s="239">
        <v>51</v>
      </c>
      <c r="L82" s="239">
        <v>9</v>
      </c>
      <c r="M82" s="239">
        <v>3</v>
      </c>
      <c r="N82" s="239">
        <v>0</v>
      </c>
      <c r="O82" s="239">
        <v>0.95199999999999996</v>
      </c>
      <c r="P82" s="239">
        <v>4.8000000000000001E-2</v>
      </c>
      <c r="Q82" s="239">
        <v>0</v>
      </c>
      <c r="R82" s="239">
        <v>1.9E-2</v>
      </c>
      <c r="S82" s="239">
        <v>31.274000000000001</v>
      </c>
    </row>
    <row r="83" spans="1:19">
      <c r="A83" s="239">
        <v>54</v>
      </c>
      <c r="B83" s="239">
        <v>13</v>
      </c>
      <c r="C83" s="239">
        <v>4</v>
      </c>
      <c r="D83" s="239">
        <v>0</v>
      </c>
      <c r="E83" s="239">
        <v>0.92879999999999996</v>
      </c>
      <c r="F83" s="239">
        <v>7.0999999999999994E-2</v>
      </c>
      <c r="G83" s="239">
        <v>1E-3</v>
      </c>
      <c r="H83" s="239">
        <v>2.3E-2</v>
      </c>
      <c r="I83" s="239">
        <v>34.021999999999998</v>
      </c>
      <c r="J83" s="239"/>
      <c r="K83" s="239">
        <v>54</v>
      </c>
      <c r="L83" s="239">
        <v>6</v>
      </c>
      <c r="M83" s="239">
        <v>4</v>
      </c>
      <c r="N83" s="239">
        <v>0</v>
      </c>
      <c r="O83" s="239">
        <v>0.98399999999999999</v>
      </c>
      <c r="P83" s="239">
        <v>1.6E-2</v>
      </c>
      <c r="Q83" s="239">
        <v>0</v>
      </c>
      <c r="R83" s="239">
        <v>1.0999999999999999E-2</v>
      </c>
      <c r="S83" s="239">
        <v>33.003</v>
      </c>
    </row>
    <row r="84" spans="1:19">
      <c r="A84" s="239">
        <v>57</v>
      </c>
      <c r="B84" s="239">
        <v>9</v>
      </c>
      <c r="C84" s="239">
        <v>3</v>
      </c>
      <c r="D84" s="239">
        <v>0</v>
      </c>
      <c r="E84" s="239">
        <v>0.95250000000000001</v>
      </c>
      <c r="F84" s="239">
        <v>4.7E-2</v>
      </c>
      <c r="G84" s="239">
        <v>0</v>
      </c>
      <c r="H84" s="239">
        <v>1.9E-2</v>
      </c>
      <c r="I84" s="239">
        <v>35.375999999999998</v>
      </c>
      <c r="J84" s="239"/>
      <c r="K84" s="239">
        <v>57</v>
      </c>
      <c r="L84" s="239">
        <v>2</v>
      </c>
      <c r="M84" s="239">
        <v>2</v>
      </c>
      <c r="N84" s="239">
        <v>0</v>
      </c>
      <c r="O84" s="239">
        <v>1</v>
      </c>
      <c r="P84" s="239">
        <v>0</v>
      </c>
      <c r="Q84" s="239">
        <v>0</v>
      </c>
      <c r="R84" s="239">
        <v>0</v>
      </c>
      <c r="S84" s="239">
        <v>33.914999999999999</v>
      </c>
    </row>
    <row r="85" spans="1:19">
      <c r="A85" s="239">
        <v>60</v>
      </c>
      <c r="B85" s="239">
        <v>6</v>
      </c>
      <c r="C85" s="239">
        <v>2</v>
      </c>
      <c r="D85" s="239">
        <v>0</v>
      </c>
      <c r="E85" s="239">
        <v>0.96830000000000005</v>
      </c>
      <c r="F85" s="239">
        <v>3.2000000000000001E-2</v>
      </c>
      <c r="G85" s="239">
        <v>0</v>
      </c>
      <c r="H85" s="239">
        <v>1.6E-2</v>
      </c>
      <c r="I85" s="239">
        <v>36.326000000000001</v>
      </c>
      <c r="J85" s="239"/>
      <c r="K85" s="239"/>
      <c r="L85" s="239"/>
      <c r="M85" s="239"/>
      <c r="N85" s="239"/>
      <c r="O85" s="239"/>
      <c r="P85" s="239"/>
      <c r="Q85" s="239"/>
      <c r="R85" s="239"/>
      <c r="S85" s="239"/>
    </row>
    <row r="86" spans="1:19">
      <c r="A86" s="239">
        <v>63</v>
      </c>
      <c r="B86" s="239">
        <v>4</v>
      </c>
      <c r="C86" s="239">
        <v>4</v>
      </c>
      <c r="D86" s="239">
        <v>0</v>
      </c>
      <c r="E86" s="239">
        <v>1</v>
      </c>
      <c r="F86" s="239">
        <v>0</v>
      </c>
      <c r="G86" s="239">
        <v>0</v>
      </c>
      <c r="H86" s="239">
        <v>0</v>
      </c>
      <c r="I86" s="239">
        <v>38.32</v>
      </c>
      <c r="J86" s="239"/>
      <c r="K86" s="239"/>
      <c r="L86" s="239"/>
      <c r="M86" s="239"/>
      <c r="N86" s="239"/>
      <c r="O86" s="239"/>
      <c r="P86" s="239"/>
      <c r="Q86" s="239"/>
      <c r="R86" s="239"/>
      <c r="S86" s="239"/>
    </row>
    <row r="87" spans="1:19">
      <c r="A87" s="239"/>
      <c r="B87" s="239"/>
      <c r="C87" s="239"/>
      <c r="D87" s="239"/>
      <c r="E87" s="239"/>
      <c r="F87" s="239"/>
      <c r="G87" s="239"/>
      <c r="H87" s="239"/>
      <c r="I87" s="239"/>
      <c r="J87" s="239"/>
      <c r="K87" s="239"/>
      <c r="L87" s="239"/>
      <c r="M87" s="239"/>
      <c r="N87" s="239"/>
      <c r="O87" s="239"/>
      <c r="P87" s="239"/>
      <c r="Q87" s="239"/>
      <c r="R87" s="239"/>
      <c r="S87" s="239"/>
    </row>
    <row r="88" spans="1:19">
      <c r="A88" s="239" t="s">
        <v>1557</v>
      </c>
      <c r="B88" s="239"/>
      <c r="C88" s="239"/>
      <c r="D88" s="239"/>
      <c r="E88" s="239"/>
      <c r="F88" s="239"/>
      <c r="G88" s="239"/>
      <c r="H88" s="239"/>
      <c r="I88" s="239"/>
      <c r="J88" s="239"/>
      <c r="K88" s="239" t="s">
        <v>1559</v>
      </c>
      <c r="L88" s="239"/>
      <c r="M88" s="239"/>
      <c r="N88" s="239"/>
      <c r="O88" s="239"/>
      <c r="P88" s="239"/>
      <c r="Q88" s="239"/>
      <c r="R88" s="239"/>
      <c r="S88" s="239"/>
    </row>
    <row r="89" spans="1:19">
      <c r="A89" s="239" t="s">
        <v>1522</v>
      </c>
      <c r="B89" s="239" t="s">
        <v>1413</v>
      </c>
      <c r="C89" s="239" t="s">
        <v>1414</v>
      </c>
      <c r="D89" s="239" t="s">
        <v>1415</v>
      </c>
      <c r="E89" s="239" t="s">
        <v>1416</v>
      </c>
      <c r="F89" s="239" t="s">
        <v>1417</v>
      </c>
      <c r="G89" s="239" t="s">
        <v>1418</v>
      </c>
      <c r="H89" s="239" t="s">
        <v>1419</v>
      </c>
      <c r="I89" s="239" t="s">
        <v>1420</v>
      </c>
      <c r="J89" s="239"/>
      <c r="K89" s="239" t="s">
        <v>1522</v>
      </c>
      <c r="L89" s="239" t="s">
        <v>1413</v>
      </c>
      <c r="M89" s="239" t="s">
        <v>1414</v>
      </c>
      <c r="N89" s="239" t="s">
        <v>1415</v>
      </c>
      <c r="O89" s="239" t="s">
        <v>1416</v>
      </c>
      <c r="P89" s="239" t="s">
        <v>1417</v>
      </c>
      <c r="Q89" s="239" t="s">
        <v>1418</v>
      </c>
      <c r="R89" s="239" t="s">
        <v>1419</v>
      </c>
      <c r="S89" s="239" t="s">
        <v>1420</v>
      </c>
    </row>
    <row r="90" spans="1:19">
      <c r="A90" s="239">
        <v>0</v>
      </c>
      <c r="B90" s="239">
        <v>150</v>
      </c>
      <c r="C90" s="239">
        <v>0</v>
      </c>
      <c r="D90" s="239">
        <v>0</v>
      </c>
      <c r="E90" s="239">
        <v>0</v>
      </c>
      <c r="F90" s="239">
        <v>1</v>
      </c>
      <c r="G90" s="239">
        <v>0</v>
      </c>
      <c r="H90" s="239">
        <v>0</v>
      </c>
      <c r="I90" s="239">
        <v>0</v>
      </c>
      <c r="J90" s="239"/>
      <c r="K90" s="239">
        <v>0</v>
      </c>
      <c r="L90" s="239">
        <v>120</v>
      </c>
      <c r="M90" s="239">
        <v>0</v>
      </c>
      <c r="N90" s="239">
        <v>0</v>
      </c>
      <c r="O90" s="239">
        <v>0</v>
      </c>
      <c r="P90" s="239">
        <v>1</v>
      </c>
      <c r="Q90" s="239">
        <v>0</v>
      </c>
      <c r="R90" s="239">
        <v>0</v>
      </c>
      <c r="S90" s="239">
        <v>0</v>
      </c>
    </row>
    <row r="91" spans="1:19">
      <c r="A91" s="239">
        <v>2</v>
      </c>
      <c r="B91" s="239">
        <v>150</v>
      </c>
      <c r="C91" s="239">
        <v>0</v>
      </c>
      <c r="D91" s="239">
        <v>0</v>
      </c>
      <c r="E91" s="239">
        <v>0</v>
      </c>
      <c r="F91" s="239">
        <v>1</v>
      </c>
      <c r="G91" s="239">
        <v>0</v>
      </c>
      <c r="H91" s="239">
        <v>0</v>
      </c>
      <c r="I91" s="239">
        <v>0</v>
      </c>
      <c r="J91" s="239"/>
      <c r="K91" s="239">
        <v>2</v>
      </c>
      <c r="L91" s="239">
        <v>120</v>
      </c>
      <c r="M91" s="239">
        <v>0</v>
      </c>
      <c r="N91" s="239">
        <v>0</v>
      </c>
      <c r="O91" s="239">
        <v>0</v>
      </c>
      <c r="P91" s="239">
        <v>1</v>
      </c>
      <c r="Q91" s="239">
        <v>0</v>
      </c>
      <c r="R91" s="239">
        <v>0</v>
      </c>
      <c r="S91" s="239">
        <v>0</v>
      </c>
    </row>
    <row r="92" spans="1:19">
      <c r="A92" s="239">
        <v>4</v>
      </c>
      <c r="B92" s="239">
        <v>150</v>
      </c>
      <c r="C92" s="239">
        <v>0</v>
      </c>
      <c r="D92" s="239">
        <v>2</v>
      </c>
      <c r="E92" s="239">
        <v>0</v>
      </c>
      <c r="F92" s="239">
        <v>1</v>
      </c>
      <c r="G92" s="239">
        <v>0</v>
      </c>
      <c r="H92" s="239">
        <v>0</v>
      </c>
      <c r="I92" s="239">
        <v>0</v>
      </c>
      <c r="J92" s="239"/>
      <c r="K92" s="239">
        <v>4</v>
      </c>
      <c r="L92" s="239">
        <v>120</v>
      </c>
      <c r="M92" s="239">
        <v>0</v>
      </c>
      <c r="N92" s="239">
        <v>4</v>
      </c>
      <c r="O92" s="239">
        <v>0</v>
      </c>
      <c r="P92" s="239">
        <v>1</v>
      </c>
      <c r="Q92" s="239">
        <v>0</v>
      </c>
      <c r="R92" s="239">
        <v>0</v>
      </c>
      <c r="S92" s="239">
        <v>0</v>
      </c>
    </row>
    <row r="93" spans="1:19">
      <c r="A93" s="239">
        <v>6</v>
      </c>
      <c r="B93" s="239">
        <v>148</v>
      </c>
      <c r="C93" s="239">
        <v>0</v>
      </c>
      <c r="D93" s="239">
        <v>7</v>
      </c>
      <c r="E93" s="239">
        <v>0</v>
      </c>
      <c r="F93" s="239">
        <v>1</v>
      </c>
      <c r="G93" s="239">
        <v>0</v>
      </c>
      <c r="H93" s="239">
        <v>0</v>
      </c>
      <c r="I93" s="239">
        <v>0</v>
      </c>
      <c r="J93" s="239"/>
      <c r="K93" s="239">
        <v>7</v>
      </c>
      <c r="L93" s="239">
        <v>116</v>
      </c>
      <c r="M93" s="239">
        <v>1</v>
      </c>
      <c r="N93" s="239">
        <v>10</v>
      </c>
      <c r="O93" s="239">
        <v>8.6E-3</v>
      </c>
      <c r="P93" s="239">
        <v>0.99099999999999999</v>
      </c>
      <c r="Q93" s="239">
        <v>0</v>
      </c>
      <c r="R93" s="239">
        <v>8.9999999999999993E-3</v>
      </c>
      <c r="S93" s="239">
        <v>0.06</v>
      </c>
    </row>
    <row r="94" spans="1:19">
      <c r="A94" s="239">
        <v>8</v>
      </c>
      <c r="B94" s="239">
        <v>141</v>
      </c>
      <c r="C94" s="239">
        <v>0</v>
      </c>
      <c r="D94" s="239">
        <v>4</v>
      </c>
      <c r="E94" s="239">
        <v>0</v>
      </c>
      <c r="F94" s="239">
        <v>1</v>
      </c>
      <c r="G94" s="239">
        <v>0</v>
      </c>
      <c r="H94" s="239">
        <v>0</v>
      </c>
      <c r="I94" s="239">
        <v>0</v>
      </c>
      <c r="J94" s="239"/>
      <c r="K94" s="239">
        <v>10</v>
      </c>
      <c r="L94" s="239">
        <v>105</v>
      </c>
      <c r="M94" s="239">
        <v>1</v>
      </c>
      <c r="N94" s="239">
        <v>4</v>
      </c>
      <c r="O94" s="239">
        <v>1.8100000000000002E-2</v>
      </c>
      <c r="P94" s="239">
        <v>0.98199999999999998</v>
      </c>
      <c r="Q94" s="239">
        <v>0</v>
      </c>
      <c r="R94" s="239">
        <v>1.2999999999999999E-2</v>
      </c>
      <c r="S94" s="239">
        <v>0.155</v>
      </c>
    </row>
    <row r="95" spans="1:19">
      <c r="A95" s="239">
        <v>10</v>
      </c>
      <c r="B95" s="239">
        <v>137</v>
      </c>
      <c r="C95" s="239">
        <v>2</v>
      </c>
      <c r="D95" s="239">
        <v>2</v>
      </c>
      <c r="E95" s="239">
        <v>1.46E-2</v>
      </c>
      <c r="F95" s="239">
        <v>0.98499999999999999</v>
      </c>
      <c r="G95" s="239">
        <v>0</v>
      </c>
      <c r="H95" s="239">
        <v>0.01</v>
      </c>
      <c r="I95" s="239">
        <v>0.14599999999999999</v>
      </c>
      <c r="J95" s="239"/>
      <c r="K95" s="239">
        <v>12</v>
      </c>
      <c r="L95" s="239">
        <v>100</v>
      </c>
      <c r="M95" s="239">
        <v>2</v>
      </c>
      <c r="N95" s="239">
        <v>1</v>
      </c>
      <c r="O95" s="239">
        <v>3.7699999999999997E-2</v>
      </c>
      <c r="P95" s="239">
        <v>0.96199999999999997</v>
      </c>
      <c r="Q95" s="239">
        <v>0</v>
      </c>
      <c r="R95" s="239">
        <v>1.9E-2</v>
      </c>
      <c r="S95" s="239">
        <v>0.39</v>
      </c>
    </row>
    <row r="96" spans="1:19">
      <c r="A96" s="239">
        <v>12</v>
      </c>
      <c r="B96" s="239">
        <v>133</v>
      </c>
      <c r="C96" s="239">
        <v>2</v>
      </c>
      <c r="D96" s="239">
        <v>4</v>
      </c>
      <c r="E96" s="239">
        <v>2.9399999999999999E-2</v>
      </c>
      <c r="F96" s="239">
        <v>0.97099999999999997</v>
      </c>
      <c r="G96" s="239">
        <v>0</v>
      </c>
      <c r="H96" s="239">
        <v>1.4E-2</v>
      </c>
      <c r="I96" s="239">
        <v>0.32400000000000001</v>
      </c>
      <c r="J96" s="239"/>
      <c r="K96" s="239">
        <v>14</v>
      </c>
      <c r="L96" s="239">
        <v>97</v>
      </c>
      <c r="M96" s="239">
        <v>12</v>
      </c>
      <c r="N96" s="239">
        <v>1</v>
      </c>
      <c r="O96" s="239">
        <v>0.15670000000000001</v>
      </c>
      <c r="P96" s="239">
        <v>0.84299999999999997</v>
      </c>
      <c r="Q96" s="239">
        <v>1E-3</v>
      </c>
      <c r="R96" s="239">
        <v>3.5999999999999997E-2</v>
      </c>
      <c r="S96" s="239">
        <v>2.0569999999999999</v>
      </c>
    </row>
    <row r="97" spans="1:19">
      <c r="A97" s="239">
        <v>14</v>
      </c>
      <c r="B97" s="239">
        <v>127</v>
      </c>
      <c r="C97" s="239">
        <v>7</v>
      </c>
      <c r="D97" s="239">
        <v>0</v>
      </c>
      <c r="E97" s="239">
        <v>8.2900000000000001E-2</v>
      </c>
      <c r="F97" s="239">
        <v>0.91700000000000004</v>
      </c>
      <c r="G97" s="239">
        <v>1E-3</v>
      </c>
      <c r="H97" s="239">
        <v>2.4E-2</v>
      </c>
      <c r="I97" s="239">
        <v>1.073</v>
      </c>
      <c r="J97" s="239"/>
      <c r="K97" s="239">
        <v>16</v>
      </c>
      <c r="L97" s="239">
        <v>84</v>
      </c>
      <c r="M97" s="239">
        <v>7</v>
      </c>
      <c r="N97" s="239">
        <v>0</v>
      </c>
      <c r="O97" s="239">
        <v>0.22700000000000001</v>
      </c>
      <c r="P97" s="239">
        <v>0.77300000000000002</v>
      </c>
      <c r="Q97" s="239">
        <v>2E-3</v>
      </c>
      <c r="R97" s="239">
        <v>4.2000000000000003E-2</v>
      </c>
      <c r="S97" s="239">
        <v>3.181</v>
      </c>
    </row>
    <row r="98" spans="1:19">
      <c r="A98" s="239">
        <v>17</v>
      </c>
      <c r="B98" s="239">
        <v>120</v>
      </c>
      <c r="C98" s="239">
        <v>35</v>
      </c>
      <c r="D98" s="239">
        <v>3</v>
      </c>
      <c r="E98" s="239">
        <v>0.35039999999999999</v>
      </c>
      <c r="F98" s="239">
        <v>0.65</v>
      </c>
      <c r="G98" s="239">
        <v>2E-3</v>
      </c>
      <c r="H98" s="239">
        <v>4.2000000000000003E-2</v>
      </c>
      <c r="I98" s="239">
        <v>5.62</v>
      </c>
      <c r="J98" s="239"/>
      <c r="K98" s="239">
        <v>19</v>
      </c>
      <c r="L98" s="239">
        <v>77</v>
      </c>
      <c r="M98" s="239">
        <v>14</v>
      </c>
      <c r="N98" s="239">
        <v>3</v>
      </c>
      <c r="O98" s="239">
        <v>0.36759999999999998</v>
      </c>
      <c r="P98" s="239">
        <v>0.63200000000000001</v>
      </c>
      <c r="Q98" s="239">
        <v>2E-3</v>
      </c>
      <c r="R98" s="239">
        <v>4.8000000000000001E-2</v>
      </c>
      <c r="S98" s="239">
        <v>5.8520000000000003</v>
      </c>
    </row>
    <row r="99" spans="1:19">
      <c r="A99" s="239">
        <v>19</v>
      </c>
      <c r="B99" s="239">
        <v>82</v>
      </c>
      <c r="C99" s="239">
        <v>10</v>
      </c>
      <c r="D99" s="239">
        <v>0</v>
      </c>
      <c r="E99" s="239">
        <v>0.42959999999999998</v>
      </c>
      <c r="F99" s="239">
        <v>0.56999999999999995</v>
      </c>
      <c r="G99" s="239">
        <v>2E-3</v>
      </c>
      <c r="H99" s="239">
        <v>4.2999999999999997E-2</v>
      </c>
      <c r="I99" s="239">
        <v>7.125</v>
      </c>
      <c r="J99" s="239"/>
      <c r="K99" s="239">
        <v>21</v>
      </c>
      <c r="L99" s="239">
        <v>60</v>
      </c>
      <c r="M99" s="239">
        <v>4</v>
      </c>
      <c r="N99" s="239">
        <v>2</v>
      </c>
      <c r="O99" s="239">
        <v>0.40970000000000001</v>
      </c>
      <c r="P99" s="239">
        <v>0.59</v>
      </c>
      <c r="Q99" s="239">
        <v>2E-3</v>
      </c>
      <c r="R99" s="239">
        <v>4.9000000000000002E-2</v>
      </c>
      <c r="S99" s="239">
        <v>6.7370000000000001</v>
      </c>
    </row>
    <row r="100" spans="1:19">
      <c r="A100" s="239">
        <v>21</v>
      </c>
      <c r="B100" s="239">
        <v>72</v>
      </c>
      <c r="C100" s="239">
        <v>9</v>
      </c>
      <c r="D100" s="239">
        <v>0</v>
      </c>
      <c r="E100" s="239">
        <v>0.50090000000000001</v>
      </c>
      <c r="F100" s="239">
        <v>0.499</v>
      </c>
      <c r="G100" s="239">
        <v>2E-3</v>
      </c>
      <c r="H100" s="239">
        <v>4.3999999999999997E-2</v>
      </c>
      <c r="I100" s="239">
        <v>8.6219999999999999</v>
      </c>
      <c r="J100" s="239"/>
      <c r="K100" s="239">
        <v>23</v>
      </c>
      <c r="L100" s="239">
        <v>54</v>
      </c>
      <c r="M100" s="239">
        <v>7</v>
      </c>
      <c r="N100" s="239">
        <v>0</v>
      </c>
      <c r="O100" s="239">
        <v>0.48620000000000002</v>
      </c>
      <c r="P100" s="239">
        <v>0.51400000000000001</v>
      </c>
      <c r="Q100" s="239">
        <v>3.0000000000000001E-3</v>
      </c>
      <c r="R100" s="239">
        <v>5.0999999999999997E-2</v>
      </c>
      <c r="S100" s="239">
        <v>8.4969999999999999</v>
      </c>
    </row>
    <row r="101" spans="1:19">
      <c r="A101" s="239">
        <v>23</v>
      </c>
      <c r="B101" s="239">
        <v>63</v>
      </c>
      <c r="C101" s="239">
        <v>14</v>
      </c>
      <c r="D101" s="239">
        <v>1</v>
      </c>
      <c r="E101" s="239">
        <v>0.61180000000000001</v>
      </c>
      <c r="F101" s="239">
        <v>0.38800000000000001</v>
      </c>
      <c r="G101" s="239">
        <v>2E-3</v>
      </c>
      <c r="H101" s="239">
        <v>4.2999999999999997E-2</v>
      </c>
      <c r="I101" s="239">
        <v>11.173</v>
      </c>
      <c r="J101" s="239"/>
      <c r="K101" s="239">
        <v>25</v>
      </c>
      <c r="L101" s="239">
        <v>47</v>
      </c>
      <c r="M101" s="239">
        <v>11</v>
      </c>
      <c r="N101" s="239">
        <v>1</v>
      </c>
      <c r="O101" s="239">
        <v>0.60650000000000004</v>
      </c>
      <c r="P101" s="239">
        <v>0.39400000000000002</v>
      </c>
      <c r="Q101" s="239">
        <v>3.0000000000000001E-3</v>
      </c>
      <c r="R101" s="239">
        <v>0.05</v>
      </c>
      <c r="S101" s="239">
        <v>11.503</v>
      </c>
    </row>
    <row r="102" spans="1:19">
      <c r="A102" s="239">
        <v>25</v>
      </c>
      <c r="B102" s="239">
        <v>48</v>
      </c>
      <c r="C102" s="239">
        <v>9</v>
      </c>
      <c r="D102" s="239">
        <v>0</v>
      </c>
      <c r="E102" s="239">
        <v>0.68459999999999999</v>
      </c>
      <c r="F102" s="239">
        <v>0.315</v>
      </c>
      <c r="G102" s="239">
        <v>2E-3</v>
      </c>
      <c r="H102" s="239">
        <v>4.1000000000000002E-2</v>
      </c>
      <c r="I102" s="239">
        <v>12.993</v>
      </c>
      <c r="J102" s="239"/>
      <c r="K102" s="239">
        <v>28</v>
      </c>
      <c r="L102" s="239">
        <v>35</v>
      </c>
      <c r="M102" s="239">
        <v>9</v>
      </c>
      <c r="N102" s="239">
        <v>0</v>
      </c>
      <c r="O102" s="239">
        <v>0.7077</v>
      </c>
      <c r="P102" s="239">
        <v>0.29199999999999998</v>
      </c>
      <c r="Q102" s="239">
        <v>2E-3</v>
      </c>
      <c r="R102" s="239">
        <v>4.7E-2</v>
      </c>
      <c r="S102" s="239">
        <v>14.336</v>
      </c>
    </row>
    <row r="103" spans="1:19">
      <c r="A103" s="239">
        <v>27</v>
      </c>
      <c r="B103" s="239">
        <v>39</v>
      </c>
      <c r="C103" s="239">
        <v>8</v>
      </c>
      <c r="D103" s="239">
        <v>0</v>
      </c>
      <c r="E103" s="239">
        <v>0.74929999999999997</v>
      </c>
      <c r="F103" s="239">
        <v>0.251</v>
      </c>
      <c r="G103" s="239">
        <v>1E-3</v>
      </c>
      <c r="H103" s="239">
        <v>3.9E-2</v>
      </c>
      <c r="I103" s="239">
        <v>14.74</v>
      </c>
      <c r="J103" s="239"/>
      <c r="K103" s="239">
        <v>30</v>
      </c>
      <c r="L103" s="239">
        <v>26</v>
      </c>
      <c r="M103" s="239">
        <v>9</v>
      </c>
      <c r="N103" s="239">
        <v>0</v>
      </c>
      <c r="O103" s="239">
        <v>0.80889999999999995</v>
      </c>
      <c r="P103" s="239">
        <v>0.191</v>
      </c>
      <c r="Q103" s="239">
        <v>2E-3</v>
      </c>
      <c r="R103" s="239">
        <v>4.1000000000000002E-2</v>
      </c>
      <c r="S103" s="239">
        <v>17.372</v>
      </c>
    </row>
    <row r="104" spans="1:19">
      <c r="A104" s="239">
        <v>30</v>
      </c>
      <c r="B104" s="239">
        <v>31</v>
      </c>
      <c r="C104" s="239">
        <v>11</v>
      </c>
      <c r="D104" s="239">
        <v>0</v>
      </c>
      <c r="E104" s="239">
        <v>0.83830000000000005</v>
      </c>
      <c r="F104" s="239">
        <v>0.16200000000000001</v>
      </c>
      <c r="G104" s="239">
        <v>1E-3</v>
      </c>
      <c r="H104" s="239">
        <v>3.3000000000000002E-2</v>
      </c>
      <c r="I104" s="239">
        <v>17.408000000000001</v>
      </c>
      <c r="J104" s="239"/>
      <c r="K104" s="239">
        <v>32</v>
      </c>
      <c r="L104" s="239">
        <v>17</v>
      </c>
      <c r="M104" s="239">
        <v>10</v>
      </c>
      <c r="N104" s="239">
        <v>0</v>
      </c>
      <c r="O104" s="239">
        <v>0.92130000000000001</v>
      </c>
      <c r="P104" s="239">
        <v>7.9000000000000001E-2</v>
      </c>
      <c r="Q104" s="239">
        <v>1E-3</v>
      </c>
      <c r="R104" s="239">
        <v>2.8000000000000001E-2</v>
      </c>
      <c r="S104" s="239">
        <v>20.97</v>
      </c>
    </row>
    <row r="105" spans="1:19">
      <c r="A105" s="239">
        <v>33</v>
      </c>
      <c r="B105" s="239">
        <v>20</v>
      </c>
      <c r="C105" s="239">
        <v>9</v>
      </c>
      <c r="D105" s="239">
        <v>0</v>
      </c>
      <c r="E105" s="239">
        <v>0.91100000000000003</v>
      </c>
      <c r="F105" s="239">
        <v>8.8999999999999996E-2</v>
      </c>
      <c r="G105" s="239">
        <v>1E-3</v>
      </c>
      <c r="H105" s="239">
        <v>2.5999999999999999E-2</v>
      </c>
      <c r="I105" s="239">
        <v>19.809999999999999</v>
      </c>
      <c r="J105" s="239"/>
      <c r="K105" s="239">
        <v>35</v>
      </c>
      <c r="L105" s="239">
        <v>7</v>
      </c>
      <c r="M105" s="239">
        <v>5</v>
      </c>
      <c r="N105" s="239">
        <v>0</v>
      </c>
      <c r="O105" s="239">
        <v>0.97750000000000004</v>
      </c>
      <c r="P105" s="239">
        <v>2.1999999999999999E-2</v>
      </c>
      <c r="Q105" s="239">
        <v>0</v>
      </c>
      <c r="R105" s="239">
        <v>1.6E-2</v>
      </c>
      <c r="S105" s="239">
        <v>22.937999999999999</v>
      </c>
    </row>
    <row r="106" spans="1:19">
      <c r="A106" s="239">
        <v>36</v>
      </c>
      <c r="B106" s="239">
        <v>11</v>
      </c>
      <c r="C106" s="239">
        <v>7</v>
      </c>
      <c r="D106" s="239">
        <v>0</v>
      </c>
      <c r="E106" s="239">
        <v>0.9677</v>
      </c>
      <c r="F106" s="239">
        <v>3.2000000000000001E-2</v>
      </c>
      <c r="G106" s="239">
        <v>0</v>
      </c>
      <c r="H106" s="239">
        <v>1.6E-2</v>
      </c>
      <c r="I106" s="239">
        <v>21.847999999999999</v>
      </c>
      <c r="J106" s="239"/>
      <c r="K106" s="239">
        <v>38</v>
      </c>
      <c r="L106" s="239">
        <v>2</v>
      </c>
      <c r="M106" s="239">
        <v>1</v>
      </c>
      <c r="N106" s="239">
        <v>0</v>
      </c>
      <c r="O106" s="239">
        <v>0.98880000000000001</v>
      </c>
      <c r="P106" s="239">
        <v>1.0999999999999999E-2</v>
      </c>
      <c r="Q106" s="239">
        <v>0</v>
      </c>
      <c r="R106" s="239">
        <v>1.0999999999999999E-2</v>
      </c>
      <c r="S106" s="239">
        <v>23.364999999999998</v>
      </c>
    </row>
    <row r="107" spans="1:19">
      <c r="A107" s="239">
        <v>39</v>
      </c>
      <c r="B107" s="239">
        <v>4</v>
      </c>
      <c r="C107" s="239">
        <v>3</v>
      </c>
      <c r="D107" s="239">
        <v>0</v>
      </c>
      <c r="E107" s="239">
        <v>0.9919</v>
      </c>
      <c r="F107" s="239">
        <v>8.0000000000000002E-3</v>
      </c>
      <c r="G107" s="239">
        <v>0</v>
      </c>
      <c r="H107" s="239">
        <v>8.0000000000000002E-3</v>
      </c>
      <c r="I107" s="239">
        <v>22.794</v>
      </c>
      <c r="J107" s="239"/>
      <c r="K107" s="239">
        <v>41</v>
      </c>
      <c r="L107" s="239">
        <v>1</v>
      </c>
      <c r="M107" s="239">
        <v>0</v>
      </c>
      <c r="N107" s="239">
        <v>0</v>
      </c>
      <c r="O107" s="239">
        <v>0.98880000000000001</v>
      </c>
      <c r="P107" s="239">
        <v>1.0999999999999999E-2</v>
      </c>
      <c r="Q107" s="239">
        <v>0</v>
      </c>
      <c r="R107" s="239">
        <v>1.0999999999999999E-2</v>
      </c>
      <c r="S107" s="239">
        <v>23.364999999999998</v>
      </c>
    </row>
    <row r="108" spans="1:19">
      <c r="A108" s="239">
        <v>42</v>
      </c>
      <c r="B108" s="239">
        <v>1</v>
      </c>
      <c r="C108" s="239">
        <v>0</v>
      </c>
      <c r="D108" s="239">
        <v>0</v>
      </c>
      <c r="E108" s="239">
        <v>0.9919</v>
      </c>
      <c r="F108" s="239">
        <v>8.0000000000000002E-3</v>
      </c>
      <c r="G108" s="239">
        <v>0</v>
      </c>
      <c r="H108" s="239">
        <v>8.0000000000000002E-3</v>
      </c>
      <c r="I108" s="239">
        <v>22.794</v>
      </c>
      <c r="J108" s="239"/>
      <c r="K108" s="239">
        <v>44</v>
      </c>
      <c r="L108" s="239">
        <v>1</v>
      </c>
      <c r="M108" s="239">
        <v>1</v>
      </c>
      <c r="N108" s="239">
        <v>0</v>
      </c>
      <c r="O108" s="239">
        <v>1</v>
      </c>
      <c r="P108" s="239">
        <v>0</v>
      </c>
      <c r="Q108" s="239">
        <v>0</v>
      </c>
      <c r="R108" s="239">
        <v>0</v>
      </c>
      <c r="S108" s="239">
        <v>23.86</v>
      </c>
    </row>
    <row r="109" spans="1:19">
      <c r="A109" s="239">
        <v>45</v>
      </c>
      <c r="B109" s="239">
        <v>1</v>
      </c>
      <c r="C109" s="239">
        <v>1</v>
      </c>
      <c r="D109" s="239">
        <v>0</v>
      </c>
      <c r="E109" s="239">
        <v>1</v>
      </c>
      <c r="F109" s="239">
        <v>0</v>
      </c>
      <c r="G109" s="239">
        <v>0</v>
      </c>
      <c r="H109" s="239">
        <v>0</v>
      </c>
      <c r="I109" s="239">
        <v>23.158000000000001</v>
      </c>
      <c r="J109" s="239"/>
      <c r="K109" s="239"/>
      <c r="L109" s="239"/>
      <c r="M109" s="239"/>
      <c r="N109" s="239"/>
      <c r="O109" s="239"/>
      <c r="P109" s="239"/>
      <c r="Q109" s="239"/>
      <c r="R109" s="239"/>
      <c r="S109" s="239"/>
    </row>
    <row r="110" spans="1:19">
      <c r="A110" s="239"/>
      <c r="B110" s="239"/>
      <c r="C110" s="239"/>
      <c r="D110" s="239"/>
      <c r="E110" s="239"/>
      <c r="F110" s="239"/>
      <c r="G110" s="239"/>
      <c r="H110" s="239"/>
      <c r="I110" s="239"/>
      <c r="J110" s="239"/>
      <c r="K110" s="239"/>
      <c r="L110" s="239"/>
      <c r="M110" s="239"/>
      <c r="N110" s="239"/>
      <c r="O110" s="239"/>
      <c r="P110" s="239"/>
      <c r="Q110" s="239"/>
      <c r="R110" s="239"/>
      <c r="S110" s="239"/>
    </row>
    <row r="111" spans="1:19">
      <c r="A111" s="239" t="s">
        <v>1558</v>
      </c>
      <c r="B111" s="239"/>
      <c r="C111" s="239"/>
      <c r="D111" s="239"/>
      <c r="E111" s="239"/>
      <c r="F111" s="239"/>
      <c r="G111" s="239"/>
      <c r="H111" s="239"/>
      <c r="I111" s="239"/>
      <c r="J111" s="239"/>
      <c r="K111" s="239" t="s">
        <v>1558</v>
      </c>
      <c r="L111" s="239"/>
      <c r="M111" s="239"/>
      <c r="N111" s="239"/>
      <c r="O111" s="239"/>
      <c r="P111" s="239"/>
      <c r="Q111" s="239"/>
      <c r="R111" s="239"/>
      <c r="S111" s="239"/>
    </row>
    <row r="112" spans="1:19">
      <c r="A112" s="239" t="s">
        <v>1424</v>
      </c>
      <c r="B112" s="239" t="s">
        <v>1413</v>
      </c>
      <c r="C112" s="239" t="s">
        <v>1414</v>
      </c>
      <c r="D112" s="239" t="s">
        <v>1415</v>
      </c>
      <c r="E112" s="239" t="s">
        <v>1416</v>
      </c>
      <c r="F112" s="239" t="s">
        <v>1417</v>
      </c>
      <c r="G112" s="239" t="s">
        <v>1418</v>
      </c>
      <c r="H112" s="239" t="s">
        <v>1419</v>
      </c>
      <c r="I112" s="239" t="s">
        <v>1420</v>
      </c>
      <c r="J112" s="239"/>
      <c r="K112" s="239" t="s">
        <v>1424</v>
      </c>
      <c r="L112" s="239" t="s">
        <v>1413</v>
      </c>
      <c r="M112" s="239" t="s">
        <v>1414</v>
      </c>
      <c r="N112" s="239" t="s">
        <v>1415</v>
      </c>
      <c r="O112" s="239" t="s">
        <v>1416</v>
      </c>
      <c r="P112" s="239" t="s">
        <v>1417</v>
      </c>
      <c r="Q112" s="239" t="s">
        <v>1418</v>
      </c>
      <c r="R112" s="239" t="s">
        <v>1419</v>
      </c>
      <c r="S112" s="239" t="s">
        <v>1420</v>
      </c>
    </row>
    <row r="113" spans="1:19">
      <c r="A113" s="239">
        <v>0</v>
      </c>
      <c r="B113" s="239">
        <v>150</v>
      </c>
      <c r="C113" s="239">
        <v>0</v>
      </c>
      <c r="D113" s="239">
        <v>0</v>
      </c>
      <c r="E113" s="239">
        <v>0</v>
      </c>
      <c r="F113" s="239">
        <v>1</v>
      </c>
      <c r="G113" s="239">
        <v>0</v>
      </c>
      <c r="H113" s="239">
        <v>0</v>
      </c>
      <c r="I113" s="239">
        <v>0</v>
      </c>
      <c r="J113" s="239"/>
      <c r="K113" s="239">
        <v>0</v>
      </c>
      <c r="L113" s="239">
        <v>150</v>
      </c>
      <c r="M113" s="239">
        <v>0</v>
      </c>
      <c r="N113" s="239">
        <v>0</v>
      </c>
      <c r="O113" s="239">
        <v>0</v>
      </c>
      <c r="P113" s="239">
        <v>1</v>
      </c>
      <c r="Q113" s="239">
        <v>0</v>
      </c>
      <c r="R113" s="239">
        <v>0</v>
      </c>
      <c r="S113" s="239">
        <v>0</v>
      </c>
    </row>
    <row r="114" spans="1:19">
      <c r="A114" s="239">
        <v>2</v>
      </c>
      <c r="B114" s="239">
        <v>150</v>
      </c>
      <c r="C114" s="239">
        <v>0</v>
      </c>
      <c r="D114" s="239">
        <v>0</v>
      </c>
      <c r="E114" s="239">
        <v>0</v>
      </c>
      <c r="F114" s="239">
        <v>1</v>
      </c>
      <c r="G114" s="239">
        <v>0</v>
      </c>
      <c r="H114" s="239">
        <v>0</v>
      </c>
      <c r="I114" s="239">
        <v>0</v>
      </c>
      <c r="J114" s="239"/>
      <c r="K114" s="239">
        <v>2</v>
      </c>
      <c r="L114" s="239">
        <v>150</v>
      </c>
      <c r="M114" s="239">
        <v>0</v>
      </c>
      <c r="N114" s="239">
        <v>0</v>
      </c>
      <c r="O114" s="239">
        <v>0</v>
      </c>
      <c r="P114" s="239">
        <v>1</v>
      </c>
      <c r="Q114" s="239">
        <v>0</v>
      </c>
      <c r="R114" s="239">
        <v>0</v>
      </c>
      <c r="S114" s="239">
        <v>0</v>
      </c>
    </row>
    <row r="115" spans="1:19">
      <c r="A115" s="239">
        <v>4</v>
      </c>
      <c r="B115" s="239">
        <v>150</v>
      </c>
      <c r="C115" s="239">
        <v>0</v>
      </c>
      <c r="D115" s="239">
        <v>7</v>
      </c>
      <c r="E115" s="239">
        <v>0</v>
      </c>
      <c r="F115" s="239">
        <v>1</v>
      </c>
      <c r="G115" s="239">
        <v>0</v>
      </c>
      <c r="H115" s="239">
        <v>0</v>
      </c>
      <c r="I115" s="239">
        <v>0</v>
      </c>
      <c r="J115" s="239"/>
      <c r="K115" s="239">
        <v>4</v>
      </c>
      <c r="L115" s="239">
        <v>150</v>
      </c>
      <c r="M115" s="239">
        <v>0</v>
      </c>
      <c r="N115" s="239">
        <v>4</v>
      </c>
      <c r="O115" s="239">
        <v>0</v>
      </c>
      <c r="P115" s="239">
        <v>1</v>
      </c>
      <c r="Q115" s="239">
        <v>0</v>
      </c>
      <c r="R115" s="239">
        <v>0</v>
      </c>
      <c r="S115" s="239">
        <v>0</v>
      </c>
    </row>
    <row r="116" spans="1:19">
      <c r="A116" s="239">
        <v>6</v>
      </c>
      <c r="B116" s="239">
        <v>143</v>
      </c>
      <c r="C116" s="239">
        <v>0</v>
      </c>
      <c r="D116" s="239">
        <v>6</v>
      </c>
      <c r="E116" s="239">
        <v>0</v>
      </c>
      <c r="F116" s="239">
        <v>1</v>
      </c>
      <c r="G116" s="239">
        <v>0</v>
      </c>
      <c r="H116" s="239">
        <v>0</v>
      </c>
      <c r="I116" s="239">
        <v>0</v>
      </c>
      <c r="J116" s="239"/>
      <c r="K116" s="239">
        <v>7</v>
      </c>
      <c r="L116" s="239">
        <v>146</v>
      </c>
      <c r="M116" s="239">
        <v>0</v>
      </c>
      <c r="N116" s="239">
        <v>18</v>
      </c>
      <c r="O116" s="239">
        <v>0</v>
      </c>
      <c r="P116" s="239">
        <v>1</v>
      </c>
      <c r="Q116" s="239">
        <v>0</v>
      </c>
      <c r="R116" s="239">
        <v>0</v>
      </c>
      <c r="S116" s="239">
        <v>0</v>
      </c>
    </row>
    <row r="117" spans="1:19">
      <c r="A117" s="239">
        <v>8</v>
      </c>
      <c r="B117" s="239">
        <v>137</v>
      </c>
      <c r="C117" s="239">
        <v>0</v>
      </c>
      <c r="D117" s="239">
        <v>6</v>
      </c>
      <c r="E117" s="239">
        <v>0</v>
      </c>
      <c r="F117" s="239">
        <v>1</v>
      </c>
      <c r="G117" s="239">
        <v>0</v>
      </c>
      <c r="H117" s="239">
        <v>0</v>
      </c>
      <c r="I117" s="239">
        <v>0</v>
      </c>
      <c r="J117" s="239"/>
      <c r="K117" s="239">
        <v>10</v>
      </c>
      <c r="L117" s="239">
        <v>128</v>
      </c>
      <c r="M117" s="239">
        <v>8</v>
      </c>
      <c r="N117" s="239">
        <v>9</v>
      </c>
      <c r="O117" s="239">
        <v>6.25E-2</v>
      </c>
      <c r="P117" s="239">
        <v>0.93799999999999994</v>
      </c>
      <c r="Q117" s="239">
        <v>0</v>
      </c>
      <c r="R117" s="239">
        <v>2.1000000000000001E-2</v>
      </c>
      <c r="S117" s="239">
        <v>0.625</v>
      </c>
    </row>
    <row r="118" spans="1:19">
      <c r="A118" s="239">
        <v>10</v>
      </c>
      <c r="B118" s="239">
        <v>131</v>
      </c>
      <c r="C118" s="239">
        <v>4</v>
      </c>
      <c r="D118" s="239">
        <v>2</v>
      </c>
      <c r="E118" s="239">
        <v>3.0499999999999999E-2</v>
      </c>
      <c r="F118" s="239">
        <v>0.96899999999999997</v>
      </c>
      <c r="G118" s="239">
        <v>0</v>
      </c>
      <c r="H118" s="239">
        <v>1.4999999999999999E-2</v>
      </c>
      <c r="I118" s="239">
        <v>0.30499999999999999</v>
      </c>
      <c r="J118" s="239"/>
      <c r="K118" s="239">
        <v>12</v>
      </c>
      <c r="L118" s="239">
        <v>111</v>
      </c>
      <c r="M118" s="239">
        <v>13</v>
      </c>
      <c r="N118" s="239">
        <v>3</v>
      </c>
      <c r="O118" s="239">
        <v>0.17230000000000001</v>
      </c>
      <c r="P118" s="239">
        <v>0.82799999999999996</v>
      </c>
      <c r="Q118" s="239">
        <v>1E-3</v>
      </c>
      <c r="R118" s="239">
        <v>3.4000000000000002E-2</v>
      </c>
      <c r="S118" s="239">
        <v>1.9430000000000001</v>
      </c>
    </row>
    <row r="119" spans="1:19">
      <c r="A119" s="239">
        <v>12</v>
      </c>
      <c r="B119" s="239">
        <v>125</v>
      </c>
      <c r="C119" s="239">
        <v>31</v>
      </c>
      <c r="D119" s="239">
        <v>0</v>
      </c>
      <c r="E119" s="239">
        <v>0.27100000000000002</v>
      </c>
      <c r="F119" s="239">
        <v>0.72899999999999998</v>
      </c>
      <c r="G119" s="239">
        <v>2E-3</v>
      </c>
      <c r="H119" s="239">
        <v>3.9E-2</v>
      </c>
      <c r="I119" s="239">
        <v>3.19</v>
      </c>
      <c r="J119" s="239"/>
      <c r="K119" s="239">
        <v>14</v>
      </c>
      <c r="L119" s="239">
        <v>95</v>
      </c>
      <c r="M119" s="239">
        <v>20</v>
      </c>
      <c r="N119" s="239">
        <v>3</v>
      </c>
      <c r="O119" s="239">
        <v>0.34660000000000002</v>
      </c>
      <c r="P119" s="239">
        <v>0.65300000000000002</v>
      </c>
      <c r="Q119" s="239">
        <v>2E-3</v>
      </c>
      <c r="R119" s="239">
        <v>4.3999999999999997E-2</v>
      </c>
      <c r="S119" s="239">
        <v>4.3819999999999997</v>
      </c>
    </row>
    <row r="120" spans="1:19">
      <c r="A120" s="239">
        <v>14</v>
      </c>
      <c r="B120" s="239">
        <v>94</v>
      </c>
      <c r="C120" s="239">
        <v>34</v>
      </c>
      <c r="D120" s="239">
        <v>0</v>
      </c>
      <c r="E120" s="239">
        <v>0.53469999999999995</v>
      </c>
      <c r="F120" s="239">
        <v>0.46500000000000002</v>
      </c>
      <c r="G120" s="239">
        <v>2E-3</v>
      </c>
      <c r="H120" s="239">
        <v>4.3999999999999997E-2</v>
      </c>
      <c r="I120" s="239">
        <v>6.8819999999999997</v>
      </c>
      <c r="J120" s="239"/>
      <c r="K120" s="239">
        <v>16</v>
      </c>
      <c r="L120" s="239">
        <v>72</v>
      </c>
      <c r="M120" s="239">
        <v>21</v>
      </c>
      <c r="N120" s="239">
        <v>3</v>
      </c>
      <c r="O120" s="239">
        <v>0.53710000000000002</v>
      </c>
      <c r="P120" s="239">
        <v>0.46300000000000002</v>
      </c>
      <c r="Q120" s="239">
        <v>2E-3</v>
      </c>
      <c r="R120" s="239">
        <v>4.7E-2</v>
      </c>
      <c r="S120" s="239">
        <v>7.4320000000000004</v>
      </c>
    </row>
    <row r="121" spans="1:19">
      <c r="A121" s="239">
        <v>17</v>
      </c>
      <c r="B121" s="239">
        <v>60</v>
      </c>
      <c r="C121" s="239">
        <v>30</v>
      </c>
      <c r="D121" s="239">
        <v>0</v>
      </c>
      <c r="E121" s="239">
        <v>0.76729999999999998</v>
      </c>
      <c r="F121" s="239">
        <v>0.23300000000000001</v>
      </c>
      <c r="G121" s="239">
        <v>1E-3</v>
      </c>
      <c r="H121" s="239">
        <v>3.6999999999999998E-2</v>
      </c>
      <c r="I121" s="239">
        <v>10.837999999999999</v>
      </c>
      <c r="J121" s="239"/>
      <c r="K121" s="239">
        <v>19</v>
      </c>
      <c r="L121" s="239">
        <v>48</v>
      </c>
      <c r="M121" s="239">
        <v>32</v>
      </c>
      <c r="N121" s="239">
        <v>0</v>
      </c>
      <c r="O121" s="239">
        <v>0.84570000000000001</v>
      </c>
      <c r="P121" s="239">
        <v>0.154</v>
      </c>
      <c r="Q121" s="239">
        <v>1E-3</v>
      </c>
      <c r="R121" s="239">
        <v>3.5000000000000003E-2</v>
      </c>
      <c r="S121" s="239">
        <v>13.294</v>
      </c>
    </row>
    <row r="122" spans="1:19">
      <c r="A122" s="239">
        <v>19</v>
      </c>
      <c r="B122" s="239">
        <v>30</v>
      </c>
      <c r="C122" s="239">
        <v>14</v>
      </c>
      <c r="D122" s="239">
        <v>0</v>
      </c>
      <c r="E122" s="239">
        <v>0.87590000000000001</v>
      </c>
      <c r="F122" s="239">
        <v>0.124</v>
      </c>
      <c r="G122" s="239">
        <v>1E-3</v>
      </c>
      <c r="H122" s="239">
        <v>2.9000000000000001E-2</v>
      </c>
      <c r="I122" s="239">
        <v>12.901</v>
      </c>
      <c r="J122" s="239"/>
      <c r="K122" s="239">
        <v>21</v>
      </c>
      <c r="L122" s="239">
        <v>16</v>
      </c>
      <c r="M122" s="239">
        <v>13</v>
      </c>
      <c r="N122" s="239">
        <v>0</v>
      </c>
      <c r="O122" s="239">
        <v>0.97109999999999996</v>
      </c>
      <c r="P122" s="239">
        <v>2.9000000000000001E-2</v>
      </c>
      <c r="Q122" s="239">
        <v>0</v>
      </c>
      <c r="R122" s="239">
        <v>1.6E-2</v>
      </c>
      <c r="S122" s="239">
        <v>15.927</v>
      </c>
    </row>
    <row r="123" spans="1:19">
      <c r="A123" s="239">
        <v>21</v>
      </c>
      <c r="B123" s="239">
        <v>16</v>
      </c>
      <c r="C123" s="239">
        <v>14</v>
      </c>
      <c r="D123" s="239">
        <v>0</v>
      </c>
      <c r="E123" s="239">
        <v>0.98450000000000004</v>
      </c>
      <c r="F123" s="239">
        <v>1.6E-2</v>
      </c>
      <c r="G123" s="239">
        <v>0</v>
      </c>
      <c r="H123" s="239">
        <v>1.0999999999999999E-2</v>
      </c>
      <c r="I123" s="239">
        <v>15.180999999999999</v>
      </c>
      <c r="J123" s="239"/>
      <c r="K123" s="239">
        <v>23</v>
      </c>
      <c r="L123" s="239">
        <v>3</v>
      </c>
      <c r="M123" s="239">
        <v>3</v>
      </c>
      <c r="N123" s="239">
        <v>0</v>
      </c>
      <c r="O123" s="239">
        <v>1</v>
      </c>
      <c r="P123" s="239">
        <v>0</v>
      </c>
      <c r="Q123" s="239">
        <v>0</v>
      </c>
      <c r="R123" s="239">
        <v>0</v>
      </c>
      <c r="S123" s="239">
        <v>16.591999999999999</v>
      </c>
    </row>
    <row r="124" spans="1:19">
      <c r="A124" s="239">
        <v>23</v>
      </c>
      <c r="B124" s="239">
        <v>2</v>
      </c>
      <c r="C124" s="239">
        <v>2</v>
      </c>
      <c r="D124" s="239">
        <v>0</v>
      </c>
      <c r="E124" s="239">
        <v>1</v>
      </c>
      <c r="F124" s="239">
        <v>0</v>
      </c>
      <c r="G124" s="239">
        <v>0</v>
      </c>
      <c r="H124" s="239">
        <v>0</v>
      </c>
      <c r="I124" s="239">
        <v>15.538</v>
      </c>
      <c r="J124" s="239"/>
      <c r="K124" s="239"/>
      <c r="L124" s="239"/>
      <c r="M124" s="239"/>
      <c r="N124" s="239"/>
      <c r="O124" s="239"/>
      <c r="P124" s="239"/>
      <c r="Q124" s="239"/>
      <c r="R124" s="239"/>
      <c r="S124" s="239"/>
    </row>
    <row r="125" spans="1:19">
      <c r="A125" s="239"/>
      <c r="B125" s="239"/>
      <c r="C125" s="239"/>
      <c r="D125" s="239"/>
      <c r="E125" s="239"/>
      <c r="F125" s="239"/>
      <c r="G125" s="239"/>
      <c r="H125" s="239"/>
      <c r="I125" s="239"/>
      <c r="J125" s="239"/>
      <c r="K125" s="239"/>
      <c r="L125" s="239"/>
      <c r="M125" s="239"/>
      <c r="N125" s="239"/>
      <c r="O125" s="239"/>
      <c r="P125" s="239"/>
      <c r="Q125" s="239"/>
      <c r="R125" s="239"/>
      <c r="S125" s="239"/>
    </row>
    <row r="126" spans="1:19">
      <c r="A126" s="239"/>
      <c r="B126" s="239"/>
      <c r="C126" s="239"/>
      <c r="D126" s="239"/>
      <c r="E126" s="239"/>
      <c r="F126" s="239"/>
      <c r="G126" s="239"/>
      <c r="H126" s="239"/>
      <c r="I126" s="239"/>
      <c r="J126" s="239"/>
      <c r="K126" s="239"/>
      <c r="L126" s="239"/>
      <c r="M126" s="239"/>
      <c r="N126" s="239"/>
      <c r="O126" s="239"/>
      <c r="P126" s="239"/>
      <c r="Q126" s="239"/>
      <c r="R126" s="239"/>
      <c r="S126" s="239"/>
    </row>
  </sheetData>
  <mergeCells count="2">
    <mergeCell ref="A3:A8"/>
    <mergeCell ref="A9:A14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opLeftCell="A8" workbookViewId="0">
      <selection activeCell="A12" sqref="A12"/>
    </sheetView>
  </sheetViews>
  <sheetFormatPr defaultRowHeight="16.5"/>
  <sheetData>
    <row r="1" spans="1:19" ht="17.25" thickBot="1">
      <c r="A1" s="57" t="s">
        <v>131</v>
      </c>
    </row>
    <row r="2" spans="1:19" ht="96" thickTop="1" thickBot="1">
      <c r="A2" s="73" t="s">
        <v>126</v>
      </c>
      <c r="B2" s="74" t="s">
        <v>0</v>
      </c>
      <c r="C2" s="75" t="s">
        <v>938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9" ht="39.75" thickTop="1" thickBot="1">
      <c r="A3" s="526">
        <v>1</v>
      </c>
      <c r="B3" s="69" t="s">
        <v>805</v>
      </c>
      <c r="C3" s="64" t="s">
        <v>1042</v>
      </c>
      <c r="D3" s="64">
        <v>17</v>
      </c>
      <c r="E3" s="93"/>
      <c r="F3" s="3" t="s">
        <v>1024</v>
      </c>
      <c r="G3" s="62"/>
      <c r="I3" s="81" t="s">
        <v>144</v>
      </c>
    </row>
    <row r="4" spans="1:19" ht="51.75" thickBot="1">
      <c r="A4" s="527"/>
      <c r="B4" s="63" t="s">
        <v>1025</v>
      </c>
      <c r="C4" s="64" t="s">
        <v>1043</v>
      </c>
      <c r="D4" s="64">
        <v>26</v>
      </c>
      <c r="E4" s="417">
        <v>0.47</v>
      </c>
      <c r="F4" s="3" t="s">
        <v>272</v>
      </c>
      <c r="G4" s="2" t="s">
        <v>1026</v>
      </c>
    </row>
    <row r="5" spans="1:19" ht="77.25" thickBot="1">
      <c r="A5" s="527"/>
      <c r="B5" s="63" t="s">
        <v>1027</v>
      </c>
      <c r="C5" s="64" t="s">
        <v>1044</v>
      </c>
      <c r="D5" s="64">
        <v>17</v>
      </c>
      <c r="E5" s="362" t="s">
        <v>1028</v>
      </c>
      <c r="F5" s="3" t="s">
        <v>998</v>
      </c>
      <c r="G5" s="2" t="s">
        <v>1029</v>
      </c>
    </row>
    <row r="6" spans="1:19" ht="77.25" thickBot="1">
      <c r="A6" s="528"/>
      <c r="B6" s="65" t="s">
        <v>1030</v>
      </c>
      <c r="C6" s="418" t="s">
        <v>1045</v>
      </c>
      <c r="D6" s="364">
        <v>15</v>
      </c>
      <c r="E6" s="369" t="s">
        <v>1031</v>
      </c>
      <c r="F6" s="366" t="s">
        <v>262</v>
      </c>
      <c r="G6" s="419" t="s">
        <v>1032</v>
      </c>
    </row>
    <row r="7" spans="1:19" ht="39" thickBot="1">
      <c r="A7" s="529">
        <v>2</v>
      </c>
      <c r="B7" s="69" t="s">
        <v>805</v>
      </c>
      <c r="C7" s="64" t="s">
        <v>1046</v>
      </c>
      <c r="D7" s="64">
        <v>17</v>
      </c>
      <c r="E7" s="416">
        <v>0</v>
      </c>
      <c r="F7" s="3" t="s">
        <v>998</v>
      </c>
      <c r="G7" s="84"/>
    </row>
    <row r="8" spans="1:19" ht="51.75" thickBot="1">
      <c r="A8" s="527"/>
      <c r="B8" s="63" t="s">
        <v>1033</v>
      </c>
      <c r="C8" s="64" t="s">
        <v>1047</v>
      </c>
      <c r="D8" s="64">
        <v>33</v>
      </c>
      <c r="E8" s="417">
        <v>0.77</v>
      </c>
      <c r="F8" s="3" t="s">
        <v>1034</v>
      </c>
      <c r="G8" s="2" t="s">
        <v>1035</v>
      </c>
    </row>
    <row r="9" spans="1:19" ht="77.25" thickBot="1">
      <c r="A9" s="527"/>
      <c r="B9" s="63" t="s">
        <v>1036</v>
      </c>
      <c r="C9" s="64" t="s">
        <v>1048</v>
      </c>
      <c r="D9" s="64">
        <v>15</v>
      </c>
      <c r="E9" s="362" t="s">
        <v>1037</v>
      </c>
      <c r="F9" s="3" t="s">
        <v>808</v>
      </c>
      <c r="G9" s="2" t="s">
        <v>983</v>
      </c>
    </row>
    <row r="10" spans="1:19" ht="77.25" thickBot="1">
      <c r="A10" s="530"/>
      <c r="B10" s="48" t="s">
        <v>1038</v>
      </c>
      <c r="C10" s="78" t="s">
        <v>1049</v>
      </c>
      <c r="D10" s="79">
        <v>14</v>
      </c>
      <c r="E10" s="426" t="s">
        <v>1039</v>
      </c>
      <c r="F10" s="359" t="s">
        <v>1040</v>
      </c>
      <c r="G10" s="360" t="s">
        <v>1041</v>
      </c>
    </row>
    <row r="11" spans="1:19" ht="17.25" thickTop="1"/>
    <row r="12" spans="1:19">
      <c r="A12" s="57" t="s">
        <v>1407</v>
      </c>
      <c r="K12" s="57" t="s">
        <v>1408</v>
      </c>
    </row>
    <row r="13" spans="1:19">
      <c r="A13" s="239" t="s">
        <v>1520</v>
      </c>
      <c r="B13" s="239"/>
      <c r="C13" s="239"/>
      <c r="D13" s="239"/>
      <c r="E13" s="239"/>
      <c r="F13" s="239"/>
      <c r="G13" s="239"/>
      <c r="H13" s="239"/>
      <c r="I13" s="239"/>
      <c r="J13" s="239"/>
      <c r="K13" s="239" t="s">
        <v>1520</v>
      </c>
      <c r="L13" s="239"/>
      <c r="M13" s="239"/>
      <c r="N13" s="239"/>
      <c r="O13" s="239"/>
      <c r="P13" s="239"/>
      <c r="Q13" s="239"/>
      <c r="R13" s="239"/>
      <c r="S13" s="239"/>
    </row>
    <row r="14" spans="1:19">
      <c r="A14" s="239" t="s">
        <v>1412</v>
      </c>
      <c r="B14" s="239" t="s">
        <v>1413</v>
      </c>
      <c r="C14" s="239" t="s">
        <v>1414</v>
      </c>
      <c r="D14" s="239" t="s">
        <v>1415</v>
      </c>
      <c r="E14" s="239" t="s">
        <v>1416</v>
      </c>
      <c r="F14" s="239" t="s">
        <v>1417</v>
      </c>
      <c r="G14" s="239" t="s">
        <v>1418</v>
      </c>
      <c r="H14" s="239" t="s">
        <v>1419</v>
      </c>
      <c r="I14" s="239" t="s">
        <v>1420</v>
      </c>
      <c r="J14" s="239"/>
      <c r="K14" s="239" t="s">
        <v>1412</v>
      </c>
      <c r="L14" s="239" t="s">
        <v>1413</v>
      </c>
      <c r="M14" s="239" t="s">
        <v>1414</v>
      </c>
      <c r="N14" s="239" t="s">
        <v>1415</v>
      </c>
      <c r="O14" s="239" t="s">
        <v>1416</v>
      </c>
      <c r="P14" s="239" t="s">
        <v>1417</v>
      </c>
      <c r="Q14" s="239" t="s">
        <v>1418</v>
      </c>
      <c r="R14" s="239" t="s">
        <v>1419</v>
      </c>
      <c r="S14" s="239" t="s">
        <v>1420</v>
      </c>
    </row>
    <row r="15" spans="1:19">
      <c r="A15" s="239">
        <v>0</v>
      </c>
      <c r="B15" s="239">
        <v>150</v>
      </c>
      <c r="C15" s="239">
        <v>0</v>
      </c>
      <c r="D15" s="239">
        <v>0</v>
      </c>
      <c r="E15" s="239">
        <v>0</v>
      </c>
      <c r="F15" s="239">
        <v>1</v>
      </c>
      <c r="G15" s="239">
        <v>0</v>
      </c>
      <c r="H15" s="239">
        <v>0</v>
      </c>
      <c r="I15" s="239">
        <v>0</v>
      </c>
      <c r="J15" s="239"/>
      <c r="K15" s="239">
        <v>0</v>
      </c>
      <c r="L15" s="239">
        <v>150</v>
      </c>
      <c r="M15" s="239">
        <v>0</v>
      </c>
      <c r="N15" s="239">
        <v>0</v>
      </c>
      <c r="O15" s="239">
        <v>0</v>
      </c>
      <c r="P15" s="239">
        <v>1</v>
      </c>
      <c r="Q15" s="239">
        <v>0</v>
      </c>
      <c r="R15" s="239">
        <v>0</v>
      </c>
      <c r="S15" s="239">
        <v>0</v>
      </c>
    </row>
    <row r="16" spans="1:19">
      <c r="A16" s="239">
        <v>2</v>
      </c>
      <c r="B16" s="239">
        <v>150</v>
      </c>
      <c r="C16" s="239">
        <v>0</v>
      </c>
      <c r="D16" s="239">
        <v>0</v>
      </c>
      <c r="E16" s="239">
        <v>0</v>
      </c>
      <c r="F16" s="239">
        <v>1</v>
      </c>
      <c r="G16" s="239">
        <v>0</v>
      </c>
      <c r="H16" s="239">
        <v>0</v>
      </c>
      <c r="I16" s="239">
        <v>0</v>
      </c>
      <c r="J16" s="239"/>
      <c r="K16" s="239">
        <v>2</v>
      </c>
      <c r="L16" s="239">
        <v>150</v>
      </c>
      <c r="M16" s="239">
        <v>0</v>
      </c>
      <c r="N16" s="239">
        <v>0</v>
      </c>
      <c r="O16" s="239">
        <v>0</v>
      </c>
      <c r="P16" s="239">
        <v>1</v>
      </c>
      <c r="Q16" s="239">
        <v>0</v>
      </c>
      <c r="R16" s="239">
        <v>0</v>
      </c>
      <c r="S16" s="239">
        <v>0</v>
      </c>
    </row>
    <row r="17" spans="1:19">
      <c r="A17" s="239">
        <v>5</v>
      </c>
      <c r="B17" s="239">
        <v>150</v>
      </c>
      <c r="C17" s="239">
        <v>0</v>
      </c>
      <c r="D17" s="239">
        <v>0</v>
      </c>
      <c r="E17" s="239">
        <v>0</v>
      </c>
      <c r="F17" s="239">
        <v>1</v>
      </c>
      <c r="G17" s="239">
        <v>0</v>
      </c>
      <c r="H17" s="239">
        <v>0</v>
      </c>
      <c r="I17" s="239">
        <v>0</v>
      </c>
      <c r="J17" s="239"/>
      <c r="K17" s="239">
        <v>5</v>
      </c>
      <c r="L17" s="239">
        <v>150</v>
      </c>
      <c r="M17" s="239">
        <v>0</v>
      </c>
      <c r="N17" s="239">
        <v>2</v>
      </c>
      <c r="O17" s="239">
        <v>0</v>
      </c>
      <c r="P17" s="239">
        <v>1</v>
      </c>
      <c r="Q17" s="239">
        <v>0</v>
      </c>
      <c r="R17" s="239">
        <v>0</v>
      </c>
      <c r="S17" s="239">
        <v>0</v>
      </c>
    </row>
    <row r="18" spans="1:19">
      <c r="A18" s="239">
        <v>8</v>
      </c>
      <c r="B18" s="239">
        <v>150</v>
      </c>
      <c r="C18" s="239">
        <v>4</v>
      </c>
      <c r="D18" s="239">
        <v>11</v>
      </c>
      <c r="E18" s="239">
        <v>2.6700000000000002E-2</v>
      </c>
      <c r="F18" s="239">
        <v>0.97299999999999998</v>
      </c>
      <c r="G18" s="239">
        <v>0</v>
      </c>
      <c r="H18" s="239">
        <v>1.2999999999999999E-2</v>
      </c>
      <c r="I18" s="239">
        <v>0.21299999999999999</v>
      </c>
      <c r="J18" s="239"/>
      <c r="K18" s="239">
        <v>8</v>
      </c>
      <c r="L18" s="239">
        <v>148</v>
      </c>
      <c r="M18" s="239">
        <v>1</v>
      </c>
      <c r="N18" s="239">
        <v>2</v>
      </c>
      <c r="O18" s="239">
        <v>6.7999999999999996E-3</v>
      </c>
      <c r="P18" s="239">
        <v>0.99299999999999999</v>
      </c>
      <c r="Q18" s="239">
        <v>0</v>
      </c>
      <c r="R18" s="239">
        <v>7.0000000000000001E-3</v>
      </c>
      <c r="S18" s="239">
        <v>5.3999999999999999E-2</v>
      </c>
    </row>
    <row r="19" spans="1:19">
      <c r="A19" s="239">
        <v>10</v>
      </c>
      <c r="B19" s="239">
        <v>135</v>
      </c>
      <c r="C19" s="239">
        <v>30</v>
      </c>
      <c r="D19" s="239">
        <v>0</v>
      </c>
      <c r="E19" s="239">
        <v>0.24299999999999999</v>
      </c>
      <c r="F19" s="239">
        <v>0.75700000000000001</v>
      </c>
      <c r="G19" s="239">
        <v>1E-3</v>
      </c>
      <c r="H19" s="239">
        <v>3.5999999999999997E-2</v>
      </c>
      <c r="I19" s="239">
        <v>2.3759999999999999</v>
      </c>
      <c r="J19" s="239"/>
      <c r="K19" s="239">
        <v>10</v>
      </c>
      <c r="L19" s="239">
        <v>145</v>
      </c>
      <c r="M19" s="239">
        <v>29</v>
      </c>
      <c r="N19" s="239">
        <v>3</v>
      </c>
      <c r="O19" s="239">
        <v>0.2054</v>
      </c>
      <c r="P19" s="239">
        <v>0.79500000000000004</v>
      </c>
      <c r="Q19" s="239">
        <v>1E-3</v>
      </c>
      <c r="R19" s="239">
        <v>3.3000000000000002E-2</v>
      </c>
      <c r="S19" s="239">
        <v>2.0409999999999999</v>
      </c>
    </row>
    <row r="20" spans="1:19">
      <c r="A20" s="239">
        <v>13</v>
      </c>
      <c r="B20" s="239">
        <v>105</v>
      </c>
      <c r="C20" s="239">
        <v>56</v>
      </c>
      <c r="D20" s="239">
        <v>0</v>
      </c>
      <c r="E20" s="239">
        <v>0.64670000000000005</v>
      </c>
      <c r="F20" s="239">
        <v>0.35299999999999998</v>
      </c>
      <c r="G20" s="239">
        <v>2E-3</v>
      </c>
      <c r="H20" s="239">
        <v>4.1000000000000002E-2</v>
      </c>
      <c r="I20" s="239">
        <v>7.625</v>
      </c>
      <c r="J20" s="239"/>
      <c r="K20" s="239">
        <v>13</v>
      </c>
      <c r="L20" s="239">
        <v>113</v>
      </c>
      <c r="M20" s="239">
        <v>60</v>
      </c>
      <c r="N20" s="239">
        <v>1</v>
      </c>
      <c r="O20" s="239">
        <v>0.62729999999999997</v>
      </c>
      <c r="P20" s="239">
        <v>0.373</v>
      </c>
      <c r="Q20" s="239">
        <v>2E-3</v>
      </c>
      <c r="R20" s="239">
        <v>0.04</v>
      </c>
      <c r="S20" s="239">
        <v>7.5250000000000004</v>
      </c>
    </row>
    <row r="21" spans="1:19">
      <c r="A21" s="239">
        <v>15</v>
      </c>
      <c r="B21" s="239">
        <v>49</v>
      </c>
      <c r="C21" s="239">
        <v>17</v>
      </c>
      <c r="D21" s="239">
        <v>0</v>
      </c>
      <c r="E21" s="239">
        <v>0.76929999999999998</v>
      </c>
      <c r="F21" s="239">
        <v>0.23100000000000001</v>
      </c>
      <c r="G21" s="239">
        <v>1E-3</v>
      </c>
      <c r="H21" s="239">
        <v>3.5999999999999997E-2</v>
      </c>
      <c r="I21" s="239">
        <v>9.4640000000000004</v>
      </c>
      <c r="J21" s="239"/>
      <c r="K21" s="239">
        <v>15</v>
      </c>
      <c r="L21" s="239">
        <v>52</v>
      </c>
      <c r="M21" s="239">
        <v>33</v>
      </c>
      <c r="N21" s="239">
        <v>0</v>
      </c>
      <c r="O21" s="239">
        <v>0.86380000000000001</v>
      </c>
      <c r="P21" s="239">
        <v>0.13600000000000001</v>
      </c>
      <c r="Q21" s="239">
        <v>1E-3</v>
      </c>
      <c r="R21" s="239">
        <v>2.9000000000000001E-2</v>
      </c>
      <c r="S21" s="239">
        <v>11.073</v>
      </c>
    </row>
    <row r="22" spans="1:19">
      <c r="A22" s="239">
        <v>17</v>
      </c>
      <c r="B22" s="239">
        <v>32</v>
      </c>
      <c r="C22" s="239">
        <v>17</v>
      </c>
      <c r="D22" s="239">
        <v>0</v>
      </c>
      <c r="E22" s="239">
        <v>0.89190000000000003</v>
      </c>
      <c r="F22" s="239">
        <v>0.108</v>
      </c>
      <c r="G22" s="239">
        <v>1E-3</v>
      </c>
      <c r="H22" s="239">
        <v>2.5999999999999999E-2</v>
      </c>
      <c r="I22" s="239">
        <v>11.547000000000001</v>
      </c>
      <c r="J22" s="239"/>
      <c r="K22" s="239">
        <v>17</v>
      </c>
      <c r="L22" s="239">
        <v>19</v>
      </c>
      <c r="M22" s="239">
        <v>14</v>
      </c>
      <c r="N22" s="239">
        <v>0</v>
      </c>
      <c r="O22" s="239">
        <v>0.96419999999999995</v>
      </c>
      <c r="P22" s="239">
        <v>3.5999999999999997E-2</v>
      </c>
      <c r="Q22" s="239">
        <v>0</v>
      </c>
      <c r="R22" s="239">
        <v>1.6E-2</v>
      </c>
      <c r="S22" s="239">
        <v>12.779</v>
      </c>
    </row>
    <row r="23" spans="1:19">
      <c r="A23" s="239">
        <v>19</v>
      </c>
      <c r="B23" s="239">
        <v>15</v>
      </c>
      <c r="C23" s="239">
        <v>5</v>
      </c>
      <c r="D23" s="239">
        <v>0</v>
      </c>
      <c r="E23" s="239">
        <v>0.92789999999999995</v>
      </c>
      <c r="F23" s="239">
        <v>7.1999999999999995E-2</v>
      </c>
      <c r="G23" s="239">
        <v>0</v>
      </c>
      <c r="H23" s="239">
        <v>2.1999999999999999E-2</v>
      </c>
      <c r="I23" s="239">
        <v>12.231999999999999</v>
      </c>
      <c r="J23" s="239"/>
      <c r="K23" s="239">
        <v>20</v>
      </c>
      <c r="L23" s="239">
        <v>5</v>
      </c>
      <c r="M23" s="239">
        <v>3</v>
      </c>
      <c r="N23" s="239">
        <v>0</v>
      </c>
      <c r="O23" s="239">
        <v>0.98570000000000002</v>
      </c>
      <c r="P23" s="239">
        <v>1.4E-2</v>
      </c>
      <c r="Q23" s="239">
        <v>0</v>
      </c>
      <c r="R23" s="239">
        <v>0.01</v>
      </c>
      <c r="S23" s="239">
        <v>13.209</v>
      </c>
    </row>
    <row r="24" spans="1:19">
      <c r="A24" s="239">
        <v>22</v>
      </c>
      <c r="B24" s="239">
        <v>10</v>
      </c>
      <c r="C24" s="239">
        <v>4</v>
      </c>
      <c r="D24" s="239">
        <v>0</v>
      </c>
      <c r="E24" s="239">
        <v>0.95669999999999999</v>
      </c>
      <c r="F24" s="239">
        <v>4.2999999999999997E-2</v>
      </c>
      <c r="G24" s="239">
        <v>0</v>
      </c>
      <c r="H24" s="239">
        <v>1.7000000000000001E-2</v>
      </c>
      <c r="I24" s="239">
        <v>12.867000000000001</v>
      </c>
      <c r="J24" s="239"/>
      <c r="K24" s="239">
        <v>22</v>
      </c>
      <c r="L24" s="239">
        <v>2</v>
      </c>
      <c r="M24" s="239">
        <v>2</v>
      </c>
      <c r="N24" s="239">
        <v>0</v>
      </c>
      <c r="O24" s="239">
        <v>1</v>
      </c>
      <c r="P24" s="239">
        <v>0</v>
      </c>
      <c r="Q24" s="239">
        <v>0</v>
      </c>
      <c r="R24" s="239">
        <v>0</v>
      </c>
      <c r="S24" s="239">
        <v>13.523999999999999</v>
      </c>
    </row>
    <row r="25" spans="1:19">
      <c r="A25" s="239">
        <v>24</v>
      </c>
      <c r="B25" s="239">
        <v>6</v>
      </c>
      <c r="C25" s="239">
        <v>4</v>
      </c>
      <c r="D25" s="239">
        <v>0</v>
      </c>
      <c r="E25" s="239">
        <v>0.98560000000000003</v>
      </c>
      <c r="F25" s="239">
        <v>1.4E-2</v>
      </c>
      <c r="G25" s="239">
        <v>0</v>
      </c>
      <c r="H25" s="239">
        <v>0.01</v>
      </c>
      <c r="I25" s="239">
        <v>13.558999999999999</v>
      </c>
      <c r="J25" s="239"/>
      <c r="K25" s="239"/>
      <c r="L25" s="239"/>
      <c r="M25" s="239"/>
      <c r="N25" s="239"/>
      <c r="O25" s="239"/>
      <c r="P25" s="239"/>
      <c r="Q25" s="239"/>
      <c r="R25" s="239"/>
      <c r="S25" s="239"/>
    </row>
    <row r="26" spans="1:19">
      <c r="A26" s="239">
        <v>26</v>
      </c>
      <c r="B26" s="239">
        <v>2</v>
      </c>
      <c r="C26" s="239">
        <v>2</v>
      </c>
      <c r="D26" s="239">
        <v>0</v>
      </c>
      <c r="E26" s="239">
        <v>1</v>
      </c>
      <c r="F26" s="239">
        <v>0</v>
      </c>
      <c r="G26" s="239">
        <v>0</v>
      </c>
      <c r="H26" s="239">
        <v>0</v>
      </c>
      <c r="I26" s="239">
        <v>13.933999999999999</v>
      </c>
      <c r="J26" s="239"/>
      <c r="K26" s="239"/>
      <c r="L26" s="239"/>
      <c r="M26" s="239"/>
      <c r="N26" s="239"/>
      <c r="O26" s="239"/>
      <c r="P26" s="239"/>
      <c r="Q26" s="239"/>
      <c r="R26" s="239"/>
      <c r="S26" s="239"/>
    </row>
    <row r="27" spans="1:19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</row>
    <row r="28" spans="1:19">
      <c r="A28" s="239" t="s">
        <v>1560</v>
      </c>
      <c r="B28" s="239"/>
      <c r="C28" s="239"/>
      <c r="D28" s="239"/>
      <c r="E28" s="239"/>
      <c r="F28" s="239"/>
      <c r="G28" s="239"/>
      <c r="H28" s="239"/>
      <c r="I28" s="239"/>
      <c r="J28" s="239"/>
      <c r="K28" s="239" t="s">
        <v>1560</v>
      </c>
      <c r="L28" s="239"/>
      <c r="M28" s="239"/>
      <c r="N28" s="239"/>
      <c r="O28" s="239"/>
      <c r="P28" s="239"/>
      <c r="Q28" s="239"/>
      <c r="R28" s="239"/>
      <c r="S28" s="239"/>
    </row>
    <row r="29" spans="1:19">
      <c r="A29" s="239" t="s">
        <v>1412</v>
      </c>
      <c r="B29" s="239" t="s">
        <v>1413</v>
      </c>
      <c r="C29" s="239" t="s">
        <v>1414</v>
      </c>
      <c r="D29" s="239" t="s">
        <v>1415</v>
      </c>
      <c r="E29" s="239" t="s">
        <v>1416</v>
      </c>
      <c r="F29" s="239" t="s">
        <v>1417</v>
      </c>
      <c r="G29" s="239" t="s">
        <v>1418</v>
      </c>
      <c r="H29" s="239" t="s">
        <v>1419</v>
      </c>
      <c r="I29" s="239" t="s">
        <v>1420</v>
      </c>
      <c r="J29" s="239"/>
      <c r="K29" s="239" t="s">
        <v>1424</v>
      </c>
      <c r="L29" s="239" t="s">
        <v>1413</v>
      </c>
      <c r="M29" s="239" t="s">
        <v>1414</v>
      </c>
      <c r="N29" s="239" t="s">
        <v>1415</v>
      </c>
      <c r="O29" s="239" t="s">
        <v>1416</v>
      </c>
      <c r="P29" s="239" t="s">
        <v>1417</v>
      </c>
      <c r="Q29" s="239" t="s">
        <v>1418</v>
      </c>
      <c r="R29" s="239" t="s">
        <v>1419</v>
      </c>
      <c r="S29" s="239" t="s">
        <v>1420</v>
      </c>
    </row>
    <row r="30" spans="1:19">
      <c r="A30" s="239">
        <v>0</v>
      </c>
      <c r="B30" s="239">
        <v>150</v>
      </c>
      <c r="C30" s="239">
        <v>0</v>
      </c>
      <c r="D30" s="239">
        <v>0</v>
      </c>
      <c r="E30" s="239">
        <v>0</v>
      </c>
      <c r="F30" s="239">
        <v>1</v>
      </c>
      <c r="G30" s="239">
        <v>0</v>
      </c>
      <c r="H30" s="239">
        <v>0</v>
      </c>
      <c r="I30" s="239">
        <v>0</v>
      </c>
      <c r="J30" s="239"/>
      <c r="K30" s="239">
        <v>0</v>
      </c>
      <c r="L30" s="239">
        <v>150</v>
      </c>
      <c r="M30" s="239">
        <v>0</v>
      </c>
      <c r="N30" s="239">
        <v>0</v>
      </c>
      <c r="O30" s="239">
        <v>0</v>
      </c>
      <c r="P30" s="239">
        <v>1</v>
      </c>
      <c r="Q30" s="239">
        <v>0</v>
      </c>
      <c r="R30" s="239">
        <v>0</v>
      </c>
      <c r="S30" s="239">
        <v>0</v>
      </c>
    </row>
    <row r="31" spans="1:19">
      <c r="A31" s="239">
        <v>2</v>
      </c>
      <c r="B31" s="239">
        <v>150</v>
      </c>
      <c r="C31" s="239">
        <v>0</v>
      </c>
      <c r="D31" s="239">
        <v>0</v>
      </c>
      <c r="E31" s="239">
        <v>0</v>
      </c>
      <c r="F31" s="239">
        <v>1</v>
      </c>
      <c r="G31" s="239">
        <v>0</v>
      </c>
      <c r="H31" s="239">
        <v>0</v>
      </c>
      <c r="I31" s="239">
        <v>0</v>
      </c>
      <c r="J31" s="239"/>
      <c r="K31" s="239">
        <v>2</v>
      </c>
      <c r="L31" s="239">
        <v>150</v>
      </c>
      <c r="M31" s="239">
        <v>0</v>
      </c>
      <c r="N31" s="239">
        <v>0</v>
      </c>
      <c r="O31" s="239">
        <v>0</v>
      </c>
      <c r="P31" s="239">
        <v>1</v>
      </c>
      <c r="Q31" s="239">
        <v>0</v>
      </c>
      <c r="R31" s="239">
        <v>0</v>
      </c>
      <c r="S31" s="239">
        <v>0</v>
      </c>
    </row>
    <row r="32" spans="1:19">
      <c r="A32" s="239">
        <v>5</v>
      </c>
      <c r="B32" s="239">
        <v>150</v>
      </c>
      <c r="C32" s="239">
        <v>0</v>
      </c>
      <c r="D32" s="239">
        <v>0</v>
      </c>
      <c r="E32" s="239">
        <v>0</v>
      </c>
      <c r="F32" s="239">
        <v>1</v>
      </c>
      <c r="G32" s="239">
        <v>0</v>
      </c>
      <c r="H32" s="239">
        <v>0</v>
      </c>
      <c r="I32" s="239">
        <v>0</v>
      </c>
      <c r="J32" s="239"/>
      <c r="K32" s="239">
        <v>5</v>
      </c>
      <c r="L32" s="239">
        <v>150</v>
      </c>
      <c r="M32" s="239">
        <v>0</v>
      </c>
      <c r="N32" s="239">
        <v>5</v>
      </c>
      <c r="O32" s="239">
        <v>0</v>
      </c>
      <c r="P32" s="239">
        <v>1</v>
      </c>
      <c r="Q32" s="239">
        <v>0</v>
      </c>
      <c r="R32" s="239">
        <v>0</v>
      </c>
      <c r="S32" s="239">
        <v>0</v>
      </c>
    </row>
    <row r="33" spans="1:19">
      <c r="A33" s="239">
        <v>8</v>
      </c>
      <c r="B33" s="239">
        <v>150</v>
      </c>
      <c r="C33" s="239">
        <v>3</v>
      </c>
      <c r="D33" s="239">
        <v>11</v>
      </c>
      <c r="E33" s="239">
        <v>0.02</v>
      </c>
      <c r="F33" s="239">
        <v>0.98</v>
      </c>
      <c r="G33" s="239">
        <v>0</v>
      </c>
      <c r="H33" s="239">
        <v>1.0999999999999999E-2</v>
      </c>
      <c r="I33" s="239">
        <v>0.16</v>
      </c>
      <c r="J33" s="239"/>
      <c r="K33" s="239">
        <v>8</v>
      </c>
      <c r="L33" s="239">
        <v>145</v>
      </c>
      <c r="M33" s="239">
        <v>0</v>
      </c>
      <c r="N33" s="239">
        <v>16</v>
      </c>
      <c r="O33" s="239">
        <v>0</v>
      </c>
      <c r="P33" s="239">
        <v>1</v>
      </c>
      <c r="Q33" s="239">
        <v>0</v>
      </c>
      <c r="R33" s="239">
        <v>0</v>
      </c>
      <c r="S33" s="239">
        <v>0</v>
      </c>
    </row>
    <row r="34" spans="1:19">
      <c r="A34" s="239">
        <v>10</v>
      </c>
      <c r="B34" s="239">
        <v>136</v>
      </c>
      <c r="C34" s="239">
        <v>7</v>
      </c>
      <c r="D34" s="239">
        <v>0</v>
      </c>
      <c r="E34" s="239">
        <v>7.0400000000000004E-2</v>
      </c>
      <c r="F34" s="239">
        <v>0.93</v>
      </c>
      <c r="G34" s="239">
        <v>0</v>
      </c>
      <c r="H34" s="239">
        <v>2.1999999999999999E-2</v>
      </c>
      <c r="I34" s="239">
        <v>0.66400000000000003</v>
      </c>
      <c r="J34" s="239"/>
      <c r="K34" s="239">
        <v>10</v>
      </c>
      <c r="L34" s="239">
        <v>129</v>
      </c>
      <c r="M34" s="239">
        <v>4</v>
      </c>
      <c r="N34" s="239">
        <v>27</v>
      </c>
      <c r="O34" s="239">
        <v>3.1E-2</v>
      </c>
      <c r="P34" s="239">
        <v>0.96899999999999997</v>
      </c>
      <c r="Q34" s="239">
        <v>0</v>
      </c>
      <c r="R34" s="239">
        <v>1.4999999999999999E-2</v>
      </c>
      <c r="S34" s="239">
        <v>0.31</v>
      </c>
    </row>
    <row r="35" spans="1:19">
      <c r="A35" s="239">
        <v>13</v>
      </c>
      <c r="B35" s="239">
        <v>129</v>
      </c>
      <c r="C35" s="239">
        <v>23</v>
      </c>
      <c r="D35" s="239">
        <v>4</v>
      </c>
      <c r="E35" s="239">
        <v>0.23619999999999999</v>
      </c>
      <c r="F35" s="239">
        <v>0.76400000000000001</v>
      </c>
      <c r="G35" s="239">
        <v>1E-3</v>
      </c>
      <c r="H35" s="239">
        <v>3.5999999999999997E-2</v>
      </c>
      <c r="I35" s="239">
        <v>2.819</v>
      </c>
      <c r="J35" s="239"/>
      <c r="K35" s="239">
        <v>13</v>
      </c>
      <c r="L35" s="239">
        <v>98</v>
      </c>
      <c r="M35" s="239">
        <v>3</v>
      </c>
      <c r="N35" s="239">
        <v>7</v>
      </c>
      <c r="O35" s="239">
        <v>6.0699999999999997E-2</v>
      </c>
      <c r="P35" s="239">
        <v>0.93899999999999995</v>
      </c>
      <c r="Q35" s="239">
        <v>1E-3</v>
      </c>
      <c r="R35" s="239">
        <v>2.1999999999999999E-2</v>
      </c>
      <c r="S35" s="239">
        <v>0.69599999999999995</v>
      </c>
    </row>
    <row r="36" spans="1:19">
      <c r="A36" s="239">
        <v>15</v>
      </c>
      <c r="B36" s="239">
        <v>102</v>
      </c>
      <c r="C36" s="239">
        <v>20</v>
      </c>
      <c r="D36" s="239">
        <v>2</v>
      </c>
      <c r="E36" s="239">
        <v>0.38590000000000002</v>
      </c>
      <c r="F36" s="239">
        <v>0.61399999999999999</v>
      </c>
      <c r="G36" s="239">
        <v>2E-3</v>
      </c>
      <c r="H36" s="239">
        <v>4.2000000000000003E-2</v>
      </c>
      <c r="I36" s="239">
        <v>5.0659999999999998</v>
      </c>
      <c r="J36" s="239"/>
      <c r="K36" s="239">
        <v>15</v>
      </c>
      <c r="L36" s="239">
        <v>88</v>
      </c>
      <c r="M36" s="239">
        <v>11</v>
      </c>
      <c r="N36" s="239">
        <v>8</v>
      </c>
      <c r="O36" s="239">
        <v>0.17810000000000001</v>
      </c>
      <c r="P36" s="239">
        <v>0.82199999999999995</v>
      </c>
      <c r="Q36" s="239">
        <v>1E-3</v>
      </c>
      <c r="R36" s="239">
        <v>3.7999999999999999E-2</v>
      </c>
      <c r="S36" s="239">
        <v>2.4569999999999999</v>
      </c>
    </row>
    <row r="37" spans="1:19">
      <c r="A37" s="239">
        <v>17</v>
      </c>
      <c r="B37" s="239">
        <v>80</v>
      </c>
      <c r="C37" s="239">
        <v>19</v>
      </c>
      <c r="D37" s="239">
        <v>0</v>
      </c>
      <c r="E37" s="239">
        <v>0.53180000000000005</v>
      </c>
      <c r="F37" s="239">
        <v>0.46800000000000003</v>
      </c>
      <c r="G37" s="239">
        <v>2E-3</v>
      </c>
      <c r="H37" s="239">
        <v>4.2999999999999997E-2</v>
      </c>
      <c r="I37" s="239">
        <v>7.5449999999999999</v>
      </c>
      <c r="J37" s="239"/>
      <c r="K37" s="239">
        <v>17</v>
      </c>
      <c r="L37" s="239">
        <v>69</v>
      </c>
      <c r="M37" s="239">
        <v>8</v>
      </c>
      <c r="N37" s="239">
        <v>6</v>
      </c>
      <c r="O37" s="239">
        <v>0.27339999999999998</v>
      </c>
      <c r="P37" s="239">
        <v>0.72699999999999998</v>
      </c>
      <c r="Q37" s="239">
        <v>2E-3</v>
      </c>
      <c r="R37" s="239">
        <v>4.5999999999999999E-2</v>
      </c>
      <c r="S37" s="239">
        <v>4.077</v>
      </c>
    </row>
    <row r="38" spans="1:19">
      <c r="A38" s="239">
        <v>19</v>
      </c>
      <c r="B38" s="239">
        <v>61</v>
      </c>
      <c r="C38" s="239">
        <v>9</v>
      </c>
      <c r="D38" s="239">
        <v>0</v>
      </c>
      <c r="E38" s="239">
        <v>0.60089999999999999</v>
      </c>
      <c r="F38" s="239">
        <v>0.39900000000000002</v>
      </c>
      <c r="G38" s="239">
        <v>2E-3</v>
      </c>
      <c r="H38" s="239">
        <v>4.2999999999999997E-2</v>
      </c>
      <c r="I38" s="239">
        <v>8.8569999999999993</v>
      </c>
      <c r="J38" s="239"/>
      <c r="K38" s="239">
        <v>20</v>
      </c>
      <c r="L38" s="239">
        <v>55</v>
      </c>
      <c r="M38" s="239">
        <v>11</v>
      </c>
      <c r="N38" s="239">
        <v>3</v>
      </c>
      <c r="O38" s="239">
        <v>0.41870000000000002</v>
      </c>
      <c r="P38" s="239">
        <v>0.58099999999999996</v>
      </c>
      <c r="Q38" s="239">
        <v>3.0000000000000001E-3</v>
      </c>
      <c r="R38" s="239">
        <v>5.3999999999999999E-2</v>
      </c>
      <c r="S38" s="239">
        <v>6.9829999999999997</v>
      </c>
    </row>
    <row r="39" spans="1:19">
      <c r="A39" s="239">
        <v>22</v>
      </c>
      <c r="B39" s="239">
        <v>52</v>
      </c>
      <c r="C39" s="239">
        <v>11</v>
      </c>
      <c r="D39" s="239">
        <v>0</v>
      </c>
      <c r="E39" s="239">
        <v>0.68530000000000002</v>
      </c>
      <c r="F39" s="239">
        <v>0.315</v>
      </c>
      <c r="G39" s="239">
        <v>2E-3</v>
      </c>
      <c r="H39" s="239">
        <v>0.04</v>
      </c>
      <c r="I39" s="239">
        <v>10.715</v>
      </c>
      <c r="J39" s="239"/>
      <c r="K39" s="239">
        <v>22</v>
      </c>
      <c r="L39" s="239">
        <v>41</v>
      </c>
      <c r="M39" s="239">
        <v>6</v>
      </c>
      <c r="N39" s="239">
        <v>0</v>
      </c>
      <c r="O39" s="239">
        <v>0.50380000000000003</v>
      </c>
      <c r="P39" s="239">
        <v>0.496</v>
      </c>
      <c r="Q39" s="239">
        <v>3.0000000000000001E-3</v>
      </c>
      <c r="R39" s="239">
        <v>5.6000000000000001E-2</v>
      </c>
      <c r="S39" s="239">
        <v>8.8550000000000004</v>
      </c>
    </row>
    <row r="40" spans="1:19">
      <c r="A40" s="239">
        <v>24</v>
      </c>
      <c r="B40" s="239">
        <v>41</v>
      </c>
      <c r="C40" s="239">
        <v>4</v>
      </c>
      <c r="D40" s="239">
        <v>0</v>
      </c>
      <c r="E40" s="239">
        <v>0.71599999999999997</v>
      </c>
      <c r="F40" s="239">
        <v>0.28399999999999997</v>
      </c>
      <c r="G40" s="239">
        <v>2E-3</v>
      </c>
      <c r="H40" s="239">
        <v>3.9E-2</v>
      </c>
      <c r="I40" s="239">
        <v>11.452</v>
      </c>
      <c r="J40" s="239"/>
      <c r="K40" s="239">
        <v>24</v>
      </c>
      <c r="L40" s="239">
        <v>35</v>
      </c>
      <c r="M40" s="239">
        <v>10</v>
      </c>
      <c r="N40" s="239">
        <v>0</v>
      </c>
      <c r="O40" s="239">
        <v>0.64559999999999995</v>
      </c>
      <c r="P40" s="239">
        <v>0.35399999999999998</v>
      </c>
      <c r="Q40" s="239">
        <v>3.0000000000000001E-3</v>
      </c>
      <c r="R40" s="239">
        <v>5.5E-2</v>
      </c>
      <c r="S40" s="239">
        <v>12.257999999999999</v>
      </c>
    </row>
    <row r="41" spans="1:19">
      <c r="A41" s="239">
        <v>26</v>
      </c>
      <c r="B41" s="239">
        <v>37</v>
      </c>
      <c r="C41" s="239">
        <v>7</v>
      </c>
      <c r="D41" s="239">
        <v>2</v>
      </c>
      <c r="E41" s="239">
        <v>0.76970000000000005</v>
      </c>
      <c r="F41" s="239">
        <v>0.23</v>
      </c>
      <c r="G41" s="239">
        <v>1E-3</v>
      </c>
      <c r="H41" s="239">
        <v>3.6999999999999998E-2</v>
      </c>
      <c r="I41" s="239">
        <v>12.849</v>
      </c>
      <c r="J41" s="239"/>
      <c r="K41" s="239">
        <v>26</v>
      </c>
      <c r="L41" s="239">
        <v>25</v>
      </c>
      <c r="M41" s="239">
        <v>1</v>
      </c>
      <c r="N41" s="239">
        <v>0</v>
      </c>
      <c r="O41" s="239">
        <v>0.65969999999999995</v>
      </c>
      <c r="P41" s="239">
        <v>0.34</v>
      </c>
      <c r="Q41" s="239">
        <v>3.0000000000000001E-3</v>
      </c>
      <c r="R41" s="239">
        <v>5.5E-2</v>
      </c>
      <c r="S41" s="239">
        <v>12.625999999999999</v>
      </c>
    </row>
    <row r="42" spans="1:19">
      <c r="A42" s="239">
        <v>29</v>
      </c>
      <c r="B42" s="239">
        <v>28</v>
      </c>
      <c r="C42" s="239">
        <v>10</v>
      </c>
      <c r="D42" s="239">
        <v>0</v>
      </c>
      <c r="E42" s="239">
        <v>0.85199999999999998</v>
      </c>
      <c r="F42" s="239">
        <v>0.14799999999999999</v>
      </c>
      <c r="G42" s="239">
        <v>1E-3</v>
      </c>
      <c r="H42" s="239">
        <v>3.2000000000000001E-2</v>
      </c>
      <c r="I42" s="239">
        <v>15.234</v>
      </c>
      <c r="J42" s="239"/>
      <c r="K42" s="239">
        <v>28</v>
      </c>
      <c r="L42" s="239">
        <v>24</v>
      </c>
      <c r="M42" s="239">
        <v>5</v>
      </c>
      <c r="N42" s="239">
        <v>1</v>
      </c>
      <c r="O42" s="239">
        <v>0.73060000000000003</v>
      </c>
      <c r="P42" s="239">
        <v>0.26900000000000002</v>
      </c>
      <c r="Q42" s="239">
        <v>3.0000000000000001E-3</v>
      </c>
      <c r="R42" s="239">
        <v>5.1999999999999998E-2</v>
      </c>
      <c r="S42" s="239">
        <v>14.611000000000001</v>
      </c>
    </row>
    <row r="43" spans="1:19">
      <c r="A43" s="239">
        <v>31</v>
      </c>
      <c r="B43" s="239">
        <v>18</v>
      </c>
      <c r="C43" s="239">
        <v>5</v>
      </c>
      <c r="D43" s="239">
        <v>0</v>
      </c>
      <c r="E43" s="239">
        <v>0.8931</v>
      </c>
      <c r="F43" s="239">
        <v>0.107</v>
      </c>
      <c r="G43" s="239">
        <v>1E-3</v>
      </c>
      <c r="H43" s="239">
        <v>2.8000000000000001E-2</v>
      </c>
      <c r="I43" s="239">
        <v>16.507999999999999</v>
      </c>
      <c r="J43" s="239"/>
      <c r="K43" s="239">
        <v>30</v>
      </c>
      <c r="L43" s="239">
        <v>18</v>
      </c>
      <c r="M43" s="239">
        <v>1</v>
      </c>
      <c r="N43" s="239">
        <v>0</v>
      </c>
      <c r="O43" s="239">
        <v>0.74560000000000004</v>
      </c>
      <c r="P43" s="239">
        <v>0.254</v>
      </c>
      <c r="Q43" s="239">
        <v>3.0000000000000001E-3</v>
      </c>
      <c r="R43" s="239">
        <v>5.0999999999999997E-2</v>
      </c>
      <c r="S43" s="239">
        <v>15.06</v>
      </c>
    </row>
    <row r="44" spans="1:19">
      <c r="A44" s="239">
        <v>33</v>
      </c>
      <c r="B44" s="239">
        <v>13</v>
      </c>
      <c r="C44" s="239">
        <v>2</v>
      </c>
      <c r="D44" s="239">
        <v>0</v>
      </c>
      <c r="E44" s="239">
        <v>0.90949999999999998</v>
      </c>
      <c r="F44" s="239">
        <v>0.09</v>
      </c>
      <c r="G44" s="239">
        <v>1E-3</v>
      </c>
      <c r="H44" s="239">
        <v>2.5999999999999999E-2</v>
      </c>
      <c r="I44" s="239">
        <v>17.050999999999998</v>
      </c>
      <c r="J44" s="239"/>
      <c r="K44" s="239">
        <v>33</v>
      </c>
      <c r="L44" s="239">
        <v>17</v>
      </c>
      <c r="M44" s="239">
        <v>9</v>
      </c>
      <c r="N44" s="239">
        <v>0</v>
      </c>
      <c r="O44" s="239">
        <v>0.88029999999999997</v>
      </c>
      <c r="P44" s="239">
        <v>0.12</v>
      </c>
      <c r="Q44" s="239">
        <v>2E-3</v>
      </c>
      <c r="R44" s="239">
        <v>3.9E-2</v>
      </c>
      <c r="S44" s="239">
        <v>19.504999999999999</v>
      </c>
    </row>
    <row r="45" spans="1:19">
      <c r="A45" s="239">
        <v>36</v>
      </c>
      <c r="B45" s="239">
        <v>11</v>
      </c>
      <c r="C45" s="239">
        <v>6</v>
      </c>
      <c r="D45" s="239">
        <v>0</v>
      </c>
      <c r="E45" s="239">
        <v>0.95889999999999997</v>
      </c>
      <c r="F45" s="239">
        <v>4.1000000000000002E-2</v>
      </c>
      <c r="G45" s="239">
        <v>0</v>
      </c>
      <c r="H45" s="239">
        <v>1.7999999999999999E-2</v>
      </c>
      <c r="I45" s="239">
        <v>18.827000000000002</v>
      </c>
      <c r="J45" s="239"/>
      <c r="K45" s="239">
        <v>35</v>
      </c>
      <c r="L45" s="239">
        <v>8</v>
      </c>
      <c r="M45" s="239">
        <v>3</v>
      </c>
      <c r="N45" s="239">
        <v>0</v>
      </c>
      <c r="O45" s="239">
        <v>0.92520000000000002</v>
      </c>
      <c r="P45" s="239">
        <v>7.4999999999999997E-2</v>
      </c>
      <c r="Q45" s="239">
        <v>1E-3</v>
      </c>
      <c r="R45" s="239">
        <v>3.2000000000000001E-2</v>
      </c>
      <c r="S45" s="239">
        <v>21.076000000000001</v>
      </c>
    </row>
    <row r="46" spans="1:19">
      <c r="A46" s="239">
        <v>39</v>
      </c>
      <c r="B46" s="239">
        <v>5</v>
      </c>
      <c r="C46" s="239">
        <v>4</v>
      </c>
      <c r="D46" s="239">
        <v>0</v>
      </c>
      <c r="E46" s="239">
        <v>0.99180000000000001</v>
      </c>
      <c r="F46" s="239">
        <v>8.0000000000000002E-3</v>
      </c>
      <c r="G46" s="239">
        <v>0</v>
      </c>
      <c r="H46" s="239">
        <v>8.0000000000000002E-3</v>
      </c>
      <c r="I46" s="239">
        <v>20.11</v>
      </c>
      <c r="J46" s="239"/>
      <c r="K46" s="239">
        <v>37</v>
      </c>
      <c r="L46" s="239">
        <v>5</v>
      </c>
      <c r="M46" s="239">
        <v>3</v>
      </c>
      <c r="N46" s="239">
        <v>0</v>
      </c>
      <c r="O46" s="239">
        <v>0.97009999999999996</v>
      </c>
      <c r="P46" s="239">
        <v>0.03</v>
      </c>
      <c r="Q46" s="239">
        <v>0</v>
      </c>
      <c r="R46" s="239">
        <v>2.1000000000000001E-2</v>
      </c>
      <c r="S46" s="239">
        <v>22.736999999999998</v>
      </c>
    </row>
    <row r="47" spans="1:19">
      <c r="A47" s="239">
        <v>42</v>
      </c>
      <c r="B47" s="239">
        <v>1</v>
      </c>
      <c r="C47" s="239">
        <v>1</v>
      </c>
      <c r="D47" s="239">
        <v>0</v>
      </c>
      <c r="E47" s="239">
        <v>1</v>
      </c>
      <c r="F47" s="239">
        <v>0</v>
      </c>
      <c r="G47" s="239">
        <v>0</v>
      </c>
      <c r="H47" s="239">
        <v>0</v>
      </c>
      <c r="I47" s="239">
        <v>20.456</v>
      </c>
      <c r="J47" s="239"/>
      <c r="K47" s="239">
        <v>39</v>
      </c>
      <c r="L47" s="239">
        <v>2</v>
      </c>
      <c r="M47" s="239">
        <v>1</v>
      </c>
      <c r="N47" s="239">
        <v>0</v>
      </c>
      <c r="O47" s="239">
        <v>0.98499999999999999</v>
      </c>
      <c r="P47" s="239">
        <v>1.4999999999999999E-2</v>
      </c>
      <c r="Q47" s="239">
        <v>0</v>
      </c>
      <c r="R47" s="239">
        <v>1.4999999999999999E-2</v>
      </c>
      <c r="S47" s="239">
        <v>23.321000000000002</v>
      </c>
    </row>
    <row r="48" spans="1:19">
      <c r="A48" s="239"/>
      <c r="B48" s="239"/>
      <c r="C48" s="239"/>
      <c r="D48" s="239"/>
      <c r="E48" s="239"/>
      <c r="F48" s="239"/>
      <c r="G48" s="239"/>
      <c r="H48" s="239"/>
      <c r="I48" s="239"/>
      <c r="J48" s="239"/>
      <c r="K48" s="239">
        <v>42</v>
      </c>
      <c r="L48" s="239">
        <v>1</v>
      </c>
      <c r="M48" s="239">
        <v>0</v>
      </c>
      <c r="N48" s="239">
        <v>0</v>
      </c>
      <c r="O48" s="239">
        <v>0.98499999999999999</v>
      </c>
      <c r="P48" s="239">
        <v>1.4999999999999999E-2</v>
      </c>
      <c r="Q48" s="239">
        <v>0</v>
      </c>
      <c r="R48" s="239">
        <v>1.4999999999999999E-2</v>
      </c>
      <c r="S48" s="239">
        <v>23.321000000000002</v>
      </c>
    </row>
    <row r="49" spans="1:19">
      <c r="A49" s="239"/>
      <c r="B49" s="239"/>
      <c r="C49" s="239"/>
      <c r="D49" s="239"/>
      <c r="E49" s="239"/>
      <c r="F49" s="239"/>
      <c r="G49" s="239"/>
      <c r="H49" s="239"/>
      <c r="I49" s="239"/>
      <c r="J49" s="239"/>
      <c r="K49" s="239">
        <v>45</v>
      </c>
      <c r="L49" s="239">
        <v>1</v>
      </c>
      <c r="M49" s="239">
        <v>1</v>
      </c>
      <c r="N49" s="239">
        <v>0</v>
      </c>
      <c r="O49" s="239">
        <v>1</v>
      </c>
      <c r="P49" s="239">
        <v>0</v>
      </c>
      <c r="Q49" s="239">
        <v>0</v>
      </c>
      <c r="R49" s="239">
        <v>0</v>
      </c>
      <c r="S49" s="239">
        <v>23.995000000000001</v>
      </c>
    </row>
    <row r="50" spans="1:19">
      <c r="A50" s="239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239"/>
      <c r="M50" s="239"/>
      <c r="N50" s="239"/>
      <c r="O50" s="239"/>
      <c r="P50" s="239"/>
      <c r="Q50" s="239"/>
      <c r="R50" s="239"/>
      <c r="S50" s="239"/>
    </row>
    <row r="51" spans="1:19">
      <c r="A51" s="239" t="s">
        <v>1561</v>
      </c>
      <c r="B51" s="239"/>
      <c r="C51" s="239"/>
      <c r="D51" s="239"/>
      <c r="E51" s="239"/>
      <c r="F51" s="239"/>
      <c r="G51" s="239"/>
      <c r="H51" s="239"/>
      <c r="I51" s="239"/>
      <c r="J51" s="239"/>
      <c r="K51" s="239" t="s">
        <v>1561</v>
      </c>
      <c r="L51" s="239"/>
      <c r="M51" s="239"/>
      <c r="N51" s="239"/>
      <c r="O51" s="239"/>
      <c r="P51" s="239"/>
      <c r="Q51" s="239"/>
      <c r="R51" s="239"/>
      <c r="S51" s="239"/>
    </row>
    <row r="52" spans="1:19">
      <c r="A52" s="239" t="s">
        <v>1424</v>
      </c>
      <c r="B52" s="239" t="s">
        <v>1413</v>
      </c>
      <c r="C52" s="239" t="s">
        <v>1414</v>
      </c>
      <c r="D52" s="239" t="s">
        <v>1415</v>
      </c>
      <c r="E52" s="239" t="s">
        <v>1416</v>
      </c>
      <c r="F52" s="239" t="s">
        <v>1417</v>
      </c>
      <c r="G52" s="239" t="s">
        <v>1418</v>
      </c>
      <c r="H52" s="239" t="s">
        <v>1419</v>
      </c>
      <c r="I52" s="239" t="s">
        <v>1420</v>
      </c>
      <c r="J52" s="239"/>
      <c r="K52" s="239" t="s">
        <v>1424</v>
      </c>
      <c r="L52" s="239" t="s">
        <v>1413</v>
      </c>
      <c r="M52" s="239" t="s">
        <v>1414</v>
      </c>
      <c r="N52" s="239" t="s">
        <v>1415</v>
      </c>
      <c r="O52" s="239" t="s">
        <v>1416</v>
      </c>
      <c r="P52" s="239" t="s">
        <v>1417</v>
      </c>
      <c r="Q52" s="239" t="s">
        <v>1418</v>
      </c>
      <c r="R52" s="239" t="s">
        <v>1419</v>
      </c>
      <c r="S52" s="239" t="s">
        <v>1420</v>
      </c>
    </row>
    <row r="53" spans="1:19">
      <c r="A53" s="239">
        <v>0</v>
      </c>
      <c r="B53" s="239">
        <v>150</v>
      </c>
      <c r="C53" s="239">
        <v>0</v>
      </c>
      <c r="D53" s="239">
        <v>0</v>
      </c>
      <c r="E53" s="239">
        <v>0</v>
      </c>
      <c r="F53" s="239">
        <v>1</v>
      </c>
      <c r="G53" s="239">
        <v>0</v>
      </c>
      <c r="H53" s="239">
        <v>0</v>
      </c>
      <c r="I53" s="239">
        <v>0</v>
      </c>
      <c r="J53" s="239"/>
      <c r="K53" s="239">
        <v>0</v>
      </c>
      <c r="L53" s="239">
        <v>150</v>
      </c>
      <c r="M53" s="239">
        <v>0</v>
      </c>
      <c r="N53" s="239">
        <v>0</v>
      </c>
      <c r="O53" s="239">
        <v>0</v>
      </c>
      <c r="P53" s="239">
        <v>1</v>
      </c>
      <c r="Q53" s="239">
        <v>0</v>
      </c>
      <c r="R53" s="239">
        <v>0</v>
      </c>
      <c r="S53" s="239">
        <v>0</v>
      </c>
    </row>
    <row r="54" spans="1:19">
      <c r="A54" s="239">
        <v>2</v>
      </c>
      <c r="B54" s="239">
        <v>150</v>
      </c>
      <c r="C54" s="239">
        <v>0</v>
      </c>
      <c r="D54" s="239">
        <v>0</v>
      </c>
      <c r="E54" s="239">
        <v>0</v>
      </c>
      <c r="F54" s="239">
        <v>1</v>
      </c>
      <c r="G54" s="239">
        <v>0</v>
      </c>
      <c r="H54" s="239">
        <v>0</v>
      </c>
      <c r="I54" s="239">
        <v>0</v>
      </c>
      <c r="J54" s="239"/>
      <c r="K54" s="239">
        <v>2</v>
      </c>
      <c r="L54" s="239">
        <v>150</v>
      </c>
      <c r="M54" s="239">
        <v>0</v>
      </c>
      <c r="N54" s="239">
        <v>0</v>
      </c>
      <c r="O54" s="239">
        <v>0</v>
      </c>
      <c r="P54" s="239">
        <v>1</v>
      </c>
      <c r="Q54" s="239">
        <v>0</v>
      </c>
      <c r="R54" s="239">
        <v>0</v>
      </c>
      <c r="S54" s="239">
        <v>0</v>
      </c>
    </row>
    <row r="55" spans="1:19">
      <c r="A55" s="239">
        <v>5</v>
      </c>
      <c r="B55" s="239">
        <v>150</v>
      </c>
      <c r="C55" s="239">
        <v>0</v>
      </c>
      <c r="D55" s="239">
        <v>0</v>
      </c>
      <c r="E55" s="239">
        <v>0</v>
      </c>
      <c r="F55" s="239">
        <v>1</v>
      </c>
      <c r="G55" s="239">
        <v>0</v>
      </c>
      <c r="H55" s="239">
        <v>0</v>
      </c>
      <c r="I55" s="239">
        <v>0</v>
      </c>
      <c r="J55" s="239"/>
      <c r="K55" s="239">
        <v>5</v>
      </c>
      <c r="L55" s="239">
        <v>150</v>
      </c>
      <c r="M55" s="239">
        <v>0</v>
      </c>
      <c r="N55" s="239">
        <v>2</v>
      </c>
      <c r="O55" s="239">
        <v>0</v>
      </c>
      <c r="P55" s="239">
        <v>1</v>
      </c>
      <c r="Q55" s="239">
        <v>0</v>
      </c>
      <c r="R55" s="239">
        <v>0</v>
      </c>
      <c r="S55" s="239">
        <v>0</v>
      </c>
    </row>
    <row r="56" spans="1:19">
      <c r="A56" s="239">
        <v>8</v>
      </c>
      <c r="B56" s="239">
        <v>150</v>
      </c>
      <c r="C56" s="239">
        <v>11</v>
      </c>
      <c r="D56" s="239">
        <v>4</v>
      </c>
      <c r="E56" s="239">
        <v>7.3300000000000004E-2</v>
      </c>
      <c r="F56" s="239">
        <v>0.92700000000000005</v>
      </c>
      <c r="G56" s="239">
        <v>0</v>
      </c>
      <c r="H56" s="239">
        <v>2.1000000000000001E-2</v>
      </c>
      <c r="I56" s="239">
        <v>0.58699999999999997</v>
      </c>
      <c r="J56" s="239"/>
      <c r="K56" s="239">
        <v>8</v>
      </c>
      <c r="L56" s="239">
        <v>148</v>
      </c>
      <c r="M56" s="239">
        <v>7</v>
      </c>
      <c r="N56" s="239">
        <v>9</v>
      </c>
      <c r="O56" s="239">
        <v>4.7300000000000002E-2</v>
      </c>
      <c r="P56" s="239">
        <v>0.95299999999999996</v>
      </c>
      <c r="Q56" s="239">
        <v>0</v>
      </c>
      <c r="R56" s="239">
        <v>1.7000000000000001E-2</v>
      </c>
      <c r="S56" s="239">
        <v>0.378</v>
      </c>
    </row>
    <row r="57" spans="1:19">
      <c r="A57" s="239">
        <v>10</v>
      </c>
      <c r="B57" s="239">
        <v>135</v>
      </c>
      <c r="C57" s="239">
        <v>22</v>
      </c>
      <c r="D57" s="239">
        <v>3</v>
      </c>
      <c r="E57" s="239">
        <v>0.2243</v>
      </c>
      <c r="F57" s="239">
        <v>0.77600000000000002</v>
      </c>
      <c r="G57" s="239">
        <v>1E-3</v>
      </c>
      <c r="H57" s="239">
        <v>3.4000000000000002E-2</v>
      </c>
      <c r="I57" s="239">
        <v>2.097</v>
      </c>
      <c r="J57" s="239"/>
      <c r="K57" s="239">
        <v>10</v>
      </c>
      <c r="L57" s="239">
        <v>132</v>
      </c>
      <c r="M57" s="239">
        <v>44</v>
      </c>
      <c r="N57" s="239">
        <v>2</v>
      </c>
      <c r="O57" s="239">
        <v>0.3649</v>
      </c>
      <c r="P57" s="239">
        <v>0.63500000000000001</v>
      </c>
      <c r="Q57" s="239">
        <v>2E-3</v>
      </c>
      <c r="R57" s="239">
        <v>4.1000000000000002E-2</v>
      </c>
      <c r="S57" s="239">
        <v>3.5539999999999998</v>
      </c>
    </row>
    <row r="58" spans="1:19">
      <c r="A58" s="239">
        <v>13</v>
      </c>
      <c r="B58" s="239">
        <v>110</v>
      </c>
      <c r="C58" s="239">
        <v>59</v>
      </c>
      <c r="D58" s="239">
        <v>0</v>
      </c>
      <c r="E58" s="239">
        <v>0.64039999999999997</v>
      </c>
      <c r="F58" s="239">
        <v>0.36</v>
      </c>
      <c r="G58" s="239">
        <v>2E-3</v>
      </c>
      <c r="H58" s="239">
        <v>0.04</v>
      </c>
      <c r="I58" s="239">
        <v>7.5049999999999999</v>
      </c>
      <c r="J58" s="239"/>
      <c r="K58" s="239">
        <v>13</v>
      </c>
      <c r="L58" s="239">
        <v>86</v>
      </c>
      <c r="M58" s="239">
        <v>70</v>
      </c>
      <c r="N58" s="239">
        <v>0</v>
      </c>
      <c r="O58" s="239">
        <v>0.88180000000000003</v>
      </c>
      <c r="P58" s="239">
        <v>0.11799999999999999</v>
      </c>
      <c r="Q58" s="239">
        <v>1E-3</v>
      </c>
      <c r="R58" s="239">
        <v>2.8000000000000001E-2</v>
      </c>
      <c r="S58" s="239">
        <v>10.275</v>
      </c>
    </row>
    <row r="59" spans="1:19">
      <c r="A59" s="239">
        <v>15</v>
      </c>
      <c r="B59" s="239">
        <v>51</v>
      </c>
      <c r="C59" s="239">
        <v>20</v>
      </c>
      <c r="D59" s="239">
        <v>1</v>
      </c>
      <c r="E59" s="239">
        <v>0.78139999999999998</v>
      </c>
      <c r="F59" s="239">
        <v>0.219</v>
      </c>
      <c r="G59" s="239">
        <v>1E-3</v>
      </c>
      <c r="H59" s="239">
        <v>3.5000000000000003E-2</v>
      </c>
      <c r="I59" s="239">
        <v>9.6210000000000004</v>
      </c>
      <c r="J59" s="239"/>
      <c r="K59" s="239">
        <v>15</v>
      </c>
      <c r="L59" s="239">
        <v>16</v>
      </c>
      <c r="M59" s="239">
        <v>11</v>
      </c>
      <c r="N59" s="239">
        <v>0</v>
      </c>
      <c r="O59" s="239">
        <v>0.96309999999999996</v>
      </c>
      <c r="P59" s="239">
        <v>3.6999999999999998E-2</v>
      </c>
      <c r="Q59" s="239">
        <v>0</v>
      </c>
      <c r="R59" s="239">
        <v>1.6E-2</v>
      </c>
      <c r="S59" s="239">
        <v>11.493</v>
      </c>
    </row>
    <row r="60" spans="1:19">
      <c r="A60" s="239">
        <v>17</v>
      </c>
      <c r="B60" s="239">
        <v>30</v>
      </c>
      <c r="C60" s="239">
        <v>21</v>
      </c>
      <c r="D60" s="239">
        <v>0</v>
      </c>
      <c r="E60" s="239">
        <v>0.93440000000000001</v>
      </c>
      <c r="F60" s="239">
        <v>6.6000000000000003E-2</v>
      </c>
      <c r="G60" s="239">
        <v>0</v>
      </c>
      <c r="H60" s="239">
        <v>2.1000000000000001E-2</v>
      </c>
      <c r="I60" s="239">
        <v>12.222</v>
      </c>
      <c r="J60" s="239"/>
      <c r="K60" s="239">
        <v>17</v>
      </c>
      <c r="L60" s="239">
        <v>5</v>
      </c>
      <c r="M60" s="239">
        <v>5</v>
      </c>
      <c r="N60" s="239">
        <v>0</v>
      </c>
      <c r="O60" s="239">
        <v>1</v>
      </c>
      <c r="P60" s="239">
        <v>0</v>
      </c>
      <c r="Q60" s="239">
        <v>0</v>
      </c>
      <c r="R60" s="239">
        <v>0</v>
      </c>
      <c r="S60" s="239">
        <v>12.121</v>
      </c>
    </row>
    <row r="61" spans="1:19">
      <c r="A61" s="239">
        <v>19</v>
      </c>
      <c r="B61" s="239">
        <v>9</v>
      </c>
      <c r="C61" s="239">
        <v>7</v>
      </c>
      <c r="D61" s="239">
        <v>0</v>
      </c>
      <c r="E61" s="239">
        <v>0.98540000000000005</v>
      </c>
      <c r="F61" s="239">
        <v>1.4999999999999999E-2</v>
      </c>
      <c r="G61" s="239">
        <v>0</v>
      </c>
      <c r="H61" s="239">
        <v>0.01</v>
      </c>
      <c r="I61" s="239">
        <v>13.191000000000001</v>
      </c>
      <c r="J61" s="239"/>
      <c r="K61" s="239"/>
      <c r="L61" s="239"/>
      <c r="M61" s="239"/>
      <c r="N61" s="239"/>
      <c r="O61" s="239"/>
      <c r="P61" s="239"/>
      <c r="Q61" s="239"/>
      <c r="R61" s="239"/>
      <c r="S61" s="239"/>
    </row>
    <row r="62" spans="1:19">
      <c r="A62" s="239">
        <v>22</v>
      </c>
      <c r="B62" s="239">
        <v>2</v>
      </c>
      <c r="C62" s="239">
        <v>1</v>
      </c>
      <c r="D62" s="239">
        <v>0</v>
      </c>
      <c r="E62" s="239">
        <v>0.99270000000000003</v>
      </c>
      <c r="F62" s="239">
        <v>7.0000000000000001E-3</v>
      </c>
      <c r="G62" s="239">
        <v>0</v>
      </c>
      <c r="H62" s="239">
        <v>7.0000000000000001E-3</v>
      </c>
      <c r="I62" s="239">
        <v>13.351000000000001</v>
      </c>
      <c r="J62" s="239"/>
      <c r="K62" s="239"/>
      <c r="L62" s="239"/>
      <c r="M62" s="239"/>
      <c r="N62" s="239"/>
      <c r="O62" s="239"/>
      <c r="P62" s="239"/>
      <c r="Q62" s="239"/>
      <c r="R62" s="239"/>
      <c r="S62" s="239"/>
    </row>
    <row r="63" spans="1:19">
      <c r="A63" s="239">
        <v>24</v>
      </c>
      <c r="B63" s="239">
        <v>1</v>
      </c>
      <c r="C63" s="239">
        <v>1</v>
      </c>
      <c r="D63" s="239">
        <v>0</v>
      </c>
      <c r="E63" s="239">
        <v>1</v>
      </c>
      <c r="F63" s="239">
        <v>0</v>
      </c>
      <c r="G63" s="239">
        <v>0</v>
      </c>
      <c r="H63" s="239">
        <v>0</v>
      </c>
      <c r="I63" s="239">
        <v>13.526</v>
      </c>
      <c r="J63" s="239"/>
      <c r="K63" s="239"/>
      <c r="L63" s="239"/>
      <c r="M63" s="239"/>
      <c r="N63" s="239"/>
      <c r="O63" s="239"/>
      <c r="P63" s="239"/>
      <c r="Q63" s="239"/>
      <c r="R63" s="239"/>
      <c r="S63" s="239"/>
    </row>
    <row r="64" spans="1:19">
      <c r="A64" s="239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239"/>
    </row>
    <row r="65" spans="1:19">
      <c r="A65" s="239" t="s">
        <v>1562</v>
      </c>
      <c r="B65" s="239"/>
      <c r="C65" s="239"/>
      <c r="D65" s="239"/>
      <c r="E65" s="239"/>
      <c r="F65" s="239"/>
      <c r="G65" s="239"/>
      <c r="H65" s="239"/>
      <c r="I65" s="239"/>
      <c r="J65" s="239"/>
      <c r="K65" s="239" t="s">
        <v>1562</v>
      </c>
      <c r="L65" s="239"/>
      <c r="M65" s="239"/>
      <c r="N65" s="239"/>
      <c r="O65" s="239"/>
      <c r="P65" s="239"/>
      <c r="Q65" s="239"/>
      <c r="R65" s="239"/>
      <c r="S65" s="239"/>
    </row>
    <row r="66" spans="1:19">
      <c r="A66" s="239" t="s">
        <v>1424</v>
      </c>
      <c r="B66" s="239" t="s">
        <v>1413</v>
      </c>
      <c r="C66" s="239" t="s">
        <v>1414</v>
      </c>
      <c r="D66" s="239" t="s">
        <v>1415</v>
      </c>
      <c r="E66" s="239" t="s">
        <v>1416</v>
      </c>
      <c r="F66" s="239" t="s">
        <v>1417</v>
      </c>
      <c r="G66" s="239" t="s">
        <v>1418</v>
      </c>
      <c r="H66" s="239" t="s">
        <v>1419</v>
      </c>
      <c r="I66" s="239" t="s">
        <v>1420</v>
      </c>
      <c r="J66" s="239"/>
      <c r="K66" s="239" t="s">
        <v>1424</v>
      </c>
      <c r="L66" s="239" t="s">
        <v>1413</v>
      </c>
      <c r="M66" s="239" t="s">
        <v>1414</v>
      </c>
      <c r="N66" s="239" t="s">
        <v>1415</v>
      </c>
      <c r="O66" s="239" t="s">
        <v>1416</v>
      </c>
      <c r="P66" s="239" t="s">
        <v>1417</v>
      </c>
      <c r="Q66" s="239" t="s">
        <v>1418</v>
      </c>
      <c r="R66" s="239" t="s">
        <v>1419</v>
      </c>
      <c r="S66" s="239" t="s">
        <v>1420</v>
      </c>
    </row>
    <row r="67" spans="1:19">
      <c r="A67" s="239">
        <v>0</v>
      </c>
      <c r="B67" s="239">
        <v>150</v>
      </c>
      <c r="C67" s="239">
        <v>0</v>
      </c>
      <c r="D67" s="239">
        <v>0</v>
      </c>
      <c r="E67" s="239">
        <v>0</v>
      </c>
      <c r="F67" s="239">
        <v>1</v>
      </c>
      <c r="G67" s="239">
        <v>0</v>
      </c>
      <c r="H67" s="239">
        <v>0</v>
      </c>
      <c r="I67" s="239">
        <v>0</v>
      </c>
      <c r="J67" s="239"/>
      <c r="K67" s="239">
        <v>0</v>
      </c>
      <c r="L67" s="239">
        <v>150</v>
      </c>
      <c r="M67" s="239">
        <v>0</v>
      </c>
      <c r="N67" s="239">
        <v>0</v>
      </c>
      <c r="O67" s="239">
        <v>0</v>
      </c>
      <c r="P67" s="239">
        <v>1</v>
      </c>
      <c r="Q67" s="239">
        <v>0</v>
      </c>
      <c r="R67" s="239">
        <v>0</v>
      </c>
      <c r="S67" s="239">
        <v>0</v>
      </c>
    </row>
    <row r="68" spans="1:19">
      <c r="A68" s="239">
        <v>2</v>
      </c>
      <c r="B68" s="239">
        <v>150</v>
      </c>
      <c r="C68" s="239">
        <v>0</v>
      </c>
      <c r="D68" s="239">
        <v>0</v>
      </c>
      <c r="E68" s="239">
        <v>0</v>
      </c>
      <c r="F68" s="239">
        <v>1</v>
      </c>
      <c r="G68" s="239">
        <v>0</v>
      </c>
      <c r="H68" s="239">
        <v>0</v>
      </c>
      <c r="I68" s="239">
        <v>0</v>
      </c>
      <c r="J68" s="239"/>
      <c r="K68" s="239">
        <v>2</v>
      </c>
      <c r="L68" s="239">
        <v>150</v>
      </c>
      <c r="M68" s="239">
        <v>0</v>
      </c>
      <c r="N68" s="239">
        <v>0</v>
      </c>
      <c r="O68" s="239">
        <v>0</v>
      </c>
      <c r="P68" s="239">
        <v>1</v>
      </c>
      <c r="Q68" s="239">
        <v>0</v>
      </c>
      <c r="R68" s="239">
        <v>0</v>
      </c>
      <c r="S68" s="239">
        <v>0</v>
      </c>
    </row>
    <row r="69" spans="1:19">
      <c r="A69" s="239">
        <v>4</v>
      </c>
      <c r="B69" s="239">
        <v>150</v>
      </c>
      <c r="C69" s="239">
        <v>0</v>
      </c>
      <c r="D69" s="239">
        <v>0</v>
      </c>
      <c r="E69" s="239">
        <v>0</v>
      </c>
      <c r="F69" s="239">
        <v>1</v>
      </c>
      <c r="G69" s="239">
        <v>0</v>
      </c>
      <c r="H69" s="239">
        <v>0</v>
      </c>
      <c r="I69" s="239">
        <v>0</v>
      </c>
      <c r="J69" s="239"/>
      <c r="K69" s="239">
        <v>4</v>
      </c>
      <c r="L69" s="239">
        <v>150</v>
      </c>
      <c r="M69" s="239">
        <v>0</v>
      </c>
      <c r="N69" s="239">
        <v>16</v>
      </c>
      <c r="O69" s="239">
        <v>0</v>
      </c>
      <c r="P69" s="239">
        <v>1</v>
      </c>
      <c r="Q69" s="239">
        <v>0</v>
      </c>
      <c r="R69" s="239">
        <v>0</v>
      </c>
      <c r="S69" s="239">
        <v>0</v>
      </c>
    </row>
    <row r="70" spans="1:19">
      <c r="A70" s="239">
        <v>7</v>
      </c>
      <c r="B70" s="239">
        <v>150</v>
      </c>
      <c r="C70" s="239">
        <v>24</v>
      </c>
      <c r="D70" s="239">
        <v>5</v>
      </c>
      <c r="E70" s="239">
        <v>0.16</v>
      </c>
      <c r="F70" s="239">
        <v>0.84</v>
      </c>
      <c r="G70" s="239">
        <v>1E-3</v>
      </c>
      <c r="H70" s="239">
        <v>0.03</v>
      </c>
      <c r="I70" s="239">
        <v>1.1200000000000001</v>
      </c>
      <c r="J70" s="239"/>
      <c r="K70" s="239">
        <v>7</v>
      </c>
      <c r="L70" s="239">
        <v>134</v>
      </c>
      <c r="M70" s="239">
        <v>14</v>
      </c>
      <c r="N70" s="239">
        <v>10</v>
      </c>
      <c r="O70" s="239">
        <v>0.1045</v>
      </c>
      <c r="P70" s="239">
        <v>0.89600000000000002</v>
      </c>
      <c r="Q70" s="239">
        <v>1E-3</v>
      </c>
      <c r="R70" s="239">
        <v>2.5999999999999999E-2</v>
      </c>
      <c r="S70" s="239">
        <v>0.73099999999999998</v>
      </c>
    </row>
    <row r="71" spans="1:19">
      <c r="A71" s="239">
        <v>9</v>
      </c>
      <c r="B71" s="239">
        <v>121</v>
      </c>
      <c r="C71" s="239">
        <v>55</v>
      </c>
      <c r="D71" s="239">
        <v>0</v>
      </c>
      <c r="E71" s="239">
        <v>0.54179999999999995</v>
      </c>
      <c r="F71" s="239">
        <v>0.45800000000000002</v>
      </c>
      <c r="G71" s="239">
        <v>2E-3</v>
      </c>
      <c r="H71" s="239">
        <v>4.1000000000000002E-2</v>
      </c>
      <c r="I71" s="239">
        <v>4.556</v>
      </c>
      <c r="J71" s="239"/>
      <c r="K71" s="239">
        <v>9</v>
      </c>
      <c r="L71" s="239">
        <v>110</v>
      </c>
      <c r="M71" s="239">
        <v>56</v>
      </c>
      <c r="N71" s="239">
        <v>6</v>
      </c>
      <c r="O71" s="239">
        <v>0.56040000000000001</v>
      </c>
      <c r="P71" s="239">
        <v>0.44</v>
      </c>
      <c r="Q71" s="239">
        <v>2E-3</v>
      </c>
      <c r="R71" s="239">
        <v>4.4999999999999998E-2</v>
      </c>
      <c r="S71" s="239">
        <v>4.8339999999999996</v>
      </c>
    </row>
    <row r="72" spans="1:19">
      <c r="A72" s="239">
        <v>12</v>
      </c>
      <c r="B72" s="239">
        <v>66</v>
      </c>
      <c r="C72" s="239">
        <v>62</v>
      </c>
      <c r="D72" s="239">
        <v>0</v>
      </c>
      <c r="E72" s="239">
        <v>0.97219999999999995</v>
      </c>
      <c r="F72" s="239">
        <v>2.8000000000000001E-2</v>
      </c>
      <c r="G72" s="239">
        <v>0</v>
      </c>
      <c r="H72" s="239">
        <v>1.4E-2</v>
      </c>
      <c r="I72" s="239">
        <v>9.7210000000000001</v>
      </c>
      <c r="J72" s="239"/>
      <c r="K72" s="239">
        <v>12</v>
      </c>
      <c r="L72" s="239">
        <v>48</v>
      </c>
      <c r="M72" s="239">
        <v>47</v>
      </c>
      <c r="N72" s="239">
        <v>0</v>
      </c>
      <c r="O72" s="239">
        <v>0.99080000000000001</v>
      </c>
      <c r="P72" s="239">
        <v>8.9999999999999993E-3</v>
      </c>
      <c r="Q72" s="239">
        <v>0</v>
      </c>
      <c r="R72" s="239">
        <v>8.9999999999999993E-3</v>
      </c>
      <c r="S72" s="239">
        <v>10</v>
      </c>
    </row>
    <row r="73" spans="1:19">
      <c r="A73" s="239">
        <v>15</v>
      </c>
      <c r="B73" s="239">
        <v>4</v>
      </c>
      <c r="C73" s="239">
        <v>4</v>
      </c>
      <c r="D73" s="239">
        <v>0</v>
      </c>
      <c r="E73" s="239">
        <v>1</v>
      </c>
      <c r="F73" s="239">
        <v>0</v>
      </c>
      <c r="G73" s="239">
        <v>0</v>
      </c>
      <c r="H73" s="239">
        <v>0</v>
      </c>
      <c r="I73" s="239">
        <v>10.138</v>
      </c>
      <c r="J73" s="239"/>
      <c r="K73" s="239">
        <v>14</v>
      </c>
      <c r="L73" s="239">
        <v>1</v>
      </c>
      <c r="M73" s="239">
        <v>1</v>
      </c>
      <c r="N73" s="239">
        <v>0</v>
      </c>
      <c r="O73" s="239">
        <v>1</v>
      </c>
      <c r="P73" s="239">
        <v>0</v>
      </c>
      <c r="Q73" s="239">
        <v>0</v>
      </c>
      <c r="R73" s="239">
        <v>0</v>
      </c>
      <c r="S73" s="239">
        <v>10.128</v>
      </c>
    </row>
  </sheetData>
  <mergeCells count="2">
    <mergeCell ref="A3:A6"/>
    <mergeCell ref="A7:A10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opLeftCell="A5" workbookViewId="0">
      <selection activeCell="A12" sqref="A12"/>
    </sheetView>
  </sheetViews>
  <sheetFormatPr defaultRowHeight="16.5"/>
  <sheetData>
    <row r="1" spans="1:19" ht="17.25" thickBot="1">
      <c r="A1" s="57" t="s">
        <v>131</v>
      </c>
    </row>
    <row r="2" spans="1:19" ht="96" thickTop="1" thickBot="1">
      <c r="A2" s="73" t="s">
        <v>126</v>
      </c>
      <c r="B2" s="74" t="s">
        <v>0</v>
      </c>
      <c r="C2" s="75" t="s">
        <v>1126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9" ht="39.75" thickTop="1" thickBot="1">
      <c r="A3" s="526">
        <v>1</v>
      </c>
      <c r="B3" s="69" t="s">
        <v>147</v>
      </c>
      <c r="C3" s="64" t="s">
        <v>1067</v>
      </c>
      <c r="D3" s="64" t="s">
        <v>273</v>
      </c>
      <c r="E3" s="93"/>
      <c r="F3" s="3" t="s">
        <v>118</v>
      </c>
      <c r="G3" s="62"/>
      <c r="I3" s="81" t="s">
        <v>144</v>
      </c>
    </row>
    <row r="4" spans="1:19" ht="51.75" thickBot="1">
      <c r="A4" s="527"/>
      <c r="B4" s="63" t="s">
        <v>1053</v>
      </c>
      <c r="C4" s="64" t="s">
        <v>1068</v>
      </c>
      <c r="D4" s="64">
        <v>89</v>
      </c>
      <c r="E4" s="417">
        <v>0.19</v>
      </c>
      <c r="F4" s="3" t="s">
        <v>187</v>
      </c>
      <c r="G4" s="2" t="s">
        <v>1054</v>
      </c>
      <c r="I4" s="81"/>
    </row>
    <row r="5" spans="1:19" ht="77.25" thickBot="1">
      <c r="A5" s="527"/>
      <c r="B5" s="63" t="s">
        <v>1055</v>
      </c>
      <c r="C5" s="64" t="s">
        <v>1069</v>
      </c>
      <c r="D5" s="64">
        <v>89</v>
      </c>
      <c r="E5" s="362" t="s">
        <v>1056</v>
      </c>
      <c r="F5" s="3" t="s">
        <v>124</v>
      </c>
      <c r="G5" s="2" t="s">
        <v>1057</v>
      </c>
    </row>
    <row r="6" spans="1:19" ht="77.25" thickBot="1">
      <c r="A6" s="528"/>
      <c r="B6" s="65" t="s">
        <v>1058</v>
      </c>
      <c r="C6" s="418" t="s">
        <v>1070</v>
      </c>
      <c r="D6" s="364">
        <v>89</v>
      </c>
      <c r="E6" s="369" t="s">
        <v>1059</v>
      </c>
      <c r="F6" s="366" t="s">
        <v>118</v>
      </c>
      <c r="G6" s="427" t="s">
        <v>1060</v>
      </c>
    </row>
    <row r="7" spans="1:19" ht="39" thickBot="1">
      <c r="A7" s="529">
        <v>2</v>
      </c>
      <c r="B7" s="69" t="s">
        <v>1061</v>
      </c>
      <c r="C7" s="64" t="s">
        <v>1071</v>
      </c>
      <c r="D7" s="64">
        <v>73</v>
      </c>
      <c r="E7" s="93"/>
      <c r="F7" s="3" t="s">
        <v>192</v>
      </c>
      <c r="G7" s="62"/>
    </row>
    <row r="8" spans="1:19" ht="51.75" thickBot="1">
      <c r="A8" s="527"/>
      <c r="B8" s="63" t="s">
        <v>1062</v>
      </c>
      <c r="C8" s="64" t="s">
        <v>1072</v>
      </c>
      <c r="D8" s="64">
        <v>89</v>
      </c>
      <c r="E8" s="417">
        <v>0.24</v>
      </c>
      <c r="F8" s="3" t="s">
        <v>1050</v>
      </c>
      <c r="G8" s="2" t="s">
        <v>1035</v>
      </c>
    </row>
    <row r="9" spans="1:19" ht="77.25" thickBot="1">
      <c r="A9" s="527"/>
      <c r="B9" s="63" t="s">
        <v>1063</v>
      </c>
      <c r="C9" s="64" t="s">
        <v>1073</v>
      </c>
      <c r="D9" s="64">
        <v>89</v>
      </c>
      <c r="E9" s="362" t="s">
        <v>1051</v>
      </c>
      <c r="F9" s="3" t="s">
        <v>124</v>
      </c>
      <c r="G9" s="2" t="s">
        <v>1052</v>
      </c>
    </row>
    <row r="10" spans="1:19" ht="77.25" thickBot="1">
      <c r="A10" s="530"/>
      <c r="B10" s="425" t="s">
        <v>1064</v>
      </c>
      <c r="C10" s="91" t="s">
        <v>1074</v>
      </c>
      <c r="D10" s="91">
        <v>89</v>
      </c>
      <c r="E10" s="424" t="s">
        <v>1065</v>
      </c>
      <c r="F10" s="80" t="s">
        <v>161</v>
      </c>
      <c r="G10" s="92" t="s">
        <v>1066</v>
      </c>
    </row>
    <row r="11" spans="1:19" ht="17.25" thickTop="1"/>
    <row r="12" spans="1:19">
      <c r="A12" s="57" t="s">
        <v>1407</v>
      </c>
      <c r="K12" s="57" t="s">
        <v>1408</v>
      </c>
    </row>
    <row r="13" spans="1:19">
      <c r="A13" s="239" t="s">
        <v>1425</v>
      </c>
      <c r="B13" s="239"/>
      <c r="C13" s="239"/>
      <c r="D13" s="239"/>
      <c r="E13" s="239"/>
      <c r="F13" s="239"/>
      <c r="G13" s="239"/>
      <c r="H13" s="239"/>
      <c r="I13" s="239"/>
      <c r="J13" s="239"/>
      <c r="K13" s="239" t="s">
        <v>1425</v>
      </c>
      <c r="L13" s="239"/>
      <c r="M13" s="239"/>
      <c r="N13" s="239"/>
      <c r="O13" s="239"/>
      <c r="P13" s="239"/>
      <c r="Q13" s="239"/>
      <c r="R13" s="239"/>
      <c r="S13" s="239"/>
    </row>
    <row r="14" spans="1:19">
      <c r="A14" s="239" t="s">
        <v>1412</v>
      </c>
      <c r="B14" s="239" t="s">
        <v>1413</v>
      </c>
      <c r="C14" s="239" t="s">
        <v>1414</v>
      </c>
      <c r="D14" s="239" t="s">
        <v>1415</v>
      </c>
      <c r="E14" s="239" t="s">
        <v>1416</v>
      </c>
      <c r="F14" s="239" t="s">
        <v>1417</v>
      </c>
      <c r="G14" s="239" t="s">
        <v>1418</v>
      </c>
      <c r="H14" s="239" t="s">
        <v>1419</v>
      </c>
      <c r="I14" s="239" t="s">
        <v>1420</v>
      </c>
      <c r="J14" s="239"/>
      <c r="K14" s="239" t="s">
        <v>1412</v>
      </c>
      <c r="L14" s="239" t="s">
        <v>1413</v>
      </c>
      <c r="M14" s="239" t="s">
        <v>1414</v>
      </c>
      <c r="N14" s="239" t="s">
        <v>1415</v>
      </c>
      <c r="O14" s="239" t="s">
        <v>1416</v>
      </c>
      <c r="P14" s="239" t="s">
        <v>1417</v>
      </c>
      <c r="Q14" s="239" t="s">
        <v>1418</v>
      </c>
      <c r="R14" s="239" t="s">
        <v>1419</v>
      </c>
      <c r="S14" s="239" t="s">
        <v>1420</v>
      </c>
    </row>
    <row r="15" spans="1:19">
      <c r="A15" s="239">
        <v>0</v>
      </c>
      <c r="B15" s="239">
        <v>90</v>
      </c>
      <c r="C15" s="239">
        <v>0</v>
      </c>
      <c r="D15" s="239">
        <v>0</v>
      </c>
      <c r="E15" s="239">
        <v>0</v>
      </c>
      <c r="F15" s="239">
        <v>1</v>
      </c>
      <c r="G15" s="239">
        <v>0</v>
      </c>
      <c r="H15" s="239">
        <v>0</v>
      </c>
      <c r="I15" s="239">
        <v>0</v>
      </c>
      <c r="J15" s="239"/>
      <c r="K15" s="239">
        <v>0</v>
      </c>
      <c r="L15" s="239">
        <v>90</v>
      </c>
      <c r="M15" s="239">
        <v>0</v>
      </c>
      <c r="N15" s="239">
        <v>0</v>
      </c>
      <c r="O15" s="239">
        <v>0</v>
      </c>
      <c r="P15" s="239">
        <v>1</v>
      </c>
      <c r="Q15" s="239">
        <v>0</v>
      </c>
      <c r="R15" s="239">
        <v>0</v>
      </c>
      <c r="S15" s="239">
        <v>0</v>
      </c>
    </row>
    <row r="16" spans="1:19">
      <c r="A16" s="239">
        <v>24</v>
      </c>
      <c r="B16" s="239">
        <v>90</v>
      </c>
      <c r="C16" s="239">
        <v>0</v>
      </c>
      <c r="D16" s="239">
        <v>0</v>
      </c>
      <c r="E16" s="239">
        <v>0</v>
      </c>
      <c r="F16" s="239">
        <v>1</v>
      </c>
      <c r="G16" s="239">
        <v>0</v>
      </c>
      <c r="H16" s="239">
        <v>0</v>
      </c>
      <c r="I16" s="239">
        <v>0</v>
      </c>
      <c r="J16" s="239"/>
      <c r="K16" s="239">
        <v>24</v>
      </c>
      <c r="L16" s="239">
        <v>90</v>
      </c>
      <c r="M16" s="239">
        <v>0</v>
      </c>
      <c r="N16" s="239">
        <v>0</v>
      </c>
      <c r="O16" s="239">
        <v>0</v>
      </c>
      <c r="P16" s="239">
        <v>1</v>
      </c>
      <c r="Q16" s="239">
        <v>0</v>
      </c>
      <c r="R16" s="239">
        <v>0</v>
      </c>
      <c r="S16" s="239">
        <v>0</v>
      </c>
    </row>
    <row r="17" spans="1:19">
      <c r="A17" s="239">
        <v>42</v>
      </c>
      <c r="B17" s="239">
        <v>90</v>
      </c>
      <c r="C17" s="239">
        <v>3</v>
      </c>
      <c r="D17" s="239">
        <v>0</v>
      </c>
      <c r="E17" s="239">
        <v>3.3300000000000003E-2</v>
      </c>
      <c r="F17" s="239">
        <v>0.96699999999999997</v>
      </c>
      <c r="G17" s="239">
        <v>0</v>
      </c>
      <c r="H17" s="239">
        <v>1.9E-2</v>
      </c>
      <c r="I17" s="239">
        <v>1.4</v>
      </c>
      <c r="J17" s="239"/>
      <c r="K17" s="239">
        <v>44</v>
      </c>
      <c r="L17" s="239">
        <v>90</v>
      </c>
      <c r="M17" s="239">
        <v>3</v>
      </c>
      <c r="N17" s="239">
        <v>2</v>
      </c>
      <c r="O17" s="239">
        <v>3.3300000000000003E-2</v>
      </c>
      <c r="P17" s="239">
        <v>0.96699999999999997</v>
      </c>
      <c r="Q17" s="239">
        <v>0</v>
      </c>
      <c r="R17" s="239">
        <v>1.9E-2</v>
      </c>
      <c r="S17" s="239">
        <v>1.4670000000000001</v>
      </c>
    </row>
    <row r="18" spans="1:19">
      <c r="A18" s="239">
        <v>52</v>
      </c>
      <c r="B18" s="239">
        <v>87</v>
      </c>
      <c r="C18" s="239">
        <v>10</v>
      </c>
      <c r="D18" s="239">
        <v>0</v>
      </c>
      <c r="E18" s="239">
        <v>0.1444</v>
      </c>
      <c r="F18" s="239">
        <v>0.85599999999999998</v>
      </c>
      <c r="G18" s="239">
        <v>1E-3</v>
      </c>
      <c r="H18" s="239">
        <v>3.6999999999999998E-2</v>
      </c>
      <c r="I18" s="239">
        <v>7.1779999999999999</v>
      </c>
      <c r="J18" s="239"/>
      <c r="K18" s="239">
        <v>52</v>
      </c>
      <c r="L18" s="239">
        <v>85</v>
      </c>
      <c r="M18" s="239">
        <v>20</v>
      </c>
      <c r="N18" s="239">
        <v>1</v>
      </c>
      <c r="O18" s="239">
        <v>0.26079999999999998</v>
      </c>
      <c r="P18" s="239">
        <v>0.73899999999999999</v>
      </c>
      <c r="Q18" s="239">
        <v>2E-3</v>
      </c>
      <c r="R18" s="239">
        <v>4.7E-2</v>
      </c>
      <c r="S18" s="239">
        <v>13.294</v>
      </c>
    </row>
    <row r="19" spans="1:19">
      <c r="A19" s="239">
        <v>66</v>
      </c>
      <c r="B19" s="239">
        <v>77</v>
      </c>
      <c r="C19" s="239">
        <v>59</v>
      </c>
      <c r="D19" s="239">
        <v>0</v>
      </c>
      <c r="E19" s="239">
        <v>0.8</v>
      </c>
      <c r="F19" s="239">
        <v>0.2</v>
      </c>
      <c r="G19" s="239">
        <v>2E-3</v>
      </c>
      <c r="H19" s="239">
        <v>4.2000000000000003E-2</v>
      </c>
      <c r="I19" s="239">
        <v>50.444000000000003</v>
      </c>
      <c r="J19" s="239"/>
      <c r="K19" s="239">
        <v>66</v>
      </c>
      <c r="L19" s="239">
        <v>64</v>
      </c>
      <c r="M19" s="239">
        <v>55</v>
      </c>
      <c r="N19" s="239">
        <v>2</v>
      </c>
      <c r="O19" s="239">
        <v>0.89600000000000002</v>
      </c>
      <c r="P19" s="239">
        <v>0.104</v>
      </c>
      <c r="Q19" s="239">
        <v>1E-3</v>
      </c>
      <c r="R19" s="239">
        <v>3.3000000000000002E-2</v>
      </c>
      <c r="S19" s="239">
        <v>55.222000000000001</v>
      </c>
    </row>
    <row r="20" spans="1:19">
      <c r="A20" s="239">
        <v>75</v>
      </c>
      <c r="B20" s="239">
        <v>18</v>
      </c>
      <c r="C20" s="239">
        <v>18</v>
      </c>
      <c r="D20" s="239">
        <v>0</v>
      </c>
      <c r="E20" s="239">
        <v>1</v>
      </c>
      <c r="F20" s="239">
        <v>0</v>
      </c>
      <c r="G20" s="239">
        <v>0</v>
      </c>
      <c r="H20" s="239">
        <v>0</v>
      </c>
      <c r="I20" s="239">
        <v>65.444000000000003</v>
      </c>
      <c r="J20" s="239"/>
      <c r="K20" s="239">
        <v>73</v>
      </c>
      <c r="L20" s="239">
        <v>7</v>
      </c>
      <c r="M20" s="239">
        <v>6</v>
      </c>
      <c r="N20" s="239">
        <v>0</v>
      </c>
      <c r="O20" s="239">
        <v>0.98509999999999998</v>
      </c>
      <c r="P20" s="239">
        <v>1.4999999999999999E-2</v>
      </c>
      <c r="Q20" s="239">
        <v>0</v>
      </c>
      <c r="R20" s="239">
        <v>1.4999999999999999E-2</v>
      </c>
      <c r="S20" s="239">
        <v>61.725999999999999</v>
      </c>
    </row>
    <row r="21" spans="1:19">
      <c r="A21" s="239"/>
      <c r="B21" s="239"/>
      <c r="C21" s="239"/>
      <c r="D21" s="239"/>
      <c r="E21" s="239"/>
      <c r="F21" s="239"/>
      <c r="G21" s="239"/>
      <c r="H21" s="239"/>
      <c r="I21" s="239"/>
      <c r="J21" s="239"/>
      <c r="K21" s="239">
        <v>89</v>
      </c>
      <c r="L21" s="239">
        <v>1</v>
      </c>
      <c r="M21" s="239">
        <v>1</v>
      </c>
      <c r="N21" s="239">
        <v>0</v>
      </c>
      <c r="O21" s="239">
        <v>1</v>
      </c>
      <c r="P21" s="239">
        <v>0</v>
      </c>
      <c r="Q21" s="239">
        <v>0</v>
      </c>
      <c r="R21" s="239">
        <v>0</v>
      </c>
      <c r="S21" s="239">
        <v>63.048000000000002</v>
      </c>
    </row>
    <row r="22" spans="1:19">
      <c r="A22" s="239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</row>
    <row r="23" spans="1:19">
      <c r="A23" s="239" t="s">
        <v>1563</v>
      </c>
      <c r="B23" s="239"/>
      <c r="C23" s="239"/>
      <c r="D23" s="239"/>
      <c r="E23" s="239"/>
      <c r="F23" s="239"/>
      <c r="G23" s="239"/>
      <c r="H23" s="239"/>
      <c r="I23" s="239"/>
      <c r="J23" s="239"/>
      <c r="K23" s="239" t="s">
        <v>1563</v>
      </c>
      <c r="L23" s="239"/>
      <c r="M23" s="239"/>
      <c r="N23" s="239"/>
      <c r="O23" s="239"/>
      <c r="P23" s="239"/>
      <c r="Q23" s="239"/>
      <c r="R23" s="239"/>
      <c r="S23" s="239"/>
    </row>
    <row r="24" spans="1:19">
      <c r="A24" s="239" t="s">
        <v>1412</v>
      </c>
      <c r="B24" s="239" t="s">
        <v>1413</v>
      </c>
      <c r="C24" s="239" t="s">
        <v>1414</v>
      </c>
      <c r="D24" s="239" t="s">
        <v>1415</v>
      </c>
      <c r="E24" s="239" t="s">
        <v>1416</v>
      </c>
      <c r="F24" s="239" t="s">
        <v>1417</v>
      </c>
      <c r="G24" s="239" t="s">
        <v>1418</v>
      </c>
      <c r="H24" s="239" t="s">
        <v>1419</v>
      </c>
      <c r="I24" s="239" t="s">
        <v>1420</v>
      </c>
      <c r="J24" s="239"/>
      <c r="K24" s="239" t="s">
        <v>1412</v>
      </c>
      <c r="L24" s="239" t="s">
        <v>1413</v>
      </c>
      <c r="M24" s="239" t="s">
        <v>1414</v>
      </c>
      <c r="N24" s="239" t="s">
        <v>1415</v>
      </c>
      <c r="O24" s="239" t="s">
        <v>1416</v>
      </c>
      <c r="P24" s="239" t="s">
        <v>1417</v>
      </c>
      <c r="Q24" s="239" t="s">
        <v>1418</v>
      </c>
      <c r="R24" s="239" t="s">
        <v>1419</v>
      </c>
      <c r="S24" s="239" t="s">
        <v>1420</v>
      </c>
    </row>
    <row r="25" spans="1:19">
      <c r="A25" s="239">
        <v>0</v>
      </c>
      <c r="B25" s="239">
        <v>90</v>
      </c>
      <c r="C25" s="239">
        <v>0</v>
      </c>
      <c r="D25" s="239">
        <v>0</v>
      </c>
      <c r="E25" s="239">
        <v>0</v>
      </c>
      <c r="F25" s="239">
        <v>1</v>
      </c>
      <c r="G25" s="239">
        <v>0</v>
      </c>
      <c r="H25" s="239">
        <v>0</v>
      </c>
      <c r="I25" s="239">
        <v>0</v>
      </c>
      <c r="J25" s="239"/>
      <c r="K25" s="239">
        <v>0</v>
      </c>
      <c r="L25" s="239">
        <v>90</v>
      </c>
      <c r="M25" s="239">
        <v>0</v>
      </c>
      <c r="N25" s="239">
        <v>0</v>
      </c>
      <c r="O25" s="239">
        <v>0</v>
      </c>
      <c r="P25" s="239">
        <v>1</v>
      </c>
      <c r="Q25" s="239">
        <v>0</v>
      </c>
      <c r="R25" s="239">
        <v>0</v>
      </c>
      <c r="S25" s="239">
        <v>0</v>
      </c>
    </row>
    <row r="26" spans="1:19">
      <c r="A26" s="239">
        <v>24</v>
      </c>
      <c r="B26" s="239">
        <v>90</v>
      </c>
      <c r="C26" s="239">
        <v>0</v>
      </c>
      <c r="D26" s="239">
        <v>0</v>
      </c>
      <c r="E26" s="239">
        <v>0</v>
      </c>
      <c r="F26" s="239">
        <v>1</v>
      </c>
      <c r="G26" s="239">
        <v>0</v>
      </c>
      <c r="H26" s="239">
        <v>0</v>
      </c>
      <c r="I26" s="239">
        <v>0</v>
      </c>
      <c r="J26" s="239"/>
      <c r="K26" s="239">
        <v>24</v>
      </c>
      <c r="L26" s="239">
        <v>90</v>
      </c>
      <c r="M26" s="239">
        <v>0</v>
      </c>
      <c r="N26" s="239">
        <v>0</v>
      </c>
      <c r="O26" s="239">
        <v>0</v>
      </c>
      <c r="P26" s="239">
        <v>1</v>
      </c>
      <c r="Q26" s="239">
        <v>0</v>
      </c>
      <c r="R26" s="239">
        <v>0</v>
      </c>
      <c r="S26" s="239">
        <v>0</v>
      </c>
    </row>
    <row r="27" spans="1:19">
      <c r="A27" s="239">
        <v>42</v>
      </c>
      <c r="B27" s="239">
        <v>90</v>
      </c>
      <c r="C27" s="239">
        <v>0</v>
      </c>
      <c r="D27" s="239">
        <v>2</v>
      </c>
      <c r="E27" s="239">
        <v>0</v>
      </c>
      <c r="F27" s="239">
        <v>1</v>
      </c>
      <c r="G27" s="239">
        <v>0</v>
      </c>
      <c r="H27" s="239">
        <v>0</v>
      </c>
      <c r="I27" s="239">
        <v>0</v>
      </c>
      <c r="J27" s="239"/>
      <c r="K27" s="239">
        <v>44</v>
      </c>
      <c r="L27" s="239">
        <v>90</v>
      </c>
      <c r="M27" s="239">
        <v>1</v>
      </c>
      <c r="N27" s="239">
        <v>2</v>
      </c>
      <c r="O27" s="239">
        <v>1.11E-2</v>
      </c>
      <c r="P27" s="239">
        <v>0.98899999999999999</v>
      </c>
      <c r="Q27" s="239">
        <v>0</v>
      </c>
      <c r="R27" s="239">
        <v>1.0999999999999999E-2</v>
      </c>
      <c r="S27" s="239">
        <v>0.48899999999999999</v>
      </c>
    </row>
    <row r="28" spans="1:19">
      <c r="A28" s="239">
        <v>52</v>
      </c>
      <c r="B28" s="239">
        <v>88</v>
      </c>
      <c r="C28" s="239">
        <v>0</v>
      </c>
      <c r="D28" s="239">
        <v>0</v>
      </c>
      <c r="E28" s="239">
        <v>0</v>
      </c>
      <c r="F28" s="239">
        <v>1</v>
      </c>
      <c r="G28" s="239">
        <v>0</v>
      </c>
      <c r="H28" s="239">
        <v>0</v>
      </c>
      <c r="I28" s="239">
        <v>0</v>
      </c>
      <c r="J28" s="239"/>
      <c r="K28" s="239">
        <v>52</v>
      </c>
      <c r="L28" s="239">
        <v>87</v>
      </c>
      <c r="M28" s="239">
        <v>0</v>
      </c>
      <c r="N28" s="239">
        <v>23</v>
      </c>
      <c r="O28" s="239">
        <v>1.11E-2</v>
      </c>
      <c r="P28" s="239">
        <v>0.98899999999999999</v>
      </c>
      <c r="Q28" s="239">
        <v>0</v>
      </c>
      <c r="R28" s="239">
        <v>1.0999999999999999E-2</v>
      </c>
      <c r="S28" s="239">
        <v>0.48899999999999999</v>
      </c>
    </row>
    <row r="29" spans="1:19">
      <c r="A29" s="239">
        <v>66</v>
      </c>
      <c r="B29" s="239">
        <v>88</v>
      </c>
      <c r="C29" s="239">
        <v>23</v>
      </c>
      <c r="D29" s="239">
        <v>2</v>
      </c>
      <c r="E29" s="239">
        <v>0.26140000000000002</v>
      </c>
      <c r="F29" s="239">
        <v>0.73899999999999999</v>
      </c>
      <c r="G29" s="239">
        <v>2E-3</v>
      </c>
      <c r="H29" s="239">
        <v>4.7E-2</v>
      </c>
      <c r="I29" s="239">
        <v>17.25</v>
      </c>
      <c r="J29" s="239"/>
      <c r="K29" s="239">
        <v>66</v>
      </c>
      <c r="L29" s="239">
        <v>64</v>
      </c>
      <c r="M29" s="239">
        <v>23</v>
      </c>
      <c r="N29" s="239">
        <v>4</v>
      </c>
      <c r="O29" s="239">
        <v>0.36649999999999999</v>
      </c>
      <c r="P29" s="239">
        <v>0.63400000000000001</v>
      </c>
      <c r="Q29" s="239">
        <v>4.0000000000000001E-3</v>
      </c>
      <c r="R29" s="239">
        <v>0.06</v>
      </c>
      <c r="S29" s="239">
        <v>23.943999999999999</v>
      </c>
    </row>
    <row r="30" spans="1:19">
      <c r="A30" s="239">
        <v>75</v>
      </c>
      <c r="B30" s="239">
        <v>63</v>
      </c>
      <c r="C30" s="239">
        <v>36</v>
      </c>
      <c r="D30" s="239">
        <v>4</v>
      </c>
      <c r="E30" s="239">
        <v>0.68340000000000001</v>
      </c>
      <c r="F30" s="239">
        <v>0.317</v>
      </c>
      <c r="G30" s="239">
        <v>3.0000000000000001E-3</v>
      </c>
      <c r="H30" s="239">
        <v>0.05</v>
      </c>
      <c r="I30" s="239">
        <v>48.905999999999999</v>
      </c>
      <c r="J30" s="239"/>
      <c r="K30" s="239">
        <v>73</v>
      </c>
      <c r="L30" s="239">
        <v>37</v>
      </c>
      <c r="M30" s="239">
        <v>14</v>
      </c>
      <c r="N30" s="239">
        <v>3</v>
      </c>
      <c r="O30" s="239">
        <v>0.60619999999999996</v>
      </c>
      <c r="P30" s="239">
        <v>0.39400000000000002</v>
      </c>
      <c r="Q30" s="239">
        <v>4.0000000000000001E-3</v>
      </c>
      <c r="R30" s="239">
        <v>6.3E-2</v>
      </c>
      <c r="S30" s="239">
        <v>41.442999999999998</v>
      </c>
    </row>
    <row r="31" spans="1:19">
      <c r="A31" s="239">
        <v>89</v>
      </c>
      <c r="B31" s="239">
        <v>23</v>
      </c>
      <c r="C31" s="239">
        <v>18</v>
      </c>
      <c r="D31" s="239">
        <v>0</v>
      </c>
      <c r="E31" s="239">
        <v>0.93120000000000003</v>
      </c>
      <c r="F31" s="239">
        <v>6.9000000000000006E-2</v>
      </c>
      <c r="G31" s="239">
        <v>1E-3</v>
      </c>
      <c r="H31" s="239">
        <v>2.9000000000000001E-2</v>
      </c>
      <c r="I31" s="239">
        <v>70.954999999999998</v>
      </c>
      <c r="J31" s="239"/>
      <c r="K31" s="239">
        <v>89</v>
      </c>
      <c r="L31" s="239">
        <v>20</v>
      </c>
      <c r="M31" s="239">
        <v>13</v>
      </c>
      <c r="N31" s="239">
        <v>0</v>
      </c>
      <c r="O31" s="239">
        <v>0.86219999999999997</v>
      </c>
      <c r="P31" s="239">
        <v>0.13800000000000001</v>
      </c>
      <c r="Q31" s="239">
        <v>2E-3</v>
      </c>
      <c r="R31" s="239">
        <v>4.7E-2</v>
      </c>
      <c r="S31" s="239">
        <v>64.224000000000004</v>
      </c>
    </row>
    <row r="32" spans="1:19">
      <c r="A32" s="239">
        <v>99</v>
      </c>
      <c r="B32" s="239">
        <v>5</v>
      </c>
      <c r="C32" s="239">
        <v>5</v>
      </c>
      <c r="D32" s="239">
        <v>0</v>
      </c>
      <c r="E32" s="239">
        <v>1</v>
      </c>
      <c r="F32" s="239">
        <v>0</v>
      </c>
      <c r="G32" s="239">
        <v>0</v>
      </c>
      <c r="H32" s="239">
        <v>0</v>
      </c>
      <c r="I32" s="239">
        <v>77.768000000000001</v>
      </c>
      <c r="J32" s="239"/>
      <c r="K32" s="239">
        <v>98</v>
      </c>
      <c r="L32" s="239">
        <v>7</v>
      </c>
      <c r="M32" s="239">
        <v>5</v>
      </c>
      <c r="N32" s="239">
        <v>0</v>
      </c>
      <c r="O32" s="239">
        <v>0.96060000000000001</v>
      </c>
      <c r="P32" s="239">
        <v>3.9E-2</v>
      </c>
      <c r="Q32" s="239">
        <v>1E-3</v>
      </c>
      <c r="R32" s="239">
        <v>2.7E-2</v>
      </c>
      <c r="S32" s="239">
        <v>73.872</v>
      </c>
    </row>
    <row r="33" spans="1:19">
      <c r="A33" s="239"/>
      <c r="B33" s="239"/>
      <c r="C33" s="239"/>
      <c r="D33" s="239"/>
      <c r="E33" s="239"/>
      <c r="F33" s="239"/>
      <c r="G33" s="239"/>
      <c r="H33" s="239"/>
      <c r="I33" s="239"/>
      <c r="J33" s="239"/>
      <c r="K33" s="239">
        <v>114</v>
      </c>
      <c r="L33" s="239">
        <v>2</v>
      </c>
      <c r="M33" s="239">
        <v>2</v>
      </c>
      <c r="N33" s="239">
        <v>0</v>
      </c>
      <c r="O33" s="239">
        <v>1</v>
      </c>
      <c r="P33" s="239">
        <v>0</v>
      </c>
      <c r="Q33" s="239">
        <v>0</v>
      </c>
      <c r="R33" s="239">
        <v>0</v>
      </c>
      <c r="S33" s="239">
        <v>78.361000000000004</v>
      </c>
    </row>
    <row r="34" spans="1:19">
      <c r="A34" s="239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  <c r="R34" s="239"/>
      <c r="S34" s="239"/>
    </row>
    <row r="35" spans="1:19">
      <c r="A35" s="239" t="s">
        <v>1564</v>
      </c>
      <c r="B35" s="239"/>
      <c r="C35" s="239"/>
      <c r="D35" s="239"/>
      <c r="E35" s="239"/>
      <c r="F35" s="239"/>
      <c r="G35" s="239"/>
      <c r="H35" s="239"/>
      <c r="I35" s="239"/>
      <c r="J35" s="239"/>
      <c r="K35" s="239" t="s">
        <v>1564</v>
      </c>
      <c r="L35" s="239"/>
      <c r="M35" s="239"/>
      <c r="N35" s="239"/>
      <c r="O35" s="239"/>
      <c r="P35" s="239"/>
      <c r="Q35" s="239"/>
      <c r="R35" s="239"/>
      <c r="S35" s="239"/>
    </row>
    <row r="36" spans="1:19">
      <c r="A36" s="239" t="s">
        <v>1412</v>
      </c>
      <c r="B36" s="239" t="s">
        <v>1413</v>
      </c>
      <c r="C36" s="239" t="s">
        <v>1414</v>
      </c>
      <c r="D36" s="239" t="s">
        <v>1415</v>
      </c>
      <c r="E36" s="239" t="s">
        <v>1416</v>
      </c>
      <c r="F36" s="239" t="s">
        <v>1417</v>
      </c>
      <c r="G36" s="239" t="s">
        <v>1418</v>
      </c>
      <c r="H36" s="239" t="s">
        <v>1419</v>
      </c>
      <c r="I36" s="239" t="s">
        <v>1420</v>
      </c>
      <c r="J36" s="239"/>
      <c r="K36" s="239" t="s">
        <v>1412</v>
      </c>
      <c r="L36" s="239" t="s">
        <v>1413</v>
      </c>
      <c r="M36" s="239" t="s">
        <v>1414</v>
      </c>
      <c r="N36" s="239" t="s">
        <v>1415</v>
      </c>
      <c r="O36" s="239" t="s">
        <v>1416</v>
      </c>
      <c r="P36" s="239" t="s">
        <v>1417</v>
      </c>
      <c r="Q36" s="239" t="s">
        <v>1418</v>
      </c>
      <c r="R36" s="239" t="s">
        <v>1419</v>
      </c>
      <c r="S36" s="239" t="s">
        <v>1420</v>
      </c>
    </row>
    <row r="37" spans="1:19">
      <c r="A37" s="239">
        <v>0</v>
      </c>
      <c r="B37" s="239">
        <v>90</v>
      </c>
      <c r="C37" s="239">
        <v>0</v>
      </c>
      <c r="D37" s="239">
        <v>0</v>
      </c>
      <c r="E37" s="239">
        <v>0</v>
      </c>
      <c r="F37" s="239">
        <v>1</v>
      </c>
      <c r="G37" s="239">
        <v>0</v>
      </c>
      <c r="H37" s="239">
        <v>0</v>
      </c>
      <c r="I37" s="239">
        <v>0</v>
      </c>
      <c r="J37" s="239"/>
      <c r="K37" s="239">
        <v>0</v>
      </c>
      <c r="L37" s="239">
        <v>90</v>
      </c>
      <c r="M37" s="239">
        <v>0</v>
      </c>
      <c r="N37" s="239">
        <v>0</v>
      </c>
      <c r="O37" s="239">
        <v>0</v>
      </c>
      <c r="P37" s="239">
        <v>1</v>
      </c>
      <c r="Q37" s="239">
        <v>0</v>
      </c>
      <c r="R37" s="239">
        <v>0</v>
      </c>
      <c r="S37" s="239">
        <v>0</v>
      </c>
    </row>
    <row r="38" spans="1:19">
      <c r="A38" s="239">
        <v>24</v>
      </c>
      <c r="B38" s="239">
        <v>90</v>
      </c>
      <c r="C38" s="239">
        <v>0</v>
      </c>
      <c r="D38" s="239">
        <v>0</v>
      </c>
      <c r="E38" s="239">
        <v>0</v>
      </c>
      <c r="F38" s="239">
        <v>1</v>
      </c>
      <c r="G38" s="239">
        <v>0</v>
      </c>
      <c r="H38" s="239">
        <v>0</v>
      </c>
      <c r="I38" s="239">
        <v>0</v>
      </c>
      <c r="J38" s="239"/>
      <c r="K38" s="239">
        <v>24</v>
      </c>
      <c r="L38" s="239">
        <v>90</v>
      </c>
      <c r="M38" s="239">
        <v>0</v>
      </c>
      <c r="N38" s="239">
        <v>0</v>
      </c>
      <c r="O38" s="239">
        <v>0</v>
      </c>
      <c r="P38" s="239">
        <v>1</v>
      </c>
      <c r="Q38" s="239">
        <v>0</v>
      </c>
      <c r="R38" s="239">
        <v>0</v>
      </c>
      <c r="S38" s="239">
        <v>0</v>
      </c>
    </row>
    <row r="39" spans="1:19">
      <c r="A39" s="239">
        <v>42</v>
      </c>
      <c r="B39" s="239">
        <v>90</v>
      </c>
      <c r="C39" s="239">
        <v>1</v>
      </c>
      <c r="D39" s="239">
        <v>0</v>
      </c>
      <c r="E39" s="239">
        <v>1.11E-2</v>
      </c>
      <c r="F39" s="239">
        <v>0.98899999999999999</v>
      </c>
      <c r="G39" s="239">
        <v>0</v>
      </c>
      <c r="H39" s="239">
        <v>1.0999999999999999E-2</v>
      </c>
      <c r="I39" s="239">
        <v>0.46700000000000003</v>
      </c>
      <c r="J39" s="239"/>
      <c r="K39" s="239">
        <v>44</v>
      </c>
      <c r="L39" s="239">
        <v>90</v>
      </c>
      <c r="M39" s="239">
        <v>4</v>
      </c>
      <c r="N39" s="239">
        <v>1</v>
      </c>
      <c r="O39" s="239">
        <v>4.4400000000000002E-2</v>
      </c>
      <c r="P39" s="239">
        <v>0.95599999999999996</v>
      </c>
      <c r="Q39" s="239">
        <v>0</v>
      </c>
      <c r="R39" s="239">
        <v>2.1999999999999999E-2</v>
      </c>
      <c r="S39" s="239">
        <v>1.956</v>
      </c>
    </row>
    <row r="40" spans="1:19">
      <c r="A40" s="239">
        <v>52</v>
      </c>
      <c r="B40" s="239">
        <v>89</v>
      </c>
      <c r="C40" s="239">
        <v>6</v>
      </c>
      <c r="D40" s="239">
        <v>0</v>
      </c>
      <c r="E40" s="239">
        <v>7.7799999999999994E-2</v>
      </c>
      <c r="F40" s="239">
        <v>0.92200000000000004</v>
      </c>
      <c r="G40" s="239">
        <v>1E-3</v>
      </c>
      <c r="H40" s="239">
        <v>2.8000000000000001E-2</v>
      </c>
      <c r="I40" s="239">
        <v>3.9329999999999998</v>
      </c>
      <c r="J40" s="239"/>
      <c r="K40" s="239">
        <v>52</v>
      </c>
      <c r="L40" s="239">
        <v>85</v>
      </c>
      <c r="M40" s="239">
        <v>14</v>
      </c>
      <c r="N40" s="239">
        <v>0</v>
      </c>
      <c r="O40" s="239">
        <v>0.20180000000000001</v>
      </c>
      <c r="P40" s="239">
        <v>0.79800000000000004</v>
      </c>
      <c r="Q40" s="239">
        <v>2E-3</v>
      </c>
      <c r="R40" s="239">
        <v>4.2999999999999997E-2</v>
      </c>
      <c r="S40" s="239">
        <v>10.14</v>
      </c>
    </row>
    <row r="41" spans="1:19">
      <c r="A41" s="239">
        <v>66</v>
      </c>
      <c r="B41" s="239">
        <v>83</v>
      </c>
      <c r="C41" s="239">
        <v>40</v>
      </c>
      <c r="D41" s="239">
        <v>1</v>
      </c>
      <c r="E41" s="239">
        <v>0.5222</v>
      </c>
      <c r="F41" s="239">
        <v>0.47799999999999998</v>
      </c>
      <c r="G41" s="239">
        <v>3.0000000000000001E-3</v>
      </c>
      <c r="H41" s="239">
        <v>5.2999999999999999E-2</v>
      </c>
      <c r="I41" s="239">
        <v>33.267000000000003</v>
      </c>
      <c r="J41" s="239"/>
      <c r="K41" s="239">
        <v>66</v>
      </c>
      <c r="L41" s="239">
        <v>71</v>
      </c>
      <c r="M41" s="239">
        <v>57</v>
      </c>
      <c r="N41" s="239">
        <v>0</v>
      </c>
      <c r="O41" s="239">
        <v>0.84260000000000002</v>
      </c>
      <c r="P41" s="239">
        <v>0.157</v>
      </c>
      <c r="Q41" s="239">
        <v>1E-3</v>
      </c>
      <c r="R41" s="239">
        <v>3.9E-2</v>
      </c>
      <c r="S41" s="239">
        <v>52.430999999999997</v>
      </c>
    </row>
    <row r="42" spans="1:19">
      <c r="A42" s="239">
        <v>75</v>
      </c>
      <c r="B42" s="239">
        <v>42</v>
      </c>
      <c r="C42" s="239">
        <v>25</v>
      </c>
      <c r="D42" s="239">
        <v>0</v>
      </c>
      <c r="E42" s="239">
        <v>0.80659999999999998</v>
      </c>
      <c r="F42" s="239">
        <v>0.193</v>
      </c>
      <c r="G42" s="239">
        <v>2E-3</v>
      </c>
      <c r="H42" s="239">
        <v>4.2000000000000003E-2</v>
      </c>
      <c r="I42" s="239">
        <v>54.595999999999997</v>
      </c>
      <c r="J42" s="239"/>
      <c r="K42" s="239">
        <v>73</v>
      </c>
      <c r="L42" s="239">
        <v>14</v>
      </c>
      <c r="M42" s="239">
        <v>11</v>
      </c>
      <c r="N42" s="239">
        <v>0</v>
      </c>
      <c r="O42" s="239">
        <v>0.96630000000000005</v>
      </c>
      <c r="P42" s="239">
        <v>3.4000000000000002E-2</v>
      </c>
      <c r="Q42" s="239">
        <v>0</v>
      </c>
      <c r="R42" s="239">
        <v>1.9E-2</v>
      </c>
      <c r="S42" s="239">
        <v>61.459000000000003</v>
      </c>
    </row>
    <row r="43" spans="1:19">
      <c r="A43" s="239">
        <v>89</v>
      </c>
      <c r="B43" s="239">
        <v>17</v>
      </c>
      <c r="C43" s="239">
        <v>16</v>
      </c>
      <c r="D43" s="239">
        <v>0</v>
      </c>
      <c r="E43" s="239">
        <v>0.98860000000000003</v>
      </c>
      <c r="F43" s="239">
        <v>1.0999999999999999E-2</v>
      </c>
      <c r="G43" s="239">
        <v>0</v>
      </c>
      <c r="H43" s="239">
        <v>1.0999999999999999E-2</v>
      </c>
      <c r="I43" s="239">
        <v>70.795000000000002</v>
      </c>
      <c r="J43" s="239"/>
      <c r="K43" s="239">
        <v>89</v>
      </c>
      <c r="L43" s="239">
        <v>3</v>
      </c>
      <c r="M43" s="239">
        <v>3</v>
      </c>
      <c r="N43" s="239">
        <v>0</v>
      </c>
      <c r="O43" s="239">
        <v>1</v>
      </c>
      <c r="P43" s="239">
        <v>0</v>
      </c>
      <c r="Q43" s="239">
        <v>0</v>
      </c>
      <c r="R43" s="239">
        <v>0</v>
      </c>
      <c r="S43" s="239">
        <v>64.459999999999994</v>
      </c>
    </row>
    <row r="44" spans="1:19">
      <c r="A44" s="239">
        <v>99</v>
      </c>
      <c r="B44" s="239">
        <v>1</v>
      </c>
      <c r="C44" s="239">
        <v>1</v>
      </c>
      <c r="D44" s="239">
        <v>0</v>
      </c>
      <c r="E44" s="239">
        <v>1</v>
      </c>
      <c r="F44" s="239">
        <v>0</v>
      </c>
      <c r="G44" s="239">
        <v>0</v>
      </c>
      <c r="H44" s="239">
        <v>0</v>
      </c>
      <c r="I44" s="239">
        <v>71.921000000000006</v>
      </c>
      <c r="J44" s="239"/>
      <c r="K44" s="239"/>
      <c r="L44" s="239"/>
      <c r="M44" s="239"/>
      <c r="N44" s="239"/>
      <c r="O44" s="239"/>
      <c r="P44" s="239"/>
      <c r="Q44" s="239"/>
      <c r="R44" s="239"/>
      <c r="S44" s="239"/>
    </row>
    <row r="45" spans="1:19">
      <c r="A45" s="239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  <c r="R45" s="239"/>
      <c r="S45" s="239"/>
    </row>
    <row r="46" spans="1:19">
      <c r="A46" s="239" t="s">
        <v>1565</v>
      </c>
      <c r="B46" s="239"/>
      <c r="C46" s="239"/>
      <c r="D46" s="239"/>
      <c r="E46" s="239"/>
      <c r="F46" s="239"/>
      <c r="G46" s="239"/>
      <c r="H46" s="239"/>
      <c r="I46" s="239"/>
      <c r="J46" s="239"/>
      <c r="K46" s="239" t="s">
        <v>1565</v>
      </c>
      <c r="L46" s="239"/>
      <c r="M46" s="239"/>
      <c r="N46" s="239"/>
      <c r="O46" s="239"/>
      <c r="P46" s="239"/>
      <c r="Q46" s="239"/>
      <c r="R46" s="239"/>
      <c r="S46" s="239"/>
    </row>
    <row r="47" spans="1:19">
      <c r="A47" s="239" t="s">
        <v>1424</v>
      </c>
      <c r="B47" s="239" t="s">
        <v>1413</v>
      </c>
      <c r="C47" s="239" t="s">
        <v>1414</v>
      </c>
      <c r="D47" s="239" t="s">
        <v>1415</v>
      </c>
      <c r="E47" s="239" t="s">
        <v>1416</v>
      </c>
      <c r="F47" s="239" t="s">
        <v>1417</v>
      </c>
      <c r="G47" s="239" t="s">
        <v>1418</v>
      </c>
      <c r="H47" s="239" t="s">
        <v>1419</v>
      </c>
      <c r="I47" s="239" t="s">
        <v>1420</v>
      </c>
      <c r="J47" s="239"/>
      <c r="K47" s="239" t="s">
        <v>1412</v>
      </c>
      <c r="L47" s="239" t="s">
        <v>1413</v>
      </c>
      <c r="M47" s="239" t="s">
        <v>1414</v>
      </c>
      <c r="N47" s="239" t="s">
        <v>1415</v>
      </c>
      <c r="O47" s="239" t="s">
        <v>1416</v>
      </c>
      <c r="P47" s="239" t="s">
        <v>1417</v>
      </c>
      <c r="Q47" s="239" t="s">
        <v>1418</v>
      </c>
      <c r="R47" s="239" t="s">
        <v>1419</v>
      </c>
      <c r="S47" s="239" t="s">
        <v>1420</v>
      </c>
    </row>
    <row r="48" spans="1:19">
      <c r="A48" s="239">
        <v>0</v>
      </c>
      <c r="B48" s="239">
        <v>90</v>
      </c>
      <c r="C48" s="239">
        <v>0</v>
      </c>
      <c r="D48" s="239">
        <v>0</v>
      </c>
      <c r="E48" s="239">
        <v>0</v>
      </c>
      <c r="F48" s="239">
        <v>1</v>
      </c>
      <c r="G48" s="239">
        <v>0</v>
      </c>
      <c r="H48" s="239">
        <v>0</v>
      </c>
      <c r="I48" s="239">
        <v>0</v>
      </c>
      <c r="J48" s="239"/>
      <c r="K48" s="239">
        <v>0</v>
      </c>
      <c r="L48" s="239">
        <v>90</v>
      </c>
      <c r="M48" s="239">
        <v>0</v>
      </c>
      <c r="N48" s="239">
        <v>0</v>
      </c>
      <c r="O48" s="239">
        <v>0</v>
      </c>
      <c r="P48" s="239">
        <v>1</v>
      </c>
      <c r="Q48" s="239">
        <v>0</v>
      </c>
      <c r="R48" s="239">
        <v>0</v>
      </c>
      <c r="S48" s="239">
        <v>0</v>
      </c>
    </row>
    <row r="49" spans="1:19">
      <c r="A49" s="239">
        <v>24</v>
      </c>
      <c r="B49" s="239">
        <v>90</v>
      </c>
      <c r="C49" s="239">
        <v>0</v>
      </c>
      <c r="D49" s="239">
        <v>0</v>
      </c>
      <c r="E49" s="239">
        <v>0</v>
      </c>
      <c r="F49" s="239">
        <v>1</v>
      </c>
      <c r="G49" s="239">
        <v>0</v>
      </c>
      <c r="H49" s="239">
        <v>0</v>
      </c>
      <c r="I49" s="239">
        <v>0</v>
      </c>
      <c r="J49" s="239"/>
      <c r="K49" s="239">
        <v>24</v>
      </c>
      <c r="L49" s="239">
        <v>90</v>
      </c>
      <c r="M49" s="239">
        <v>0</v>
      </c>
      <c r="N49" s="239">
        <v>0</v>
      </c>
      <c r="O49" s="239">
        <v>0</v>
      </c>
      <c r="P49" s="239">
        <v>1</v>
      </c>
      <c r="Q49" s="239">
        <v>0</v>
      </c>
      <c r="R49" s="239">
        <v>0</v>
      </c>
      <c r="S49" s="239">
        <v>0</v>
      </c>
    </row>
    <row r="50" spans="1:19">
      <c r="A50" s="239">
        <v>42</v>
      </c>
      <c r="B50" s="239">
        <v>90</v>
      </c>
      <c r="C50" s="239">
        <v>6</v>
      </c>
      <c r="D50" s="239">
        <v>0</v>
      </c>
      <c r="E50" s="239">
        <v>6.6699999999999995E-2</v>
      </c>
      <c r="F50" s="239">
        <v>0.93300000000000005</v>
      </c>
      <c r="G50" s="239">
        <v>1E-3</v>
      </c>
      <c r="H50" s="239">
        <v>2.5999999999999999E-2</v>
      </c>
      <c r="I50" s="239">
        <v>2.8</v>
      </c>
      <c r="J50" s="239"/>
      <c r="K50" s="239">
        <v>44</v>
      </c>
      <c r="L50" s="239">
        <v>90</v>
      </c>
      <c r="M50" s="239">
        <v>6</v>
      </c>
      <c r="N50" s="239">
        <v>1</v>
      </c>
      <c r="O50" s="239">
        <v>6.6699999999999995E-2</v>
      </c>
      <c r="P50" s="239">
        <v>0.93300000000000005</v>
      </c>
      <c r="Q50" s="239">
        <v>1E-3</v>
      </c>
      <c r="R50" s="239">
        <v>2.5999999999999999E-2</v>
      </c>
      <c r="S50" s="239">
        <v>2.9329999999999998</v>
      </c>
    </row>
    <row r="51" spans="1:19">
      <c r="A51" s="239">
        <v>52</v>
      </c>
      <c r="B51" s="239">
        <v>84</v>
      </c>
      <c r="C51" s="239">
        <v>14</v>
      </c>
      <c r="D51" s="239">
        <v>0</v>
      </c>
      <c r="E51" s="239">
        <v>0.22220000000000001</v>
      </c>
      <c r="F51" s="239">
        <v>0.77800000000000002</v>
      </c>
      <c r="G51" s="239">
        <v>2E-3</v>
      </c>
      <c r="H51" s="239">
        <v>4.3999999999999997E-2</v>
      </c>
      <c r="I51" s="239">
        <v>10.888999999999999</v>
      </c>
      <c r="J51" s="239"/>
      <c r="K51" s="239">
        <v>52</v>
      </c>
      <c r="L51" s="239">
        <v>83</v>
      </c>
      <c r="M51" s="239">
        <v>13</v>
      </c>
      <c r="N51" s="239">
        <v>1</v>
      </c>
      <c r="O51" s="239">
        <v>0.21290000000000001</v>
      </c>
      <c r="P51" s="239">
        <v>0.78700000000000003</v>
      </c>
      <c r="Q51" s="239">
        <v>2E-3</v>
      </c>
      <c r="R51" s="239">
        <v>4.2999999999999997E-2</v>
      </c>
      <c r="S51" s="239">
        <v>10.535</v>
      </c>
    </row>
    <row r="52" spans="1:19">
      <c r="A52" s="239">
        <v>66</v>
      </c>
      <c r="B52" s="239">
        <v>70</v>
      </c>
      <c r="C52" s="239">
        <v>40</v>
      </c>
      <c r="D52" s="239">
        <v>0</v>
      </c>
      <c r="E52" s="239">
        <v>0.66669999999999996</v>
      </c>
      <c r="F52" s="239">
        <v>0.33300000000000002</v>
      </c>
      <c r="G52" s="239">
        <v>2E-3</v>
      </c>
      <c r="H52" s="239">
        <v>0.05</v>
      </c>
      <c r="I52" s="239">
        <v>40.222000000000001</v>
      </c>
      <c r="J52" s="239"/>
      <c r="K52" s="239">
        <v>66</v>
      </c>
      <c r="L52" s="239">
        <v>69</v>
      </c>
      <c r="M52" s="239">
        <v>45</v>
      </c>
      <c r="N52" s="239">
        <v>4</v>
      </c>
      <c r="O52" s="239">
        <v>0.72619999999999996</v>
      </c>
      <c r="P52" s="239">
        <v>0.27400000000000002</v>
      </c>
      <c r="Q52" s="239">
        <v>2E-3</v>
      </c>
      <c r="R52" s="239">
        <v>4.8000000000000001E-2</v>
      </c>
      <c r="S52" s="239">
        <v>44.417000000000002</v>
      </c>
    </row>
    <row r="53" spans="1:19">
      <c r="A53" s="239">
        <v>75</v>
      </c>
      <c r="B53" s="239">
        <v>30</v>
      </c>
      <c r="C53" s="239">
        <v>20</v>
      </c>
      <c r="D53" s="239">
        <v>0</v>
      </c>
      <c r="E53" s="239">
        <v>0.88890000000000002</v>
      </c>
      <c r="F53" s="239">
        <v>0.111</v>
      </c>
      <c r="G53" s="239">
        <v>1E-3</v>
      </c>
      <c r="H53" s="239">
        <v>3.3000000000000002E-2</v>
      </c>
      <c r="I53" s="239">
        <v>56.889000000000003</v>
      </c>
      <c r="J53" s="239"/>
      <c r="K53" s="239">
        <v>73</v>
      </c>
      <c r="L53" s="239">
        <v>20</v>
      </c>
      <c r="M53" s="239">
        <v>14</v>
      </c>
      <c r="N53" s="239">
        <v>0</v>
      </c>
      <c r="O53" s="239">
        <v>0.91790000000000005</v>
      </c>
      <c r="P53" s="239">
        <v>8.2000000000000003E-2</v>
      </c>
      <c r="Q53" s="239">
        <v>1E-3</v>
      </c>
      <c r="R53" s="239">
        <v>3.1E-2</v>
      </c>
      <c r="S53" s="239">
        <v>58.406999999999996</v>
      </c>
    </row>
    <row r="54" spans="1:19">
      <c r="A54" s="239">
        <v>89</v>
      </c>
      <c r="B54" s="239">
        <v>10</v>
      </c>
      <c r="C54" s="239">
        <v>9</v>
      </c>
      <c r="D54" s="239">
        <v>0</v>
      </c>
      <c r="E54" s="239">
        <v>0.9889</v>
      </c>
      <c r="F54" s="239">
        <v>1.0999999999999999E-2</v>
      </c>
      <c r="G54" s="239">
        <v>0</v>
      </c>
      <c r="H54" s="239">
        <v>1.0999999999999999E-2</v>
      </c>
      <c r="I54" s="239">
        <v>65.789000000000001</v>
      </c>
      <c r="J54" s="239"/>
      <c r="K54" s="239">
        <v>89</v>
      </c>
      <c r="L54" s="239">
        <v>6</v>
      </c>
      <c r="M54" s="239">
        <v>6</v>
      </c>
      <c r="N54" s="239">
        <v>0</v>
      </c>
      <c r="O54" s="239">
        <v>1</v>
      </c>
      <c r="P54" s="239">
        <v>0</v>
      </c>
      <c r="Q54" s="239">
        <v>0</v>
      </c>
      <c r="R54" s="239">
        <v>0</v>
      </c>
      <c r="S54" s="239">
        <v>65.716999999999999</v>
      </c>
    </row>
    <row r="55" spans="1:19">
      <c r="A55" s="239">
        <v>99</v>
      </c>
      <c r="B55" s="239">
        <v>1</v>
      </c>
      <c r="C55" s="239">
        <v>1</v>
      </c>
      <c r="D55" s="239">
        <v>0</v>
      </c>
      <c r="E55" s="239">
        <v>1</v>
      </c>
      <c r="F55" s="239">
        <v>0</v>
      </c>
      <c r="G55" s="239">
        <v>0</v>
      </c>
      <c r="H55" s="239">
        <v>0</v>
      </c>
      <c r="I55" s="239">
        <v>66.888999999999996</v>
      </c>
      <c r="J55" s="239"/>
      <c r="K55" s="239"/>
      <c r="L55" s="239"/>
      <c r="M55" s="239"/>
      <c r="N55" s="239"/>
      <c r="O55" s="239"/>
      <c r="P55" s="239"/>
      <c r="Q55" s="239"/>
      <c r="R55" s="239"/>
      <c r="S55" s="239"/>
    </row>
  </sheetData>
  <mergeCells count="2">
    <mergeCell ref="A3:A6"/>
    <mergeCell ref="A7:A10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topLeftCell="A3" workbookViewId="0">
      <selection activeCell="A12" sqref="A12"/>
    </sheetView>
  </sheetViews>
  <sheetFormatPr defaultRowHeight="16.5"/>
  <sheetData>
    <row r="1" spans="1:20" ht="17.25" thickBot="1">
      <c r="A1" s="57" t="s">
        <v>131</v>
      </c>
    </row>
    <row r="2" spans="1:20" ht="96" thickTop="1" thickBot="1">
      <c r="A2" s="73" t="s">
        <v>126</v>
      </c>
      <c r="B2" s="73" t="s">
        <v>0</v>
      </c>
      <c r="C2" s="75" t="s">
        <v>1117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20" ht="39.75" thickTop="1" thickBot="1">
      <c r="A3" s="526">
        <v>1</v>
      </c>
      <c r="B3" s="55" t="s">
        <v>1075</v>
      </c>
      <c r="C3" s="64" t="s">
        <v>1118</v>
      </c>
      <c r="D3" s="64">
        <v>20</v>
      </c>
      <c r="E3" s="93"/>
      <c r="F3" s="3" t="s">
        <v>998</v>
      </c>
      <c r="G3" s="62"/>
      <c r="I3" s="81" t="s">
        <v>144</v>
      </c>
    </row>
    <row r="4" spans="1:20" ht="51.75" thickBot="1">
      <c r="A4" s="527"/>
      <c r="B4" s="4" t="s">
        <v>1076</v>
      </c>
      <c r="C4" s="64" t="s">
        <v>1119</v>
      </c>
      <c r="D4" s="64">
        <v>46</v>
      </c>
      <c r="E4" s="417">
        <v>1</v>
      </c>
      <c r="F4" s="3" t="s">
        <v>1077</v>
      </c>
      <c r="G4" s="2" t="s">
        <v>1078</v>
      </c>
    </row>
    <row r="5" spans="1:20" ht="77.25" thickBot="1">
      <c r="A5" s="527"/>
      <c r="B5" s="4" t="s">
        <v>1079</v>
      </c>
      <c r="C5" s="64" t="s">
        <v>1120</v>
      </c>
      <c r="D5" s="64">
        <v>29</v>
      </c>
      <c r="E5" s="362" t="s">
        <v>1080</v>
      </c>
      <c r="F5" s="3" t="s">
        <v>259</v>
      </c>
      <c r="G5" s="2" t="s">
        <v>1081</v>
      </c>
    </row>
    <row r="6" spans="1:20" ht="77.25" thickBot="1">
      <c r="A6" s="528"/>
      <c r="B6" s="429" t="s">
        <v>1082</v>
      </c>
      <c r="C6" s="418" t="s">
        <v>1121</v>
      </c>
      <c r="D6" s="364">
        <v>20</v>
      </c>
      <c r="E6" s="369" t="s">
        <v>1083</v>
      </c>
      <c r="F6" s="366" t="s">
        <v>1084</v>
      </c>
      <c r="G6" s="419" t="s">
        <v>1085</v>
      </c>
    </row>
    <row r="7" spans="1:20" ht="39" thickBot="1">
      <c r="A7" s="529">
        <v>2</v>
      </c>
      <c r="B7" s="55" t="s">
        <v>1086</v>
      </c>
      <c r="C7" s="64" t="s">
        <v>1122</v>
      </c>
      <c r="D7" s="64">
        <v>20</v>
      </c>
      <c r="E7" s="93"/>
      <c r="F7" s="3" t="s">
        <v>832</v>
      </c>
      <c r="G7" s="84"/>
    </row>
    <row r="8" spans="1:20" ht="51.75" thickBot="1">
      <c r="A8" s="527"/>
      <c r="B8" s="85" t="s">
        <v>1076</v>
      </c>
      <c r="C8" s="86" t="s">
        <v>1123</v>
      </c>
      <c r="D8" s="87">
        <v>43</v>
      </c>
      <c r="E8" s="428">
        <v>0.98</v>
      </c>
      <c r="F8" s="70" t="s">
        <v>1087</v>
      </c>
      <c r="G8" s="89" t="s">
        <v>1078</v>
      </c>
    </row>
    <row r="9" spans="1:20" ht="77.25" thickBot="1">
      <c r="A9" s="527"/>
      <c r="B9" s="85" t="s">
        <v>1079</v>
      </c>
      <c r="C9" s="86" t="s">
        <v>1124</v>
      </c>
      <c r="D9" s="87">
        <v>27</v>
      </c>
      <c r="E9" s="423" t="s">
        <v>1088</v>
      </c>
      <c r="F9" s="70" t="s">
        <v>257</v>
      </c>
      <c r="G9" s="89" t="s">
        <v>1089</v>
      </c>
    </row>
    <row r="10" spans="1:20" ht="77.25" thickBot="1">
      <c r="A10" s="527"/>
      <c r="B10" s="425" t="s">
        <v>1090</v>
      </c>
      <c r="C10" s="91" t="s">
        <v>1125</v>
      </c>
      <c r="D10" s="91">
        <v>22</v>
      </c>
      <c r="E10" s="424" t="s">
        <v>1091</v>
      </c>
      <c r="F10" s="80" t="s">
        <v>1092</v>
      </c>
      <c r="G10" s="92" t="s">
        <v>1093</v>
      </c>
    </row>
    <row r="11" spans="1:20" ht="17.25" thickTop="1">
      <c r="A11" s="415"/>
    </row>
    <row r="12" spans="1:20">
      <c r="A12" s="57" t="s">
        <v>1407</v>
      </c>
      <c r="K12" s="57" t="s">
        <v>1569</v>
      </c>
    </row>
    <row r="13" spans="1:20">
      <c r="A13" s="239" t="s">
        <v>1520</v>
      </c>
      <c r="B13" s="239"/>
      <c r="C13" s="239"/>
      <c r="D13" s="239"/>
      <c r="E13" s="239"/>
      <c r="F13" s="239"/>
      <c r="G13" s="239"/>
      <c r="H13" s="239"/>
      <c r="I13" s="239"/>
      <c r="J13" s="239"/>
      <c r="K13" s="239" t="s">
        <v>1520</v>
      </c>
      <c r="L13" s="239"/>
      <c r="M13" s="239"/>
      <c r="N13" s="239"/>
      <c r="O13" s="239"/>
      <c r="P13" s="239"/>
      <c r="Q13" s="239"/>
      <c r="R13" s="239"/>
      <c r="S13" s="239"/>
      <c r="T13" s="239"/>
    </row>
    <row r="14" spans="1:20">
      <c r="A14" s="239" t="s">
        <v>1424</v>
      </c>
      <c r="B14" s="239" t="s">
        <v>1413</v>
      </c>
      <c r="C14" s="239" t="s">
        <v>1414</v>
      </c>
      <c r="D14" s="239" t="s">
        <v>1415</v>
      </c>
      <c r="E14" s="239" t="s">
        <v>1416</v>
      </c>
      <c r="F14" s="239" t="s">
        <v>1417</v>
      </c>
      <c r="G14" s="239" t="s">
        <v>1418</v>
      </c>
      <c r="H14" s="239" t="s">
        <v>1419</v>
      </c>
      <c r="I14" s="239" t="s">
        <v>1420</v>
      </c>
      <c r="J14" s="239"/>
      <c r="K14" s="239" t="s">
        <v>1412</v>
      </c>
      <c r="L14" s="239" t="s">
        <v>1413</v>
      </c>
      <c r="M14" s="239" t="s">
        <v>1414</v>
      </c>
      <c r="N14" s="239" t="s">
        <v>1415</v>
      </c>
      <c r="O14" s="239" t="s">
        <v>1416</v>
      </c>
      <c r="P14" s="239" t="s">
        <v>1417</v>
      </c>
      <c r="Q14" s="239" t="s">
        <v>1418</v>
      </c>
      <c r="R14" s="239" t="s">
        <v>1419</v>
      </c>
      <c r="S14" s="239" t="s">
        <v>1420</v>
      </c>
      <c r="T14" s="239"/>
    </row>
    <row r="15" spans="1:20">
      <c r="A15" s="239">
        <v>0</v>
      </c>
      <c r="B15" s="239">
        <v>150</v>
      </c>
      <c r="C15" s="239">
        <v>0</v>
      </c>
      <c r="D15" s="239">
        <v>0</v>
      </c>
      <c r="E15" s="239">
        <v>0</v>
      </c>
      <c r="F15" s="239">
        <v>1</v>
      </c>
      <c r="G15" s="239">
        <v>0</v>
      </c>
      <c r="H15" s="239">
        <v>0</v>
      </c>
      <c r="I15" s="239">
        <v>0</v>
      </c>
      <c r="J15" s="239"/>
      <c r="K15" s="239">
        <v>0</v>
      </c>
      <c r="L15" s="239">
        <v>150</v>
      </c>
      <c r="M15" s="239">
        <v>0</v>
      </c>
      <c r="N15" s="239">
        <v>0</v>
      </c>
      <c r="O15" s="239">
        <v>0</v>
      </c>
      <c r="P15" s="239">
        <v>1</v>
      </c>
      <c r="Q15" s="239">
        <v>0</v>
      </c>
      <c r="R15" s="239">
        <v>0</v>
      </c>
      <c r="S15" s="239">
        <v>0</v>
      </c>
      <c r="T15" s="239"/>
    </row>
    <row r="16" spans="1:20">
      <c r="A16" s="239">
        <v>3</v>
      </c>
      <c r="B16" s="239">
        <v>150</v>
      </c>
      <c r="C16" s="239">
        <v>0</v>
      </c>
      <c r="D16" s="239">
        <v>0</v>
      </c>
      <c r="E16" s="239">
        <v>0</v>
      </c>
      <c r="F16" s="239">
        <v>1</v>
      </c>
      <c r="G16" s="239">
        <v>0</v>
      </c>
      <c r="H16" s="239">
        <v>0</v>
      </c>
      <c r="I16" s="239">
        <v>0</v>
      </c>
      <c r="J16" s="239"/>
      <c r="K16" s="239">
        <v>3</v>
      </c>
      <c r="L16" s="239">
        <v>150</v>
      </c>
      <c r="M16" s="239">
        <v>0</v>
      </c>
      <c r="N16" s="239">
        <v>0</v>
      </c>
      <c r="O16" s="239">
        <v>0</v>
      </c>
      <c r="P16" s="239">
        <v>1</v>
      </c>
      <c r="Q16" s="239">
        <v>0</v>
      </c>
      <c r="R16" s="239">
        <v>0</v>
      </c>
      <c r="S16" s="239">
        <v>0</v>
      </c>
      <c r="T16" s="239"/>
    </row>
    <row r="17" spans="1:20">
      <c r="A17" s="239">
        <v>6</v>
      </c>
      <c r="B17" s="239">
        <v>150</v>
      </c>
      <c r="C17" s="239">
        <v>0</v>
      </c>
      <c r="D17" s="239">
        <v>0</v>
      </c>
      <c r="E17" s="239">
        <v>0</v>
      </c>
      <c r="F17" s="239">
        <v>1</v>
      </c>
      <c r="G17" s="239">
        <v>0</v>
      </c>
      <c r="H17" s="239">
        <v>0</v>
      </c>
      <c r="I17" s="239">
        <v>0</v>
      </c>
      <c r="J17" s="239"/>
      <c r="K17" s="239">
        <v>6</v>
      </c>
      <c r="L17" s="239">
        <v>150</v>
      </c>
      <c r="M17" s="239">
        <v>0</v>
      </c>
      <c r="N17" s="239">
        <v>0</v>
      </c>
      <c r="O17" s="239">
        <v>0</v>
      </c>
      <c r="P17" s="239">
        <v>1</v>
      </c>
      <c r="Q17" s="239">
        <v>0</v>
      </c>
      <c r="R17" s="239">
        <v>0</v>
      </c>
      <c r="S17" s="239">
        <v>0</v>
      </c>
      <c r="T17" s="239"/>
    </row>
    <row r="18" spans="1:20">
      <c r="A18" s="239">
        <v>9</v>
      </c>
      <c r="B18" s="239">
        <v>150</v>
      </c>
      <c r="C18" s="239">
        <v>4</v>
      </c>
      <c r="D18" s="239">
        <v>7</v>
      </c>
      <c r="E18" s="239">
        <v>2.6700000000000002E-2</v>
      </c>
      <c r="F18" s="239">
        <v>0.97299999999999998</v>
      </c>
      <c r="G18" s="239">
        <v>0</v>
      </c>
      <c r="H18" s="239">
        <v>1.2999999999999999E-2</v>
      </c>
      <c r="I18" s="239">
        <v>0.24</v>
      </c>
      <c r="J18" s="239"/>
      <c r="K18" s="239">
        <v>9</v>
      </c>
      <c r="L18" s="239">
        <v>150</v>
      </c>
      <c r="M18" s="239">
        <v>5</v>
      </c>
      <c r="N18" s="239">
        <v>4</v>
      </c>
      <c r="O18" s="239">
        <v>3.3300000000000003E-2</v>
      </c>
      <c r="P18" s="239">
        <v>0.96699999999999997</v>
      </c>
      <c r="Q18" s="239">
        <v>0</v>
      </c>
      <c r="R18" s="239">
        <v>1.4999999999999999E-2</v>
      </c>
      <c r="S18" s="239">
        <v>0.3</v>
      </c>
      <c r="T18" s="239"/>
    </row>
    <row r="19" spans="1:20">
      <c r="A19" s="239">
        <v>11</v>
      </c>
      <c r="B19" s="239">
        <v>139</v>
      </c>
      <c r="C19" s="239">
        <v>14</v>
      </c>
      <c r="D19" s="239">
        <v>0</v>
      </c>
      <c r="E19" s="239">
        <v>0.12470000000000001</v>
      </c>
      <c r="F19" s="239">
        <v>0.875</v>
      </c>
      <c r="G19" s="239">
        <v>1E-3</v>
      </c>
      <c r="H19" s="239">
        <v>2.8000000000000001E-2</v>
      </c>
      <c r="I19" s="239">
        <v>1.3180000000000001</v>
      </c>
      <c r="J19" s="239"/>
      <c r="K19" s="239">
        <v>11</v>
      </c>
      <c r="L19" s="239">
        <v>141</v>
      </c>
      <c r="M19" s="239">
        <v>4</v>
      </c>
      <c r="N19" s="239">
        <v>2</v>
      </c>
      <c r="O19" s="239">
        <v>6.08E-2</v>
      </c>
      <c r="P19" s="239">
        <v>0.93899999999999995</v>
      </c>
      <c r="Q19" s="239">
        <v>0</v>
      </c>
      <c r="R19" s="239">
        <v>0.02</v>
      </c>
      <c r="S19" s="239">
        <v>0.60199999999999998</v>
      </c>
      <c r="T19" s="239"/>
    </row>
    <row r="20" spans="1:20">
      <c r="A20" s="239">
        <v>13</v>
      </c>
      <c r="B20" s="239">
        <v>125</v>
      </c>
      <c r="C20" s="239">
        <v>8</v>
      </c>
      <c r="D20" s="239">
        <v>1</v>
      </c>
      <c r="E20" s="239">
        <v>0.1807</v>
      </c>
      <c r="F20" s="239">
        <v>0.81899999999999995</v>
      </c>
      <c r="G20" s="239">
        <v>1E-3</v>
      </c>
      <c r="H20" s="239">
        <v>3.2000000000000001E-2</v>
      </c>
      <c r="I20" s="239">
        <v>2.0470000000000002</v>
      </c>
      <c r="J20" s="239"/>
      <c r="K20" s="239">
        <v>14</v>
      </c>
      <c r="L20" s="239">
        <v>135</v>
      </c>
      <c r="M20" s="239">
        <v>16</v>
      </c>
      <c r="N20" s="239">
        <v>5</v>
      </c>
      <c r="O20" s="239">
        <v>0.1721</v>
      </c>
      <c r="P20" s="239">
        <v>0.82799999999999996</v>
      </c>
      <c r="Q20" s="239">
        <v>1E-3</v>
      </c>
      <c r="R20" s="239">
        <v>3.1E-2</v>
      </c>
      <c r="S20" s="239">
        <v>2.16</v>
      </c>
      <c r="T20" s="239"/>
    </row>
    <row r="21" spans="1:20">
      <c r="A21" s="239">
        <v>16</v>
      </c>
      <c r="B21" s="239">
        <v>116</v>
      </c>
      <c r="C21" s="239">
        <v>28</v>
      </c>
      <c r="D21" s="239">
        <v>0</v>
      </c>
      <c r="E21" s="239">
        <v>0.3785</v>
      </c>
      <c r="F21" s="239">
        <v>0.622</v>
      </c>
      <c r="G21" s="239">
        <v>2E-3</v>
      </c>
      <c r="H21" s="239">
        <v>4.1000000000000002E-2</v>
      </c>
      <c r="I21" s="239">
        <v>5.2110000000000003</v>
      </c>
      <c r="J21" s="239"/>
      <c r="K21" s="239">
        <v>16</v>
      </c>
      <c r="L21" s="239">
        <v>114</v>
      </c>
      <c r="M21" s="239">
        <v>25</v>
      </c>
      <c r="N21" s="239">
        <v>2</v>
      </c>
      <c r="O21" s="239">
        <v>0.35360000000000003</v>
      </c>
      <c r="P21" s="239">
        <v>0.64600000000000002</v>
      </c>
      <c r="Q21" s="239">
        <v>2E-3</v>
      </c>
      <c r="R21" s="239">
        <v>0.04</v>
      </c>
      <c r="S21" s="239">
        <v>5.0650000000000004</v>
      </c>
      <c r="T21" s="239"/>
    </row>
    <row r="22" spans="1:20">
      <c r="A22" s="239">
        <v>18</v>
      </c>
      <c r="B22" s="239">
        <v>88</v>
      </c>
      <c r="C22" s="239">
        <v>28</v>
      </c>
      <c r="D22" s="239">
        <v>0</v>
      </c>
      <c r="E22" s="239">
        <v>0.57620000000000005</v>
      </c>
      <c r="F22" s="239">
        <v>0.42399999999999999</v>
      </c>
      <c r="G22" s="239">
        <v>2E-3</v>
      </c>
      <c r="H22" s="239">
        <v>4.1000000000000002E-2</v>
      </c>
      <c r="I22" s="239">
        <v>8.77</v>
      </c>
      <c r="J22" s="239"/>
      <c r="K22" s="239">
        <v>18</v>
      </c>
      <c r="L22" s="239">
        <v>87</v>
      </c>
      <c r="M22" s="239">
        <v>22</v>
      </c>
      <c r="N22" s="239">
        <v>3</v>
      </c>
      <c r="O22" s="239">
        <v>0.5171</v>
      </c>
      <c r="P22" s="239">
        <v>0.48299999999999998</v>
      </c>
      <c r="Q22" s="239">
        <v>2E-3</v>
      </c>
      <c r="R22" s="239">
        <v>4.2999999999999997E-2</v>
      </c>
      <c r="S22" s="239">
        <v>8.0069999999999997</v>
      </c>
      <c r="T22" s="239"/>
    </row>
    <row r="23" spans="1:20">
      <c r="A23" s="239">
        <v>20</v>
      </c>
      <c r="B23" s="239">
        <v>60</v>
      </c>
      <c r="C23" s="239">
        <v>33</v>
      </c>
      <c r="D23" s="239">
        <v>0</v>
      </c>
      <c r="E23" s="239">
        <v>0.80930000000000002</v>
      </c>
      <c r="F23" s="239">
        <v>0.191</v>
      </c>
      <c r="G23" s="239">
        <v>1E-3</v>
      </c>
      <c r="H23" s="239">
        <v>3.3000000000000002E-2</v>
      </c>
      <c r="I23" s="239">
        <v>13.432</v>
      </c>
      <c r="J23" s="239"/>
      <c r="K23" s="239">
        <v>20</v>
      </c>
      <c r="L23" s="239">
        <v>62</v>
      </c>
      <c r="M23" s="239">
        <v>32</v>
      </c>
      <c r="N23" s="239">
        <v>2</v>
      </c>
      <c r="O23" s="239">
        <v>0.76629999999999998</v>
      </c>
      <c r="P23" s="239">
        <v>0.23400000000000001</v>
      </c>
      <c r="Q23" s="239">
        <v>1E-3</v>
      </c>
      <c r="R23" s="239">
        <v>3.6999999999999998E-2</v>
      </c>
      <c r="S23" s="239">
        <v>12.992000000000001</v>
      </c>
      <c r="T23" s="239"/>
    </row>
    <row r="24" spans="1:20">
      <c r="A24" s="239">
        <v>22</v>
      </c>
      <c r="B24" s="239">
        <v>27</v>
      </c>
      <c r="C24" s="239">
        <v>18</v>
      </c>
      <c r="D24" s="239">
        <v>0</v>
      </c>
      <c r="E24" s="239">
        <v>0.93640000000000001</v>
      </c>
      <c r="F24" s="239">
        <v>6.4000000000000001E-2</v>
      </c>
      <c r="G24" s="239">
        <v>0</v>
      </c>
      <c r="H24" s="239">
        <v>2.1000000000000001E-2</v>
      </c>
      <c r="I24" s="239">
        <v>16.228999999999999</v>
      </c>
      <c r="J24" s="239"/>
      <c r="K24" s="239">
        <v>22</v>
      </c>
      <c r="L24" s="239">
        <v>28</v>
      </c>
      <c r="M24" s="239">
        <v>19</v>
      </c>
      <c r="N24" s="239">
        <v>0</v>
      </c>
      <c r="O24" s="239">
        <v>0.92490000000000006</v>
      </c>
      <c r="P24" s="239">
        <v>7.4999999999999997E-2</v>
      </c>
      <c r="Q24" s="239">
        <v>1E-3</v>
      </c>
      <c r="R24" s="239">
        <v>2.4E-2</v>
      </c>
      <c r="S24" s="239">
        <v>16.48</v>
      </c>
      <c r="T24" s="239"/>
    </row>
    <row r="25" spans="1:20">
      <c r="A25" s="239">
        <v>24</v>
      </c>
      <c r="B25" s="239">
        <v>9</v>
      </c>
      <c r="C25" s="239">
        <v>7</v>
      </c>
      <c r="D25" s="239">
        <v>0</v>
      </c>
      <c r="E25" s="239">
        <v>0.9859</v>
      </c>
      <c r="F25" s="239">
        <v>1.4E-2</v>
      </c>
      <c r="G25" s="239">
        <v>0</v>
      </c>
      <c r="H25" s="239">
        <v>0.01</v>
      </c>
      <c r="I25" s="239">
        <v>17.414999999999999</v>
      </c>
      <c r="J25" s="239"/>
      <c r="K25" s="239">
        <v>24</v>
      </c>
      <c r="L25" s="239">
        <v>9</v>
      </c>
      <c r="M25" s="239">
        <v>6</v>
      </c>
      <c r="N25" s="239">
        <v>0</v>
      </c>
      <c r="O25" s="239">
        <v>0.97499999999999998</v>
      </c>
      <c r="P25" s="239">
        <v>2.5000000000000001E-2</v>
      </c>
      <c r="Q25" s="239">
        <v>0</v>
      </c>
      <c r="R25" s="239">
        <v>1.4E-2</v>
      </c>
      <c r="S25" s="239">
        <v>17.681999999999999</v>
      </c>
      <c r="T25" s="239"/>
    </row>
    <row r="26" spans="1:20">
      <c r="A26" s="239">
        <v>27</v>
      </c>
      <c r="B26" s="239">
        <v>2</v>
      </c>
      <c r="C26" s="239">
        <v>2</v>
      </c>
      <c r="D26" s="239">
        <v>0</v>
      </c>
      <c r="E26" s="239">
        <v>1</v>
      </c>
      <c r="F26" s="239">
        <v>0</v>
      </c>
      <c r="G26" s="239">
        <v>0</v>
      </c>
      <c r="H26" s="239">
        <v>0</v>
      </c>
      <c r="I26" s="239">
        <v>17.797000000000001</v>
      </c>
      <c r="J26" s="239"/>
      <c r="K26" s="239">
        <v>26</v>
      </c>
      <c r="L26" s="239">
        <v>3</v>
      </c>
      <c r="M26" s="239">
        <v>3</v>
      </c>
      <c r="N26" s="239">
        <v>0</v>
      </c>
      <c r="O26" s="239">
        <v>1</v>
      </c>
      <c r="P26" s="239">
        <v>0</v>
      </c>
      <c r="Q26" s="239">
        <v>0</v>
      </c>
      <c r="R26" s="239">
        <v>0</v>
      </c>
      <c r="S26" s="239">
        <v>18.332999999999998</v>
      </c>
      <c r="T26" s="239"/>
    </row>
    <row r="27" spans="1:20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  <c r="S27" s="239"/>
      <c r="T27" s="239"/>
    </row>
    <row r="28" spans="1:20">
      <c r="A28" s="239" t="s">
        <v>1566</v>
      </c>
      <c r="B28" s="239"/>
      <c r="C28" s="239"/>
      <c r="D28" s="239"/>
      <c r="E28" s="239"/>
      <c r="F28" s="239"/>
      <c r="G28" s="239"/>
      <c r="H28" s="239"/>
      <c r="I28" s="239"/>
      <c r="J28" s="239"/>
      <c r="K28" s="239" t="s">
        <v>1570</v>
      </c>
      <c r="L28" s="239"/>
      <c r="M28" s="239"/>
      <c r="N28" s="239"/>
      <c r="O28" s="239"/>
      <c r="P28" s="239"/>
      <c r="Q28" s="239"/>
      <c r="R28" s="239"/>
      <c r="S28" s="239"/>
      <c r="T28" s="239"/>
    </row>
    <row r="29" spans="1:20">
      <c r="A29" s="239" t="s">
        <v>1424</v>
      </c>
      <c r="B29" s="239" t="s">
        <v>1413</v>
      </c>
      <c r="C29" s="239" t="s">
        <v>1414</v>
      </c>
      <c r="D29" s="239" t="s">
        <v>1415</v>
      </c>
      <c r="E29" s="239" t="s">
        <v>1416</v>
      </c>
      <c r="F29" s="239" t="s">
        <v>1417</v>
      </c>
      <c r="G29" s="239" t="s">
        <v>1418</v>
      </c>
      <c r="H29" s="239" t="s">
        <v>1419</v>
      </c>
      <c r="I29" s="239" t="s">
        <v>1420</v>
      </c>
      <c r="J29" s="239"/>
      <c r="K29" s="239" t="s">
        <v>1424</v>
      </c>
      <c r="L29" s="239" t="s">
        <v>1413</v>
      </c>
      <c r="M29" s="239" t="s">
        <v>1414</v>
      </c>
      <c r="N29" s="239" t="s">
        <v>1415</v>
      </c>
      <c r="O29" s="239" t="s">
        <v>1416</v>
      </c>
      <c r="P29" s="239" t="s">
        <v>1417</v>
      </c>
      <c r="Q29" s="239" t="s">
        <v>1418</v>
      </c>
      <c r="R29" s="239" t="s">
        <v>1419</v>
      </c>
      <c r="S29" s="239" t="s">
        <v>1420</v>
      </c>
      <c r="T29" s="239"/>
    </row>
    <row r="30" spans="1:20">
      <c r="A30" s="239">
        <v>0</v>
      </c>
      <c r="B30" s="239">
        <v>60</v>
      </c>
      <c r="C30" s="239">
        <v>0</v>
      </c>
      <c r="D30" s="239">
        <v>0</v>
      </c>
      <c r="E30" s="239">
        <v>0</v>
      </c>
      <c r="F30" s="239">
        <v>1</v>
      </c>
      <c r="G30" s="239">
        <v>0</v>
      </c>
      <c r="H30" s="239">
        <v>0</v>
      </c>
      <c r="I30" s="239">
        <v>0</v>
      </c>
      <c r="J30" s="239"/>
      <c r="K30" s="239">
        <v>0</v>
      </c>
      <c r="L30" s="239">
        <v>96</v>
      </c>
      <c r="M30" s="239">
        <v>0</v>
      </c>
      <c r="N30" s="239">
        <v>0</v>
      </c>
      <c r="O30" s="239">
        <v>0</v>
      </c>
      <c r="P30" s="239">
        <v>1</v>
      </c>
      <c r="Q30" s="239">
        <v>0</v>
      </c>
      <c r="R30" s="239">
        <v>0</v>
      </c>
      <c r="S30" s="239">
        <v>0</v>
      </c>
      <c r="T30" s="239"/>
    </row>
    <row r="31" spans="1:20">
      <c r="A31" s="239">
        <v>3</v>
      </c>
      <c r="B31" s="239">
        <v>60</v>
      </c>
      <c r="C31" s="239">
        <v>0</v>
      </c>
      <c r="D31" s="239">
        <v>0</v>
      </c>
      <c r="E31" s="239">
        <v>0</v>
      </c>
      <c r="F31" s="239">
        <v>1</v>
      </c>
      <c r="G31" s="239">
        <v>0</v>
      </c>
      <c r="H31" s="239">
        <v>0</v>
      </c>
      <c r="I31" s="239">
        <v>0</v>
      </c>
      <c r="J31" s="239"/>
      <c r="K31" s="239">
        <v>3</v>
      </c>
      <c r="L31" s="239">
        <v>96</v>
      </c>
      <c r="M31" s="239">
        <v>0</v>
      </c>
      <c r="N31" s="239">
        <v>0</v>
      </c>
      <c r="O31" s="239">
        <v>0</v>
      </c>
      <c r="P31" s="239">
        <v>1</v>
      </c>
      <c r="Q31" s="239">
        <v>0</v>
      </c>
      <c r="R31" s="239">
        <v>0</v>
      </c>
      <c r="S31" s="239">
        <v>0</v>
      </c>
      <c r="T31" s="239"/>
    </row>
    <row r="32" spans="1:20">
      <c r="A32" s="239">
        <v>6</v>
      </c>
      <c r="B32" s="239">
        <v>60</v>
      </c>
      <c r="C32" s="239">
        <v>0</v>
      </c>
      <c r="D32" s="239">
        <v>0</v>
      </c>
      <c r="E32" s="239">
        <v>0</v>
      </c>
      <c r="F32" s="239">
        <v>1</v>
      </c>
      <c r="G32" s="239">
        <v>0</v>
      </c>
      <c r="H32" s="239">
        <v>0</v>
      </c>
      <c r="I32" s="239">
        <v>0</v>
      </c>
      <c r="J32" s="239"/>
      <c r="K32" s="239">
        <v>6</v>
      </c>
      <c r="L32" s="239">
        <v>96</v>
      </c>
      <c r="M32" s="239">
        <v>0</v>
      </c>
      <c r="N32" s="239">
        <v>0</v>
      </c>
      <c r="O32" s="239">
        <v>0</v>
      </c>
      <c r="P32" s="239">
        <v>1</v>
      </c>
      <c r="Q32" s="239">
        <v>0</v>
      </c>
      <c r="R32" s="239">
        <v>0</v>
      </c>
      <c r="S32" s="239">
        <v>0</v>
      </c>
      <c r="T32" s="239"/>
    </row>
    <row r="33" spans="1:20">
      <c r="A33" s="239">
        <v>8</v>
      </c>
      <c r="B33" s="239">
        <v>60</v>
      </c>
      <c r="C33" s="239">
        <v>0</v>
      </c>
      <c r="D33" s="239">
        <v>0</v>
      </c>
      <c r="E33" s="239">
        <v>0</v>
      </c>
      <c r="F33" s="239">
        <v>1</v>
      </c>
      <c r="G33" s="239">
        <v>0</v>
      </c>
      <c r="H33" s="239">
        <v>0</v>
      </c>
      <c r="I33" s="239">
        <v>0</v>
      </c>
      <c r="J33" s="239"/>
      <c r="K33" s="239">
        <v>8</v>
      </c>
      <c r="L33" s="239">
        <v>96</v>
      </c>
      <c r="M33" s="239">
        <v>0</v>
      </c>
      <c r="N33" s="239">
        <v>0</v>
      </c>
      <c r="O33" s="239">
        <v>0</v>
      </c>
      <c r="P33" s="239">
        <v>1</v>
      </c>
      <c r="Q33" s="239">
        <v>0</v>
      </c>
      <c r="R33" s="239">
        <v>0</v>
      </c>
      <c r="S33" s="239">
        <v>0</v>
      </c>
      <c r="T33" s="239"/>
    </row>
    <row r="34" spans="1:20">
      <c r="A34" s="239">
        <v>10</v>
      </c>
      <c r="B34" s="239">
        <v>60</v>
      </c>
      <c r="C34" s="239">
        <v>0</v>
      </c>
      <c r="D34" s="239">
        <v>0</v>
      </c>
      <c r="E34" s="239">
        <v>0</v>
      </c>
      <c r="F34" s="239">
        <v>1</v>
      </c>
      <c r="G34" s="239">
        <v>0</v>
      </c>
      <c r="H34" s="239">
        <v>0</v>
      </c>
      <c r="I34" s="239">
        <v>0</v>
      </c>
      <c r="J34" s="239"/>
      <c r="K34" s="239">
        <v>11</v>
      </c>
      <c r="L34" s="239">
        <v>96</v>
      </c>
      <c r="M34" s="239">
        <v>1</v>
      </c>
      <c r="N34" s="239">
        <v>0</v>
      </c>
      <c r="O34" s="239">
        <v>1.04E-2</v>
      </c>
      <c r="P34" s="239">
        <v>0.99</v>
      </c>
      <c r="Q34" s="239">
        <v>0</v>
      </c>
      <c r="R34" s="239">
        <v>0.01</v>
      </c>
      <c r="S34" s="239">
        <v>0.115</v>
      </c>
      <c r="T34" s="239"/>
    </row>
    <row r="35" spans="1:20">
      <c r="A35" s="239">
        <v>13</v>
      </c>
      <c r="B35" s="239">
        <v>60</v>
      </c>
      <c r="C35" s="239">
        <v>1</v>
      </c>
      <c r="D35" s="239">
        <v>0</v>
      </c>
      <c r="E35" s="239">
        <v>1.67E-2</v>
      </c>
      <c r="F35" s="239">
        <v>0.98299999999999998</v>
      </c>
      <c r="G35" s="239">
        <v>0</v>
      </c>
      <c r="H35" s="239">
        <v>1.7000000000000001E-2</v>
      </c>
      <c r="I35" s="239">
        <v>0.217</v>
      </c>
      <c r="J35" s="239"/>
      <c r="K35" s="239">
        <v>13</v>
      </c>
      <c r="L35" s="239">
        <v>95</v>
      </c>
      <c r="M35" s="239">
        <v>0</v>
      </c>
      <c r="N35" s="239">
        <v>1</v>
      </c>
      <c r="O35" s="239">
        <v>1.04E-2</v>
      </c>
      <c r="P35" s="239">
        <v>0.99</v>
      </c>
      <c r="Q35" s="239">
        <v>0</v>
      </c>
      <c r="R35" s="239">
        <v>0.01</v>
      </c>
      <c r="S35" s="239">
        <v>0.115</v>
      </c>
      <c r="T35" s="239"/>
    </row>
    <row r="36" spans="1:20">
      <c r="A36" s="239">
        <v>15</v>
      </c>
      <c r="B36" s="239">
        <v>59</v>
      </c>
      <c r="C36" s="239">
        <v>1</v>
      </c>
      <c r="D36" s="239">
        <v>0</v>
      </c>
      <c r="E36" s="239">
        <v>3.3300000000000003E-2</v>
      </c>
      <c r="F36" s="239">
        <v>0.96699999999999997</v>
      </c>
      <c r="G36" s="239">
        <v>1E-3</v>
      </c>
      <c r="H36" s="239">
        <v>2.3E-2</v>
      </c>
      <c r="I36" s="239">
        <v>0.46700000000000003</v>
      </c>
      <c r="J36" s="239"/>
      <c r="K36" s="239">
        <v>15</v>
      </c>
      <c r="L36" s="239">
        <v>94</v>
      </c>
      <c r="M36" s="239">
        <v>2</v>
      </c>
      <c r="N36" s="239">
        <v>0</v>
      </c>
      <c r="O36" s="239">
        <v>3.15E-2</v>
      </c>
      <c r="P36" s="239">
        <v>0.96899999999999997</v>
      </c>
      <c r="Q36" s="239">
        <v>0</v>
      </c>
      <c r="R36" s="239">
        <v>1.7999999999999999E-2</v>
      </c>
      <c r="S36" s="239">
        <v>0.43</v>
      </c>
      <c r="T36" s="239"/>
    </row>
    <row r="37" spans="1:20">
      <c r="A37" s="239">
        <v>17</v>
      </c>
      <c r="B37" s="239">
        <v>58</v>
      </c>
      <c r="C37" s="239">
        <v>2</v>
      </c>
      <c r="D37" s="239">
        <v>0</v>
      </c>
      <c r="E37" s="239">
        <v>6.6699999999999995E-2</v>
      </c>
      <c r="F37" s="239">
        <v>0.93300000000000005</v>
      </c>
      <c r="G37" s="239">
        <v>1E-3</v>
      </c>
      <c r="H37" s="239">
        <v>3.2000000000000001E-2</v>
      </c>
      <c r="I37" s="239">
        <v>1.0329999999999999</v>
      </c>
      <c r="J37" s="239"/>
      <c r="K37" s="239">
        <v>17</v>
      </c>
      <c r="L37" s="239">
        <v>92</v>
      </c>
      <c r="M37" s="239">
        <v>3</v>
      </c>
      <c r="N37" s="239">
        <v>0</v>
      </c>
      <c r="O37" s="239">
        <v>6.3100000000000003E-2</v>
      </c>
      <c r="P37" s="239">
        <v>0.93700000000000006</v>
      </c>
      <c r="Q37" s="239">
        <v>1E-3</v>
      </c>
      <c r="R37" s="239">
        <v>2.5000000000000001E-2</v>
      </c>
      <c r="S37" s="239">
        <v>0.96699999999999997</v>
      </c>
      <c r="T37" s="239"/>
    </row>
    <row r="38" spans="1:20">
      <c r="A38" s="239">
        <v>19</v>
      </c>
      <c r="B38" s="239">
        <v>56</v>
      </c>
      <c r="C38" s="239">
        <v>3</v>
      </c>
      <c r="D38" s="239">
        <v>0</v>
      </c>
      <c r="E38" s="239">
        <v>0.1167</v>
      </c>
      <c r="F38" s="239">
        <v>0.88300000000000001</v>
      </c>
      <c r="G38" s="239">
        <v>2E-3</v>
      </c>
      <c r="H38" s="239">
        <v>4.1000000000000002E-2</v>
      </c>
      <c r="I38" s="239">
        <v>1.9830000000000001</v>
      </c>
      <c r="J38" s="239"/>
      <c r="K38" s="239">
        <v>19</v>
      </c>
      <c r="L38" s="239">
        <v>89</v>
      </c>
      <c r="M38" s="239">
        <v>5</v>
      </c>
      <c r="N38" s="239">
        <v>7</v>
      </c>
      <c r="O38" s="239">
        <v>0.1157</v>
      </c>
      <c r="P38" s="239">
        <v>0.88400000000000001</v>
      </c>
      <c r="Q38" s="239">
        <v>1E-3</v>
      </c>
      <c r="R38" s="239">
        <v>3.3000000000000002E-2</v>
      </c>
      <c r="S38" s="239">
        <v>1.9670000000000001</v>
      </c>
      <c r="T38" s="239"/>
    </row>
    <row r="39" spans="1:20">
      <c r="A39" s="239">
        <v>21</v>
      </c>
      <c r="B39" s="239">
        <v>53</v>
      </c>
      <c r="C39" s="239">
        <v>2</v>
      </c>
      <c r="D39" s="239">
        <v>0</v>
      </c>
      <c r="E39" s="239">
        <v>0.15</v>
      </c>
      <c r="F39" s="239">
        <v>0.85</v>
      </c>
      <c r="G39" s="239">
        <v>2E-3</v>
      </c>
      <c r="H39" s="239">
        <v>4.5999999999999999E-2</v>
      </c>
      <c r="I39" s="239">
        <v>2.6829999999999998</v>
      </c>
      <c r="J39" s="239"/>
      <c r="K39" s="239">
        <v>21</v>
      </c>
      <c r="L39" s="239">
        <v>77</v>
      </c>
      <c r="M39" s="239">
        <v>2</v>
      </c>
      <c r="N39" s="239">
        <v>0</v>
      </c>
      <c r="O39" s="239">
        <v>0.13869999999999999</v>
      </c>
      <c r="P39" s="239">
        <v>0.86099999999999999</v>
      </c>
      <c r="Q39" s="239">
        <v>1E-3</v>
      </c>
      <c r="R39" s="239">
        <v>3.5999999999999997E-2</v>
      </c>
      <c r="S39" s="239">
        <v>2.4500000000000002</v>
      </c>
      <c r="T39" s="239"/>
    </row>
    <row r="40" spans="1:20">
      <c r="A40" s="239">
        <v>24</v>
      </c>
      <c r="B40" s="239">
        <v>51</v>
      </c>
      <c r="C40" s="239">
        <v>2</v>
      </c>
      <c r="D40" s="239">
        <v>0</v>
      </c>
      <c r="E40" s="239">
        <v>0.18329999999999999</v>
      </c>
      <c r="F40" s="239">
        <v>0.81699999999999995</v>
      </c>
      <c r="G40" s="239">
        <v>2E-3</v>
      </c>
      <c r="H40" s="239">
        <v>0.05</v>
      </c>
      <c r="I40" s="239">
        <v>3.4830000000000001</v>
      </c>
      <c r="J40" s="239"/>
      <c r="K40" s="239">
        <v>23</v>
      </c>
      <c r="L40" s="239">
        <v>75</v>
      </c>
      <c r="M40" s="239">
        <v>5</v>
      </c>
      <c r="N40" s="239">
        <v>0</v>
      </c>
      <c r="O40" s="239">
        <v>0.1961</v>
      </c>
      <c r="P40" s="239">
        <v>0.80400000000000005</v>
      </c>
      <c r="Q40" s="239">
        <v>2E-3</v>
      </c>
      <c r="R40" s="239">
        <v>4.2000000000000003E-2</v>
      </c>
      <c r="S40" s="239">
        <v>3.77</v>
      </c>
      <c r="T40" s="239"/>
    </row>
    <row r="41" spans="1:20">
      <c r="A41" s="239">
        <v>27</v>
      </c>
      <c r="B41" s="239">
        <v>49</v>
      </c>
      <c r="C41" s="239">
        <v>7</v>
      </c>
      <c r="D41" s="239">
        <v>0</v>
      </c>
      <c r="E41" s="239">
        <v>0.3</v>
      </c>
      <c r="F41" s="239">
        <v>0.7</v>
      </c>
      <c r="G41" s="239">
        <v>4.0000000000000001E-3</v>
      </c>
      <c r="H41" s="239">
        <v>5.8999999999999997E-2</v>
      </c>
      <c r="I41" s="239">
        <v>6.633</v>
      </c>
      <c r="J41" s="239"/>
      <c r="K41" s="239">
        <v>25</v>
      </c>
      <c r="L41" s="239">
        <v>70</v>
      </c>
      <c r="M41" s="239">
        <v>3</v>
      </c>
      <c r="N41" s="239">
        <v>0</v>
      </c>
      <c r="O41" s="239">
        <v>0.23050000000000001</v>
      </c>
      <c r="P41" s="239">
        <v>0.76900000000000002</v>
      </c>
      <c r="Q41" s="239">
        <v>2E-3</v>
      </c>
      <c r="R41" s="239">
        <v>4.3999999999999997E-2</v>
      </c>
      <c r="S41" s="239">
        <v>4.6319999999999997</v>
      </c>
      <c r="T41" s="239"/>
    </row>
    <row r="42" spans="1:20">
      <c r="A42" s="239">
        <v>29</v>
      </c>
      <c r="B42" s="239">
        <v>42</v>
      </c>
      <c r="C42" s="239">
        <v>2</v>
      </c>
      <c r="D42" s="239">
        <v>0</v>
      </c>
      <c r="E42" s="239">
        <v>0.33329999999999999</v>
      </c>
      <c r="F42" s="239">
        <v>0.66700000000000004</v>
      </c>
      <c r="G42" s="239">
        <v>4.0000000000000001E-3</v>
      </c>
      <c r="H42" s="239">
        <v>6.0999999999999999E-2</v>
      </c>
      <c r="I42" s="239">
        <v>7.6</v>
      </c>
      <c r="J42" s="239"/>
      <c r="K42" s="239">
        <v>28</v>
      </c>
      <c r="L42" s="239">
        <v>67</v>
      </c>
      <c r="M42" s="239">
        <v>5</v>
      </c>
      <c r="N42" s="239">
        <v>0</v>
      </c>
      <c r="O42" s="239">
        <v>0.28799999999999998</v>
      </c>
      <c r="P42" s="239">
        <v>0.71199999999999997</v>
      </c>
      <c r="Q42" s="239">
        <v>2E-3</v>
      </c>
      <c r="R42" s="239">
        <v>4.8000000000000001E-2</v>
      </c>
      <c r="S42" s="239">
        <v>6.24</v>
      </c>
      <c r="T42" s="239"/>
    </row>
    <row r="43" spans="1:20">
      <c r="A43" s="239">
        <v>31</v>
      </c>
      <c r="B43" s="239">
        <v>40</v>
      </c>
      <c r="C43" s="239">
        <v>5</v>
      </c>
      <c r="D43" s="239">
        <v>0</v>
      </c>
      <c r="E43" s="239">
        <v>0.41670000000000001</v>
      </c>
      <c r="F43" s="239">
        <v>0.58299999999999996</v>
      </c>
      <c r="G43" s="239">
        <v>4.0000000000000001E-3</v>
      </c>
      <c r="H43" s="239">
        <v>6.4000000000000001E-2</v>
      </c>
      <c r="I43" s="239">
        <v>10.183</v>
      </c>
      <c r="J43" s="239"/>
      <c r="K43" s="239">
        <v>31</v>
      </c>
      <c r="L43" s="239">
        <v>62</v>
      </c>
      <c r="M43" s="239">
        <v>2</v>
      </c>
      <c r="N43" s="239">
        <v>1</v>
      </c>
      <c r="O43" s="239">
        <v>0.31090000000000001</v>
      </c>
      <c r="P43" s="239">
        <v>0.68899999999999995</v>
      </c>
      <c r="Q43" s="239">
        <v>2E-3</v>
      </c>
      <c r="R43" s="239">
        <v>4.9000000000000002E-2</v>
      </c>
      <c r="S43" s="239">
        <v>6.952</v>
      </c>
      <c r="T43" s="239"/>
    </row>
    <row r="44" spans="1:20">
      <c r="A44" s="239">
        <v>34</v>
      </c>
      <c r="B44" s="239">
        <v>35</v>
      </c>
      <c r="C44" s="239">
        <v>3</v>
      </c>
      <c r="D44" s="239">
        <v>0</v>
      </c>
      <c r="E44" s="239">
        <v>0.4667</v>
      </c>
      <c r="F44" s="239">
        <v>0.53300000000000003</v>
      </c>
      <c r="G44" s="239">
        <v>4.0000000000000001E-3</v>
      </c>
      <c r="H44" s="239">
        <v>6.4000000000000001E-2</v>
      </c>
      <c r="I44" s="239">
        <v>11.882999999999999</v>
      </c>
      <c r="J44" s="239"/>
      <c r="K44" s="239">
        <v>34</v>
      </c>
      <c r="L44" s="239">
        <v>59</v>
      </c>
      <c r="M44" s="239">
        <v>2</v>
      </c>
      <c r="N44" s="239">
        <v>0</v>
      </c>
      <c r="O44" s="239">
        <v>0.33429999999999999</v>
      </c>
      <c r="P44" s="239">
        <v>0.66600000000000004</v>
      </c>
      <c r="Q44" s="239">
        <v>3.0000000000000001E-3</v>
      </c>
      <c r="R44" s="239">
        <v>0.05</v>
      </c>
      <c r="S44" s="239">
        <v>7.7460000000000004</v>
      </c>
      <c r="T44" s="239"/>
    </row>
    <row r="45" spans="1:20">
      <c r="A45" s="239">
        <v>37</v>
      </c>
      <c r="B45" s="239">
        <v>32</v>
      </c>
      <c r="C45" s="239">
        <v>5</v>
      </c>
      <c r="D45" s="239">
        <v>0</v>
      </c>
      <c r="E45" s="239">
        <v>0.55000000000000004</v>
      </c>
      <c r="F45" s="239">
        <v>0.45</v>
      </c>
      <c r="G45" s="239">
        <v>4.0000000000000001E-3</v>
      </c>
      <c r="H45" s="239">
        <v>6.4000000000000001E-2</v>
      </c>
      <c r="I45" s="239">
        <v>14.967000000000001</v>
      </c>
      <c r="J45" s="239"/>
      <c r="K45" s="239">
        <v>37</v>
      </c>
      <c r="L45" s="239">
        <v>57</v>
      </c>
      <c r="M45" s="239">
        <v>12</v>
      </c>
      <c r="N45" s="239">
        <v>0</v>
      </c>
      <c r="O45" s="239">
        <v>0.47439999999999999</v>
      </c>
      <c r="P45" s="239">
        <v>0.52600000000000002</v>
      </c>
      <c r="Q45" s="239">
        <v>3.0000000000000001E-3</v>
      </c>
      <c r="R45" s="239">
        <v>5.2999999999999999E-2</v>
      </c>
      <c r="S45" s="239">
        <v>12.930999999999999</v>
      </c>
      <c r="T45" s="239"/>
    </row>
    <row r="46" spans="1:20">
      <c r="A46" s="239">
        <v>40</v>
      </c>
      <c r="B46" s="239">
        <v>27</v>
      </c>
      <c r="C46" s="239">
        <v>3</v>
      </c>
      <c r="D46" s="239">
        <v>0</v>
      </c>
      <c r="E46" s="239">
        <v>0.6</v>
      </c>
      <c r="F46" s="239">
        <v>0.4</v>
      </c>
      <c r="G46" s="239">
        <v>4.0000000000000001E-3</v>
      </c>
      <c r="H46" s="239">
        <v>6.3E-2</v>
      </c>
      <c r="I46" s="239">
        <v>16.966999999999999</v>
      </c>
      <c r="J46" s="239"/>
      <c r="K46" s="239">
        <v>40</v>
      </c>
      <c r="L46" s="239">
        <v>45</v>
      </c>
      <c r="M46" s="239">
        <v>20</v>
      </c>
      <c r="N46" s="239">
        <v>0</v>
      </c>
      <c r="O46" s="239">
        <v>0.70799999999999996</v>
      </c>
      <c r="P46" s="239">
        <v>0.29199999999999998</v>
      </c>
      <c r="Q46" s="239">
        <v>2E-3</v>
      </c>
      <c r="R46" s="239">
        <v>4.9000000000000002E-2</v>
      </c>
      <c r="S46" s="239">
        <v>22.274999999999999</v>
      </c>
      <c r="T46" s="239"/>
    </row>
    <row r="47" spans="1:20">
      <c r="A47" s="239">
        <v>43</v>
      </c>
      <c r="B47" s="239">
        <v>24</v>
      </c>
      <c r="C47" s="239">
        <v>5</v>
      </c>
      <c r="D47" s="239">
        <v>0</v>
      </c>
      <c r="E47" s="239">
        <v>0.68330000000000002</v>
      </c>
      <c r="F47" s="239">
        <v>0.317</v>
      </c>
      <c r="G47" s="239">
        <v>4.0000000000000001E-3</v>
      </c>
      <c r="H47" s="239">
        <v>0.06</v>
      </c>
      <c r="I47" s="239">
        <v>20.55</v>
      </c>
      <c r="J47" s="239"/>
      <c r="K47" s="239">
        <v>43</v>
      </c>
      <c r="L47" s="239">
        <v>25</v>
      </c>
      <c r="M47" s="239">
        <v>9</v>
      </c>
      <c r="N47" s="239">
        <v>0</v>
      </c>
      <c r="O47" s="239">
        <v>0.81310000000000004</v>
      </c>
      <c r="P47" s="239">
        <v>0.187</v>
      </c>
      <c r="Q47" s="239">
        <v>2E-3</v>
      </c>
      <c r="R47" s="239">
        <v>4.2000000000000003E-2</v>
      </c>
      <c r="S47" s="239">
        <v>26.795000000000002</v>
      </c>
      <c r="T47" s="239"/>
    </row>
    <row r="48" spans="1:20">
      <c r="A48" s="239">
        <v>46</v>
      </c>
      <c r="B48" s="239">
        <v>19</v>
      </c>
      <c r="C48" s="239">
        <v>13</v>
      </c>
      <c r="D48" s="239">
        <v>0</v>
      </c>
      <c r="E48" s="239">
        <v>0.9</v>
      </c>
      <c r="F48" s="239">
        <v>0.1</v>
      </c>
      <c r="G48" s="239">
        <v>2E-3</v>
      </c>
      <c r="H48" s="239">
        <v>3.9E-2</v>
      </c>
      <c r="I48" s="239">
        <v>30.516999999999999</v>
      </c>
      <c r="J48" s="239"/>
      <c r="K48" s="239">
        <v>45</v>
      </c>
      <c r="L48" s="239">
        <v>16</v>
      </c>
      <c r="M48" s="239">
        <v>2</v>
      </c>
      <c r="N48" s="239">
        <v>0</v>
      </c>
      <c r="O48" s="239">
        <v>0.83650000000000002</v>
      </c>
      <c r="P48" s="239">
        <v>0.16400000000000001</v>
      </c>
      <c r="Q48" s="239">
        <v>2E-3</v>
      </c>
      <c r="R48" s="239">
        <v>0.04</v>
      </c>
      <c r="S48" s="239">
        <v>27.846</v>
      </c>
      <c r="T48" s="239"/>
    </row>
    <row r="49" spans="1:20">
      <c r="A49" s="239">
        <v>49</v>
      </c>
      <c r="B49" s="239">
        <v>6</v>
      </c>
      <c r="C49" s="239">
        <v>3</v>
      </c>
      <c r="D49" s="239">
        <v>0</v>
      </c>
      <c r="E49" s="239">
        <v>0.95</v>
      </c>
      <c r="F49" s="239">
        <v>0.05</v>
      </c>
      <c r="G49" s="239">
        <v>1E-3</v>
      </c>
      <c r="H49" s="239">
        <v>2.8000000000000001E-2</v>
      </c>
      <c r="I49" s="239">
        <v>32.966999999999999</v>
      </c>
      <c r="J49" s="239"/>
      <c r="K49" s="239">
        <v>48</v>
      </c>
      <c r="L49" s="239">
        <v>14</v>
      </c>
      <c r="M49" s="239">
        <v>7</v>
      </c>
      <c r="N49" s="239">
        <v>0</v>
      </c>
      <c r="O49" s="239">
        <v>0.91820000000000002</v>
      </c>
      <c r="P49" s="239">
        <v>8.2000000000000003E-2</v>
      </c>
      <c r="Q49" s="239">
        <v>1E-3</v>
      </c>
      <c r="R49" s="239">
        <v>0.03</v>
      </c>
      <c r="S49" s="239">
        <v>31.77</v>
      </c>
      <c r="T49" s="239"/>
    </row>
    <row r="50" spans="1:20">
      <c r="A50" s="239">
        <v>51</v>
      </c>
      <c r="B50" s="239">
        <v>3</v>
      </c>
      <c r="C50" s="239">
        <v>1</v>
      </c>
      <c r="D50" s="239">
        <v>0</v>
      </c>
      <c r="E50" s="239">
        <v>0.9667</v>
      </c>
      <c r="F50" s="239">
        <v>3.3000000000000002E-2</v>
      </c>
      <c r="G50" s="239">
        <v>1E-3</v>
      </c>
      <c r="H50" s="239">
        <v>2.3E-2</v>
      </c>
      <c r="I50" s="239">
        <v>33.817</v>
      </c>
      <c r="J50" s="239"/>
      <c r="K50" s="239">
        <v>51</v>
      </c>
      <c r="L50" s="239">
        <v>7</v>
      </c>
      <c r="M50" s="239">
        <v>2</v>
      </c>
      <c r="N50" s="239">
        <v>0</v>
      </c>
      <c r="O50" s="239">
        <v>0.94159999999999999</v>
      </c>
      <c r="P50" s="239">
        <v>5.8000000000000003E-2</v>
      </c>
      <c r="Q50" s="239">
        <v>1E-3</v>
      </c>
      <c r="R50" s="239">
        <v>2.5000000000000001E-2</v>
      </c>
      <c r="S50" s="239">
        <v>32.960999999999999</v>
      </c>
      <c r="T50" s="239"/>
    </row>
    <row r="51" spans="1:20">
      <c r="A51" s="239">
        <v>55</v>
      </c>
      <c r="B51" s="239">
        <v>2</v>
      </c>
      <c r="C51" s="239">
        <v>1</v>
      </c>
      <c r="D51" s="239">
        <v>0</v>
      </c>
      <c r="E51" s="239">
        <v>0.98329999999999995</v>
      </c>
      <c r="F51" s="239">
        <v>1.7000000000000001E-2</v>
      </c>
      <c r="G51" s="239">
        <v>0</v>
      </c>
      <c r="H51" s="239">
        <v>1.7000000000000001E-2</v>
      </c>
      <c r="I51" s="239">
        <v>34.732999999999997</v>
      </c>
      <c r="J51" s="239"/>
      <c r="K51" s="239">
        <v>55</v>
      </c>
      <c r="L51" s="239">
        <v>5</v>
      </c>
      <c r="M51" s="239">
        <v>3</v>
      </c>
      <c r="N51" s="239">
        <v>0</v>
      </c>
      <c r="O51" s="239">
        <v>0.97660000000000002</v>
      </c>
      <c r="P51" s="239">
        <v>2.3E-2</v>
      </c>
      <c r="Q51" s="239">
        <v>0</v>
      </c>
      <c r="R51" s="239">
        <v>1.6E-2</v>
      </c>
      <c r="S51" s="239">
        <v>34.887999999999998</v>
      </c>
      <c r="T51" s="239"/>
    </row>
    <row r="52" spans="1:20">
      <c r="A52" s="239">
        <v>58</v>
      </c>
      <c r="B52" s="239">
        <v>1</v>
      </c>
      <c r="C52" s="239">
        <v>1</v>
      </c>
      <c r="D52" s="239">
        <v>0</v>
      </c>
      <c r="E52" s="239">
        <v>1</v>
      </c>
      <c r="F52" s="239">
        <v>0</v>
      </c>
      <c r="G52" s="239">
        <v>0</v>
      </c>
      <c r="H52" s="239">
        <v>0</v>
      </c>
      <c r="I52" s="239">
        <v>35.700000000000003</v>
      </c>
      <c r="J52" s="239"/>
      <c r="K52" s="239">
        <v>58</v>
      </c>
      <c r="L52" s="239">
        <v>2</v>
      </c>
      <c r="M52" s="239">
        <v>1</v>
      </c>
      <c r="N52" s="239">
        <v>0</v>
      </c>
      <c r="O52" s="239">
        <v>0.98829999999999996</v>
      </c>
      <c r="P52" s="239">
        <v>1.2E-2</v>
      </c>
      <c r="Q52" s="239">
        <v>0</v>
      </c>
      <c r="R52" s="239">
        <v>1.2E-2</v>
      </c>
      <c r="S52" s="239">
        <v>35.566000000000003</v>
      </c>
      <c r="T52" s="239"/>
    </row>
    <row r="53" spans="1:20">
      <c r="A53" s="239"/>
      <c r="B53" s="239"/>
      <c r="C53" s="239"/>
      <c r="D53" s="239"/>
      <c r="E53" s="239"/>
      <c r="F53" s="239"/>
      <c r="G53" s="239"/>
      <c r="H53" s="239"/>
      <c r="I53" s="239"/>
      <c r="J53" s="239"/>
      <c r="K53" s="239">
        <v>60</v>
      </c>
      <c r="L53" s="239">
        <v>1</v>
      </c>
      <c r="M53" s="239">
        <v>0</v>
      </c>
      <c r="N53" s="239">
        <v>0</v>
      </c>
      <c r="O53" s="239">
        <v>0.98829999999999996</v>
      </c>
      <c r="P53" s="239">
        <v>1.2E-2</v>
      </c>
      <c r="Q53" s="239">
        <v>0</v>
      </c>
      <c r="R53" s="239">
        <v>1.2E-2</v>
      </c>
      <c r="S53" s="239">
        <v>35.566000000000003</v>
      </c>
      <c r="T53" s="239"/>
    </row>
    <row r="54" spans="1:20">
      <c r="A54" s="239"/>
      <c r="B54" s="239"/>
      <c r="C54" s="239"/>
      <c r="D54" s="239"/>
      <c r="E54" s="239"/>
      <c r="F54" s="239"/>
      <c r="G54" s="239"/>
      <c r="H54" s="239"/>
      <c r="I54" s="239"/>
      <c r="J54" s="239"/>
      <c r="K54" s="239">
        <v>63</v>
      </c>
      <c r="L54" s="239">
        <v>1</v>
      </c>
      <c r="M54" s="239">
        <v>1</v>
      </c>
      <c r="N54" s="239">
        <v>0</v>
      </c>
      <c r="O54" s="239">
        <v>1</v>
      </c>
      <c r="P54" s="239">
        <v>0</v>
      </c>
      <c r="Q54" s="239">
        <v>0</v>
      </c>
      <c r="R54" s="239">
        <v>0</v>
      </c>
      <c r="S54" s="239">
        <v>36.301000000000002</v>
      </c>
      <c r="T54" s="239"/>
    </row>
    <row r="55" spans="1:20">
      <c r="A55" s="239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239"/>
      <c r="M55" s="239"/>
      <c r="N55" s="239"/>
      <c r="O55" s="239"/>
      <c r="P55" s="239"/>
      <c r="Q55" s="239"/>
      <c r="R55" s="239"/>
      <c r="S55" s="239"/>
      <c r="T55" s="239"/>
    </row>
    <row r="56" spans="1:20">
      <c r="A56" s="239" t="s">
        <v>1567</v>
      </c>
      <c r="B56" s="239"/>
      <c r="C56" s="239"/>
      <c r="D56" s="239"/>
      <c r="E56" s="239"/>
      <c r="F56" s="239"/>
      <c r="G56" s="239"/>
      <c r="H56" s="239"/>
      <c r="I56" s="239"/>
      <c r="J56" s="239"/>
      <c r="K56" s="239" t="s">
        <v>1567</v>
      </c>
      <c r="L56" s="239"/>
      <c r="M56" s="239"/>
      <c r="N56" s="239"/>
      <c r="O56" s="239"/>
      <c r="P56" s="239"/>
      <c r="Q56" s="239"/>
      <c r="R56" s="239"/>
      <c r="S56" s="239"/>
      <c r="T56" s="239"/>
    </row>
    <row r="57" spans="1:20">
      <c r="A57" s="239" t="s">
        <v>1424</v>
      </c>
      <c r="B57" s="239" t="s">
        <v>1413</v>
      </c>
      <c r="C57" s="239" t="s">
        <v>1414</v>
      </c>
      <c r="D57" s="239" t="s">
        <v>1415</v>
      </c>
      <c r="E57" s="239" t="s">
        <v>1416</v>
      </c>
      <c r="F57" s="239" t="s">
        <v>1417</v>
      </c>
      <c r="G57" s="239" t="s">
        <v>1418</v>
      </c>
      <c r="H57" s="239" t="s">
        <v>1419</v>
      </c>
      <c r="I57" s="239" t="s">
        <v>1420</v>
      </c>
      <c r="J57" s="239"/>
      <c r="K57" s="239" t="s">
        <v>1424</v>
      </c>
      <c r="L57" s="239" t="s">
        <v>1413</v>
      </c>
      <c r="M57" s="239" t="s">
        <v>1414</v>
      </c>
      <c r="N57" s="239" t="s">
        <v>1415</v>
      </c>
      <c r="O57" s="239" t="s">
        <v>1416</v>
      </c>
      <c r="P57" s="239" t="s">
        <v>1417</v>
      </c>
      <c r="Q57" s="239" t="s">
        <v>1418</v>
      </c>
      <c r="R57" s="239" t="s">
        <v>1419</v>
      </c>
      <c r="S57" s="239" t="s">
        <v>1420</v>
      </c>
      <c r="T57" s="239"/>
    </row>
    <row r="58" spans="1:20">
      <c r="A58" s="239">
        <v>0</v>
      </c>
      <c r="B58" s="239">
        <v>150</v>
      </c>
      <c r="C58" s="239">
        <v>0</v>
      </c>
      <c r="D58" s="239">
        <v>0</v>
      </c>
      <c r="E58" s="239">
        <v>0</v>
      </c>
      <c r="F58" s="239">
        <v>1</v>
      </c>
      <c r="G58" s="239">
        <v>0</v>
      </c>
      <c r="H58" s="239">
        <v>0</v>
      </c>
      <c r="I58" s="239">
        <v>0</v>
      </c>
      <c r="J58" s="239"/>
      <c r="K58" s="239">
        <v>0</v>
      </c>
      <c r="L58" s="239">
        <v>150</v>
      </c>
      <c r="M58" s="239">
        <v>0</v>
      </c>
      <c r="N58" s="239">
        <v>0</v>
      </c>
      <c r="O58" s="239">
        <v>0</v>
      </c>
      <c r="P58" s="239">
        <v>1</v>
      </c>
      <c r="Q58" s="239">
        <v>0</v>
      </c>
      <c r="R58" s="239">
        <v>0</v>
      </c>
      <c r="S58" s="239">
        <v>0</v>
      </c>
      <c r="T58" s="239"/>
    </row>
    <row r="59" spans="1:20">
      <c r="A59" s="239">
        <v>3</v>
      </c>
      <c r="B59" s="239">
        <v>150</v>
      </c>
      <c r="C59" s="239">
        <v>0</v>
      </c>
      <c r="D59" s="239">
        <v>0</v>
      </c>
      <c r="E59" s="239">
        <v>0</v>
      </c>
      <c r="F59" s="239">
        <v>1</v>
      </c>
      <c r="G59" s="239">
        <v>0</v>
      </c>
      <c r="H59" s="239">
        <v>0</v>
      </c>
      <c r="I59" s="239">
        <v>0</v>
      </c>
      <c r="J59" s="239"/>
      <c r="K59" s="239">
        <v>3</v>
      </c>
      <c r="L59" s="239">
        <v>150</v>
      </c>
      <c r="M59" s="239">
        <v>0</v>
      </c>
      <c r="N59" s="239">
        <v>0</v>
      </c>
      <c r="O59" s="239">
        <v>0</v>
      </c>
      <c r="P59" s="239">
        <v>1</v>
      </c>
      <c r="Q59" s="239">
        <v>0</v>
      </c>
      <c r="R59" s="239">
        <v>0</v>
      </c>
      <c r="S59" s="239">
        <v>0</v>
      </c>
      <c r="T59" s="239"/>
    </row>
    <row r="60" spans="1:20">
      <c r="A60" s="239">
        <v>5</v>
      </c>
      <c r="B60" s="239">
        <v>150</v>
      </c>
      <c r="C60" s="239">
        <v>0</v>
      </c>
      <c r="D60" s="239">
        <v>0</v>
      </c>
      <c r="E60" s="239">
        <v>0</v>
      </c>
      <c r="F60" s="239">
        <v>1</v>
      </c>
      <c r="G60" s="239">
        <v>0</v>
      </c>
      <c r="H60" s="239">
        <v>0</v>
      </c>
      <c r="I60" s="239">
        <v>0</v>
      </c>
      <c r="J60" s="239"/>
      <c r="K60" s="239">
        <v>5</v>
      </c>
      <c r="L60" s="239">
        <v>150</v>
      </c>
      <c r="M60" s="239">
        <v>0</v>
      </c>
      <c r="N60" s="239">
        <v>0</v>
      </c>
      <c r="O60" s="239">
        <v>0</v>
      </c>
      <c r="P60" s="239">
        <v>1</v>
      </c>
      <c r="Q60" s="239">
        <v>0</v>
      </c>
      <c r="R60" s="239">
        <v>0</v>
      </c>
      <c r="S60" s="239">
        <v>0</v>
      </c>
      <c r="T60" s="239"/>
    </row>
    <row r="61" spans="1:20">
      <c r="A61" s="239">
        <v>8</v>
      </c>
      <c r="B61" s="239">
        <v>150</v>
      </c>
      <c r="C61" s="239">
        <v>0</v>
      </c>
      <c r="D61" s="239">
        <v>1</v>
      </c>
      <c r="E61" s="239">
        <v>0</v>
      </c>
      <c r="F61" s="239">
        <v>1</v>
      </c>
      <c r="G61" s="239">
        <v>0</v>
      </c>
      <c r="H61" s="239">
        <v>0</v>
      </c>
      <c r="I61" s="239">
        <v>0</v>
      </c>
      <c r="J61" s="239"/>
      <c r="K61" s="239">
        <v>8</v>
      </c>
      <c r="L61" s="239">
        <v>150</v>
      </c>
      <c r="M61" s="239">
        <v>0</v>
      </c>
      <c r="N61" s="239">
        <v>1</v>
      </c>
      <c r="O61" s="239">
        <v>0</v>
      </c>
      <c r="P61" s="239">
        <v>1</v>
      </c>
      <c r="Q61" s="239">
        <v>0</v>
      </c>
      <c r="R61" s="239">
        <v>0</v>
      </c>
      <c r="S61" s="239">
        <v>0</v>
      </c>
      <c r="T61" s="239"/>
    </row>
    <row r="62" spans="1:20">
      <c r="A62" s="239">
        <v>10</v>
      </c>
      <c r="B62" s="239">
        <v>149</v>
      </c>
      <c r="C62" s="239">
        <v>1</v>
      </c>
      <c r="D62" s="239">
        <v>0</v>
      </c>
      <c r="E62" s="239">
        <v>6.7000000000000002E-3</v>
      </c>
      <c r="F62" s="239">
        <v>0.99299999999999999</v>
      </c>
      <c r="G62" s="239">
        <v>0</v>
      </c>
      <c r="H62" s="239">
        <v>7.0000000000000001E-3</v>
      </c>
      <c r="I62" s="239">
        <v>6.7000000000000004E-2</v>
      </c>
      <c r="J62" s="239"/>
      <c r="K62" s="239">
        <v>10</v>
      </c>
      <c r="L62" s="239">
        <v>149</v>
      </c>
      <c r="M62" s="239">
        <v>0</v>
      </c>
      <c r="N62" s="239">
        <v>3</v>
      </c>
      <c r="O62" s="239">
        <v>0</v>
      </c>
      <c r="P62" s="239">
        <v>1</v>
      </c>
      <c r="Q62" s="239">
        <v>0</v>
      </c>
      <c r="R62" s="239">
        <v>0</v>
      </c>
      <c r="S62" s="239">
        <v>0</v>
      </c>
      <c r="T62" s="239"/>
    </row>
    <row r="63" spans="1:20">
      <c r="A63" s="239">
        <v>12</v>
      </c>
      <c r="B63" s="239">
        <v>148</v>
      </c>
      <c r="C63" s="239">
        <v>2</v>
      </c>
      <c r="D63" s="239">
        <v>0</v>
      </c>
      <c r="E63" s="239">
        <v>2.01E-2</v>
      </c>
      <c r="F63" s="239">
        <v>0.98</v>
      </c>
      <c r="G63" s="239">
        <v>0</v>
      </c>
      <c r="H63" s="239">
        <v>1.2E-2</v>
      </c>
      <c r="I63" s="239">
        <v>0.22800000000000001</v>
      </c>
      <c r="J63" s="239"/>
      <c r="K63" s="239">
        <v>13</v>
      </c>
      <c r="L63" s="239">
        <v>146</v>
      </c>
      <c r="M63" s="239">
        <v>4</v>
      </c>
      <c r="N63" s="239">
        <v>1</v>
      </c>
      <c r="O63" s="239">
        <v>2.7400000000000001E-2</v>
      </c>
      <c r="P63" s="239">
        <v>0.97299999999999998</v>
      </c>
      <c r="Q63" s="239">
        <v>0</v>
      </c>
      <c r="R63" s="239">
        <v>1.4E-2</v>
      </c>
      <c r="S63" s="239">
        <v>0.35599999999999998</v>
      </c>
      <c r="T63" s="239"/>
    </row>
    <row r="64" spans="1:20">
      <c r="A64" s="239">
        <v>15</v>
      </c>
      <c r="B64" s="239">
        <v>146</v>
      </c>
      <c r="C64" s="239">
        <v>6</v>
      </c>
      <c r="D64" s="239">
        <v>0</v>
      </c>
      <c r="E64" s="239">
        <v>6.0400000000000002E-2</v>
      </c>
      <c r="F64" s="239">
        <v>0.94</v>
      </c>
      <c r="G64" s="239">
        <v>0</v>
      </c>
      <c r="H64" s="239">
        <v>0.02</v>
      </c>
      <c r="I64" s="239">
        <v>0.83199999999999996</v>
      </c>
      <c r="J64" s="239"/>
      <c r="K64" s="239">
        <v>15</v>
      </c>
      <c r="L64" s="239">
        <v>141</v>
      </c>
      <c r="M64" s="239">
        <v>7</v>
      </c>
      <c r="N64" s="239">
        <v>0</v>
      </c>
      <c r="O64" s="239">
        <v>7.5700000000000003E-2</v>
      </c>
      <c r="P64" s="239">
        <v>0.92400000000000004</v>
      </c>
      <c r="Q64" s="239">
        <v>0</v>
      </c>
      <c r="R64" s="239">
        <v>2.1999999999999999E-2</v>
      </c>
      <c r="S64" s="239">
        <v>1.08</v>
      </c>
      <c r="T64" s="239"/>
    </row>
    <row r="65" spans="1:20">
      <c r="A65" s="239">
        <v>17</v>
      </c>
      <c r="B65" s="239">
        <v>140</v>
      </c>
      <c r="C65" s="239">
        <v>4</v>
      </c>
      <c r="D65" s="239">
        <v>2</v>
      </c>
      <c r="E65" s="239">
        <v>8.72E-2</v>
      </c>
      <c r="F65" s="239">
        <v>0.91300000000000003</v>
      </c>
      <c r="G65" s="239">
        <v>1E-3</v>
      </c>
      <c r="H65" s="239">
        <v>2.3E-2</v>
      </c>
      <c r="I65" s="239">
        <v>1.2889999999999999</v>
      </c>
      <c r="J65" s="239"/>
      <c r="K65" s="239">
        <v>17</v>
      </c>
      <c r="L65" s="239">
        <v>134</v>
      </c>
      <c r="M65" s="239">
        <v>9</v>
      </c>
      <c r="N65" s="239">
        <v>4</v>
      </c>
      <c r="O65" s="239">
        <v>0.13780000000000001</v>
      </c>
      <c r="P65" s="239">
        <v>0.86199999999999999</v>
      </c>
      <c r="Q65" s="239">
        <v>1E-3</v>
      </c>
      <c r="R65" s="239">
        <v>2.9000000000000001E-2</v>
      </c>
      <c r="S65" s="239">
        <v>2.1360000000000001</v>
      </c>
      <c r="T65" s="239"/>
    </row>
    <row r="66" spans="1:20">
      <c r="A66" s="239">
        <v>19</v>
      </c>
      <c r="B66" s="239">
        <v>134</v>
      </c>
      <c r="C66" s="239">
        <v>8</v>
      </c>
      <c r="D66" s="239">
        <v>1</v>
      </c>
      <c r="E66" s="239">
        <v>0.14169999999999999</v>
      </c>
      <c r="F66" s="239">
        <v>0.85799999999999998</v>
      </c>
      <c r="G66" s="239">
        <v>1E-3</v>
      </c>
      <c r="H66" s="239">
        <v>2.9000000000000001E-2</v>
      </c>
      <c r="I66" s="239">
        <v>2.3239999999999998</v>
      </c>
      <c r="J66" s="239"/>
      <c r="K66" s="239">
        <v>19</v>
      </c>
      <c r="L66" s="239">
        <v>121</v>
      </c>
      <c r="M66" s="239">
        <v>9</v>
      </c>
      <c r="N66" s="239">
        <v>4</v>
      </c>
      <c r="O66" s="239">
        <v>0.2019</v>
      </c>
      <c r="P66" s="239">
        <v>0.79800000000000004</v>
      </c>
      <c r="Q66" s="239">
        <v>1E-3</v>
      </c>
      <c r="R66" s="239">
        <v>3.4000000000000002E-2</v>
      </c>
      <c r="S66" s="239">
        <v>3.3540000000000001</v>
      </c>
      <c r="T66" s="239"/>
    </row>
    <row r="67" spans="1:20">
      <c r="A67" s="239">
        <v>21</v>
      </c>
      <c r="B67" s="239">
        <v>125</v>
      </c>
      <c r="C67" s="239">
        <v>13</v>
      </c>
      <c r="D67" s="239">
        <v>0</v>
      </c>
      <c r="E67" s="239">
        <v>0.23100000000000001</v>
      </c>
      <c r="F67" s="239">
        <v>0.76900000000000002</v>
      </c>
      <c r="G67" s="239">
        <v>1E-3</v>
      </c>
      <c r="H67" s="239">
        <v>3.5000000000000003E-2</v>
      </c>
      <c r="I67" s="239">
        <v>4.1980000000000004</v>
      </c>
      <c r="J67" s="239"/>
      <c r="K67" s="239">
        <v>21</v>
      </c>
      <c r="L67" s="239">
        <v>108</v>
      </c>
      <c r="M67" s="239">
        <v>28</v>
      </c>
      <c r="N67" s="239">
        <v>7</v>
      </c>
      <c r="O67" s="239">
        <v>0.4088</v>
      </c>
      <c r="P67" s="239">
        <v>0.59099999999999997</v>
      </c>
      <c r="Q67" s="239">
        <v>2E-3</v>
      </c>
      <c r="R67" s="239">
        <v>4.2000000000000003E-2</v>
      </c>
      <c r="S67" s="239">
        <v>7.7</v>
      </c>
      <c r="T67" s="239"/>
    </row>
    <row r="68" spans="1:20">
      <c r="A68" s="239">
        <v>23</v>
      </c>
      <c r="B68" s="239">
        <v>112</v>
      </c>
      <c r="C68" s="239">
        <v>29</v>
      </c>
      <c r="D68" s="239">
        <v>0</v>
      </c>
      <c r="E68" s="239">
        <v>0.43009999999999998</v>
      </c>
      <c r="F68" s="239">
        <v>0.56999999999999995</v>
      </c>
      <c r="G68" s="239">
        <v>2E-3</v>
      </c>
      <c r="H68" s="239">
        <v>4.1000000000000002E-2</v>
      </c>
      <c r="I68" s="239">
        <v>8.7780000000000005</v>
      </c>
      <c r="J68" s="239"/>
      <c r="K68" s="239">
        <v>23</v>
      </c>
      <c r="L68" s="239">
        <v>73</v>
      </c>
      <c r="M68" s="239">
        <v>20</v>
      </c>
      <c r="N68" s="239">
        <v>1</v>
      </c>
      <c r="O68" s="239">
        <v>0.57079999999999997</v>
      </c>
      <c r="P68" s="239">
        <v>0.42899999999999999</v>
      </c>
      <c r="Q68" s="239">
        <v>2E-3</v>
      </c>
      <c r="R68" s="239">
        <v>4.2999999999999997E-2</v>
      </c>
      <c r="S68" s="239">
        <v>11.425000000000001</v>
      </c>
      <c r="T68" s="239"/>
    </row>
    <row r="69" spans="1:20">
      <c r="A69" s="239">
        <v>26</v>
      </c>
      <c r="B69" s="239">
        <v>83</v>
      </c>
      <c r="C69" s="239">
        <v>27</v>
      </c>
      <c r="D69" s="239">
        <v>0</v>
      </c>
      <c r="E69" s="239">
        <v>0.61550000000000005</v>
      </c>
      <c r="F69" s="239">
        <v>0.38500000000000001</v>
      </c>
      <c r="G69" s="239">
        <v>2E-3</v>
      </c>
      <c r="H69" s="239">
        <v>0.04</v>
      </c>
      <c r="I69" s="239">
        <v>13.598000000000001</v>
      </c>
      <c r="J69" s="239"/>
      <c r="K69" s="239">
        <v>25</v>
      </c>
      <c r="L69" s="239">
        <v>52</v>
      </c>
      <c r="M69" s="239">
        <v>17</v>
      </c>
      <c r="N69" s="239">
        <v>0</v>
      </c>
      <c r="O69" s="239">
        <v>0.71109999999999995</v>
      </c>
      <c r="P69" s="239">
        <v>0.28899999999999998</v>
      </c>
      <c r="Q69" s="239">
        <v>2E-3</v>
      </c>
      <c r="R69" s="239">
        <v>0.04</v>
      </c>
      <c r="S69" s="239">
        <v>14.933</v>
      </c>
      <c r="T69" s="239"/>
    </row>
    <row r="70" spans="1:20">
      <c r="A70" s="239">
        <v>29</v>
      </c>
      <c r="B70" s="239">
        <v>56</v>
      </c>
      <c r="C70" s="239">
        <v>22</v>
      </c>
      <c r="D70" s="239">
        <v>0</v>
      </c>
      <c r="E70" s="239">
        <v>0.76659999999999995</v>
      </c>
      <c r="F70" s="239">
        <v>0.23300000000000001</v>
      </c>
      <c r="G70" s="239">
        <v>1E-3</v>
      </c>
      <c r="H70" s="239">
        <v>3.5000000000000003E-2</v>
      </c>
      <c r="I70" s="239">
        <v>17.978999999999999</v>
      </c>
      <c r="J70" s="239"/>
      <c r="K70" s="239">
        <v>27</v>
      </c>
      <c r="L70" s="239">
        <v>35</v>
      </c>
      <c r="M70" s="239">
        <v>16</v>
      </c>
      <c r="N70" s="239">
        <v>0</v>
      </c>
      <c r="O70" s="239">
        <v>0.84319999999999995</v>
      </c>
      <c r="P70" s="239">
        <v>0.157</v>
      </c>
      <c r="Q70" s="239">
        <v>1E-3</v>
      </c>
      <c r="R70" s="239">
        <v>3.3000000000000002E-2</v>
      </c>
      <c r="S70" s="239">
        <v>18.498999999999999</v>
      </c>
      <c r="T70" s="239"/>
    </row>
    <row r="71" spans="1:20">
      <c r="A71" s="239">
        <v>31</v>
      </c>
      <c r="B71" s="239">
        <v>34</v>
      </c>
      <c r="C71" s="239">
        <v>9</v>
      </c>
      <c r="D71" s="239">
        <v>1</v>
      </c>
      <c r="E71" s="239">
        <v>0.82830000000000004</v>
      </c>
      <c r="F71" s="239">
        <v>0.17199999999999999</v>
      </c>
      <c r="G71" s="239">
        <v>1E-3</v>
      </c>
      <c r="H71" s="239">
        <v>3.1E-2</v>
      </c>
      <c r="I71" s="239">
        <v>19.893999999999998</v>
      </c>
      <c r="J71" s="239"/>
      <c r="K71" s="239">
        <v>30</v>
      </c>
      <c r="L71" s="239">
        <v>19</v>
      </c>
      <c r="M71" s="239">
        <v>10</v>
      </c>
      <c r="N71" s="239">
        <v>0</v>
      </c>
      <c r="O71" s="239">
        <v>0.92569999999999997</v>
      </c>
      <c r="P71" s="239">
        <v>7.3999999999999996E-2</v>
      </c>
      <c r="Q71" s="239">
        <v>1E-3</v>
      </c>
      <c r="R71" s="239">
        <v>2.4E-2</v>
      </c>
      <c r="S71" s="239">
        <v>20.975000000000001</v>
      </c>
      <c r="T71" s="239"/>
    </row>
    <row r="72" spans="1:20">
      <c r="A72" s="239">
        <v>33</v>
      </c>
      <c r="B72" s="239">
        <v>24</v>
      </c>
      <c r="C72" s="239">
        <v>8</v>
      </c>
      <c r="D72" s="239">
        <v>1</v>
      </c>
      <c r="E72" s="239">
        <v>0.88560000000000005</v>
      </c>
      <c r="F72" s="239">
        <v>0.114</v>
      </c>
      <c r="G72" s="239">
        <v>1E-3</v>
      </c>
      <c r="H72" s="239">
        <v>2.7E-2</v>
      </c>
      <c r="I72" s="239">
        <v>21.782</v>
      </c>
      <c r="J72" s="239"/>
      <c r="K72" s="239">
        <v>33</v>
      </c>
      <c r="L72" s="239">
        <v>9</v>
      </c>
      <c r="M72" s="239">
        <v>7</v>
      </c>
      <c r="N72" s="239">
        <v>0</v>
      </c>
      <c r="O72" s="239">
        <v>0.98350000000000004</v>
      </c>
      <c r="P72" s="239">
        <v>1.7000000000000001E-2</v>
      </c>
      <c r="Q72" s="239">
        <v>0</v>
      </c>
      <c r="R72" s="239">
        <v>1.2E-2</v>
      </c>
      <c r="S72" s="239">
        <v>22.882000000000001</v>
      </c>
      <c r="T72" s="239"/>
    </row>
    <row r="73" spans="1:20">
      <c r="A73" s="239">
        <v>36</v>
      </c>
      <c r="B73" s="239">
        <v>15</v>
      </c>
      <c r="C73" s="239">
        <v>6</v>
      </c>
      <c r="D73" s="239">
        <v>0</v>
      </c>
      <c r="E73" s="239">
        <v>0.93130000000000002</v>
      </c>
      <c r="F73" s="239">
        <v>6.9000000000000006E-2</v>
      </c>
      <c r="G73" s="239">
        <v>0</v>
      </c>
      <c r="H73" s="239">
        <v>2.1999999999999999E-2</v>
      </c>
      <c r="I73" s="239">
        <v>23.43</v>
      </c>
      <c r="J73" s="239"/>
      <c r="K73" s="239">
        <v>36</v>
      </c>
      <c r="L73" s="239">
        <v>2</v>
      </c>
      <c r="M73" s="239">
        <v>2</v>
      </c>
      <c r="N73" s="239">
        <v>0</v>
      </c>
      <c r="O73" s="239">
        <v>1</v>
      </c>
      <c r="P73" s="239">
        <v>0</v>
      </c>
      <c r="Q73" s="239">
        <v>0</v>
      </c>
      <c r="R73" s="239">
        <v>0</v>
      </c>
      <c r="S73" s="239">
        <v>23.475999999999999</v>
      </c>
      <c r="T73" s="239"/>
    </row>
    <row r="74" spans="1:20">
      <c r="A74" s="239">
        <v>39</v>
      </c>
      <c r="B74" s="239">
        <v>9</v>
      </c>
      <c r="C74" s="239">
        <v>7</v>
      </c>
      <c r="D74" s="239">
        <v>0</v>
      </c>
      <c r="E74" s="239">
        <v>0.98470000000000002</v>
      </c>
      <c r="F74" s="239">
        <v>1.4999999999999999E-2</v>
      </c>
      <c r="G74" s="239">
        <v>0</v>
      </c>
      <c r="H74" s="239">
        <v>1.0999999999999999E-2</v>
      </c>
      <c r="I74" s="239">
        <v>25.513000000000002</v>
      </c>
      <c r="J74" s="239"/>
      <c r="K74" s="239"/>
      <c r="L74" s="239"/>
      <c r="M74" s="239"/>
      <c r="N74" s="239"/>
      <c r="O74" s="239"/>
      <c r="P74" s="239"/>
      <c r="Q74" s="239"/>
      <c r="R74" s="239"/>
      <c r="S74" s="239"/>
      <c r="T74" s="239"/>
    </row>
    <row r="75" spans="1:20">
      <c r="A75" s="239">
        <v>42</v>
      </c>
      <c r="B75" s="239">
        <v>2</v>
      </c>
      <c r="C75" s="239">
        <v>0</v>
      </c>
      <c r="D75" s="239">
        <v>0</v>
      </c>
      <c r="E75" s="239">
        <v>0.98470000000000002</v>
      </c>
      <c r="F75" s="239">
        <v>1.4999999999999999E-2</v>
      </c>
      <c r="G75" s="239">
        <v>0</v>
      </c>
      <c r="H75" s="239">
        <v>1.0999999999999999E-2</v>
      </c>
      <c r="I75" s="239">
        <v>25.513000000000002</v>
      </c>
      <c r="J75" s="239"/>
      <c r="K75" s="239"/>
      <c r="L75" s="239"/>
      <c r="M75" s="239"/>
      <c r="N75" s="239"/>
      <c r="O75" s="239"/>
      <c r="P75" s="239"/>
      <c r="Q75" s="239"/>
      <c r="R75" s="239"/>
      <c r="S75" s="239"/>
      <c r="T75" s="239"/>
    </row>
    <row r="76" spans="1:20">
      <c r="A76" s="239">
        <v>45</v>
      </c>
      <c r="B76" s="239">
        <v>2</v>
      </c>
      <c r="C76" s="239">
        <v>2</v>
      </c>
      <c r="D76" s="239">
        <v>0</v>
      </c>
      <c r="E76" s="239">
        <v>1</v>
      </c>
      <c r="F76" s="239">
        <v>0</v>
      </c>
      <c r="G76" s="239">
        <v>0</v>
      </c>
      <c r="H76" s="239">
        <v>0</v>
      </c>
      <c r="I76" s="239">
        <v>26.2</v>
      </c>
      <c r="J76" s="239"/>
      <c r="K76" s="239"/>
      <c r="L76" s="239"/>
      <c r="M76" s="239"/>
      <c r="N76" s="239"/>
      <c r="O76" s="239"/>
      <c r="P76" s="239"/>
      <c r="Q76" s="239"/>
      <c r="R76" s="239"/>
      <c r="S76" s="239"/>
      <c r="T76" s="239"/>
    </row>
    <row r="77" spans="1:20">
      <c r="A77" s="239"/>
      <c r="B77" s="239"/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  <c r="N77" s="239"/>
      <c r="O77" s="239"/>
      <c r="P77" s="239"/>
      <c r="Q77" s="239"/>
      <c r="R77" s="239"/>
      <c r="S77" s="239"/>
      <c r="T77" s="239"/>
    </row>
    <row r="78" spans="1:20">
      <c r="A78" s="239" t="s">
        <v>1568</v>
      </c>
      <c r="B78" s="239"/>
      <c r="C78" s="239"/>
      <c r="D78" s="239"/>
      <c r="E78" s="239"/>
      <c r="F78" s="239"/>
      <c r="G78" s="239"/>
      <c r="H78" s="239"/>
      <c r="I78" s="239"/>
      <c r="J78" s="239"/>
      <c r="K78" s="239" t="s">
        <v>1568</v>
      </c>
      <c r="L78" s="239"/>
      <c r="M78" s="239"/>
      <c r="N78" s="239"/>
      <c r="O78" s="239"/>
      <c r="P78" s="239"/>
      <c r="Q78" s="239"/>
      <c r="R78" s="239"/>
      <c r="S78" s="239"/>
      <c r="T78" s="239"/>
    </row>
    <row r="79" spans="1:20">
      <c r="A79" s="239" t="s">
        <v>1522</v>
      </c>
      <c r="B79" s="239" t="s">
        <v>1413</v>
      </c>
      <c r="C79" s="239" t="s">
        <v>1414</v>
      </c>
      <c r="D79" s="239" t="s">
        <v>1415</v>
      </c>
      <c r="E79" s="239" t="s">
        <v>1416</v>
      </c>
      <c r="F79" s="239" t="s">
        <v>1417</v>
      </c>
      <c r="G79" s="239" t="s">
        <v>1418</v>
      </c>
      <c r="H79" s="239" t="s">
        <v>1419</v>
      </c>
      <c r="I79" s="239" t="s">
        <v>1420</v>
      </c>
      <c r="J79" s="239"/>
      <c r="K79" s="239" t="s">
        <v>1424</v>
      </c>
      <c r="L79" s="239" t="s">
        <v>1413</v>
      </c>
      <c r="M79" s="239" t="s">
        <v>1414</v>
      </c>
      <c r="N79" s="239" t="s">
        <v>1415</v>
      </c>
      <c r="O79" s="239" t="s">
        <v>1416</v>
      </c>
      <c r="P79" s="239" t="s">
        <v>1417</v>
      </c>
      <c r="Q79" s="239" t="s">
        <v>1418</v>
      </c>
      <c r="R79" s="239" t="s">
        <v>1419</v>
      </c>
      <c r="S79" s="239" t="s">
        <v>1420</v>
      </c>
      <c r="T79" s="239"/>
    </row>
    <row r="80" spans="1:20">
      <c r="A80" s="239">
        <v>0</v>
      </c>
      <c r="B80" s="239">
        <v>150</v>
      </c>
      <c r="C80" s="239">
        <v>0</v>
      </c>
      <c r="D80" s="239">
        <v>0</v>
      </c>
      <c r="E80" s="239">
        <v>0</v>
      </c>
      <c r="F80" s="239">
        <v>1</v>
      </c>
      <c r="G80" s="239">
        <v>0</v>
      </c>
      <c r="H80" s="239">
        <v>0</v>
      </c>
      <c r="I80" s="239">
        <v>0</v>
      </c>
      <c r="J80" s="239"/>
      <c r="K80" s="239">
        <v>0</v>
      </c>
      <c r="L80" s="239">
        <v>150</v>
      </c>
      <c r="M80" s="239">
        <v>0</v>
      </c>
      <c r="N80" s="239">
        <v>0</v>
      </c>
      <c r="O80" s="239">
        <v>0</v>
      </c>
      <c r="P80" s="239">
        <v>1</v>
      </c>
      <c r="Q80" s="239">
        <v>0</v>
      </c>
      <c r="R80" s="239">
        <v>0</v>
      </c>
      <c r="S80" s="239">
        <v>0</v>
      </c>
      <c r="T80" s="239"/>
    </row>
    <row r="81" spans="1:20">
      <c r="A81" s="239">
        <v>3</v>
      </c>
      <c r="B81" s="239">
        <v>150</v>
      </c>
      <c r="C81" s="239">
        <v>0</v>
      </c>
      <c r="D81" s="239">
        <v>0</v>
      </c>
      <c r="E81" s="239">
        <v>0</v>
      </c>
      <c r="F81" s="239">
        <v>1</v>
      </c>
      <c r="G81" s="239">
        <v>0</v>
      </c>
      <c r="H81" s="239">
        <v>0</v>
      </c>
      <c r="I81" s="239">
        <v>0</v>
      </c>
      <c r="J81" s="239"/>
      <c r="K81" s="239">
        <v>3</v>
      </c>
      <c r="L81" s="239">
        <v>150</v>
      </c>
      <c r="M81" s="239">
        <v>0</v>
      </c>
      <c r="N81" s="239">
        <v>0</v>
      </c>
      <c r="O81" s="239">
        <v>0</v>
      </c>
      <c r="P81" s="239">
        <v>1</v>
      </c>
      <c r="Q81" s="239">
        <v>0</v>
      </c>
      <c r="R81" s="239">
        <v>0</v>
      </c>
      <c r="S81" s="239">
        <v>0</v>
      </c>
      <c r="T81" s="239"/>
    </row>
    <row r="82" spans="1:20">
      <c r="A82" s="239">
        <v>6</v>
      </c>
      <c r="B82" s="239">
        <v>150</v>
      </c>
      <c r="C82" s="239">
        <v>0</v>
      </c>
      <c r="D82" s="239">
        <v>0</v>
      </c>
      <c r="E82" s="239">
        <v>0</v>
      </c>
      <c r="F82" s="239">
        <v>1</v>
      </c>
      <c r="G82" s="239">
        <v>0</v>
      </c>
      <c r="H82" s="239">
        <v>0</v>
      </c>
      <c r="I82" s="239">
        <v>0</v>
      </c>
      <c r="J82" s="239"/>
      <c r="K82" s="239">
        <v>6</v>
      </c>
      <c r="L82" s="239">
        <v>150</v>
      </c>
      <c r="M82" s="239">
        <v>0</v>
      </c>
      <c r="N82" s="239">
        <v>0</v>
      </c>
      <c r="O82" s="239">
        <v>0</v>
      </c>
      <c r="P82" s="239">
        <v>1</v>
      </c>
      <c r="Q82" s="239">
        <v>0</v>
      </c>
      <c r="R82" s="239">
        <v>0</v>
      </c>
      <c r="S82" s="239">
        <v>0</v>
      </c>
      <c r="T82" s="239"/>
    </row>
    <row r="83" spans="1:20">
      <c r="A83" s="239">
        <v>9</v>
      </c>
      <c r="B83" s="239">
        <v>150</v>
      </c>
      <c r="C83" s="239">
        <v>0</v>
      </c>
      <c r="D83" s="239">
        <v>0</v>
      </c>
      <c r="E83" s="239">
        <v>0</v>
      </c>
      <c r="F83" s="239">
        <v>1</v>
      </c>
      <c r="G83" s="239">
        <v>0</v>
      </c>
      <c r="H83" s="239">
        <v>0</v>
      </c>
      <c r="I83" s="239">
        <v>0</v>
      </c>
      <c r="J83" s="239"/>
      <c r="K83" s="239">
        <v>9</v>
      </c>
      <c r="L83" s="239">
        <v>150</v>
      </c>
      <c r="M83" s="239">
        <v>0</v>
      </c>
      <c r="N83" s="239">
        <v>0</v>
      </c>
      <c r="O83" s="239">
        <v>0</v>
      </c>
      <c r="P83" s="239">
        <v>1</v>
      </c>
      <c r="Q83" s="239">
        <v>0</v>
      </c>
      <c r="R83" s="239">
        <v>0</v>
      </c>
      <c r="S83" s="239">
        <v>0</v>
      </c>
      <c r="T83" s="239"/>
    </row>
    <row r="84" spans="1:20">
      <c r="A84" s="239">
        <v>11</v>
      </c>
      <c r="B84" s="239">
        <v>150</v>
      </c>
      <c r="C84" s="239">
        <v>10</v>
      </c>
      <c r="D84" s="239">
        <v>2</v>
      </c>
      <c r="E84" s="239">
        <v>6.6699999999999995E-2</v>
      </c>
      <c r="F84" s="239">
        <v>0.93300000000000005</v>
      </c>
      <c r="G84" s="239">
        <v>0</v>
      </c>
      <c r="H84" s="239">
        <v>0.02</v>
      </c>
      <c r="I84" s="239">
        <v>0.73299999999999998</v>
      </c>
      <c r="J84" s="239"/>
      <c r="K84" s="239">
        <v>11</v>
      </c>
      <c r="L84" s="239">
        <v>150</v>
      </c>
      <c r="M84" s="239">
        <v>3</v>
      </c>
      <c r="N84" s="239">
        <v>3</v>
      </c>
      <c r="O84" s="239">
        <v>0.02</v>
      </c>
      <c r="P84" s="239">
        <v>0.98</v>
      </c>
      <c r="Q84" s="239">
        <v>0</v>
      </c>
      <c r="R84" s="239">
        <v>1.0999999999999999E-2</v>
      </c>
      <c r="S84" s="239">
        <v>0.22</v>
      </c>
      <c r="T84" s="239"/>
    </row>
    <row r="85" spans="1:20">
      <c r="A85" s="239">
        <v>13</v>
      </c>
      <c r="B85" s="239">
        <v>138</v>
      </c>
      <c r="C85" s="239">
        <v>9</v>
      </c>
      <c r="D85" s="239">
        <v>0</v>
      </c>
      <c r="E85" s="239">
        <v>0.1275</v>
      </c>
      <c r="F85" s="239">
        <v>0.872</v>
      </c>
      <c r="G85" s="239">
        <v>1E-3</v>
      </c>
      <c r="H85" s="239">
        <v>2.7E-2</v>
      </c>
      <c r="I85" s="239">
        <v>1.5249999999999999</v>
      </c>
      <c r="J85" s="239"/>
      <c r="K85" s="239">
        <v>14</v>
      </c>
      <c r="L85" s="239">
        <v>144</v>
      </c>
      <c r="M85" s="239">
        <v>11</v>
      </c>
      <c r="N85" s="239">
        <v>5</v>
      </c>
      <c r="O85" s="239">
        <v>9.4899999999999998E-2</v>
      </c>
      <c r="P85" s="239">
        <v>0.90500000000000003</v>
      </c>
      <c r="Q85" s="239">
        <v>1E-3</v>
      </c>
      <c r="R85" s="239">
        <v>2.4E-2</v>
      </c>
      <c r="S85" s="239">
        <v>1.268</v>
      </c>
      <c r="T85" s="239"/>
    </row>
    <row r="86" spans="1:20">
      <c r="A86" s="239">
        <v>16</v>
      </c>
      <c r="B86" s="239">
        <v>129</v>
      </c>
      <c r="C86" s="239">
        <v>33</v>
      </c>
      <c r="D86" s="239">
        <v>0</v>
      </c>
      <c r="E86" s="239">
        <v>0.35070000000000001</v>
      </c>
      <c r="F86" s="239">
        <v>0.64900000000000002</v>
      </c>
      <c r="G86" s="239">
        <v>2E-3</v>
      </c>
      <c r="H86" s="239">
        <v>3.9E-2</v>
      </c>
      <c r="I86" s="239">
        <v>5.0960000000000001</v>
      </c>
      <c r="J86" s="239"/>
      <c r="K86" s="239">
        <v>16</v>
      </c>
      <c r="L86" s="239">
        <v>128</v>
      </c>
      <c r="M86" s="239">
        <v>16</v>
      </c>
      <c r="N86" s="239">
        <v>5</v>
      </c>
      <c r="O86" s="239">
        <v>0.20799999999999999</v>
      </c>
      <c r="P86" s="239">
        <v>0.79200000000000004</v>
      </c>
      <c r="Q86" s="239">
        <v>1E-3</v>
      </c>
      <c r="R86" s="239">
        <v>3.4000000000000002E-2</v>
      </c>
      <c r="S86" s="239">
        <v>3.0779999999999998</v>
      </c>
      <c r="T86" s="239"/>
    </row>
    <row r="87" spans="1:20">
      <c r="A87" s="239">
        <v>18</v>
      </c>
      <c r="B87" s="239">
        <v>96</v>
      </c>
      <c r="C87" s="239">
        <v>53</v>
      </c>
      <c r="D87" s="239">
        <v>0</v>
      </c>
      <c r="E87" s="239">
        <v>0.70920000000000005</v>
      </c>
      <c r="F87" s="239">
        <v>0.29099999999999998</v>
      </c>
      <c r="G87" s="239">
        <v>1E-3</v>
      </c>
      <c r="H87" s="239">
        <v>3.6999999999999998E-2</v>
      </c>
      <c r="I87" s="239">
        <v>11.548</v>
      </c>
      <c r="J87" s="239"/>
      <c r="K87" s="239">
        <v>18</v>
      </c>
      <c r="L87" s="239">
        <v>107</v>
      </c>
      <c r="M87" s="239">
        <v>42</v>
      </c>
      <c r="N87" s="239">
        <v>1</v>
      </c>
      <c r="O87" s="239">
        <v>0.51890000000000003</v>
      </c>
      <c r="P87" s="239">
        <v>0.48099999999999998</v>
      </c>
      <c r="Q87" s="239">
        <v>2E-3</v>
      </c>
      <c r="R87" s="239">
        <v>4.2999999999999997E-2</v>
      </c>
      <c r="S87" s="239">
        <v>8.6739999999999995</v>
      </c>
      <c r="T87" s="239"/>
    </row>
    <row r="88" spans="1:20">
      <c r="A88" s="239">
        <v>20</v>
      </c>
      <c r="B88" s="239">
        <v>43</v>
      </c>
      <c r="C88" s="239">
        <v>32</v>
      </c>
      <c r="D88" s="239">
        <v>0</v>
      </c>
      <c r="E88" s="239">
        <v>0.92559999999999998</v>
      </c>
      <c r="F88" s="239">
        <v>7.3999999999999996E-2</v>
      </c>
      <c r="G88" s="239">
        <v>0</v>
      </c>
      <c r="H88" s="239">
        <v>2.1999999999999999E-2</v>
      </c>
      <c r="I88" s="239">
        <v>15.875999999999999</v>
      </c>
      <c r="J88" s="239"/>
      <c r="K88" s="239">
        <v>20</v>
      </c>
      <c r="L88" s="239">
        <v>64</v>
      </c>
      <c r="M88" s="239">
        <v>50</v>
      </c>
      <c r="N88" s="239">
        <v>1</v>
      </c>
      <c r="O88" s="239">
        <v>0.89480000000000004</v>
      </c>
      <c r="P88" s="239">
        <v>0.105</v>
      </c>
      <c r="Q88" s="239">
        <v>1E-3</v>
      </c>
      <c r="R88" s="239">
        <v>2.7E-2</v>
      </c>
      <c r="S88" s="239">
        <v>16.192</v>
      </c>
      <c r="T88" s="239"/>
    </row>
    <row r="89" spans="1:20">
      <c r="A89" s="239">
        <v>22</v>
      </c>
      <c r="B89" s="239">
        <v>11</v>
      </c>
      <c r="C89" s="239">
        <v>10</v>
      </c>
      <c r="D89" s="239">
        <v>0</v>
      </c>
      <c r="E89" s="239">
        <v>0.99319999999999997</v>
      </c>
      <c r="F89" s="239">
        <v>7.0000000000000001E-3</v>
      </c>
      <c r="G89" s="239">
        <v>0</v>
      </c>
      <c r="H89" s="239">
        <v>7.0000000000000001E-3</v>
      </c>
      <c r="I89" s="239">
        <v>17.364000000000001</v>
      </c>
      <c r="J89" s="239"/>
      <c r="K89" s="239">
        <v>22</v>
      </c>
      <c r="L89" s="239">
        <v>13</v>
      </c>
      <c r="M89" s="239">
        <v>11</v>
      </c>
      <c r="N89" s="239">
        <v>0</v>
      </c>
      <c r="O89" s="239">
        <v>0.98380000000000001</v>
      </c>
      <c r="P89" s="239">
        <v>1.6E-2</v>
      </c>
      <c r="Q89" s="239">
        <v>0</v>
      </c>
      <c r="R89" s="239">
        <v>1.0999999999999999E-2</v>
      </c>
      <c r="S89" s="239">
        <v>18.151</v>
      </c>
      <c r="T89" s="239"/>
    </row>
    <row r="90" spans="1:20">
      <c r="A90" s="239">
        <v>24</v>
      </c>
      <c r="B90" s="239">
        <v>1</v>
      </c>
      <c r="C90" s="239">
        <v>1</v>
      </c>
      <c r="D90" s="239">
        <v>0</v>
      </c>
      <c r="E90" s="239">
        <v>1</v>
      </c>
      <c r="F90" s="239">
        <v>0</v>
      </c>
      <c r="G90" s="239">
        <v>0</v>
      </c>
      <c r="H90" s="239">
        <v>0</v>
      </c>
      <c r="I90" s="239">
        <v>17.527000000000001</v>
      </c>
      <c r="J90" s="239"/>
      <c r="K90" s="239">
        <v>24</v>
      </c>
      <c r="L90" s="239">
        <v>2</v>
      </c>
      <c r="M90" s="239">
        <v>2</v>
      </c>
      <c r="N90" s="239">
        <v>0</v>
      </c>
      <c r="O90" s="239">
        <v>1</v>
      </c>
      <c r="P90" s="239">
        <v>0</v>
      </c>
      <c r="Q90" s="239">
        <v>0</v>
      </c>
      <c r="R90" s="239">
        <v>0</v>
      </c>
      <c r="S90" s="239">
        <v>18.539000000000001</v>
      </c>
      <c r="T90" s="239"/>
    </row>
    <row r="91" spans="1:20">
      <c r="A91" s="239"/>
      <c r="B91" s="239"/>
      <c r="C91" s="239"/>
      <c r="D91" s="239"/>
      <c r="E91" s="239"/>
      <c r="F91" s="239"/>
      <c r="G91" s="239"/>
      <c r="H91" s="239"/>
      <c r="I91" s="239"/>
      <c r="J91" s="239"/>
      <c r="K91" s="239"/>
      <c r="L91" s="239"/>
      <c r="M91" s="239"/>
      <c r="N91" s="239"/>
      <c r="O91" s="239"/>
      <c r="P91" s="239"/>
      <c r="Q91" s="239"/>
      <c r="R91" s="239"/>
      <c r="S91" s="239"/>
      <c r="T91" s="239"/>
    </row>
    <row r="92" spans="1:20">
      <c r="A92" s="239"/>
      <c r="B92" s="239"/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239"/>
      <c r="O92" s="239"/>
      <c r="P92" s="239"/>
      <c r="Q92" s="239"/>
      <c r="R92" s="239"/>
      <c r="S92" s="239"/>
      <c r="T92" s="239"/>
    </row>
  </sheetData>
  <mergeCells count="2">
    <mergeCell ref="A3:A6"/>
    <mergeCell ref="A7:A10"/>
  </mergeCells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topLeftCell="A9" workbookViewId="0">
      <selection activeCell="A12" sqref="A12"/>
    </sheetView>
  </sheetViews>
  <sheetFormatPr defaultRowHeight="16.5"/>
  <sheetData>
    <row r="1" spans="1:19" ht="17.25" thickBot="1">
      <c r="A1" s="57" t="s">
        <v>131</v>
      </c>
    </row>
    <row r="2" spans="1:19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9" ht="39.75" thickTop="1" thickBot="1">
      <c r="A3" s="526">
        <v>1</v>
      </c>
      <c r="B3" s="69" t="s">
        <v>1094</v>
      </c>
      <c r="C3" s="64" t="s">
        <v>1109</v>
      </c>
      <c r="D3" s="64">
        <v>78</v>
      </c>
      <c r="E3" s="93"/>
      <c r="F3" s="3" t="s">
        <v>195</v>
      </c>
      <c r="G3" s="62"/>
      <c r="I3" s="81" t="s">
        <v>144</v>
      </c>
    </row>
    <row r="4" spans="1:19" ht="51.75" thickBot="1">
      <c r="A4" s="527"/>
      <c r="B4" s="63" t="s">
        <v>1095</v>
      </c>
      <c r="C4" s="64" t="s">
        <v>1110</v>
      </c>
      <c r="D4" s="64">
        <v>141</v>
      </c>
      <c r="E4" s="417">
        <v>0.81</v>
      </c>
      <c r="F4" s="3" t="s">
        <v>1096</v>
      </c>
      <c r="G4" s="2" t="s">
        <v>1097</v>
      </c>
    </row>
    <row r="5" spans="1:19" ht="77.25" thickBot="1">
      <c r="A5" s="527"/>
      <c r="B5" s="63" t="s">
        <v>1098</v>
      </c>
      <c r="C5" s="64" t="s">
        <v>1111</v>
      </c>
      <c r="D5" s="64">
        <v>93</v>
      </c>
      <c r="E5" s="362" t="s">
        <v>1099</v>
      </c>
      <c r="F5" s="3" t="s">
        <v>124</v>
      </c>
      <c r="G5" s="2" t="s">
        <v>1089</v>
      </c>
    </row>
    <row r="6" spans="1:19" ht="77.25" thickBot="1">
      <c r="A6" s="528"/>
      <c r="B6" s="65" t="s">
        <v>1100</v>
      </c>
      <c r="C6" s="418" t="s">
        <v>1112</v>
      </c>
      <c r="D6" s="364">
        <v>78</v>
      </c>
      <c r="E6" s="369" t="s">
        <v>1101</v>
      </c>
      <c r="F6" s="366" t="s">
        <v>118</v>
      </c>
      <c r="G6" s="419" t="s">
        <v>1102</v>
      </c>
    </row>
    <row r="7" spans="1:19" ht="39" thickBot="1">
      <c r="A7" s="529">
        <v>2</v>
      </c>
      <c r="B7" s="69" t="s">
        <v>1061</v>
      </c>
      <c r="C7" s="64" t="s">
        <v>1113</v>
      </c>
      <c r="D7" s="64">
        <v>77</v>
      </c>
      <c r="E7" s="93"/>
      <c r="F7" s="3" t="s">
        <v>161</v>
      </c>
      <c r="G7" s="84"/>
    </row>
    <row r="8" spans="1:19" ht="51.75" thickBot="1">
      <c r="A8" s="527"/>
      <c r="B8" s="63" t="s">
        <v>1103</v>
      </c>
      <c r="C8" s="64" t="s">
        <v>1114</v>
      </c>
      <c r="D8" s="64">
        <v>213</v>
      </c>
      <c r="E8" s="417">
        <v>1.2</v>
      </c>
      <c r="F8" s="3" t="s">
        <v>1104</v>
      </c>
      <c r="G8" s="2" t="s">
        <v>1097</v>
      </c>
    </row>
    <row r="9" spans="1:19" ht="77.25" thickBot="1">
      <c r="A9" s="527"/>
      <c r="B9" s="63" t="s">
        <v>1098</v>
      </c>
      <c r="C9" s="64" t="s">
        <v>1115</v>
      </c>
      <c r="D9" s="64">
        <v>92</v>
      </c>
      <c r="E9" s="362" t="s">
        <v>1105</v>
      </c>
      <c r="F9" s="3" t="s">
        <v>293</v>
      </c>
      <c r="G9" s="2" t="s">
        <v>1106</v>
      </c>
    </row>
    <row r="10" spans="1:19" ht="77.25" thickBot="1">
      <c r="A10" s="530"/>
      <c r="B10" s="425" t="s">
        <v>1100</v>
      </c>
      <c r="C10" s="91" t="s">
        <v>1116</v>
      </c>
      <c r="D10" s="91" t="s">
        <v>273</v>
      </c>
      <c r="E10" s="424" t="s">
        <v>1107</v>
      </c>
      <c r="F10" s="80" t="s">
        <v>124</v>
      </c>
      <c r="G10" s="92" t="s">
        <v>1108</v>
      </c>
    </row>
    <row r="11" spans="1:19" ht="17.25" thickTop="1"/>
    <row r="12" spans="1:19">
      <c r="A12" s="57" t="s">
        <v>1407</v>
      </c>
      <c r="K12" s="57" t="s">
        <v>1408</v>
      </c>
    </row>
    <row r="13" spans="1:19">
      <c r="A13" s="239" t="s">
        <v>1425</v>
      </c>
      <c r="B13" s="239"/>
      <c r="C13" s="239"/>
      <c r="D13" s="239"/>
      <c r="E13" s="239"/>
      <c r="F13" s="239"/>
      <c r="G13" s="239"/>
      <c r="H13" s="239"/>
      <c r="I13" s="239"/>
      <c r="J13" s="239"/>
      <c r="K13" s="239" t="s">
        <v>1425</v>
      </c>
      <c r="L13" s="239"/>
      <c r="M13" s="239"/>
      <c r="N13" s="239"/>
      <c r="O13" s="239"/>
      <c r="P13" s="239"/>
      <c r="Q13" s="239"/>
      <c r="R13" s="239"/>
      <c r="S13" s="239"/>
    </row>
    <row r="14" spans="1:19">
      <c r="A14" s="239" t="s">
        <v>1522</v>
      </c>
      <c r="B14" s="239" t="s">
        <v>1413</v>
      </c>
      <c r="C14" s="239" t="s">
        <v>1414</v>
      </c>
      <c r="D14" s="239" t="s">
        <v>1415</v>
      </c>
      <c r="E14" s="239" t="s">
        <v>1416</v>
      </c>
      <c r="F14" s="239" t="s">
        <v>1417</v>
      </c>
      <c r="G14" s="239" t="s">
        <v>1418</v>
      </c>
      <c r="H14" s="239" t="s">
        <v>1419</v>
      </c>
      <c r="I14" s="239" t="s">
        <v>1420</v>
      </c>
      <c r="J14" s="239"/>
      <c r="K14" s="239" t="s">
        <v>1424</v>
      </c>
      <c r="L14" s="239" t="s">
        <v>1413</v>
      </c>
      <c r="M14" s="239" t="s">
        <v>1414</v>
      </c>
      <c r="N14" s="239" t="s">
        <v>1415</v>
      </c>
      <c r="O14" s="239" t="s">
        <v>1416</v>
      </c>
      <c r="P14" s="239" t="s">
        <v>1417</v>
      </c>
      <c r="Q14" s="239" t="s">
        <v>1418</v>
      </c>
      <c r="R14" s="239" t="s">
        <v>1419</v>
      </c>
      <c r="S14" s="239" t="s">
        <v>1420</v>
      </c>
    </row>
    <row r="15" spans="1:19">
      <c r="A15" s="239">
        <v>0</v>
      </c>
      <c r="B15" s="239">
        <v>90</v>
      </c>
      <c r="C15" s="239">
        <v>0</v>
      </c>
      <c r="D15" s="239">
        <v>0</v>
      </c>
      <c r="E15" s="239">
        <v>0</v>
      </c>
      <c r="F15" s="239">
        <v>1</v>
      </c>
      <c r="G15" s="239">
        <v>0</v>
      </c>
      <c r="H15" s="239">
        <v>0</v>
      </c>
      <c r="I15" s="239">
        <v>0</v>
      </c>
      <c r="J15" s="239"/>
      <c r="K15" s="239">
        <v>0</v>
      </c>
      <c r="L15" s="239">
        <v>90</v>
      </c>
      <c r="M15" s="239">
        <v>0</v>
      </c>
      <c r="N15" s="239">
        <v>0</v>
      </c>
      <c r="O15" s="239">
        <v>0</v>
      </c>
      <c r="P15" s="239">
        <v>1</v>
      </c>
      <c r="Q15" s="239">
        <v>0</v>
      </c>
      <c r="R15" s="239">
        <v>0</v>
      </c>
      <c r="S15" s="239">
        <v>0</v>
      </c>
    </row>
    <row r="16" spans="1:19">
      <c r="A16" s="239">
        <v>24</v>
      </c>
      <c r="B16" s="239">
        <v>90</v>
      </c>
      <c r="C16" s="239">
        <v>2</v>
      </c>
      <c r="D16" s="239">
        <v>0</v>
      </c>
      <c r="E16" s="239">
        <v>2.2200000000000001E-2</v>
      </c>
      <c r="F16" s="239">
        <v>0.97799999999999998</v>
      </c>
      <c r="G16" s="239">
        <v>0</v>
      </c>
      <c r="H16" s="239">
        <v>1.6E-2</v>
      </c>
      <c r="I16" s="239">
        <v>0.53300000000000003</v>
      </c>
      <c r="J16" s="239"/>
      <c r="K16" s="239">
        <v>24</v>
      </c>
      <c r="L16" s="239">
        <v>90</v>
      </c>
      <c r="M16" s="239">
        <v>0</v>
      </c>
      <c r="N16" s="239">
        <v>1</v>
      </c>
      <c r="O16" s="239">
        <v>0</v>
      </c>
      <c r="P16" s="239">
        <v>1</v>
      </c>
      <c r="Q16" s="239">
        <v>0</v>
      </c>
      <c r="R16" s="239">
        <v>0</v>
      </c>
      <c r="S16" s="239">
        <v>0</v>
      </c>
    </row>
    <row r="17" spans="1:19">
      <c r="A17" s="239">
        <v>42</v>
      </c>
      <c r="B17" s="239">
        <v>88</v>
      </c>
      <c r="C17" s="239">
        <v>9</v>
      </c>
      <c r="D17" s="239">
        <v>0</v>
      </c>
      <c r="E17" s="239">
        <v>0.1222</v>
      </c>
      <c r="F17" s="239">
        <v>0.878</v>
      </c>
      <c r="G17" s="239">
        <v>1E-3</v>
      </c>
      <c r="H17" s="239">
        <v>3.5000000000000003E-2</v>
      </c>
      <c r="I17" s="239">
        <v>4.7329999999999997</v>
      </c>
      <c r="J17" s="239"/>
      <c r="K17" s="239">
        <v>41</v>
      </c>
      <c r="L17" s="239">
        <v>89</v>
      </c>
      <c r="M17" s="239">
        <v>12</v>
      </c>
      <c r="N17" s="239">
        <v>4</v>
      </c>
      <c r="O17" s="239">
        <v>0.1348</v>
      </c>
      <c r="P17" s="239">
        <v>0.86499999999999999</v>
      </c>
      <c r="Q17" s="239">
        <v>1E-3</v>
      </c>
      <c r="R17" s="239">
        <v>3.5999999999999997E-2</v>
      </c>
      <c r="S17" s="239">
        <v>5.5279999999999996</v>
      </c>
    </row>
    <row r="18" spans="1:19">
      <c r="A18" s="239">
        <v>48</v>
      </c>
      <c r="B18" s="239">
        <v>79</v>
      </c>
      <c r="C18" s="239">
        <v>14</v>
      </c>
      <c r="D18" s="239">
        <v>1</v>
      </c>
      <c r="E18" s="239">
        <v>0.27779999999999999</v>
      </c>
      <c r="F18" s="239">
        <v>0.72199999999999998</v>
      </c>
      <c r="G18" s="239">
        <v>2E-3</v>
      </c>
      <c r="H18" s="239">
        <v>4.7E-2</v>
      </c>
      <c r="I18" s="239">
        <v>12.2</v>
      </c>
      <c r="J18" s="239"/>
      <c r="K18" s="239">
        <v>47</v>
      </c>
      <c r="L18" s="239">
        <v>73</v>
      </c>
      <c r="M18" s="239">
        <v>20</v>
      </c>
      <c r="N18" s="239">
        <v>1</v>
      </c>
      <c r="O18" s="239">
        <v>0.37190000000000001</v>
      </c>
      <c r="P18" s="239">
        <v>0.628</v>
      </c>
      <c r="Q18" s="239">
        <v>3.0000000000000001E-3</v>
      </c>
      <c r="R18" s="239">
        <v>5.1999999999999998E-2</v>
      </c>
      <c r="S18" s="239">
        <v>16.669</v>
      </c>
    </row>
    <row r="19" spans="1:19">
      <c r="A19" s="239">
        <v>66</v>
      </c>
      <c r="B19" s="239">
        <v>64</v>
      </c>
      <c r="C19" s="239">
        <v>50</v>
      </c>
      <c r="D19" s="239">
        <v>1</v>
      </c>
      <c r="E19" s="239">
        <v>0.84199999999999997</v>
      </c>
      <c r="F19" s="239">
        <v>0.158</v>
      </c>
      <c r="G19" s="239">
        <v>1E-3</v>
      </c>
      <c r="H19" s="239">
        <v>3.9E-2</v>
      </c>
      <c r="I19" s="239">
        <v>49.44</v>
      </c>
      <c r="J19" s="239"/>
      <c r="K19" s="239">
        <v>65</v>
      </c>
      <c r="L19" s="239">
        <v>52</v>
      </c>
      <c r="M19" s="239">
        <v>43</v>
      </c>
      <c r="N19" s="239">
        <v>0</v>
      </c>
      <c r="O19" s="239">
        <v>0.89129999999999998</v>
      </c>
      <c r="P19" s="239">
        <v>0.109</v>
      </c>
      <c r="Q19" s="239">
        <v>1E-3</v>
      </c>
      <c r="R19" s="239">
        <v>3.4000000000000002E-2</v>
      </c>
      <c r="S19" s="239">
        <v>50.430999999999997</v>
      </c>
    </row>
    <row r="20" spans="1:19">
      <c r="A20" s="239">
        <v>78</v>
      </c>
      <c r="B20" s="239">
        <v>13</v>
      </c>
      <c r="C20" s="239">
        <v>12</v>
      </c>
      <c r="D20" s="239">
        <v>0</v>
      </c>
      <c r="E20" s="239">
        <v>0.98780000000000001</v>
      </c>
      <c r="F20" s="239">
        <v>1.2E-2</v>
      </c>
      <c r="G20" s="239">
        <v>0</v>
      </c>
      <c r="H20" s="239">
        <v>1.2E-2</v>
      </c>
      <c r="I20" s="239">
        <v>60.814999999999998</v>
      </c>
      <c r="J20" s="239"/>
      <c r="K20" s="239">
        <v>77</v>
      </c>
      <c r="L20" s="239">
        <v>9</v>
      </c>
      <c r="M20" s="239">
        <v>9</v>
      </c>
      <c r="N20" s="239">
        <v>0</v>
      </c>
      <c r="O20" s="239">
        <v>1</v>
      </c>
      <c r="P20" s="239">
        <v>0</v>
      </c>
      <c r="Q20" s="239">
        <v>0</v>
      </c>
      <c r="R20" s="239">
        <v>0</v>
      </c>
      <c r="S20" s="239">
        <v>58.802</v>
      </c>
    </row>
    <row r="21" spans="1:19">
      <c r="A21" s="239">
        <v>93</v>
      </c>
      <c r="B21" s="239">
        <v>1</v>
      </c>
      <c r="C21" s="239">
        <v>1</v>
      </c>
      <c r="D21" s="239">
        <v>0</v>
      </c>
      <c r="E21" s="239">
        <v>1</v>
      </c>
      <c r="F21" s="239">
        <v>0</v>
      </c>
      <c r="G21" s="239">
        <v>0</v>
      </c>
      <c r="H21" s="239">
        <v>0</v>
      </c>
      <c r="I21" s="239">
        <v>61.945</v>
      </c>
      <c r="J21" s="239"/>
      <c r="K21" s="239"/>
      <c r="L21" s="239"/>
      <c r="M21" s="239"/>
      <c r="N21" s="239"/>
      <c r="O21" s="239"/>
      <c r="P21" s="239"/>
      <c r="Q21" s="239"/>
      <c r="R21" s="239"/>
      <c r="S21" s="239"/>
    </row>
    <row r="22" spans="1:19">
      <c r="A22" s="239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</row>
    <row r="23" spans="1:19">
      <c r="A23" s="239" t="s">
        <v>1571</v>
      </c>
      <c r="B23" s="239"/>
      <c r="C23" s="239"/>
      <c r="D23" s="239"/>
      <c r="E23" s="239"/>
      <c r="F23" s="239"/>
      <c r="G23" s="239"/>
      <c r="H23" s="239"/>
      <c r="I23" s="239"/>
      <c r="J23" s="239"/>
      <c r="K23" s="239" t="s">
        <v>1571</v>
      </c>
      <c r="L23" s="239"/>
      <c r="M23" s="239"/>
      <c r="N23" s="239"/>
      <c r="O23" s="239"/>
      <c r="P23" s="239"/>
      <c r="Q23" s="239"/>
      <c r="R23" s="239"/>
      <c r="S23" s="239"/>
    </row>
    <row r="24" spans="1:19">
      <c r="A24" s="239" t="s">
        <v>1424</v>
      </c>
      <c r="B24" s="239" t="s">
        <v>1413</v>
      </c>
      <c r="C24" s="239" t="s">
        <v>1414</v>
      </c>
      <c r="D24" s="239" t="s">
        <v>1415</v>
      </c>
      <c r="E24" s="239" t="s">
        <v>1416</v>
      </c>
      <c r="F24" s="239" t="s">
        <v>1417</v>
      </c>
      <c r="G24" s="239" t="s">
        <v>1418</v>
      </c>
      <c r="H24" s="239" t="s">
        <v>1419</v>
      </c>
      <c r="I24" s="239" t="s">
        <v>1420</v>
      </c>
      <c r="J24" s="239"/>
      <c r="K24" s="239" t="s">
        <v>1424</v>
      </c>
      <c r="L24" s="239" t="s">
        <v>1413</v>
      </c>
      <c r="M24" s="239" t="s">
        <v>1414</v>
      </c>
      <c r="N24" s="239" t="s">
        <v>1415</v>
      </c>
      <c r="O24" s="239" t="s">
        <v>1416</v>
      </c>
      <c r="P24" s="239" t="s">
        <v>1417</v>
      </c>
      <c r="Q24" s="239" t="s">
        <v>1418</v>
      </c>
      <c r="R24" s="239" t="s">
        <v>1419</v>
      </c>
      <c r="S24" s="239" t="s">
        <v>1420</v>
      </c>
    </row>
    <row r="25" spans="1:19">
      <c r="A25" s="239">
        <v>0</v>
      </c>
      <c r="B25" s="239">
        <v>35</v>
      </c>
      <c r="C25" s="239">
        <v>0</v>
      </c>
      <c r="D25" s="239">
        <v>0</v>
      </c>
      <c r="E25" s="239">
        <v>0</v>
      </c>
      <c r="F25" s="239">
        <v>1</v>
      </c>
      <c r="G25" s="239">
        <v>0</v>
      </c>
      <c r="H25" s="239">
        <v>0</v>
      </c>
      <c r="I25" s="239">
        <v>0</v>
      </c>
      <c r="J25" s="239"/>
      <c r="K25" s="239">
        <v>0</v>
      </c>
      <c r="L25" s="239">
        <v>35</v>
      </c>
      <c r="M25" s="239">
        <v>0</v>
      </c>
      <c r="N25" s="239">
        <v>0</v>
      </c>
      <c r="O25" s="239">
        <v>0</v>
      </c>
      <c r="P25" s="239">
        <v>1</v>
      </c>
      <c r="Q25" s="239">
        <v>0</v>
      </c>
      <c r="R25" s="239">
        <v>0</v>
      </c>
      <c r="S25" s="239">
        <v>0</v>
      </c>
    </row>
    <row r="26" spans="1:19">
      <c r="A26" s="239">
        <v>24</v>
      </c>
      <c r="B26" s="239">
        <v>35</v>
      </c>
      <c r="C26" s="239">
        <v>0</v>
      </c>
      <c r="D26" s="239">
        <v>0</v>
      </c>
      <c r="E26" s="239">
        <v>0</v>
      </c>
      <c r="F26" s="239">
        <v>1</v>
      </c>
      <c r="G26" s="239">
        <v>0</v>
      </c>
      <c r="H26" s="239">
        <v>0</v>
      </c>
      <c r="I26" s="239">
        <v>0</v>
      </c>
      <c r="J26" s="239"/>
      <c r="K26" s="239">
        <v>26</v>
      </c>
      <c r="L26" s="239">
        <v>35</v>
      </c>
      <c r="M26" s="239">
        <v>0</v>
      </c>
      <c r="N26" s="239">
        <v>0</v>
      </c>
      <c r="O26" s="239">
        <v>0</v>
      </c>
      <c r="P26" s="239">
        <v>1</v>
      </c>
      <c r="Q26" s="239">
        <v>0</v>
      </c>
      <c r="R26" s="239">
        <v>0</v>
      </c>
      <c r="S26" s="239">
        <v>0</v>
      </c>
    </row>
    <row r="27" spans="1:19">
      <c r="A27" s="239">
        <v>42</v>
      </c>
      <c r="B27" s="239">
        <v>35</v>
      </c>
      <c r="C27" s="239">
        <v>0</v>
      </c>
      <c r="D27" s="239">
        <v>0</v>
      </c>
      <c r="E27" s="239">
        <v>0</v>
      </c>
      <c r="F27" s="239">
        <v>1</v>
      </c>
      <c r="G27" s="239">
        <v>0</v>
      </c>
      <c r="H27" s="239">
        <v>0</v>
      </c>
      <c r="I27" s="239">
        <v>0</v>
      </c>
      <c r="J27" s="239"/>
      <c r="K27" s="239">
        <v>42</v>
      </c>
      <c r="L27" s="239">
        <v>35</v>
      </c>
      <c r="M27" s="239">
        <v>1</v>
      </c>
      <c r="N27" s="239">
        <v>0</v>
      </c>
      <c r="O27" s="239">
        <v>2.86E-2</v>
      </c>
      <c r="P27" s="239">
        <v>0.97099999999999997</v>
      </c>
      <c r="Q27" s="239">
        <v>1E-3</v>
      </c>
      <c r="R27" s="239">
        <v>2.8000000000000001E-2</v>
      </c>
      <c r="S27" s="239">
        <v>1.2</v>
      </c>
    </row>
    <row r="28" spans="1:19">
      <c r="A28" s="239">
        <v>51</v>
      </c>
      <c r="B28" s="239">
        <v>35</v>
      </c>
      <c r="C28" s="239">
        <v>2</v>
      </c>
      <c r="D28" s="239">
        <v>0</v>
      </c>
      <c r="E28" s="239">
        <v>5.7099999999999998E-2</v>
      </c>
      <c r="F28" s="239">
        <v>0.94299999999999995</v>
      </c>
      <c r="G28" s="239">
        <v>2E-3</v>
      </c>
      <c r="H28" s="239">
        <v>3.9E-2</v>
      </c>
      <c r="I28" s="239">
        <v>2.9140000000000001</v>
      </c>
      <c r="J28" s="239"/>
      <c r="K28" s="239">
        <v>51</v>
      </c>
      <c r="L28" s="239">
        <v>34</v>
      </c>
      <c r="M28" s="239">
        <v>5</v>
      </c>
      <c r="N28" s="239">
        <v>0</v>
      </c>
      <c r="O28" s="239">
        <v>0.1714</v>
      </c>
      <c r="P28" s="239">
        <v>0.82899999999999996</v>
      </c>
      <c r="Q28" s="239">
        <v>4.0000000000000001E-3</v>
      </c>
      <c r="R28" s="239">
        <v>6.4000000000000001E-2</v>
      </c>
      <c r="S28" s="239">
        <v>8.4860000000000007</v>
      </c>
    </row>
    <row r="29" spans="1:19">
      <c r="A29" s="239">
        <v>63</v>
      </c>
      <c r="B29" s="239">
        <v>33</v>
      </c>
      <c r="C29" s="239">
        <v>7</v>
      </c>
      <c r="D29" s="239">
        <v>0</v>
      </c>
      <c r="E29" s="239">
        <v>0.2571</v>
      </c>
      <c r="F29" s="239">
        <v>0.74299999999999999</v>
      </c>
      <c r="G29" s="239">
        <v>5.0000000000000001E-3</v>
      </c>
      <c r="H29" s="239">
        <v>7.3999999999999996E-2</v>
      </c>
      <c r="I29" s="239">
        <v>15.513999999999999</v>
      </c>
      <c r="J29" s="239"/>
      <c r="K29" s="239">
        <v>65</v>
      </c>
      <c r="L29" s="239">
        <v>29</v>
      </c>
      <c r="M29" s="239">
        <v>7</v>
      </c>
      <c r="N29" s="239">
        <v>1</v>
      </c>
      <c r="O29" s="239">
        <v>0.37140000000000001</v>
      </c>
      <c r="P29" s="239">
        <v>0.629</v>
      </c>
      <c r="Q29" s="239">
        <v>7.0000000000000001E-3</v>
      </c>
      <c r="R29" s="239">
        <v>8.2000000000000003E-2</v>
      </c>
      <c r="S29" s="239">
        <v>21.486000000000001</v>
      </c>
    </row>
    <row r="30" spans="1:19">
      <c r="A30" s="239">
        <v>73</v>
      </c>
      <c r="B30" s="239">
        <v>26</v>
      </c>
      <c r="C30" s="239">
        <v>1</v>
      </c>
      <c r="D30" s="239">
        <v>0</v>
      </c>
      <c r="E30" s="239">
        <v>0.28570000000000001</v>
      </c>
      <c r="F30" s="239">
        <v>0.71399999999999997</v>
      </c>
      <c r="G30" s="239">
        <v>6.0000000000000001E-3</v>
      </c>
      <c r="H30" s="239">
        <v>7.5999999999999998E-2</v>
      </c>
      <c r="I30" s="239">
        <v>17.600000000000001</v>
      </c>
      <c r="J30" s="239"/>
      <c r="K30" s="239">
        <v>73</v>
      </c>
      <c r="L30" s="239">
        <v>21</v>
      </c>
      <c r="M30" s="239">
        <v>3</v>
      </c>
      <c r="N30" s="239">
        <v>1</v>
      </c>
      <c r="O30" s="239">
        <v>0.4612</v>
      </c>
      <c r="P30" s="239">
        <v>0.53900000000000003</v>
      </c>
      <c r="Q30" s="239">
        <v>7.0000000000000001E-3</v>
      </c>
      <c r="R30" s="239">
        <v>8.5000000000000006E-2</v>
      </c>
      <c r="S30" s="239">
        <v>28.041</v>
      </c>
    </row>
    <row r="31" spans="1:19">
      <c r="A31" s="239">
        <v>90</v>
      </c>
      <c r="B31" s="239">
        <v>25</v>
      </c>
      <c r="C31" s="239">
        <v>6</v>
      </c>
      <c r="D31" s="239">
        <v>0</v>
      </c>
      <c r="E31" s="239">
        <v>0.45710000000000001</v>
      </c>
      <c r="F31" s="239">
        <v>0.54300000000000004</v>
      </c>
      <c r="G31" s="239">
        <v>7.0000000000000001E-3</v>
      </c>
      <c r="H31" s="239">
        <v>8.4000000000000005E-2</v>
      </c>
      <c r="I31" s="239">
        <v>33.029000000000003</v>
      </c>
      <c r="J31" s="239"/>
      <c r="K31" s="239">
        <v>90</v>
      </c>
      <c r="L31" s="239">
        <v>17</v>
      </c>
      <c r="M31" s="239">
        <v>1</v>
      </c>
      <c r="N31" s="239">
        <v>0</v>
      </c>
      <c r="O31" s="239">
        <v>0.4929</v>
      </c>
      <c r="P31" s="239">
        <v>0.50700000000000001</v>
      </c>
      <c r="Q31" s="239">
        <v>7.0000000000000001E-3</v>
      </c>
      <c r="R31" s="239">
        <v>8.5999999999999993E-2</v>
      </c>
      <c r="S31" s="239">
        <v>30.893000000000001</v>
      </c>
    </row>
    <row r="32" spans="1:19">
      <c r="A32" s="239">
        <v>96</v>
      </c>
      <c r="B32" s="239">
        <v>19</v>
      </c>
      <c r="C32" s="239">
        <v>2</v>
      </c>
      <c r="D32" s="239">
        <v>0</v>
      </c>
      <c r="E32" s="239">
        <v>0.51429999999999998</v>
      </c>
      <c r="F32" s="239">
        <v>0.48599999999999999</v>
      </c>
      <c r="G32" s="239">
        <v>7.0000000000000001E-3</v>
      </c>
      <c r="H32" s="239">
        <v>8.4000000000000005E-2</v>
      </c>
      <c r="I32" s="239">
        <v>38.514000000000003</v>
      </c>
      <c r="J32" s="239"/>
      <c r="K32" s="239">
        <v>96</v>
      </c>
      <c r="L32" s="239">
        <v>16</v>
      </c>
      <c r="M32" s="239">
        <v>1</v>
      </c>
      <c r="N32" s="239">
        <v>0</v>
      </c>
      <c r="O32" s="239">
        <v>0.52459999999999996</v>
      </c>
      <c r="P32" s="239">
        <v>0.47499999999999998</v>
      </c>
      <c r="Q32" s="239">
        <v>7.0000000000000001E-3</v>
      </c>
      <c r="R32" s="239">
        <v>8.5999999999999993E-2</v>
      </c>
      <c r="S32" s="239">
        <v>33.936</v>
      </c>
    </row>
    <row r="33" spans="1:19">
      <c r="A33" s="239">
        <v>114</v>
      </c>
      <c r="B33" s="239">
        <v>17</v>
      </c>
      <c r="C33" s="239">
        <v>3</v>
      </c>
      <c r="D33" s="239">
        <v>0</v>
      </c>
      <c r="E33" s="239">
        <v>0.6</v>
      </c>
      <c r="F33" s="239">
        <v>0.4</v>
      </c>
      <c r="G33" s="239">
        <v>7.0000000000000001E-3</v>
      </c>
      <c r="H33" s="239">
        <v>8.3000000000000004E-2</v>
      </c>
      <c r="I33" s="239">
        <v>48.286000000000001</v>
      </c>
      <c r="J33" s="239"/>
      <c r="K33" s="239">
        <v>114</v>
      </c>
      <c r="L33" s="239">
        <v>15</v>
      </c>
      <c r="M33" s="239">
        <v>1</v>
      </c>
      <c r="N33" s="239">
        <v>0</v>
      </c>
      <c r="O33" s="239">
        <v>0.55630000000000002</v>
      </c>
      <c r="P33" s="239">
        <v>0.44400000000000001</v>
      </c>
      <c r="Q33" s="239">
        <v>7.0000000000000001E-3</v>
      </c>
      <c r="R33" s="239">
        <v>8.5999999999999993E-2</v>
      </c>
      <c r="S33" s="239">
        <v>37.548999999999999</v>
      </c>
    </row>
    <row r="34" spans="1:19">
      <c r="A34" s="239">
        <v>126</v>
      </c>
      <c r="B34" s="239">
        <v>14</v>
      </c>
      <c r="C34" s="239">
        <v>5</v>
      </c>
      <c r="D34" s="239">
        <v>0</v>
      </c>
      <c r="E34" s="239">
        <v>0.7429</v>
      </c>
      <c r="F34" s="239">
        <v>0.25700000000000001</v>
      </c>
      <c r="G34" s="239">
        <v>5.0000000000000001E-3</v>
      </c>
      <c r="H34" s="239">
        <v>7.3999999999999996E-2</v>
      </c>
      <c r="I34" s="239">
        <v>66.286000000000001</v>
      </c>
      <c r="J34" s="239"/>
      <c r="K34" s="239">
        <v>126</v>
      </c>
      <c r="L34" s="239">
        <v>14</v>
      </c>
      <c r="M34" s="239">
        <v>0</v>
      </c>
      <c r="N34" s="239">
        <v>0</v>
      </c>
      <c r="O34" s="239">
        <v>0.55630000000000002</v>
      </c>
      <c r="P34" s="239">
        <v>0.44400000000000001</v>
      </c>
      <c r="Q34" s="239">
        <v>7.0000000000000001E-3</v>
      </c>
      <c r="R34" s="239">
        <v>8.5999999999999993E-2</v>
      </c>
      <c r="S34" s="239">
        <v>37.548999999999999</v>
      </c>
    </row>
    <row r="35" spans="1:19">
      <c r="A35" s="239">
        <v>141</v>
      </c>
      <c r="B35" s="239">
        <v>9</v>
      </c>
      <c r="C35" s="239">
        <v>2</v>
      </c>
      <c r="D35" s="239">
        <v>0</v>
      </c>
      <c r="E35" s="239">
        <v>0.8</v>
      </c>
      <c r="F35" s="239">
        <v>0.2</v>
      </c>
      <c r="G35" s="239">
        <v>5.0000000000000001E-3</v>
      </c>
      <c r="H35" s="239">
        <v>6.8000000000000005E-2</v>
      </c>
      <c r="I35" s="239">
        <v>74.343000000000004</v>
      </c>
      <c r="J35" s="239"/>
      <c r="K35" s="239">
        <v>141</v>
      </c>
      <c r="L35" s="239">
        <v>14</v>
      </c>
      <c r="M35" s="239">
        <v>1</v>
      </c>
      <c r="N35" s="239">
        <v>0</v>
      </c>
      <c r="O35" s="239">
        <v>0.58799999999999997</v>
      </c>
      <c r="P35" s="239">
        <v>0.41199999999999998</v>
      </c>
      <c r="Q35" s="239">
        <v>7.0000000000000001E-3</v>
      </c>
      <c r="R35" s="239">
        <v>8.5000000000000006E-2</v>
      </c>
      <c r="S35" s="239">
        <v>42.017000000000003</v>
      </c>
    </row>
    <row r="36" spans="1:19">
      <c r="A36" s="239">
        <v>165</v>
      </c>
      <c r="B36" s="239">
        <v>7</v>
      </c>
      <c r="C36" s="239">
        <v>3</v>
      </c>
      <c r="D36" s="239">
        <v>0</v>
      </c>
      <c r="E36" s="239">
        <v>0.88570000000000004</v>
      </c>
      <c r="F36" s="239">
        <v>0.114</v>
      </c>
      <c r="G36" s="239">
        <v>3.0000000000000001E-3</v>
      </c>
      <c r="H36" s="239">
        <v>5.3999999999999999E-2</v>
      </c>
      <c r="I36" s="239">
        <v>88.486000000000004</v>
      </c>
      <c r="J36" s="239"/>
      <c r="K36" s="239">
        <v>164</v>
      </c>
      <c r="L36" s="239">
        <v>13</v>
      </c>
      <c r="M36" s="239">
        <v>1</v>
      </c>
      <c r="N36" s="239">
        <v>0</v>
      </c>
      <c r="O36" s="239">
        <v>0.61970000000000003</v>
      </c>
      <c r="P36" s="239">
        <v>0.38</v>
      </c>
      <c r="Q36" s="239">
        <v>7.0000000000000001E-3</v>
      </c>
      <c r="R36" s="239">
        <v>8.4000000000000005E-2</v>
      </c>
      <c r="S36" s="239">
        <v>47.215000000000003</v>
      </c>
    </row>
    <row r="37" spans="1:19">
      <c r="A37" s="239">
        <v>186</v>
      </c>
      <c r="B37" s="239">
        <v>4</v>
      </c>
      <c r="C37" s="239">
        <v>2</v>
      </c>
      <c r="D37" s="239">
        <v>0</v>
      </c>
      <c r="E37" s="239">
        <v>0.94289999999999996</v>
      </c>
      <c r="F37" s="239">
        <v>5.7000000000000002E-2</v>
      </c>
      <c r="G37" s="239">
        <v>2E-3</v>
      </c>
      <c r="H37" s="239">
        <v>3.9E-2</v>
      </c>
      <c r="I37" s="239">
        <v>99.114000000000004</v>
      </c>
      <c r="J37" s="239"/>
      <c r="K37" s="239">
        <v>186</v>
      </c>
      <c r="L37" s="239">
        <v>12</v>
      </c>
      <c r="M37" s="239">
        <v>4</v>
      </c>
      <c r="N37" s="239">
        <v>0</v>
      </c>
      <c r="O37" s="239">
        <v>0.74650000000000005</v>
      </c>
      <c r="P37" s="239">
        <v>0.254</v>
      </c>
      <c r="Q37" s="239">
        <v>6.0000000000000001E-3</v>
      </c>
      <c r="R37" s="239">
        <v>7.5999999999999998E-2</v>
      </c>
      <c r="S37" s="239">
        <v>70.793999999999997</v>
      </c>
    </row>
    <row r="38" spans="1:19">
      <c r="A38" s="239">
        <v>213</v>
      </c>
      <c r="B38" s="239">
        <v>2</v>
      </c>
      <c r="C38" s="239">
        <v>1</v>
      </c>
      <c r="D38" s="239">
        <v>0</v>
      </c>
      <c r="E38" s="239">
        <v>0.97140000000000004</v>
      </c>
      <c r="F38" s="239">
        <v>2.9000000000000001E-2</v>
      </c>
      <c r="G38" s="239">
        <v>1E-3</v>
      </c>
      <c r="H38" s="239">
        <v>2.8000000000000001E-2</v>
      </c>
      <c r="I38" s="239">
        <v>105.2</v>
      </c>
      <c r="J38" s="239"/>
      <c r="K38" s="239">
        <v>213</v>
      </c>
      <c r="L38" s="239">
        <v>8</v>
      </c>
      <c r="M38" s="239">
        <v>4</v>
      </c>
      <c r="N38" s="239">
        <v>0</v>
      </c>
      <c r="O38" s="239">
        <v>0.87319999999999998</v>
      </c>
      <c r="P38" s="239">
        <v>0.127</v>
      </c>
      <c r="Q38" s="239">
        <v>3.0000000000000001E-3</v>
      </c>
      <c r="R38" s="239">
        <v>5.8999999999999997E-2</v>
      </c>
      <c r="S38" s="239">
        <v>97.796000000000006</v>
      </c>
    </row>
    <row r="39" spans="1:19">
      <c r="A39" s="239">
        <v>241</v>
      </c>
      <c r="B39" s="239">
        <v>1</v>
      </c>
      <c r="C39" s="239">
        <v>1</v>
      </c>
      <c r="D39" s="239">
        <v>0</v>
      </c>
      <c r="E39" s="239">
        <v>1</v>
      </c>
      <c r="F39" s="239">
        <v>0</v>
      </c>
      <c r="G39" s="239">
        <v>0</v>
      </c>
      <c r="H39" s="239">
        <v>0</v>
      </c>
      <c r="I39" s="239">
        <v>112.086</v>
      </c>
      <c r="J39" s="239"/>
      <c r="K39" s="239">
        <v>241</v>
      </c>
      <c r="L39" s="239">
        <v>4</v>
      </c>
      <c r="M39" s="239">
        <v>2</v>
      </c>
      <c r="N39" s="239">
        <v>0</v>
      </c>
      <c r="O39" s="239">
        <v>0.93659999999999999</v>
      </c>
      <c r="P39" s="239">
        <v>6.3E-2</v>
      </c>
      <c r="Q39" s="239">
        <v>2E-3</v>
      </c>
      <c r="R39" s="239">
        <v>4.2999999999999997E-2</v>
      </c>
      <c r="S39" s="239">
        <v>113.072</v>
      </c>
    </row>
    <row r="40" spans="1:19">
      <c r="A40" s="239"/>
      <c r="B40" s="239"/>
      <c r="C40" s="239"/>
      <c r="D40" s="239"/>
      <c r="E40" s="239"/>
      <c r="F40" s="239"/>
      <c r="G40" s="239"/>
      <c r="H40" s="239"/>
      <c r="I40" s="239"/>
      <c r="J40" s="239"/>
      <c r="K40" s="239">
        <v>260</v>
      </c>
      <c r="L40" s="239">
        <v>2</v>
      </c>
      <c r="M40" s="239">
        <v>2</v>
      </c>
      <c r="N40" s="239">
        <v>0</v>
      </c>
      <c r="O40" s="239">
        <v>1</v>
      </c>
      <c r="P40" s="239">
        <v>0</v>
      </c>
      <c r="Q40" s="239">
        <v>0</v>
      </c>
      <c r="R40" s="239">
        <v>0</v>
      </c>
      <c r="S40" s="239">
        <v>129.55199999999999</v>
      </c>
    </row>
    <row r="41" spans="1:19">
      <c r="A41" s="239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</row>
    <row r="42" spans="1:19">
      <c r="A42" s="239" t="s">
        <v>1572</v>
      </c>
      <c r="B42" s="239"/>
      <c r="C42" s="239"/>
      <c r="D42" s="239"/>
      <c r="E42" s="239"/>
      <c r="F42" s="239"/>
      <c r="G42" s="239"/>
      <c r="H42" s="239"/>
      <c r="I42" s="239"/>
      <c r="J42" s="239"/>
      <c r="K42" s="239" t="s">
        <v>1572</v>
      </c>
      <c r="L42" s="239"/>
      <c r="M42" s="239"/>
      <c r="N42" s="239"/>
      <c r="O42" s="239"/>
      <c r="P42" s="239"/>
      <c r="Q42" s="239"/>
      <c r="R42" s="239"/>
      <c r="S42" s="239"/>
    </row>
    <row r="43" spans="1:19">
      <c r="A43" s="239" t="s">
        <v>1424</v>
      </c>
      <c r="B43" s="239" t="s">
        <v>1413</v>
      </c>
      <c r="C43" s="239" t="s">
        <v>1414</v>
      </c>
      <c r="D43" s="239" t="s">
        <v>1415</v>
      </c>
      <c r="E43" s="239" t="s">
        <v>1416</v>
      </c>
      <c r="F43" s="239" t="s">
        <v>1417</v>
      </c>
      <c r="G43" s="239" t="s">
        <v>1418</v>
      </c>
      <c r="H43" s="239" t="s">
        <v>1419</v>
      </c>
      <c r="I43" s="239" t="s">
        <v>1420</v>
      </c>
      <c r="J43" s="239"/>
      <c r="K43" s="239" t="s">
        <v>1424</v>
      </c>
      <c r="L43" s="239" t="s">
        <v>1413</v>
      </c>
      <c r="M43" s="239" t="s">
        <v>1414</v>
      </c>
      <c r="N43" s="239" t="s">
        <v>1415</v>
      </c>
      <c r="O43" s="239" t="s">
        <v>1416</v>
      </c>
      <c r="P43" s="239" t="s">
        <v>1417</v>
      </c>
      <c r="Q43" s="239" t="s">
        <v>1418</v>
      </c>
      <c r="R43" s="239" t="s">
        <v>1419</v>
      </c>
      <c r="S43" s="239" t="s">
        <v>1420</v>
      </c>
    </row>
    <row r="44" spans="1:19">
      <c r="A44" s="239">
        <v>0</v>
      </c>
      <c r="B44" s="239">
        <v>90</v>
      </c>
      <c r="C44" s="239">
        <v>0</v>
      </c>
      <c r="D44" s="239">
        <v>0</v>
      </c>
      <c r="E44" s="239">
        <v>0</v>
      </c>
      <c r="F44" s="239">
        <v>1</v>
      </c>
      <c r="G44" s="239">
        <v>0</v>
      </c>
      <c r="H44" s="239">
        <v>0</v>
      </c>
      <c r="I44" s="239">
        <v>0</v>
      </c>
      <c r="J44" s="239"/>
      <c r="K44" s="239">
        <v>0</v>
      </c>
      <c r="L44" s="239">
        <v>90</v>
      </c>
      <c r="M44" s="239">
        <v>0</v>
      </c>
      <c r="N44" s="239">
        <v>0</v>
      </c>
      <c r="O44" s="239">
        <v>0</v>
      </c>
      <c r="P44" s="239">
        <v>1</v>
      </c>
      <c r="Q44" s="239">
        <v>0</v>
      </c>
      <c r="R44" s="239">
        <v>0</v>
      </c>
      <c r="S44" s="239">
        <v>0</v>
      </c>
    </row>
    <row r="45" spans="1:19">
      <c r="A45" s="239">
        <v>24</v>
      </c>
      <c r="B45" s="239">
        <v>90</v>
      </c>
      <c r="C45" s="239">
        <v>0</v>
      </c>
      <c r="D45" s="239">
        <v>0</v>
      </c>
      <c r="E45" s="239">
        <v>0</v>
      </c>
      <c r="F45" s="239">
        <v>1</v>
      </c>
      <c r="G45" s="239">
        <v>0</v>
      </c>
      <c r="H45" s="239">
        <v>0</v>
      </c>
      <c r="I45" s="239">
        <v>0</v>
      </c>
      <c r="J45" s="239"/>
      <c r="K45" s="239">
        <v>24</v>
      </c>
      <c r="L45" s="239">
        <v>90</v>
      </c>
      <c r="M45" s="239">
        <v>1</v>
      </c>
      <c r="N45" s="239">
        <v>0</v>
      </c>
      <c r="O45" s="239">
        <v>1.11E-2</v>
      </c>
      <c r="P45" s="239">
        <v>0.98899999999999999</v>
      </c>
      <c r="Q45" s="239">
        <v>0</v>
      </c>
      <c r="R45" s="239">
        <v>1.0999999999999999E-2</v>
      </c>
      <c r="S45" s="239">
        <v>0.26700000000000002</v>
      </c>
    </row>
    <row r="46" spans="1:19">
      <c r="A46" s="239">
        <v>42</v>
      </c>
      <c r="B46" s="239">
        <v>90</v>
      </c>
      <c r="C46" s="239">
        <v>2</v>
      </c>
      <c r="D46" s="239">
        <v>0</v>
      </c>
      <c r="E46" s="239">
        <v>2.2200000000000001E-2</v>
      </c>
      <c r="F46" s="239">
        <v>0.97799999999999998</v>
      </c>
      <c r="G46" s="239">
        <v>0</v>
      </c>
      <c r="H46" s="239">
        <v>1.6E-2</v>
      </c>
      <c r="I46" s="239">
        <v>0.93300000000000005</v>
      </c>
      <c r="J46" s="239"/>
      <c r="K46" s="239">
        <v>41</v>
      </c>
      <c r="L46" s="239">
        <v>89</v>
      </c>
      <c r="M46" s="239">
        <v>0</v>
      </c>
      <c r="N46" s="239">
        <v>0</v>
      </c>
      <c r="O46" s="239">
        <v>1.11E-2</v>
      </c>
      <c r="P46" s="239">
        <v>0.98899999999999999</v>
      </c>
      <c r="Q46" s="239">
        <v>0</v>
      </c>
      <c r="R46" s="239">
        <v>1.0999999999999999E-2</v>
      </c>
      <c r="S46" s="239">
        <v>0.26700000000000002</v>
      </c>
    </row>
    <row r="47" spans="1:19">
      <c r="A47" s="239">
        <v>48</v>
      </c>
      <c r="B47" s="239">
        <v>88</v>
      </c>
      <c r="C47" s="239">
        <v>0</v>
      </c>
      <c r="D47" s="239">
        <v>1</v>
      </c>
      <c r="E47" s="239">
        <v>2.2200000000000001E-2</v>
      </c>
      <c r="F47" s="239">
        <v>0.97799999999999998</v>
      </c>
      <c r="G47" s="239">
        <v>0</v>
      </c>
      <c r="H47" s="239">
        <v>1.6E-2</v>
      </c>
      <c r="I47" s="239">
        <v>0.93300000000000005</v>
      </c>
      <c r="J47" s="239"/>
      <c r="K47" s="239">
        <v>47</v>
      </c>
      <c r="L47" s="239">
        <v>89</v>
      </c>
      <c r="M47" s="239">
        <v>1</v>
      </c>
      <c r="N47" s="239">
        <v>0</v>
      </c>
      <c r="O47" s="239">
        <v>2.2200000000000001E-2</v>
      </c>
      <c r="P47" s="239">
        <v>0.97799999999999998</v>
      </c>
      <c r="Q47" s="239">
        <v>0</v>
      </c>
      <c r="R47" s="239">
        <v>1.6E-2</v>
      </c>
      <c r="S47" s="239">
        <v>0.78900000000000003</v>
      </c>
    </row>
    <row r="48" spans="1:19">
      <c r="A48" s="239">
        <v>66</v>
      </c>
      <c r="B48" s="239">
        <v>87</v>
      </c>
      <c r="C48" s="239">
        <v>28</v>
      </c>
      <c r="D48" s="239">
        <v>0</v>
      </c>
      <c r="E48" s="239">
        <v>0.33689999999999998</v>
      </c>
      <c r="F48" s="239">
        <v>0.66300000000000003</v>
      </c>
      <c r="G48" s="239">
        <v>3.0000000000000001E-3</v>
      </c>
      <c r="H48" s="239">
        <v>0.05</v>
      </c>
      <c r="I48" s="239">
        <v>21.702999999999999</v>
      </c>
      <c r="J48" s="239"/>
      <c r="K48" s="239">
        <v>65</v>
      </c>
      <c r="L48" s="239">
        <v>88</v>
      </c>
      <c r="M48" s="239">
        <v>34</v>
      </c>
      <c r="N48" s="239">
        <v>2</v>
      </c>
      <c r="O48" s="239">
        <v>0.4</v>
      </c>
      <c r="P48" s="239">
        <v>0.6</v>
      </c>
      <c r="Q48" s="239">
        <v>3.0000000000000001E-3</v>
      </c>
      <c r="R48" s="239">
        <v>5.1999999999999998E-2</v>
      </c>
      <c r="S48" s="239">
        <v>25.344000000000001</v>
      </c>
    </row>
    <row r="49" spans="1:19">
      <c r="A49" s="239">
        <v>78</v>
      </c>
      <c r="B49" s="239">
        <v>59</v>
      </c>
      <c r="C49" s="239">
        <v>31</v>
      </c>
      <c r="D49" s="239">
        <v>0</v>
      </c>
      <c r="E49" s="239">
        <v>0.68530000000000002</v>
      </c>
      <c r="F49" s="239">
        <v>0.315</v>
      </c>
      <c r="G49" s="239">
        <v>2E-3</v>
      </c>
      <c r="H49" s="239">
        <v>4.9000000000000002E-2</v>
      </c>
      <c r="I49" s="239">
        <v>48.878</v>
      </c>
      <c r="J49" s="239"/>
      <c r="K49" s="239">
        <v>77</v>
      </c>
      <c r="L49" s="239">
        <v>52</v>
      </c>
      <c r="M49" s="239">
        <v>37</v>
      </c>
      <c r="N49" s="239">
        <v>2</v>
      </c>
      <c r="O49" s="239">
        <v>0.82689999999999997</v>
      </c>
      <c r="P49" s="239">
        <v>0.17299999999999999</v>
      </c>
      <c r="Q49" s="239">
        <v>2E-3</v>
      </c>
      <c r="R49" s="239">
        <v>4.1000000000000002E-2</v>
      </c>
      <c r="S49" s="239">
        <v>58.218000000000004</v>
      </c>
    </row>
    <row r="50" spans="1:19">
      <c r="A50" s="239">
        <v>93</v>
      </c>
      <c r="B50" s="239">
        <v>28</v>
      </c>
      <c r="C50" s="239">
        <v>19</v>
      </c>
      <c r="D50" s="239">
        <v>0</v>
      </c>
      <c r="E50" s="239">
        <v>0.89890000000000003</v>
      </c>
      <c r="F50" s="239">
        <v>0.10100000000000001</v>
      </c>
      <c r="G50" s="239">
        <v>1E-3</v>
      </c>
      <c r="H50" s="239">
        <v>3.2000000000000001E-2</v>
      </c>
      <c r="I50" s="239">
        <v>68.736999999999995</v>
      </c>
      <c r="J50" s="239"/>
      <c r="K50" s="239">
        <v>92</v>
      </c>
      <c r="L50" s="239">
        <v>13</v>
      </c>
      <c r="M50" s="239">
        <v>10</v>
      </c>
      <c r="N50" s="239">
        <v>0</v>
      </c>
      <c r="O50" s="239">
        <v>0.96009999999999995</v>
      </c>
      <c r="P50" s="239">
        <v>0.04</v>
      </c>
      <c r="Q50" s="239">
        <v>0</v>
      </c>
      <c r="R50" s="239">
        <v>2.1999999999999999E-2</v>
      </c>
      <c r="S50" s="239">
        <v>70.465999999999994</v>
      </c>
    </row>
    <row r="51" spans="1:19">
      <c r="A51" s="239">
        <v>117</v>
      </c>
      <c r="B51" s="239">
        <v>9</v>
      </c>
      <c r="C51" s="239">
        <v>9</v>
      </c>
      <c r="D51" s="239">
        <v>0</v>
      </c>
      <c r="E51" s="239">
        <v>1</v>
      </c>
      <c r="F51" s="239">
        <v>0</v>
      </c>
      <c r="G51" s="239">
        <v>0</v>
      </c>
      <c r="H51" s="239">
        <v>0</v>
      </c>
      <c r="I51" s="239">
        <v>80.572000000000003</v>
      </c>
      <c r="J51" s="239"/>
      <c r="K51" s="239">
        <v>115</v>
      </c>
      <c r="L51" s="239">
        <v>3</v>
      </c>
      <c r="M51" s="239">
        <v>3</v>
      </c>
      <c r="N51" s="239">
        <v>0</v>
      </c>
      <c r="O51" s="239">
        <v>1</v>
      </c>
      <c r="P51" s="239">
        <v>0</v>
      </c>
      <c r="Q51" s="239">
        <v>0</v>
      </c>
      <c r="R51" s="239">
        <v>0</v>
      </c>
      <c r="S51" s="239">
        <v>75.058999999999997</v>
      </c>
    </row>
    <row r="52" spans="1:19">
      <c r="A52" s="239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</row>
    <row r="53" spans="1:19">
      <c r="A53" s="239" t="s">
        <v>1573</v>
      </c>
      <c r="B53" s="239"/>
      <c r="C53" s="239"/>
      <c r="D53" s="239"/>
      <c r="E53" s="239"/>
      <c r="F53" s="239"/>
      <c r="G53" s="239"/>
      <c r="H53" s="239"/>
      <c r="I53" s="239"/>
      <c r="J53" s="239"/>
      <c r="K53" s="239" t="s">
        <v>1573</v>
      </c>
      <c r="L53" s="239"/>
      <c r="M53" s="239"/>
      <c r="N53" s="239"/>
      <c r="O53" s="239"/>
      <c r="P53" s="239"/>
      <c r="Q53" s="239"/>
      <c r="R53" s="239"/>
      <c r="S53" s="239"/>
    </row>
    <row r="54" spans="1:19">
      <c r="A54" s="239" t="s">
        <v>1424</v>
      </c>
      <c r="B54" s="239" t="s">
        <v>1413</v>
      </c>
      <c r="C54" s="239" t="s">
        <v>1414</v>
      </c>
      <c r="D54" s="239" t="s">
        <v>1415</v>
      </c>
      <c r="E54" s="239" t="s">
        <v>1416</v>
      </c>
      <c r="F54" s="239" t="s">
        <v>1417</v>
      </c>
      <c r="G54" s="239" t="s">
        <v>1418</v>
      </c>
      <c r="H54" s="239" t="s">
        <v>1419</v>
      </c>
      <c r="I54" s="239" t="s">
        <v>1420</v>
      </c>
      <c r="J54" s="239"/>
      <c r="K54" s="239" t="s">
        <v>1424</v>
      </c>
      <c r="L54" s="239" t="s">
        <v>1413</v>
      </c>
      <c r="M54" s="239" t="s">
        <v>1414</v>
      </c>
      <c r="N54" s="239" t="s">
        <v>1415</v>
      </c>
      <c r="O54" s="239" t="s">
        <v>1416</v>
      </c>
      <c r="P54" s="239" t="s">
        <v>1417</v>
      </c>
      <c r="Q54" s="239" t="s">
        <v>1418</v>
      </c>
      <c r="R54" s="239" t="s">
        <v>1419</v>
      </c>
      <c r="S54" s="239" t="s">
        <v>1420</v>
      </c>
    </row>
    <row r="55" spans="1:19">
      <c r="A55" s="239">
        <v>0</v>
      </c>
      <c r="B55" s="239">
        <v>90</v>
      </c>
      <c r="C55" s="239">
        <v>0</v>
      </c>
      <c r="D55" s="239">
        <v>0</v>
      </c>
      <c r="E55" s="239">
        <v>0</v>
      </c>
      <c r="F55" s="239">
        <v>1</v>
      </c>
      <c r="G55" s="239">
        <v>0</v>
      </c>
      <c r="H55" s="239">
        <v>0</v>
      </c>
      <c r="I55" s="239">
        <v>0</v>
      </c>
      <c r="J55" s="239"/>
      <c r="K55" s="239">
        <v>0</v>
      </c>
      <c r="L55" s="239">
        <v>90</v>
      </c>
      <c r="M55" s="239">
        <v>0</v>
      </c>
      <c r="N55" s="239">
        <v>0</v>
      </c>
      <c r="O55" s="239">
        <v>0</v>
      </c>
      <c r="P55" s="239">
        <v>1</v>
      </c>
      <c r="Q55" s="239">
        <v>0</v>
      </c>
      <c r="R55" s="239">
        <v>0</v>
      </c>
      <c r="S55" s="239">
        <v>0</v>
      </c>
    </row>
    <row r="56" spans="1:19">
      <c r="A56" s="239">
        <v>24</v>
      </c>
      <c r="B56" s="239">
        <v>90</v>
      </c>
      <c r="C56" s="239">
        <v>0</v>
      </c>
      <c r="D56" s="239">
        <v>0</v>
      </c>
      <c r="E56" s="239">
        <v>0</v>
      </c>
      <c r="F56" s="239">
        <v>1</v>
      </c>
      <c r="G56" s="239">
        <v>0</v>
      </c>
      <c r="H56" s="239">
        <v>0</v>
      </c>
      <c r="I56" s="239">
        <v>0</v>
      </c>
      <c r="J56" s="239"/>
      <c r="K56" s="239">
        <v>24</v>
      </c>
      <c r="L56" s="239">
        <v>90</v>
      </c>
      <c r="M56" s="239">
        <v>0</v>
      </c>
      <c r="N56" s="239">
        <v>1</v>
      </c>
      <c r="O56" s="239">
        <v>0</v>
      </c>
      <c r="P56" s="239">
        <v>1</v>
      </c>
      <c r="Q56" s="239">
        <v>0</v>
      </c>
      <c r="R56" s="239">
        <v>0</v>
      </c>
      <c r="S56" s="239">
        <v>0</v>
      </c>
    </row>
    <row r="57" spans="1:19">
      <c r="A57" s="239">
        <v>42</v>
      </c>
      <c r="B57" s="239">
        <v>90</v>
      </c>
      <c r="C57" s="239">
        <v>8</v>
      </c>
      <c r="D57" s="239">
        <v>0</v>
      </c>
      <c r="E57" s="239">
        <v>8.8900000000000007E-2</v>
      </c>
      <c r="F57" s="239">
        <v>0.91100000000000003</v>
      </c>
      <c r="G57" s="239">
        <v>1E-3</v>
      </c>
      <c r="H57" s="239">
        <v>0.03</v>
      </c>
      <c r="I57" s="239">
        <v>3.7330000000000001</v>
      </c>
      <c r="J57" s="239"/>
      <c r="K57" s="239">
        <v>41</v>
      </c>
      <c r="L57" s="239">
        <v>89</v>
      </c>
      <c r="M57" s="239">
        <v>3</v>
      </c>
      <c r="N57" s="239">
        <v>0</v>
      </c>
      <c r="O57" s="239">
        <v>3.3700000000000001E-2</v>
      </c>
      <c r="P57" s="239">
        <v>0.96599999999999997</v>
      </c>
      <c r="Q57" s="239">
        <v>0</v>
      </c>
      <c r="R57" s="239">
        <v>1.9E-2</v>
      </c>
      <c r="S57" s="239">
        <v>1.3819999999999999</v>
      </c>
    </row>
    <row r="58" spans="1:19">
      <c r="A58" s="239">
        <v>48</v>
      </c>
      <c r="B58" s="239">
        <v>82</v>
      </c>
      <c r="C58" s="239">
        <v>22</v>
      </c>
      <c r="D58" s="239">
        <v>0</v>
      </c>
      <c r="E58" s="239">
        <v>0.33329999999999999</v>
      </c>
      <c r="F58" s="239">
        <v>0.66700000000000004</v>
      </c>
      <c r="G58" s="239">
        <v>2E-3</v>
      </c>
      <c r="H58" s="239">
        <v>0.05</v>
      </c>
      <c r="I58" s="239">
        <v>15.467000000000001</v>
      </c>
      <c r="J58" s="239"/>
      <c r="K58" s="239">
        <v>47</v>
      </c>
      <c r="L58" s="239">
        <v>86</v>
      </c>
      <c r="M58" s="239">
        <v>13</v>
      </c>
      <c r="N58" s="239">
        <v>0</v>
      </c>
      <c r="O58" s="239">
        <v>0.17979999999999999</v>
      </c>
      <c r="P58" s="239">
        <v>0.82</v>
      </c>
      <c r="Q58" s="239">
        <v>2E-3</v>
      </c>
      <c r="R58" s="239">
        <v>4.1000000000000002E-2</v>
      </c>
      <c r="S58" s="239">
        <v>8.2469999999999999</v>
      </c>
    </row>
    <row r="59" spans="1:19">
      <c r="A59" s="239">
        <v>66</v>
      </c>
      <c r="B59" s="239">
        <v>60</v>
      </c>
      <c r="C59" s="239">
        <v>52</v>
      </c>
      <c r="D59" s="239">
        <v>0</v>
      </c>
      <c r="E59" s="239">
        <v>0.91110000000000002</v>
      </c>
      <c r="F59" s="239">
        <v>8.8999999999999996E-2</v>
      </c>
      <c r="G59" s="239">
        <v>1E-3</v>
      </c>
      <c r="H59" s="239">
        <v>0.03</v>
      </c>
      <c r="I59" s="239">
        <v>53.6</v>
      </c>
      <c r="J59" s="239"/>
      <c r="K59" s="239">
        <v>65</v>
      </c>
      <c r="L59" s="239">
        <v>73</v>
      </c>
      <c r="M59" s="239">
        <v>66</v>
      </c>
      <c r="N59" s="239">
        <v>0</v>
      </c>
      <c r="O59" s="239">
        <v>0.92130000000000001</v>
      </c>
      <c r="P59" s="239">
        <v>7.9000000000000001E-2</v>
      </c>
      <c r="Q59" s="239">
        <v>1E-3</v>
      </c>
      <c r="R59" s="239">
        <v>2.9000000000000001E-2</v>
      </c>
      <c r="S59" s="239">
        <v>56.448999999999998</v>
      </c>
    </row>
    <row r="60" spans="1:19">
      <c r="A60" s="239">
        <v>78</v>
      </c>
      <c r="B60" s="239">
        <v>8</v>
      </c>
      <c r="C60" s="239">
        <v>7</v>
      </c>
      <c r="D60" s="239">
        <v>0</v>
      </c>
      <c r="E60" s="239">
        <v>0.9889</v>
      </c>
      <c r="F60" s="239">
        <v>1.0999999999999999E-2</v>
      </c>
      <c r="G60" s="239">
        <v>0</v>
      </c>
      <c r="H60" s="239">
        <v>1.0999999999999999E-2</v>
      </c>
      <c r="I60" s="239">
        <v>59.667000000000002</v>
      </c>
      <c r="J60" s="239"/>
      <c r="K60" s="239">
        <v>77</v>
      </c>
      <c r="L60" s="239">
        <v>7</v>
      </c>
      <c r="M60" s="239">
        <v>7</v>
      </c>
      <c r="N60" s="239">
        <v>0</v>
      </c>
      <c r="O60" s="239">
        <v>1</v>
      </c>
      <c r="P60" s="239">
        <v>0</v>
      </c>
      <c r="Q60" s="239">
        <v>0</v>
      </c>
      <c r="R60" s="239">
        <v>0</v>
      </c>
      <c r="S60" s="239">
        <v>62.506</v>
      </c>
    </row>
    <row r="61" spans="1:19">
      <c r="A61" s="239">
        <v>93</v>
      </c>
      <c r="B61" s="239">
        <v>1</v>
      </c>
      <c r="C61" s="239">
        <v>1</v>
      </c>
      <c r="D61" s="239">
        <v>0</v>
      </c>
      <c r="E61" s="239">
        <v>1</v>
      </c>
      <c r="F61" s="239">
        <v>0</v>
      </c>
      <c r="G61" s="239">
        <v>0</v>
      </c>
      <c r="H61" s="239">
        <v>0</v>
      </c>
      <c r="I61" s="239">
        <v>60.7</v>
      </c>
      <c r="J61" s="239"/>
      <c r="K61" s="239"/>
      <c r="L61" s="239"/>
      <c r="M61" s="239"/>
      <c r="N61" s="239"/>
      <c r="O61" s="239"/>
      <c r="P61" s="239"/>
      <c r="Q61" s="239"/>
      <c r="R61" s="239"/>
      <c r="S61" s="239"/>
    </row>
    <row r="62" spans="1:19">
      <c r="A62" s="239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39"/>
      <c r="P62" s="239"/>
      <c r="Q62" s="239"/>
      <c r="R62" s="239"/>
      <c r="S62" s="239"/>
    </row>
  </sheetData>
  <mergeCells count="2">
    <mergeCell ref="A3:A6"/>
    <mergeCell ref="A7:A10"/>
  </mergeCells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opLeftCell="A7" workbookViewId="0">
      <selection activeCell="A12" sqref="A12"/>
    </sheetView>
  </sheetViews>
  <sheetFormatPr defaultRowHeight="16.5"/>
  <sheetData>
    <row r="1" spans="1:19" ht="17.25" thickBot="1">
      <c r="A1" s="57" t="s">
        <v>131</v>
      </c>
    </row>
    <row r="2" spans="1:19" ht="96" thickTop="1" thickBot="1">
      <c r="A2" s="73" t="s">
        <v>126</v>
      </c>
      <c r="B2" s="73" t="s">
        <v>0</v>
      </c>
      <c r="C2" s="75" t="s">
        <v>1117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19" ht="39.75" thickTop="1" thickBot="1">
      <c r="A3" s="526">
        <v>1</v>
      </c>
      <c r="B3" s="69" t="s">
        <v>805</v>
      </c>
      <c r="C3" s="64" t="s">
        <v>1142</v>
      </c>
      <c r="D3" s="64">
        <v>17</v>
      </c>
      <c r="E3" s="93"/>
      <c r="F3" s="3" t="s">
        <v>276</v>
      </c>
      <c r="G3" s="62"/>
      <c r="I3" s="81" t="s">
        <v>1149</v>
      </c>
    </row>
    <row r="4" spans="1:19" ht="51.75" thickBot="1">
      <c r="A4" s="527"/>
      <c r="B4" s="63" t="s">
        <v>1127</v>
      </c>
      <c r="C4" s="64" t="s">
        <v>1143</v>
      </c>
      <c r="D4" s="64">
        <v>32</v>
      </c>
      <c r="E4" s="417">
        <v>0.63</v>
      </c>
      <c r="F4" s="3" t="s">
        <v>1128</v>
      </c>
      <c r="G4" s="2" t="s">
        <v>1129</v>
      </c>
    </row>
    <row r="5" spans="1:19" ht="77.25" thickBot="1">
      <c r="A5" s="527"/>
      <c r="B5" s="63" t="s">
        <v>1130</v>
      </c>
      <c r="C5" s="64" t="s">
        <v>1144</v>
      </c>
      <c r="D5" s="64">
        <v>17</v>
      </c>
      <c r="E5" s="362" t="s">
        <v>1131</v>
      </c>
      <c r="F5" s="3" t="s">
        <v>1132</v>
      </c>
      <c r="G5" s="2" t="s">
        <v>1133</v>
      </c>
    </row>
    <row r="6" spans="1:19" ht="77.25" thickBot="1">
      <c r="A6" s="528"/>
      <c r="B6" s="65" t="s">
        <v>1134</v>
      </c>
      <c r="C6" s="418" t="s">
        <v>846</v>
      </c>
      <c r="D6" s="364">
        <v>17</v>
      </c>
      <c r="E6" s="369" t="s">
        <v>1135</v>
      </c>
      <c r="F6" s="366" t="s">
        <v>840</v>
      </c>
      <c r="G6" s="419" t="s">
        <v>1136</v>
      </c>
    </row>
    <row r="7" spans="1:19" ht="39" thickBot="1">
      <c r="A7" s="529">
        <v>2</v>
      </c>
      <c r="B7" s="69" t="s">
        <v>805</v>
      </c>
      <c r="C7" s="64" t="s">
        <v>1145</v>
      </c>
      <c r="D7" s="64">
        <v>17</v>
      </c>
      <c r="E7" s="93"/>
      <c r="F7" s="3" t="s">
        <v>259</v>
      </c>
      <c r="G7" s="84"/>
    </row>
    <row r="8" spans="1:19" ht="51.75" thickBot="1">
      <c r="A8" s="527"/>
      <c r="B8" s="63" t="s">
        <v>1127</v>
      </c>
      <c r="C8" s="64" t="s">
        <v>1146</v>
      </c>
      <c r="D8" s="64">
        <v>26</v>
      </c>
      <c r="E8" s="417">
        <v>0.53</v>
      </c>
      <c r="F8" s="3" t="s">
        <v>1137</v>
      </c>
      <c r="G8" s="2" t="s">
        <v>1026</v>
      </c>
    </row>
    <row r="9" spans="1:19" ht="77.25" thickBot="1">
      <c r="A9" s="527"/>
      <c r="B9" s="63" t="s">
        <v>1130</v>
      </c>
      <c r="C9" s="64" t="s">
        <v>1147</v>
      </c>
      <c r="D9" s="64">
        <v>17</v>
      </c>
      <c r="E9" s="362" t="s">
        <v>1138</v>
      </c>
      <c r="F9" s="3" t="s">
        <v>1002</v>
      </c>
      <c r="G9" s="2" t="s">
        <v>1139</v>
      </c>
    </row>
    <row r="10" spans="1:19" ht="77.25" thickBot="1">
      <c r="A10" s="530"/>
      <c r="B10" s="425" t="s">
        <v>1134</v>
      </c>
      <c r="C10" s="91" t="s">
        <v>1148</v>
      </c>
      <c r="D10" s="91" t="s">
        <v>273</v>
      </c>
      <c r="E10" s="424" t="s">
        <v>1140</v>
      </c>
      <c r="F10" s="80" t="s">
        <v>816</v>
      </c>
      <c r="G10" s="92" t="s">
        <v>1141</v>
      </c>
    </row>
    <row r="11" spans="1:19" ht="17.25" thickTop="1"/>
    <row r="12" spans="1:19">
      <c r="A12" s="57" t="s">
        <v>1407</v>
      </c>
      <c r="K12" s="57" t="s">
        <v>1408</v>
      </c>
    </row>
    <row r="13" spans="1:19">
      <c r="A13" s="239" t="s">
        <v>1520</v>
      </c>
      <c r="B13" s="239"/>
      <c r="C13" s="239"/>
      <c r="D13" s="239"/>
      <c r="E13" s="239"/>
      <c r="F13" s="239"/>
      <c r="G13" s="239"/>
      <c r="H13" s="239"/>
      <c r="I13" s="239"/>
      <c r="J13" s="239"/>
      <c r="K13" s="239" t="s">
        <v>1520</v>
      </c>
      <c r="L13" s="239"/>
      <c r="M13" s="239"/>
      <c r="N13" s="239"/>
      <c r="O13" s="239"/>
      <c r="P13" s="239"/>
      <c r="Q13" s="239"/>
      <c r="R13" s="239"/>
      <c r="S13" s="239"/>
    </row>
    <row r="14" spans="1:19">
      <c r="A14" s="239" t="s">
        <v>1412</v>
      </c>
      <c r="B14" s="239" t="s">
        <v>1413</v>
      </c>
      <c r="C14" s="239" t="s">
        <v>1414</v>
      </c>
      <c r="D14" s="239" t="s">
        <v>1415</v>
      </c>
      <c r="E14" s="239" t="s">
        <v>1416</v>
      </c>
      <c r="F14" s="239" t="s">
        <v>1417</v>
      </c>
      <c r="G14" s="239" t="s">
        <v>1418</v>
      </c>
      <c r="H14" s="239" t="s">
        <v>1419</v>
      </c>
      <c r="I14" s="239" t="s">
        <v>1420</v>
      </c>
      <c r="J14" s="239"/>
      <c r="K14" s="239" t="s">
        <v>1424</v>
      </c>
      <c r="L14" s="239" t="s">
        <v>1413</v>
      </c>
      <c r="M14" s="239" t="s">
        <v>1414</v>
      </c>
      <c r="N14" s="239" t="s">
        <v>1415</v>
      </c>
      <c r="O14" s="239" t="s">
        <v>1416</v>
      </c>
      <c r="P14" s="239" t="s">
        <v>1417</v>
      </c>
      <c r="Q14" s="239" t="s">
        <v>1418</v>
      </c>
      <c r="R14" s="239" t="s">
        <v>1419</v>
      </c>
      <c r="S14" s="239" t="s">
        <v>1420</v>
      </c>
    </row>
    <row r="15" spans="1:19">
      <c r="A15" s="239">
        <v>0</v>
      </c>
      <c r="B15" s="239">
        <v>150</v>
      </c>
      <c r="C15" s="239">
        <v>0</v>
      </c>
      <c r="D15" s="239">
        <v>0</v>
      </c>
      <c r="E15" s="239">
        <v>0</v>
      </c>
      <c r="F15" s="239">
        <v>1</v>
      </c>
      <c r="G15" s="239">
        <v>0</v>
      </c>
      <c r="H15" s="239">
        <v>0</v>
      </c>
      <c r="I15" s="239">
        <v>0</v>
      </c>
      <c r="J15" s="239"/>
      <c r="K15" s="239">
        <v>0</v>
      </c>
      <c r="L15" s="239">
        <v>150</v>
      </c>
      <c r="M15" s="239">
        <v>0</v>
      </c>
      <c r="N15" s="239">
        <v>0</v>
      </c>
      <c r="O15" s="239">
        <v>0</v>
      </c>
      <c r="P15" s="239">
        <v>1</v>
      </c>
      <c r="Q15" s="239">
        <v>0</v>
      </c>
      <c r="R15" s="239">
        <v>0</v>
      </c>
      <c r="S15" s="239">
        <v>0</v>
      </c>
    </row>
    <row r="16" spans="1:19">
      <c r="A16" s="239">
        <v>2</v>
      </c>
      <c r="B16" s="239">
        <v>150</v>
      </c>
      <c r="C16" s="239">
        <v>0</v>
      </c>
      <c r="D16" s="239">
        <v>0</v>
      </c>
      <c r="E16" s="239">
        <v>0</v>
      </c>
      <c r="F16" s="239">
        <v>1</v>
      </c>
      <c r="G16" s="239">
        <v>0</v>
      </c>
      <c r="H16" s="239">
        <v>0</v>
      </c>
      <c r="I16" s="239">
        <v>0</v>
      </c>
      <c r="J16" s="239"/>
      <c r="K16" s="239">
        <v>2</v>
      </c>
      <c r="L16" s="239">
        <v>150</v>
      </c>
      <c r="M16" s="239">
        <v>0</v>
      </c>
      <c r="N16" s="239">
        <v>0</v>
      </c>
      <c r="O16" s="239">
        <v>0</v>
      </c>
      <c r="P16" s="239">
        <v>1</v>
      </c>
      <c r="Q16" s="239">
        <v>0</v>
      </c>
      <c r="R16" s="239">
        <v>0</v>
      </c>
      <c r="S16" s="239">
        <v>0</v>
      </c>
    </row>
    <row r="17" spans="1:19">
      <c r="A17" s="239">
        <v>4</v>
      </c>
      <c r="B17" s="239">
        <v>150</v>
      </c>
      <c r="C17" s="239">
        <v>0</v>
      </c>
      <c r="D17" s="239">
        <v>0</v>
      </c>
      <c r="E17" s="239">
        <v>0</v>
      </c>
      <c r="F17" s="239">
        <v>1</v>
      </c>
      <c r="G17" s="239">
        <v>0</v>
      </c>
      <c r="H17" s="239">
        <v>0</v>
      </c>
      <c r="I17" s="239">
        <v>0</v>
      </c>
      <c r="J17" s="239"/>
      <c r="K17" s="239">
        <v>4</v>
      </c>
      <c r="L17" s="239">
        <v>150</v>
      </c>
      <c r="M17" s="239">
        <v>0</v>
      </c>
      <c r="N17" s="239">
        <v>0</v>
      </c>
      <c r="O17" s="239">
        <v>0</v>
      </c>
      <c r="P17" s="239">
        <v>1</v>
      </c>
      <c r="Q17" s="239">
        <v>0</v>
      </c>
      <c r="R17" s="239">
        <v>0</v>
      </c>
      <c r="S17" s="239">
        <v>0</v>
      </c>
    </row>
    <row r="18" spans="1:19">
      <c r="A18" s="239">
        <v>7</v>
      </c>
      <c r="B18" s="239">
        <v>150</v>
      </c>
      <c r="C18" s="239">
        <v>0</v>
      </c>
      <c r="D18" s="239">
        <v>14</v>
      </c>
      <c r="E18" s="239">
        <v>0</v>
      </c>
      <c r="F18" s="239">
        <v>1</v>
      </c>
      <c r="G18" s="239">
        <v>0</v>
      </c>
      <c r="H18" s="239">
        <v>0</v>
      </c>
      <c r="I18" s="239">
        <v>0</v>
      </c>
      <c r="J18" s="239"/>
      <c r="K18" s="239">
        <v>7</v>
      </c>
      <c r="L18" s="239">
        <v>150</v>
      </c>
      <c r="M18" s="239">
        <v>1</v>
      </c>
      <c r="N18" s="239">
        <v>2</v>
      </c>
      <c r="O18" s="239">
        <v>6.7000000000000002E-3</v>
      </c>
      <c r="P18" s="239">
        <v>0.99299999999999999</v>
      </c>
      <c r="Q18" s="239">
        <v>0</v>
      </c>
      <c r="R18" s="239">
        <v>7.0000000000000001E-3</v>
      </c>
      <c r="S18" s="239">
        <v>4.7E-2</v>
      </c>
    </row>
    <row r="19" spans="1:19">
      <c r="A19" s="239">
        <v>10</v>
      </c>
      <c r="B19" s="239">
        <v>136</v>
      </c>
      <c r="C19" s="239">
        <v>29</v>
      </c>
      <c r="D19" s="239">
        <v>1</v>
      </c>
      <c r="E19" s="239">
        <v>0.2132</v>
      </c>
      <c r="F19" s="239">
        <v>0.78700000000000003</v>
      </c>
      <c r="G19" s="239">
        <v>1E-3</v>
      </c>
      <c r="H19" s="239">
        <v>3.5000000000000003E-2</v>
      </c>
      <c r="I19" s="239">
        <v>2.1320000000000001</v>
      </c>
      <c r="J19" s="239"/>
      <c r="K19" s="239">
        <v>10</v>
      </c>
      <c r="L19" s="239">
        <v>147</v>
      </c>
      <c r="M19" s="239">
        <v>13</v>
      </c>
      <c r="N19" s="239">
        <v>2</v>
      </c>
      <c r="O19" s="239">
        <v>9.4500000000000001E-2</v>
      </c>
      <c r="P19" s="239">
        <v>0.90500000000000003</v>
      </c>
      <c r="Q19" s="239">
        <v>1E-3</v>
      </c>
      <c r="R19" s="239">
        <v>2.4E-2</v>
      </c>
      <c r="S19" s="239">
        <v>0.92500000000000004</v>
      </c>
    </row>
    <row r="20" spans="1:19">
      <c r="A20" s="239">
        <v>12</v>
      </c>
      <c r="B20" s="239">
        <v>106</v>
      </c>
      <c r="C20" s="239">
        <v>33</v>
      </c>
      <c r="D20" s="239">
        <v>0</v>
      </c>
      <c r="E20" s="239">
        <v>0.4582</v>
      </c>
      <c r="F20" s="239">
        <v>0.54200000000000004</v>
      </c>
      <c r="G20" s="239">
        <v>2E-3</v>
      </c>
      <c r="H20" s="239">
        <v>4.2999999999999997E-2</v>
      </c>
      <c r="I20" s="239">
        <v>5.0720000000000001</v>
      </c>
      <c r="J20" s="239"/>
      <c r="K20" s="239">
        <v>13</v>
      </c>
      <c r="L20" s="239">
        <v>132</v>
      </c>
      <c r="M20" s="239">
        <v>57</v>
      </c>
      <c r="N20" s="239">
        <v>2</v>
      </c>
      <c r="O20" s="239">
        <v>0.48549999999999999</v>
      </c>
      <c r="P20" s="239">
        <v>0.51400000000000001</v>
      </c>
      <c r="Q20" s="239">
        <v>2E-3</v>
      </c>
      <c r="R20" s="239">
        <v>4.1000000000000002E-2</v>
      </c>
      <c r="S20" s="239">
        <v>6.008</v>
      </c>
    </row>
    <row r="21" spans="1:19">
      <c r="A21" s="239">
        <v>14</v>
      </c>
      <c r="B21" s="239">
        <v>73</v>
      </c>
      <c r="C21" s="239">
        <v>22</v>
      </c>
      <c r="D21" s="239">
        <v>0</v>
      </c>
      <c r="E21" s="239">
        <v>0.62150000000000005</v>
      </c>
      <c r="F21" s="239">
        <v>0.379</v>
      </c>
      <c r="G21" s="239">
        <v>2E-3</v>
      </c>
      <c r="H21" s="239">
        <v>4.2000000000000003E-2</v>
      </c>
      <c r="I21" s="239">
        <v>7.3579999999999997</v>
      </c>
      <c r="J21" s="239"/>
      <c r="K21" s="239">
        <v>15</v>
      </c>
      <c r="L21" s="239">
        <v>73</v>
      </c>
      <c r="M21" s="239">
        <v>32</v>
      </c>
      <c r="N21" s="239">
        <v>0</v>
      </c>
      <c r="O21" s="239">
        <v>0.71099999999999997</v>
      </c>
      <c r="P21" s="239">
        <v>0.28899999999999998</v>
      </c>
      <c r="Q21" s="239">
        <v>1E-3</v>
      </c>
      <c r="R21" s="239">
        <v>3.7999999999999999E-2</v>
      </c>
      <c r="S21" s="239">
        <v>9.391</v>
      </c>
    </row>
    <row r="22" spans="1:19">
      <c r="A22" s="239">
        <v>17</v>
      </c>
      <c r="B22" s="239">
        <v>51</v>
      </c>
      <c r="C22" s="239">
        <v>22</v>
      </c>
      <c r="D22" s="239">
        <v>2</v>
      </c>
      <c r="E22" s="239">
        <v>0.78480000000000005</v>
      </c>
      <c r="F22" s="239">
        <v>0.215</v>
      </c>
      <c r="G22" s="239">
        <v>1E-3</v>
      </c>
      <c r="H22" s="239">
        <v>3.5000000000000003E-2</v>
      </c>
      <c r="I22" s="239">
        <v>10.134</v>
      </c>
      <c r="J22" s="239"/>
      <c r="K22" s="239">
        <v>17</v>
      </c>
      <c r="L22" s="239">
        <v>41</v>
      </c>
      <c r="M22" s="239">
        <v>25</v>
      </c>
      <c r="N22" s="239">
        <v>0</v>
      </c>
      <c r="O22" s="239">
        <v>0.88719999999999999</v>
      </c>
      <c r="P22" s="239">
        <v>0.113</v>
      </c>
      <c r="Q22" s="239">
        <v>1E-3</v>
      </c>
      <c r="R22" s="239">
        <v>2.7E-2</v>
      </c>
      <c r="S22" s="239">
        <v>12.385999999999999</v>
      </c>
    </row>
    <row r="23" spans="1:19">
      <c r="A23" s="239">
        <v>19</v>
      </c>
      <c r="B23" s="239">
        <v>27</v>
      </c>
      <c r="C23" s="239">
        <v>10</v>
      </c>
      <c r="D23" s="239">
        <v>0</v>
      </c>
      <c r="E23" s="239">
        <v>0.86450000000000005</v>
      </c>
      <c r="F23" s="239">
        <v>0.13600000000000001</v>
      </c>
      <c r="G23" s="239">
        <v>1E-3</v>
      </c>
      <c r="H23" s="239">
        <v>0.03</v>
      </c>
      <c r="I23" s="239">
        <v>11.648</v>
      </c>
      <c r="J23" s="239"/>
      <c r="K23" s="239">
        <v>19</v>
      </c>
      <c r="L23" s="239">
        <v>16</v>
      </c>
      <c r="M23" s="239">
        <v>8</v>
      </c>
      <c r="N23" s="239">
        <v>0</v>
      </c>
      <c r="O23" s="239">
        <v>0.94359999999999999</v>
      </c>
      <c r="P23" s="239">
        <v>5.6000000000000001E-2</v>
      </c>
      <c r="Q23" s="239">
        <v>0</v>
      </c>
      <c r="R23" s="239">
        <v>1.9E-2</v>
      </c>
      <c r="S23" s="239">
        <v>13.458</v>
      </c>
    </row>
    <row r="24" spans="1:19">
      <c r="A24" s="239">
        <v>21</v>
      </c>
      <c r="B24" s="239">
        <v>17</v>
      </c>
      <c r="C24" s="239">
        <v>7</v>
      </c>
      <c r="D24" s="239">
        <v>0</v>
      </c>
      <c r="E24" s="239">
        <v>0.92030000000000001</v>
      </c>
      <c r="F24" s="239">
        <v>0.08</v>
      </c>
      <c r="G24" s="239">
        <v>1E-3</v>
      </c>
      <c r="H24" s="239">
        <v>2.4E-2</v>
      </c>
      <c r="I24" s="239">
        <v>12.82</v>
      </c>
      <c r="J24" s="239"/>
      <c r="K24" s="239">
        <v>21</v>
      </c>
      <c r="L24" s="239">
        <v>8</v>
      </c>
      <c r="M24" s="239">
        <v>5</v>
      </c>
      <c r="N24" s="239">
        <v>0</v>
      </c>
      <c r="O24" s="239">
        <v>0.97889999999999999</v>
      </c>
      <c r="P24" s="239">
        <v>2.1000000000000001E-2</v>
      </c>
      <c r="Q24" s="239">
        <v>0</v>
      </c>
      <c r="R24" s="239">
        <v>1.2E-2</v>
      </c>
      <c r="S24" s="239">
        <v>14.198</v>
      </c>
    </row>
    <row r="25" spans="1:19">
      <c r="A25" s="239">
        <v>23</v>
      </c>
      <c r="B25" s="239">
        <v>10</v>
      </c>
      <c r="C25" s="239">
        <v>7</v>
      </c>
      <c r="D25" s="239">
        <v>0</v>
      </c>
      <c r="E25" s="239">
        <v>0.97609999999999997</v>
      </c>
      <c r="F25" s="239">
        <v>2.4E-2</v>
      </c>
      <c r="G25" s="239">
        <v>0</v>
      </c>
      <c r="H25" s="239">
        <v>1.4E-2</v>
      </c>
      <c r="I25" s="239">
        <v>14.103999999999999</v>
      </c>
      <c r="J25" s="239"/>
      <c r="K25" s="239">
        <v>23</v>
      </c>
      <c r="L25" s="239">
        <v>3</v>
      </c>
      <c r="M25" s="239">
        <v>2</v>
      </c>
      <c r="N25" s="239">
        <v>0</v>
      </c>
      <c r="O25" s="239">
        <v>0.99299999999999999</v>
      </c>
      <c r="P25" s="239">
        <v>7.0000000000000001E-3</v>
      </c>
      <c r="Q25" s="239">
        <v>0</v>
      </c>
      <c r="R25" s="239">
        <v>7.0000000000000001E-3</v>
      </c>
      <c r="S25" s="239">
        <v>14.522</v>
      </c>
    </row>
    <row r="26" spans="1:19">
      <c r="A26" s="239">
        <v>26</v>
      </c>
      <c r="B26" s="239">
        <v>3</v>
      </c>
      <c r="C26" s="239">
        <v>1</v>
      </c>
      <c r="D26" s="239">
        <v>0</v>
      </c>
      <c r="E26" s="239">
        <v>0.98409999999999997</v>
      </c>
      <c r="F26" s="239">
        <v>1.6E-2</v>
      </c>
      <c r="G26" s="239">
        <v>0</v>
      </c>
      <c r="H26" s="239">
        <v>1.0999999999999999E-2</v>
      </c>
      <c r="I26" s="239">
        <v>14.311</v>
      </c>
      <c r="J26" s="239"/>
      <c r="K26" s="239">
        <v>26</v>
      </c>
      <c r="L26" s="239">
        <v>1</v>
      </c>
      <c r="M26" s="239">
        <v>1</v>
      </c>
      <c r="N26" s="239">
        <v>0</v>
      </c>
      <c r="O26" s="239">
        <v>1</v>
      </c>
      <c r="P26" s="239">
        <v>0</v>
      </c>
      <c r="Q26" s="239">
        <v>0</v>
      </c>
      <c r="R26" s="239">
        <v>0</v>
      </c>
      <c r="S26" s="239">
        <v>14.705</v>
      </c>
    </row>
    <row r="27" spans="1:19">
      <c r="A27" s="239">
        <v>29</v>
      </c>
      <c r="B27" s="239">
        <v>2</v>
      </c>
      <c r="C27" s="239">
        <v>2</v>
      </c>
      <c r="D27" s="239">
        <v>0</v>
      </c>
      <c r="E27" s="239">
        <v>1</v>
      </c>
      <c r="F27" s="239">
        <v>0</v>
      </c>
      <c r="G27" s="239">
        <v>0</v>
      </c>
      <c r="H27" s="239">
        <v>0</v>
      </c>
      <c r="I27" s="239">
        <v>14.773</v>
      </c>
      <c r="J27" s="239"/>
      <c r="K27" s="239"/>
      <c r="L27" s="239"/>
      <c r="M27" s="239"/>
      <c r="N27" s="239"/>
      <c r="O27" s="239"/>
      <c r="P27" s="239"/>
      <c r="Q27" s="239"/>
      <c r="R27" s="239"/>
      <c r="S27" s="239"/>
    </row>
    <row r="28" spans="1:19">
      <c r="A28" s="239"/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  <c r="O28" s="239"/>
      <c r="P28" s="239"/>
      <c r="Q28" s="239"/>
      <c r="R28" s="239"/>
      <c r="S28" s="239"/>
    </row>
    <row r="29" spans="1:19">
      <c r="A29" s="239" t="s">
        <v>1574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39" t="s">
        <v>1574</v>
      </c>
      <c r="L29" s="239"/>
      <c r="M29" s="239"/>
      <c r="N29" s="239"/>
      <c r="O29" s="239"/>
      <c r="P29" s="239"/>
      <c r="Q29" s="239"/>
      <c r="R29" s="239"/>
      <c r="S29" s="239"/>
    </row>
    <row r="30" spans="1:19">
      <c r="A30" s="239" t="s">
        <v>1424</v>
      </c>
      <c r="B30" s="239" t="s">
        <v>1413</v>
      </c>
      <c r="C30" s="239" t="s">
        <v>1414</v>
      </c>
      <c r="D30" s="239" t="s">
        <v>1415</v>
      </c>
      <c r="E30" s="239" t="s">
        <v>1416</v>
      </c>
      <c r="F30" s="239" t="s">
        <v>1417</v>
      </c>
      <c r="G30" s="239" t="s">
        <v>1418</v>
      </c>
      <c r="H30" s="239" t="s">
        <v>1419</v>
      </c>
      <c r="I30" s="239" t="s">
        <v>1420</v>
      </c>
      <c r="J30" s="239"/>
      <c r="K30" s="239" t="s">
        <v>1424</v>
      </c>
      <c r="L30" s="239" t="s">
        <v>1413</v>
      </c>
      <c r="M30" s="239" t="s">
        <v>1414</v>
      </c>
      <c r="N30" s="239" t="s">
        <v>1415</v>
      </c>
      <c r="O30" s="239" t="s">
        <v>1416</v>
      </c>
      <c r="P30" s="239" t="s">
        <v>1417</v>
      </c>
      <c r="Q30" s="239" t="s">
        <v>1418</v>
      </c>
      <c r="R30" s="239" t="s">
        <v>1419</v>
      </c>
      <c r="S30" s="239" t="s">
        <v>1420</v>
      </c>
    </row>
    <row r="31" spans="1:19">
      <c r="A31" s="239">
        <v>0</v>
      </c>
      <c r="B31" s="239">
        <v>150</v>
      </c>
      <c r="C31" s="239">
        <v>0</v>
      </c>
      <c r="D31" s="239">
        <v>0</v>
      </c>
      <c r="E31" s="239">
        <v>0</v>
      </c>
      <c r="F31" s="239">
        <v>1</v>
      </c>
      <c r="G31" s="239">
        <v>0</v>
      </c>
      <c r="H31" s="239">
        <v>0</v>
      </c>
      <c r="I31" s="239">
        <v>0</v>
      </c>
      <c r="J31" s="239"/>
      <c r="K31" s="239">
        <v>0</v>
      </c>
      <c r="L31" s="239">
        <v>150</v>
      </c>
      <c r="M31" s="239">
        <v>0</v>
      </c>
      <c r="N31" s="239">
        <v>0</v>
      </c>
      <c r="O31" s="239">
        <v>0</v>
      </c>
      <c r="P31" s="239">
        <v>1</v>
      </c>
      <c r="Q31" s="239">
        <v>0</v>
      </c>
      <c r="R31" s="239">
        <v>0</v>
      </c>
      <c r="S31" s="239">
        <v>0</v>
      </c>
    </row>
    <row r="32" spans="1:19">
      <c r="A32" s="239">
        <v>2</v>
      </c>
      <c r="B32" s="239">
        <v>150</v>
      </c>
      <c r="C32" s="239">
        <v>0</v>
      </c>
      <c r="D32" s="239">
        <v>0</v>
      </c>
      <c r="E32" s="239">
        <v>0</v>
      </c>
      <c r="F32" s="239">
        <v>1</v>
      </c>
      <c r="G32" s="239">
        <v>0</v>
      </c>
      <c r="H32" s="239">
        <v>0</v>
      </c>
      <c r="I32" s="239">
        <v>0</v>
      </c>
      <c r="J32" s="239"/>
      <c r="K32" s="239">
        <v>2</v>
      </c>
      <c r="L32" s="239">
        <v>150</v>
      </c>
      <c r="M32" s="239">
        <v>0</v>
      </c>
      <c r="N32" s="239">
        <v>0</v>
      </c>
      <c r="O32" s="239">
        <v>0</v>
      </c>
      <c r="P32" s="239">
        <v>1</v>
      </c>
      <c r="Q32" s="239">
        <v>0</v>
      </c>
      <c r="R32" s="239">
        <v>0</v>
      </c>
      <c r="S32" s="239">
        <v>0</v>
      </c>
    </row>
    <row r="33" spans="1:19">
      <c r="A33" s="239">
        <v>4</v>
      </c>
      <c r="B33" s="239">
        <v>150</v>
      </c>
      <c r="C33" s="239">
        <v>0</v>
      </c>
      <c r="D33" s="239">
        <v>0</v>
      </c>
      <c r="E33" s="239">
        <v>0</v>
      </c>
      <c r="F33" s="239">
        <v>1</v>
      </c>
      <c r="G33" s="239">
        <v>0</v>
      </c>
      <c r="H33" s="239">
        <v>0</v>
      </c>
      <c r="I33" s="239">
        <v>0</v>
      </c>
      <c r="J33" s="239"/>
      <c r="K33" s="239">
        <v>4</v>
      </c>
      <c r="L33" s="239">
        <v>150</v>
      </c>
      <c r="M33" s="239">
        <v>0</v>
      </c>
      <c r="N33" s="239">
        <v>2</v>
      </c>
      <c r="O33" s="239">
        <v>0</v>
      </c>
      <c r="P33" s="239">
        <v>1</v>
      </c>
      <c r="Q33" s="239">
        <v>0</v>
      </c>
      <c r="R33" s="239">
        <v>0</v>
      </c>
      <c r="S33" s="239">
        <v>0</v>
      </c>
    </row>
    <row r="34" spans="1:19">
      <c r="A34" s="239">
        <v>7</v>
      </c>
      <c r="B34" s="239">
        <v>150</v>
      </c>
      <c r="C34" s="239">
        <v>0</v>
      </c>
      <c r="D34" s="239">
        <v>19</v>
      </c>
      <c r="E34" s="239">
        <v>0</v>
      </c>
      <c r="F34" s="239">
        <v>1</v>
      </c>
      <c r="G34" s="239">
        <v>0</v>
      </c>
      <c r="H34" s="239">
        <v>0</v>
      </c>
      <c r="I34" s="239">
        <v>0</v>
      </c>
      <c r="J34" s="239"/>
      <c r="K34" s="239">
        <v>7</v>
      </c>
      <c r="L34" s="239">
        <v>148</v>
      </c>
      <c r="M34" s="239">
        <v>0</v>
      </c>
      <c r="N34" s="239">
        <v>16</v>
      </c>
      <c r="O34" s="239">
        <v>0</v>
      </c>
      <c r="P34" s="239">
        <v>1</v>
      </c>
      <c r="Q34" s="239">
        <v>0</v>
      </c>
      <c r="R34" s="239">
        <v>0</v>
      </c>
      <c r="S34" s="239">
        <v>0</v>
      </c>
    </row>
    <row r="35" spans="1:19">
      <c r="A35" s="239">
        <v>10</v>
      </c>
      <c r="B35" s="239">
        <v>131</v>
      </c>
      <c r="C35" s="239">
        <v>2</v>
      </c>
      <c r="D35" s="239">
        <v>5</v>
      </c>
      <c r="E35" s="239">
        <v>1.5299999999999999E-2</v>
      </c>
      <c r="F35" s="239">
        <v>0.98499999999999999</v>
      </c>
      <c r="G35" s="239">
        <v>0</v>
      </c>
      <c r="H35" s="239">
        <v>1.0999999999999999E-2</v>
      </c>
      <c r="I35" s="239">
        <v>0.153</v>
      </c>
      <c r="J35" s="239"/>
      <c r="K35" s="239">
        <v>10</v>
      </c>
      <c r="L35" s="239">
        <v>132</v>
      </c>
      <c r="M35" s="239">
        <v>1</v>
      </c>
      <c r="N35" s="239">
        <v>15</v>
      </c>
      <c r="O35" s="239">
        <v>7.6E-3</v>
      </c>
      <c r="P35" s="239">
        <v>0.99199999999999999</v>
      </c>
      <c r="Q35" s="239">
        <v>0</v>
      </c>
      <c r="R35" s="239">
        <v>8.0000000000000002E-3</v>
      </c>
      <c r="S35" s="239">
        <v>7.5999999999999998E-2</v>
      </c>
    </row>
    <row r="36" spans="1:19">
      <c r="A36" s="239">
        <v>12</v>
      </c>
      <c r="B36" s="239">
        <v>124</v>
      </c>
      <c r="C36" s="239">
        <v>9</v>
      </c>
      <c r="D36" s="239">
        <v>0</v>
      </c>
      <c r="E36" s="239">
        <v>8.6699999999999999E-2</v>
      </c>
      <c r="F36" s="239">
        <v>0.91300000000000003</v>
      </c>
      <c r="G36" s="239">
        <v>1E-3</v>
      </c>
      <c r="H36" s="239">
        <v>2.5000000000000001E-2</v>
      </c>
      <c r="I36" s="239">
        <v>1.01</v>
      </c>
      <c r="J36" s="239"/>
      <c r="K36" s="239">
        <v>13</v>
      </c>
      <c r="L36" s="239">
        <v>116</v>
      </c>
      <c r="M36" s="239">
        <v>21</v>
      </c>
      <c r="N36" s="239">
        <v>10</v>
      </c>
      <c r="O36" s="239">
        <v>0.18720000000000001</v>
      </c>
      <c r="P36" s="239">
        <v>0.81299999999999994</v>
      </c>
      <c r="Q36" s="239">
        <v>1E-3</v>
      </c>
      <c r="R36" s="239">
        <v>3.5999999999999997E-2</v>
      </c>
      <c r="S36" s="239">
        <v>2.411</v>
      </c>
    </row>
    <row r="37" spans="1:19">
      <c r="A37" s="239">
        <v>14</v>
      </c>
      <c r="B37" s="239">
        <v>115</v>
      </c>
      <c r="C37" s="239">
        <v>13</v>
      </c>
      <c r="D37" s="239">
        <v>3</v>
      </c>
      <c r="E37" s="239">
        <v>0.19</v>
      </c>
      <c r="F37" s="239">
        <v>0.81</v>
      </c>
      <c r="G37" s="239">
        <v>1E-3</v>
      </c>
      <c r="H37" s="239">
        <v>3.5000000000000003E-2</v>
      </c>
      <c r="I37" s="239">
        <v>2.456</v>
      </c>
      <c r="J37" s="239"/>
      <c r="K37" s="239">
        <v>15</v>
      </c>
      <c r="L37" s="239">
        <v>85</v>
      </c>
      <c r="M37" s="239">
        <v>21</v>
      </c>
      <c r="N37" s="239">
        <v>4</v>
      </c>
      <c r="O37" s="239">
        <v>0.38800000000000001</v>
      </c>
      <c r="P37" s="239">
        <v>0.61199999999999999</v>
      </c>
      <c r="Q37" s="239">
        <v>2E-3</v>
      </c>
      <c r="R37" s="239">
        <v>4.7E-2</v>
      </c>
      <c r="S37" s="239">
        <v>5.423</v>
      </c>
    </row>
    <row r="38" spans="1:19">
      <c r="A38" s="239">
        <v>17</v>
      </c>
      <c r="B38" s="239">
        <v>99</v>
      </c>
      <c r="C38" s="239">
        <v>25</v>
      </c>
      <c r="D38" s="239">
        <v>0</v>
      </c>
      <c r="E38" s="239">
        <v>0.39450000000000002</v>
      </c>
      <c r="F38" s="239">
        <v>0.60499999999999998</v>
      </c>
      <c r="G38" s="239">
        <v>2E-3</v>
      </c>
      <c r="H38" s="239">
        <v>4.3999999999999997E-2</v>
      </c>
      <c r="I38" s="239">
        <v>5.9329999999999998</v>
      </c>
      <c r="J38" s="239"/>
      <c r="K38" s="239">
        <v>17</v>
      </c>
      <c r="L38" s="239">
        <v>60</v>
      </c>
      <c r="M38" s="239">
        <v>15</v>
      </c>
      <c r="N38" s="239">
        <v>0</v>
      </c>
      <c r="O38" s="239">
        <v>0.54100000000000004</v>
      </c>
      <c r="P38" s="239">
        <v>0.45900000000000002</v>
      </c>
      <c r="Q38" s="239">
        <v>2E-3</v>
      </c>
      <c r="R38" s="239">
        <v>4.9000000000000002E-2</v>
      </c>
      <c r="S38" s="239">
        <v>8.0239999999999991</v>
      </c>
    </row>
    <row r="39" spans="1:19">
      <c r="A39" s="239">
        <v>19</v>
      </c>
      <c r="B39" s="239">
        <v>74</v>
      </c>
      <c r="C39" s="239">
        <v>13</v>
      </c>
      <c r="D39" s="239">
        <v>0</v>
      </c>
      <c r="E39" s="239">
        <v>0.50090000000000001</v>
      </c>
      <c r="F39" s="239">
        <v>0.499</v>
      </c>
      <c r="G39" s="239">
        <v>2E-3</v>
      </c>
      <c r="H39" s="239">
        <v>4.4999999999999998E-2</v>
      </c>
      <c r="I39" s="239">
        <v>7.9539999999999997</v>
      </c>
      <c r="J39" s="239"/>
      <c r="K39" s="239">
        <v>19</v>
      </c>
      <c r="L39" s="239">
        <v>45</v>
      </c>
      <c r="M39" s="239">
        <v>5</v>
      </c>
      <c r="N39" s="239">
        <v>0</v>
      </c>
      <c r="O39" s="239">
        <v>0.59199999999999997</v>
      </c>
      <c r="P39" s="239">
        <v>0.40799999999999997</v>
      </c>
      <c r="Q39" s="239">
        <v>2E-3</v>
      </c>
      <c r="R39" s="239">
        <v>4.9000000000000002E-2</v>
      </c>
      <c r="S39" s="239">
        <v>8.9930000000000003</v>
      </c>
    </row>
    <row r="40" spans="1:19">
      <c r="A40" s="239">
        <v>21</v>
      </c>
      <c r="B40" s="239">
        <v>61</v>
      </c>
      <c r="C40" s="239">
        <v>7</v>
      </c>
      <c r="D40" s="239">
        <v>0</v>
      </c>
      <c r="E40" s="239">
        <v>0.55820000000000003</v>
      </c>
      <c r="F40" s="239">
        <v>0.442</v>
      </c>
      <c r="G40" s="239">
        <v>2E-3</v>
      </c>
      <c r="H40" s="239">
        <v>4.4999999999999998E-2</v>
      </c>
      <c r="I40" s="239">
        <v>9.157</v>
      </c>
      <c r="J40" s="239"/>
      <c r="K40" s="239">
        <v>21</v>
      </c>
      <c r="L40" s="239">
        <v>40</v>
      </c>
      <c r="M40" s="239">
        <v>5</v>
      </c>
      <c r="N40" s="239">
        <v>0</v>
      </c>
      <c r="O40" s="239">
        <v>0.64300000000000002</v>
      </c>
      <c r="P40" s="239">
        <v>0.35699999999999998</v>
      </c>
      <c r="Q40" s="239">
        <v>2E-3</v>
      </c>
      <c r="R40" s="239">
        <v>4.8000000000000001E-2</v>
      </c>
      <c r="S40" s="239">
        <v>10.064</v>
      </c>
    </row>
    <row r="41" spans="1:19">
      <c r="A41" s="239">
        <v>23</v>
      </c>
      <c r="B41" s="239">
        <v>54</v>
      </c>
      <c r="C41" s="239">
        <v>9</v>
      </c>
      <c r="D41" s="239">
        <v>4</v>
      </c>
      <c r="E41" s="239">
        <v>0.63180000000000003</v>
      </c>
      <c r="F41" s="239">
        <v>0.36799999999999999</v>
      </c>
      <c r="G41" s="239">
        <v>2E-3</v>
      </c>
      <c r="H41" s="239">
        <v>4.3999999999999997E-2</v>
      </c>
      <c r="I41" s="239">
        <v>10.85</v>
      </c>
      <c r="J41" s="239"/>
      <c r="K41" s="239">
        <v>23</v>
      </c>
      <c r="L41" s="239">
        <v>35</v>
      </c>
      <c r="M41" s="239">
        <v>2</v>
      </c>
      <c r="N41" s="239">
        <v>0</v>
      </c>
      <c r="O41" s="239">
        <v>0.66339999999999999</v>
      </c>
      <c r="P41" s="239">
        <v>0.33700000000000002</v>
      </c>
      <c r="Q41" s="239">
        <v>2E-3</v>
      </c>
      <c r="R41" s="239">
        <v>4.7E-2</v>
      </c>
      <c r="S41" s="239">
        <v>10.532999999999999</v>
      </c>
    </row>
    <row r="42" spans="1:19">
      <c r="A42" s="239">
        <v>26</v>
      </c>
      <c r="B42" s="239">
        <v>41</v>
      </c>
      <c r="C42" s="239">
        <v>2</v>
      </c>
      <c r="D42" s="239">
        <v>1</v>
      </c>
      <c r="E42" s="239">
        <v>0.64980000000000004</v>
      </c>
      <c r="F42" s="239">
        <v>0.35</v>
      </c>
      <c r="G42" s="239">
        <v>2E-3</v>
      </c>
      <c r="H42" s="239">
        <v>4.2999999999999997E-2</v>
      </c>
      <c r="I42" s="239">
        <v>11.317</v>
      </c>
      <c r="J42" s="239"/>
      <c r="K42" s="239">
        <v>26</v>
      </c>
      <c r="L42" s="239">
        <v>33</v>
      </c>
      <c r="M42" s="239">
        <v>9</v>
      </c>
      <c r="N42" s="239">
        <v>0</v>
      </c>
      <c r="O42" s="239">
        <v>0.75519999999999998</v>
      </c>
      <c r="P42" s="239">
        <v>0.245</v>
      </c>
      <c r="Q42" s="239">
        <v>2E-3</v>
      </c>
      <c r="R42" s="239">
        <v>4.2999999999999997E-2</v>
      </c>
      <c r="S42" s="239">
        <v>12.92</v>
      </c>
    </row>
    <row r="43" spans="1:19">
      <c r="A43" s="239">
        <v>29</v>
      </c>
      <c r="B43" s="239">
        <v>38</v>
      </c>
      <c r="C43" s="239">
        <v>8</v>
      </c>
      <c r="D43" s="239">
        <v>2</v>
      </c>
      <c r="E43" s="239">
        <v>0.72350000000000003</v>
      </c>
      <c r="F43" s="239">
        <v>0.27600000000000002</v>
      </c>
      <c r="G43" s="239">
        <v>2E-3</v>
      </c>
      <c r="H43" s="239">
        <v>4.1000000000000002E-2</v>
      </c>
      <c r="I43" s="239">
        <v>13.456</v>
      </c>
      <c r="J43" s="239"/>
      <c r="K43" s="239">
        <v>28</v>
      </c>
      <c r="L43" s="239">
        <v>24</v>
      </c>
      <c r="M43" s="239">
        <v>5</v>
      </c>
      <c r="N43" s="239">
        <v>0</v>
      </c>
      <c r="O43" s="239">
        <v>0.80620000000000003</v>
      </c>
      <c r="P43" s="239">
        <v>0.19400000000000001</v>
      </c>
      <c r="Q43" s="239">
        <v>2E-3</v>
      </c>
      <c r="R43" s="239">
        <v>0.04</v>
      </c>
      <c r="S43" s="239">
        <v>14.348000000000001</v>
      </c>
    </row>
    <row r="44" spans="1:19">
      <c r="A44" s="239">
        <v>32</v>
      </c>
      <c r="B44" s="239">
        <v>28</v>
      </c>
      <c r="C44" s="239">
        <v>5</v>
      </c>
      <c r="D44" s="239">
        <v>0</v>
      </c>
      <c r="E44" s="239">
        <v>0.77290000000000003</v>
      </c>
      <c r="F44" s="239">
        <v>0.22700000000000001</v>
      </c>
      <c r="G44" s="239">
        <v>2E-3</v>
      </c>
      <c r="H44" s="239">
        <v>3.9E-2</v>
      </c>
      <c r="I44" s="239">
        <v>15.036</v>
      </c>
      <c r="J44" s="239"/>
      <c r="K44" s="239">
        <v>30</v>
      </c>
      <c r="L44" s="239">
        <v>19</v>
      </c>
      <c r="M44" s="239">
        <v>3</v>
      </c>
      <c r="N44" s="239">
        <v>0</v>
      </c>
      <c r="O44" s="239">
        <v>0.83679999999999999</v>
      </c>
      <c r="P44" s="239">
        <v>0.16300000000000001</v>
      </c>
      <c r="Q44" s="239">
        <v>1E-3</v>
      </c>
      <c r="R44" s="239">
        <v>3.6999999999999998E-2</v>
      </c>
      <c r="S44" s="239">
        <v>15.266</v>
      </c>
    </row>
    <row r="45" spans="1:19">
      <c r="A45" s="239">
        <v>35</v>
      </c>
      <c r="B45" s="239">
        <v>23</v>
      </c>
      <c r="C45" s="239">
        <v>7</v>
      </c>
      <c r="D45" s="239">
        <v>0</v>
      </c>
      <c r="E45" s="239">
        <v>0.84199999999999997</v>
      </c>
      <c r="F45" s="239">
        <v>0.158</v>
      </c>
      <c r="G45" s="239">
        <v>1E-3</v>
      </c>
      <c r="H45" s="239">
        <v>3.5000000000000003E-2</v>
      </c>
      <c r="I45" s="239">
        <v>17.454999999999998</v>
      </c>
      <c r="J45" s="239"/>
      <c r="K45" s="239">
        <v>32</v>
      </c>
      <c r="L45" s="239">
        <v>16</v>
      </c>
      <c r="M45" s="239">
        <v>0</v>
      </c>
      <c r="N45" s="239">
        <v>0</v>
      </c>
      <c r="O45" s="239">
        <v>0.83679999999999999</v>
      </c>
      <c r="P45" s="239">
        <v>0.16300000000000001</v>
      </c>
      <c r="Q45" s="239">
        <v>1E-3</v>
      </c>
      <c r="R45" s="239">
        <v>3.6999999999999998E-2</v>
      </c>
      <c r="S45" s="239">
        <v>15.266</v>
      </c>
    </row>
    <row r="46" spans="1:19">
      <c r="A46" s="239">
        <v>38</v>
      </c>
      <c r="B46" s="239">
        <v>16</v>
      </c>
      <c r="C46" s="239">
        <v>6</v>
      </c>
      <c r="D46" s="239">
        <v>0</v>
      </c>
      <c r="E46" s="239">
        <v>0.90129999999999999</v>
      </c>
      <c r="F46" s="239">
        <v>9.9000000000000005E-2</v>
      </c>
      <c r="G46" s="239">
        <v>1E-3</v>
      </c>
      <c r="H46" s="239">
        <v>2.9000000000000001E-2</v>
      </c>
      <c r="I46" s="239">
        <v>19.707000000000001</v>
      </c>
      <c r="J46" s="239"/>
      <c r="K46" s="239">
        <v>35</v>
      </c>
      <c r="L46" s="239">
        <v>16</v>
      </c>
      <c r="M46" s="239">
        <v>2</v>
      </c>
      <c r="N46" s="239">
        <v>0</v>
      </c>
      <c r="O46" s="239">
        <v>0.85719999999999996</v>
      </c>
      <c r="P46" s="239">
        <v>0.14299999999999999</v>
      </c>
      <c r="Q46" s="239">
        <v>1E-3</v>
      </c>
      <c r="R46" s="239">
        <v>3.5000000000000003E-2</v>
      </c>
      <c r="S46" s="239">
        <v>15.98</v>
      </c>
    </row>
    <row r="47" spans="1:19">
      <c r="A47" s="239">
        <v>41</v>
      </c>
      <c r="B47" s="239">
        <v>10</v>
      </c>
      <c r="C47" s="239">
        <v>3</v>
      </c>
      <c r="D47" s="239">
        <v>0</v>
      </c>
      <c r="E47" s="239">
        <v>0.93089999999999995</v>
      </c>
      <c r="F47" s="239">
        <v>6.9000000000000006E-2</v>
      </c>
      <c r="G47" s="239">
        <v>1E-3</v>
      </c>
      <c r="H47" s="239">
        <v>2.5000000000000001E-2</v>
      </c>
      <c r="I47" s="239">
        <v>20.920999999999999</v>
      </c>
      <c r="J47" s="239"/>
      <c r="K47" s="239">
        <v>38</v>
      </c>
      <c r="L47" s="239">
        <v>14</v>
      </c>
      <c r="M47" s="239">
        <v>5</v>
      </c>
      <c r="N47" s="239">
        <v>0</v>
      </c>
      <c r="O47" s="239">
        <v>0.90820000000000001</v>
      </c>
      <c r="P47" s="239">
        <v>9.1999999999999998E-2</v>
      </c>
      <c r="Q47" s="239">
        <v>1E-3</v>
      </c>
      <c r="R47" s="239">
        <v>2.9000000000000001E-2</v>
      </c>
      <c r="S47" s="239">
        <v>17.917999999999999</v>
      </c>
    </row>
    <row r="48" spans="1:19">
      <c r="A48" s="239">
        <v>44</v>
      </c>
      <c r="B48" s="239">
        <v>7</v>
      </c>
      <c r="C48" s="239">
        <v>4</v>
      </c>
      <c r="D48" s="239">
        <v>0</v>
      </c>
      <c r="E48" s="239">
        <v>0.97040000000000004</v>
      </c>
      <c r="F48" s="239">
        <v>0.03</v>
      </c>
      <c r="G48" s="239">
        <v>0</v>
      </c>
      <c r="H48" s="239">
        <v>1.7000000000000001E-2</v>
      </c>
      <c r="I48" s="239">
        <v>22.658999999999999</v>
      </c>
      <c r="J48" s="239"/>
      <c r="K48" s="239">
        <v>42</v>
      </c>
      <c r="L48" s="239">
        <v>9</v>
      </c>
      <c r="M48" s="239">
        <v>3</v>
      </c>
      <c r="N48" s="239">
        <v>0</v>
      </c>
      <c r="O48" s="239">
        <v>0.93879999999999997</v>
      </c>
      <c r="P48" s="239">
        <v>6.0999999999999999E-2</v>
      </c>
      <c r="Q48" s="239">
        <v>1E-3</v>
      </c>
      <c r="R48" s="239">
        <v>2.4E-2</v>
      </c>
      <c r="S48" s="239">
        <v>19.202999999999999</v>
      </c>
    </row>
    <row r="49" spans="1:19">
      <c r="A49" s="239">
        <v>47</v>
      </c>
      <c r="B49" s="239">
        <v>3</v>
      </c>
      <c r="C49" s="239">
        <v>1</v>
      </c>
      <c r="D49" s="239">
        <v>0</v>
      </c>
      <c r="E49" s="239">
        <v>0.98029999999999995</v>
      </c>
      <c r="F49" s="239">
        <v>0.02</v>
      </c>
      <c r="G49" s="239">
        <v>0</v>
      </c>
      <c r="H49" s="239">
        <v>1.4E-2</v>
      </c>
      <c r="I49" s="239">
        <v>23.123000000000001</v>
      </c>
      <c r="J49" s="239"/>
      <c r="K49" s="239">
        <v>44</v>
      </c>
      <c r="L49" s="239">
        <v>6</v>
      </c>
      <c r="M49" s="239">
        <v>1</v>
      </c>
      <c r="N49" s="239">
        <v>0</v>
      </c>
      <c r="O49" s="239">
        <v>0.94899999999999995</v>
      </c>
      <c r="P49" s="239">
        <v>5.0999999999999997E-2</v>
      </c>
      <c r="Q49" s="239">
        <v>0</v>
      </c>
      <c r="R49" s="239">
        <v>2.1999999999999999E-2</v>
      </c>
      <c r="S49" s="239">
        <v>19.651</v>
      </c>
    </row>
    <row r="50" spans="1:19">
      <c r="A50" s="239">
        <v>50</v>
      </c>
      <c r="B50" s="239">
        <v>2</v>
      </c>
      <c r="C50" s="239">
        <v>1</v>
      </c>
      <c r="D50" s="239">
        <v>0</v>
      </c>
      <c r="E50" s="239">
        <v>0.99009999999999998</v>
      </c>
      <c r="F50" s="239">
        <v>0.01</v>
      </c>
      <c r="G50" s="239">
        <v>0</v>
      </c>
      <c r="H50" s="239">
        <v>0.01</v>
      </c>
      <c r="I50" s="239">
        <v>23.617000000000001</v>
      </c>
      <c r="J50" s="239"/>
      <c r="K50" s="239">
        <v>46</v>
      </c>
      <c r="L50" s="239">
        <v>5</v>
      </c>
      <c r="M50" s="239">
        <v>0</v>
      </c>
      <c r="N50" s="239">
        <v>0</v>
      </c>
      <c r="O50" s="239">
        <v>0.94899999999999995</v>
      </c>
      <c r="P50" s="239">
        <v>5.0999999999999997E-2</v>
      </c>
      <c r="Q50" s="239">
        <v>0</v>
      </c>
      <c r="R50" s="239">
        <v>2.1999999999999999E-2</v>
      </c>
      <c r="S50" s="239">
        <v>19.651</v>
      </c>
    </row>
    <row r="51" spans="1:19">
      <c r="A51" s="239">
        <v>53</v>
      </c>
      <c r="B51" s="239">
        <v>1</v>
      </c>
      <c r="C51" s="239">
        <v>1</v>
      </c>
      <c r="D51" s="239">
        <v>0</v>
      </c>
      <c r="E51" s="239">
        <v>1</v>
      </c>
      <c r="F51" s="239">
        <v>0</v>
      </c>
      <c r="G51" s="239">
        <v>0</v>
      </c>
      <c r="H51" s="239">
        <v>0</v>
      </c>
      <c r="I51" s="239">
        <v>24.14</v>
      </c>
      <c r="J51" s="239"/>
      <c r="K51" s="239">
        <v>49</v>
      </c>
      <c r="L51" s="239">
        <v>5</v>
      </c>
      <c r="M51" s="239">
        <v>1</v>
      </c>
      <c r="N51" s="239">
        <v>0</v>
      </c>
      <c r="O51" s="239">
        <v>0.95920000000000005</v>
      </c>
      <c r="P51" s="239">
        <v>4.1000000000000002E-2</v>
      </c>
      <c r="Q51" s="239">
        <v>0</v>
      </c>
      <c r="R51" s="239">
        <v>0.02</v>
      </c>
      <c r="S51" s="239">
        <v>20.151</v>
      </c>
    </row>
    <row r="52" spans="1:19">
      <c r="A52" s="239"/>
      <c r="B52" s="239"/>
      <c r="C52" s="239"/>
      <c r="D52" s="239"/>
      <c r="E52" s="239"/>
      <c r="F52" s="239"/>
      <c r="G52" s="239"/>
      <c r="H52" s="239"/>
      <c r="I52" s="239"/>
      <c r="J52" s="239"/>
      <c r="K52" s="239">
        <v>52</v>
      </c>
      <c r="L52" s="239">
        <v>4</v>
      </c>
      <c r="M52" s="239">
        <v>1</v>
      </c>
      <c r="N52" s="239">
        <v>0</v>
      </c>
      <c r="O52" s="239">
        <v>0.96940000000000004</v>
      </c>
      <c r="P52" s="239">
        <v>3.1E-2</v>
      </c>
      <c r="Q52" s="239">
        <v>0</v>
      </c>
      <c r="R52" s="239">
        <v>1.7000000000000001E-2</v>
      </c>
      <c r="S52" s="239">
        <v>20.681999999999999</v>
      </c>
    </row>
    <row r="53" spans="1:19">
      <c r="A53" s="239"/>
      <c r="B53" s="239"/>
      <c r="C53" s="239"/>
      <c r="D53" s="239"/>
      <c r="E53" s="239"/>
      <c r="F53" s="239"/>
      <c r="G53" s="239"/>
      <c r="H53" s="239"/>
      <c r="I53" s="239"/>
      <c r="J53" s="239"/>
      <c r="K53" s="239">
        <v>55</v>
      </c>
      <c r="L53" s="239">
        <v>3</v>
      </c>
      <c r="M53" s="239">
        <v>0</v>
      </c>
      <c r="N53" s="239">
        <v>0</v>
      </c>
      <c r="O53" s="239">
        <v>0.96940000000000004</v>
      </c>
      <c r="P53" s="239">
        <v>3.1E-2</v>
      </c>
      <c r="Q53" s="239">
        <v>0</v>
      </c>
      <c r="R53" s="239">
        <v>1.7000000000000001E-2</v>
      </c>
      <c r="S53" s="239">
        <v>20.681999999999999</v>
      </c>
    </row>
    <row r="54" spans="1:19">
      <c r="A54" s="239"/>
      <c r="B54" s="239"/>
      <c r="C54" s="239"/>
      <c r="D54" s="239"/>
      <c r="E54" s="239"/>
      <c r="F54" s="239"/>
      <c r="G54" s="239"/>
      <c r="H54" s="239"/>
      <c r="I54" s="239"/>
      <c r="J54" s="239"/>
      <c r="K54" s="239">
        <v>58</v>
      </c>
      <c r="L54" s="239">
        <v>3</v>
      </c>
      <c r="M54" s="239">
        <v>2</v>
      </c>
      <c r="N54" s="239">
        <v>0</v>
      </c>
      <c r="O54" s="239">
        <v>0.98980000000000001</v>
      </c>
      <c r="P54" s="239">
        <v>0.01</v>
      </c>
      <c r="Q54" s="239">
        <v>0</v>
      </c>
      <c r="R54" s="239">
        <v>0.01</v>
      </c>
      <c r="S54" s="239">
        <v>21.864999999999998</v>
      </c>
    </row>
    <row r="55" spans="1:19">
      <c r="A55" s="239"/>
      <c r="B55" s="239"/>
      <c r="C55" s="239"/>
      <c r="D55" s="239"/>
      <c r="E55" s="239"/>
      <c r="F55" s="239"/>
      <c r="G55" s="239"/>
      <c r="H55" s="239"/>
      <c r="I55" s="239"/>
      <c r="J55" s="239"/>
      <c r="K55" s="239">
        <v>60</v>
      </c>
      <c r="L55" s="239">
        <v>1</v>
      </c>
      <c r="M55" s="239">
        <v>0</v>
      </c>
      <c r="N55" s="239">
        <v>0</v>
      </c>
      <c r="O55" s="239">
        <v>0.98980000000000001</v>
      </c>
      <c r="P55" s="239">
        <v>0.01</v>
      </c>
      <c r="Q55" s="239">
        <v>0</v>
      </c>
      <c r="R55" s="239">
        <v>0.01</v>
      </c>
      <c r="S55" s="239">
        <v>21.864999999999998</v>
      </c>
    </row>
    <row r="56" spans="1:19">
      <c r="A56" s="239"/>
      <c r="B56" s="239"/>
      <c r="C56" s="239"/>
      <c r="D56" s="239"/>
      <c r="E56" s="239"/>
      <c r="F56" s="239"/>
      <c r="G56" s="239"/>
      <c r="H56" s="239"/>
      <c r="I56" s="239"/>
      <c r="J56" s="239"/>
      <c r="K56" s="239">
        <v>62</v>
      </c>
      <c r="L56" s="239">
        <v>1</v>
      </c>
      <c r="M56" s="239">
        <v>1</v>
      </c>
      <c r="N56" s="239">
        <v>0</v>
      </c>
      <c r="O56" s="239">
        <v>1</v>
      </c>
      <c r="P56" s="239">
        <v>0</v>
      </c>
      <c r="Q56" s="239">
        <v>0</v>
      </c>
      <c r="R56" s="239">
        <v>0</v>
      </c>
      <c r="S56" s="239">
        <v>22.497</v>
      </c>
    </row>
    <row r="57" spans="1:19">
      <c r="A57" s="239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239"/>
      <c r="M57" s="239"/>
      <c r="N57" s="239"/>
      <c r="O57" s="239"/>
      <c r="P57" s="239"/>
      <c r="Q57" s="239"/>
      <c r="R57" s="239"/>
      <c r="S57" s="239"/>
    </row>
    <row r="58" spans="1:19">
      <c r="A58" s="239" t="s">
        <v>1575</v>
      </c>
      <c r="B58" s="239"/>
      <c r="C58" s="239"/>
      <c r="D58" s="239"/>
      <c r="E58" s="239"/>
      <c r="F58" s="239"/>
      <c r="G58" s="239"/>
      <c r="H58" s="239"/>
      <c r="I58" s="239"/>
      <c r="J58" s="239"/>
      <c r="K58" s="239" t="s">
        <v>1575</v>
      </c>
      <c r="L58" s="239"/>
      <c r="M58" s="239"/>
      <c r="N58" s="239"/>
      <c r="O58" s="239"/>
      <c r="P58" s="239"/>
      <c r="Q58" s="239"/>
      <c r="R58" s="239"/>
      <c r="S58" s="239"/>
    </row>
    <row r="59" spans="1:19">
      <c r="A59" s="239" t="s">
        <v>1424</v>
      </c>
      <c r="B59" s="239" t="s">
        <v>1413</v>
      </c>
      <c r="C59" s="239" t="s">
        <v>1414</v>
      </c>
      <c r="D59" s="239" t="s">
        <v>1415</v>
      </c>
      <c r="E59" s="239" t="s">
        <v>1416</v>
      </c>
      <c r="F59" s="239" t="s">
        <v>1417</v>
      </c>
      <c r="G59" s="239" t="s">
        <v>1418</v>
      </c>
      <c r="H59" s="239" t="s">
        <v>1419</v>
      </c>
      <c r="I59" s="239" t="s">
        <v>1420</v>
      </c>
      <c r="J59" s="239"/>
      <c r="K59" s="239" t="s">
        <v>1424</v>
      </c>
      <c r="L59" s="239" t="s">
        <v>1413</v>
      </c>
      <c r="M59" s="239" t="s">
        <v>1414</v>
      </c>
      <c r="N59" s="239" t="s">
        <v>1415</v>
      </c>
      <c r="O59" s="239" t="s">
        <v>1416</v>
      </c>
      <c r="P59" s="239" t="s">
        <v>1417</v>
      </c>
      <c r="Q59" s="239" t="s">
        <v>1418</v>
      </c>
      <c r="R59" s="239" t="s">
        <v>1419</v>
      </c>
      <c r="S59" s="239" t="s">
        <v>1420</v>
      </c>
    </row>
    <row r="60" spans="1:19">
      <c r="A60" s="239">
        <v>0</v>
      </c>
      <c r="B60" s="239">
        <v>150</v>
      </c>
      <c r="C60" s="239">
        <v>0</v>
      </c>
      <c r="D60" s="239">
        <v>0</v>
      </c>
      <c r="E60" s="239">
        <v>0</v>
      </c>
      <c r="F60" s="239">
        <v>1</v>
      </c>
      <c r="G60" s="239">
        <v>0</v>
      </c>
      <c r="H60" s="239">
        <v>0</v>
      </c>
      <c r="I60" s="239">
        <v>0</v>
      </c>
      <c r="J60" s="239"/>
      <c r="K60" s="239">
        <v>0</v>
      </c>
      <c r="L60" s="239">
        <v>150</v>
      </c>
      <c r="M60" s="239">
        <v>0</v>
      </c>
      <c r="N60" s="239">
        <v>0</v>
      </c>
      <c r="O60" s="239">
        <v>0</v>
      </c>
      <c r="P60" s="239">
        <v>1</v>
      </c>
      <c r="Q60" s="239">
        <v>0</v>
      </c>
      <c r="R60" s="239">
        <v>0</v>
      </c>
      <c r="S60" s="239">
        <v>0</v>
      </c>
    </row>
    <row r="61" spans="1:19">
      <c r="A61" s="239">
        <v>2</v>
      </c>
      <c r="B61" s="239">
        <v>150</v>
      </c>
      <c r="C61" s="239">
        <v>0</v>
      </c>
      <c r="D61" s="239">
        <v>0</v>
      </c>
      <c r="E61" s="239">
        <v>0</v>
      </c>
      <c r="F61" s="239">
        <v>1</v>
      </c>
      <c r="G61" s="239">
        <v>0</v>
      </c>
      <c r="H61" s="239">
        <v>0</v>
      </c>
      <c r="I61" s="239">
        <v>0</v>
      </c>
      <c r="J61" s="239"/>
      <c r="K61" s="239">
        <v>2</v>
      </c>
      <c r="L61" s="239">
        <v>150</v>
      </c>
      <c r="M61" s="239">
        <v>0</v>
      </c>
      <c r="N61" s="239">
        <v>0</v>
      </c>
      <c r="O61" s="239">
        <v>0</v>
      </c>
      <c r="P61" s="239">
        <v>1</v>
      </c>
      <c r="Q61" s="239">
        <v>0</v>
      </c>
      <c r="R61" s="239">
        <v>0</v>
      </c>
      <c r="S61" s="239">
        <v>0</v>
      </c>
    </row>
    <row r="62" spans="1:19">
      <c r="A62" s="239">
        <v>4</v>
      </c>
      <c r="B62" s="239">
        <v>150</v>
      </c>
      <c r="C62" s="239">
        <v>0</v>
      </c>
      <c r="D62" s="239">
        <v>0</v>
      </c>
      <c r="E62" s="239">
        <v>0</v>
      </c>
      <c r="F62" s="239">
        <v>1</v>
      </c>
      <c r="G62" s="239">
        <v>0</v>
      </c>
      <c r="H62" s="239">
        <v>0</v>
      </c>
      <c r="I62" s="239">
        <v>0</v>
      </c>
      <c r="J62" s="239"/>
      <c r="K62" s="239">
        <v>4</v>
      </c>
      <c r="L62" s="239">
        <v>150</v>
      </c>
      <c r="M62" s="239">
        <v>0</v>
      </c>
      <c r="N62" s="239">
        <v>1</v>
      </c>
      <c r="O62" s="239">
        <v>0</v>
      </c>
      <c r="P62" s="239">
        <v>1</v>
      </c>
      <c r="Q62" s="239">
        <v>0</v>
      </c>
      <c r="R62" s="239">
        <v>0</v>
      </c>
      <c r="S62" s="239">
        <v>0</v>
      </c>
    </row>
    <row r="63" spans="1:19">
      <c r="A63" s="239">
        <v>7</v>
      </c>
      <c r="B63" s="239">
        <v>150</v>
      </c>
      <c r="C63" s="239">
        <v>0</v>
      </c>
      <c r="D63" s="239">
        <v>24</v>
      </c>
      <c r="E63" s="239">
        <v>0</v>
      </c>
      <c r="F63" s="239">
        <v>1</v>
      </c>
      <c r="G63" s="239">
        <v>0</v>
      </c>
      <c r="H63" s="239">
        <v>0</v>
      </c>
      <c r="I63" s="239">
        <v>0</v>
      </c>
      <c r="J63" s="239"/>
      <c r="K63" s="239">
        <v>7</v>
      </c>
      <c r="L63" s="239">
        <v>149</v>
      </c>
      <c r="M63" s="239">
        <v>2</v>
      </c>
      <c r="N63" s="239">
        <v>14</v>
      </c>
      <c r="O63" s="239">
        <v>1.34E-2</v>
      </c>
      <c r="P63" s="239">
        <v>0.98699999999999999</v>
      </c>
      <c r="Q63" s="239">
        <v>0</v>
      </c>
      <c r="R63" s="239">
        <v>8.9999999999999993E-3</v>
      </c>
      <c r="S63" s="239">
        <v>9.4E-2</v>
      </c>
    </row>
    <row r="64" spans="1:19">
      <c r="A64" s="239">
        <v>10</v>
      </c>
      <c r="B64" s="239">
        <v>126</v>
      </c>
      <c r="C64" s="239">
        <v>10</v>
      </c>
      <c r="D64" s="239">
        <v>1</v>
      </c>
      <c r="E64" s="239">
        <v>7.9399999999999998E-2</v>
      </c>
      <c r="F64" s="239">
        <v>0.92100000000000004</v>
      </c>
      <c r="G64" s="239">
        <v>1E-3</v>
      </c>
      <c r="H64" s="239">
        <v>2.4E-2</v>
      </c>
      <c r="I64" s="239">
        <v>0.79400000000000004</v>
      </c>
      <c r="J64" s="239"/>
      <c r="K64" s="239">
        <v>10</v>
      </c>
      <c r="L64" s="239">
        <v>133</v>
      </c>
      <c r="M64" s="239">
        <v>21</v>
      </c>
      <c r="N64" s="239">
        <v>4</v>
      </c>
      <c r="O64" s="239">
        <v>0.16919999999999999</v>
      </c>
      <c r="P64" s="239">
        <v>0.83099999999999996</v>
      </c>
      <c r="Q64" s="239">
        <v>1E-3</v>
      </c>
      <c r="R64" s="239">
        <v>3.2000000000000001E-2</v>
      </c>
      <c r="S64" s="239">
        <v>1.6519999999999999</v>
      </c>
    </row>
    <row r="65" spans="1:19">
      <c r="A65" s="239">
        <v>12</v>
      </c>
      <c r="B65" s="239">
        <v>115</v>
      </c>
      <c r="C65" s="239">
        <v>27</v>
      </c>
      <c r="D65" s="239">
        <v>0</v>
      </c>
      <c r="E65" s="239">
        <v>0.29549999999999998</v>
      </c>
      <c r="F65" s="239">
        <v>0.70399999999999996</v>
      </c>
      <c r="G65" s="239">
        <v>2E-3</v>
      </c>
      <c r="H65" s="239">
        <v>4.1000000000000002E-2</v>
      </c>
      <c r="I65" s="239">
        <v>3.387</v>
      </c>
      <c r="J65" s="239"/>
      <c r="K65" s="239">
        <v>13</v>
      </c>
      <c r="L65" s="239">
        <v>108</v>
      </c>
      <c r="M65" s="239">
        <v>59</v>
      </c>
      <c r="N65" s="239">
        <v>3</v>
      </c>
      <c r="O65" s="239">
        <v>0.62309999999999999</v>
      </c>
      <c r="P65" s="239">
        <v>0.377</v>
      </c>
      <c r="Q65" s="239">
        <v>2E-3</v>
      </c>
      <c r="R65" s="239">
        <v>4.2000000000000003E-2</v>
      </c>
      <c r="S65" s="239">
        <v>7.5519999999999996</v>
      </c>
    </row>
    <row r="66" spans="1:19">
      <c r="A66" s="239">
        <v>14</v>
      </c>
      <c r="B66" s="239">
        <v>88</v>
      </c>
      <c r="C66" s="239">
        <v>33</v>
      </c>
      <c r="D66" s="239">
        <v>3</v>
      </c>
      <c r="E66" s="239">
        <v>0.55969999999999998</v>
      </c>
      <c r="F66" s="239">
        <v>0.44</v>
      </c>
      <c r="G66" s="239">
        <v>2E-3</v>
      </c>
      <c r="H66" s="239">
        <v>4.3999999999999997E-2</v>
      </c>
      <c r="I66" s="239">
        <v>7.0860000000000003</v>
      </c>
      <c r="J66" s="239"/>
      <c r="K66" s="239">
        <v>15</v>
      </c>
      <c r="L66" s="239">
        <v>46</v>
      </c>
      <c r="M66" s="239">
        <v>30</v>
      </c>
      <c r="N66" s="239">
        <v>1</v>
      </c>
      <c r="O66" s="239">
        <v>0.86890000000000001</v>
      </c>
      <c r="P66" s="239">
        <v>0.13100000000000001</v>
      </c>
      <c r="Q66" s="239">
        <v>1E-3</v>
      </c>
      <c r="R66" s="239">
        <v>0.03</v>
      </c>
      <c r="S66" s="239">
        <v>11.239000000000001</v>
      </c>
    </row>
    <row r="67" spans="1:19">
      <c r="A67" s="239">
        <v>17</v>
      </c>
      <c r="B67" s="239">
        <v>52</v>
      </c>
      <c r="C67" s="239">
        <v>31</v>
      </c>
      <c r="D67" s="239">
        <v>2</v>
      </c>
      <c r="E67" s="239">
        <v>0.82220000000000004</v>
      </c>
      <c r="F67" s="239">
        <v>0.17799999999999999</v>
      </c>
      <c r="G67" s="239">
        <v>1E-3</v>
      </c>
      <c r="H67" s="239">
        <v>3.5000000000000003E-2</v>
      </c>
      <c r="I67" s="239">
        <v>11.548</v>
      </c>
      <c r="J67" s="239"/>
      <c r="K67" s="239">
        <v>17</v>
      </c>
      <c r="L67" s="239">
        <v>15</v>
      </c>
      <c r="M67" s="239">
        <v>6</v>
      </c>
      <c r="N67" s="239">
        <v>0</v>
      </c>
      <c r="O67" s="239">
        <v>0.92130000000000001</v>
      </c>
      <c r="P67" s="239">
        <v>7.9000000000000001E-2</v>
      </c>
      <c r="Q67" s="239">
        <v>1E-3</v>
      </c>
      <c r="R67" s="239">
        <v>2.5000000000000001E-2</v>
      </c>
      <c r="S67" s="239">
        <v>12.131</v>
      </c>
    </row>
    <row r="68" spans="1:19">
      <c r="A68" s="239">
        <v>19</v>
      </c>
      <c r="B68" s="239">
        <v>19</v>
      </c>
      <c r="C68" s="239">
        <v>9</v>
      </c>
      <c r="D68" s="239">
        <v>0</v>
      </c>
      <c r="E68" s="239">
        <v>0.90639999999999998</v>
      </c>
      <c r="F68" s="239">
        <v>9.4E-2</v>
      </c>
      <c r="G68" s="239">
        <v>1E-3</v>
      </c>
      <c r="H68" s="239">
        <v>2.7E-2</v>
      </c>
      <c r="I68" s="239">
        <v>13.148999999999999</v>
      </c>
      <c r="J68" s="239"/>
      <c r="K68" s="239">
        <v>19</v>
      </c>
      <c r="L68" s="239">
        <v>9</v>
      </c>
      <c r="M68" s="239">
        <v>8</v>
      </c>
      <c r="N68" s="239">
        <v>0</v>
      </c>
      <c r="O68" s="239">
        <v>0.99129999999999996</v>
      </c>
      <c r="P68" s="239">
        <v>8.9999999999999993E-3</v>
      </c>
      <c r="Q68" s="239">
        <v>0</v>
      </c>
      <c r="R68" s="239">
        <v>8.9999999999999993E-3</v>
      </c>
      <c r="S68" s="239">
        <v>13.459</v>
      </c>
    </row>
    <row r="69" spans="1:19">
      <c r="A69" s="239">
        <v>21</v>
      </c>
      <c r="B69" s="239">
        <v>10</v>
      </c>
      <c r="C69" s="239">
        <v>5</v>
      </c>
      <c r="D69" s="239">
        <v>0</v>
      </c>
      <c r="E69" s="239">
        <v>0.95320000000000005</v>
      </c>
      <c r="F69" s="239">
        <v>4.7E-2</v>
      </c>
      <c r="G69" s="239">
        <v>0</v>
      </c>
      <c r="H69" s="239">
        <v>0.02</v>
      </c>
      <c r="I69" s="239">
        <v>14.131</v>
      </c>
      <c r="J69" s="239"/>
      <c r="K69" s="239">
        <v>21</v>
      </c>
      <c r="L69" s="239">
        <v>1</v>
      </c>
      <c r="M69" s="239">
        <v>0</v>
      </c>
      <c r="N69" s="239">
        <v>0</v>
      </c>
      <c r="O69" s="239">
        <v>0.99129999999999996</v>
      </c>
      <c r="P69" s="239">
        <v>8.9999999999999993E-3</v>
      </c>
      <c r="Q69" s="239">
        <v>0</v>
      </c>
      <c r="R69" s="239">
        <v>8.9999999999999993E-3</v>
      </c>
      <c r="S69" s="239">
        <v>13.459</v>
      </c>
    </row>
    <row r="70" spans="1:19">
      <c r="A70" s="239">
        <v>23</v>
      </c>
      <c r="B70" s="239">
        <v>5</v>
      </c>
      <c r="C70" s="239">
        <v>4</v>
      </c>
      <c r="D70" s="239">
        <v>0</v>
      </c>
      <c r="E70" s="239">
        <v>0.99060000000000004</v>
      </c>
      <c r="F70" s="239">
        <v>8.9999999999999993E-3</v>
      </c>
      <c r="G70" s="239">
        <v>0</v>
      </c>
      <c r="H70" s="239">
        <v>8.9999999999999993E-3</v>
      </c>
      <c r="I70" s="239">
        <v>14.992000000000001</v>
      </c>
      <c r="J70" s="239"/>
      <c r="K70" s="239">
        <v>23</v>
      </c>
      <c r="L70" s="239">
        <v>1</v>
      </c>
      <c r="M70" s="239">
        <v>1</v>
      </c>
      <c r="N70" s="239">
        <v>0</v>
      </c>
      <c r="O70" s="239">
        <v>1</v>
      </c>
      <c r="P70" s="239">
        <v>0</v>
      </c>
      <c r="Q70" s="239">
        <v>0</v>
      </c>
      <c r="R70" s="239">
        <v>0</v>
      </c>
      <c r="S70" s="239">
        <v>13.661</v>
      </c>
    </row>
    <row r="71" spans="1:19">
      <c r="A71" s="239">
        <v>26</v>
      </c>
      <c r="B71" s="239">
        <v>1</v>
      </c>
      <c r="C71" s="239">
        <v>1</v>
      </c>
      <c r="D71" s="239">
        <v>0</v>
      </c>
      <c r="E71" s="239">
        <v>1</v>
      </c>
      <c r="F71" s="239">
        <v>0</v>
      </c>
      <c r="G71" s="239">
        <v>0</v>
      </c>
      <c r="H71" s="239">
        <v>0</v>
      </c>
      <c r="I71" s="239">
        <v>15.236000000000001</v>
      </c>
      <c r="J71" s="239"/>
      <c r="K71" s="239"/>
      <c r="L71" s="239"/>
      <c r="M71" s="239"/>
      <c r="N71" s="239"/>
      <c r="O71" s="239"/>
      <c r="P71" s="239"/>
      <c r="Q71" s="239"/>
      <c r="R71" s="239"/>
      <c r="S71" s="239"/>
    </row>
    <row r="72" spans="1:19">
      <c r="A72" s="239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  <c r="O72" s="239"/>
      <c r="P72" s="239"/>
      <c r="Q72" s="239"/>
      <c r="R72" s="239"/>
      <c r="S72" s="239"/>
    </row>
    <row r="73" spans="1:19">
      <c r="A73" s="239" t="s">
        <v>1576</v>
      </c>
      <c r="B73" s="239"/>
      <c r="C73" s="239"/>
      <c r="D73" s="239"/>
      <c r="E73" s="239"/>
      <c r="F73" s="239"/>
      <c r="G73" s="239"/>
      <c r="H73" s="239"/>
      <c r="I73" s="239"/>
      <c r="J73" s="239"/>
      <c r="K73" s="239" t="s">
        <v>1576</v>
      </c>
      <c r="L73" s="239"/>
      <c r="M73" s="239"/>
      <c r="N73" s="239"/>
      <c r="O73" s="239"/>
      <c r="P73" s="239"/>
      <c r="Q73" s="239"/>
      <c r="R73" s="239"/>
      <c r="S73" s="239"/>
    </row>
    <row r="74" spans="1:19">
      <c r="A74" s="239" t="s">
        <v>1424</v>
      </c>
      <c r="B74" s="239" t="s">
        <v>1413</v>
      </c>
      <c r="C74" s="239" t="s">
        <v>1414</v>
      </c>
      <c r="D74" s="239" t="s">
        <v>1415</v>
      </c>
      <c r="E74" s="239" t="s">
        <v>1416</v>
      </c>
      <c r="F74" s="239" t="s">
        <v>1417</v>
      </c>
      <c r="G74" s="239" t="s">
        <v>1418</v>
      </c>
      <c r="H74" s="239" t="s">
        <v>1419</v>
      </c>
      <c r="I74" s="239" t="s">
        <v>1420</v>
      </c>
      <c r="J74" s="239"/>
      <c r="K74" s="239" t="s">
        <v>1522</v>
      </c>
      <c r="L74" s="239" t="s">
        <v>1413</v>
      </c>
      <c r="M74" s="239" t="s">
        <v>1414</v>
      </c>
      <c r="N74" s="239" t="s">
        <v>1415</v>
      </c>
      <c r="O74" s="239" t="s">
        <v>1416</v>
      </c>
      <c r="P74" s="239" t="s">
        <v>1417</v>
      </c>
      <c r="Q74" s="239" t="s">
        <v>1418</v>
      </c>
      <c r="R74" s="239" t="s">
        <v>1419</v>
      </c>
      <c r="S74" s="239" t="s">
        <v>1420</v>
      </c>
    </row>
    <row r="75" spans="1:19">
      <c r="A75" s="239">
        <v>0</v>
      </c>
      <c r="B75" s="239">
        <v>150</v>
      </c>
      <c r="C75" s="239">
        <v>0</v>
      </c>
      <c r="D75" s="239">
        <v>0</v>
      </c>
      <c r="E75" s="239">
        <v>0</v>
      </c>
      <c r="F75" s="239">
        <v>1</v>
      </c>
      <c r="G75" s="239">
        <v>0</v>
      </c>
      <c r="H75" s="239">
        <v>0</v>
      </c>
      <c r="I75" s="239">
        <v>0</v>
      </c>
      <c r="J75" s="239"/>
      <c r="K75" s="239">
        <v>0</v>
      </c>
      <c r="L75" s="239">
        <v>150</v>
      </c>
      <c r="M75" s="239">
        <v>0</v>
      </c>
      <c r="N75" s="239">
        <v>0</v>
      </c>
      <c r="O75" s="239">
        <v>0</v>
      </c>
      <c r="P75" s="239">
        <v>1</v>
      </c>
      <c r="Q75" s="239">
        <v>0</v>
      </c>
      <c r="R75" s="239">
        <v>0</v>
      </c>
      <c r="S75" s="239">
        <v>0</v>
      </c>
    </row>
    <row r="76" spans="1:19">
      <c r="A76" s="239">
        <v>2</v>
      </c>
      <c r="B76" s="239">
        <v>150</v>
      </c>
      <c r="C76" s="239">
        <v>0</v>
      </c>
      <c r="D76" s="239">
        <v>0</v>
      </c>
      <c r="E76" s="239">
        <v>0</v>
      </c>
      <c r="F76" s="239">
        <v>1</v>
      </c>
      <c r="G76" s="239">
        <v>0</v>
      </c>
      <c r="H76" s="239">
        <v>0</v>
      </c>
      <c r="I76" s="239">
        <v>0</v>
      </c>
      <c r="J76" s="239"/>
      <c r="K76" s="239">
        <v>2</v>
      </c>
      <c r="L76" s="239">
        <v>150</v>
      </c>
      <c r="M76" s="239">
        <v>0</v>
      </c>
      <c r="N76" s="239">
        <v>0</v>
      </c>
      <c r="O76" s="239">
        <v>0</v>
      </c>
      <c r="P76" s="239">
        <v>1</v>
      </c>
      <c r="Q76" s="239">
        <v>0</v>
      </c>
      <c r="R76" s="239">
        <v>0</v>
      </c>
      <c r="S76" s="239">
        <v>0</v>
      </c>
    </row>
    <row r="77" spans="1:19">
      <c r="A77" s="239">
        <v>4</v>
      </c>
      <c r="B77" s="239">
        <v>150</v>
      </c>
      <c r="C77" s="239">
        <v>0</v>
      </c>
      <c r="D77" s="239">
        <v>0</v>
      </c>
      <c r="E77" s="239">
        <v>0</v>
      </c>
      <c r="F77" s="239">
        <v>1</v>
      </c>
      <c r="G77" s="239">
        <v>0</v>
      </c>
      <c r="H77" s="239">
        <v>0</v>
      </c>
      <c r="I77" s="239">
        <v>0</v>
      </c>
      <c r="J77" s="239"/>
      <c r="K77" s="239">
        <v>4</v>
      </c>
      <c r="L77" s="239">
        <v>150</v>
      </c>
      <c r="M77" s="239">
        <v>0</v>
      </c>
      <c r="N77" s="239">
        <v>6</v>
      </c>
      <c r="O77" s="239">
        <v>0</v>
      </c>
      <c r="P77" s="239">
        <v>1</v>
      </c>
      <c r="Q77" s="239">
        <v>0</v>
      </c>
      <c r="R77" s="239">
        <v>0</v>
      </c>
      <c r="S77" s="239">
        <v>0</v>
      </c>
    </row>
    <row r="78" spans="1:19">
      <c r="A78" s="239">
        <v>7</v>
      </c>
      <c r="B78" s="239">
        <v>150</v>
      </c>
      <c r="C78" s="239">
        <v>0</v>
      </c>
      <c r="D78" s="239">
        <v>26</v>
      </c>
      <c r="E78" s="239">
        <v>0</v>
      </c>
      <c r="F78" s="239">
        <v>1</v>
      </c>
      <c r="G78" s="239">
        <v>0</v>
      </c>
      <c r="H78" s="239">
        <v>0</v>
      </c>
      <c r="I78" s="239">
        <v>0</v>
      </c>
      <c r="J78" s="239"/>
      <c r="K78" s="239">
        <v>7</v>
      </c>
      <c r="L78" s="239">
        <v>144</v>
      </c>
      <c r="M78" s="239">
        <v>1</v>
      </c>
      <c r="N78" s="239">
        <v>7</v>
      </c>
      <c r="O78" s="239">
        <v>6.8999999999999999E-3</v>
      </c>
      <c r="P78" s="239">
        <v>0.99299999999999999</v>
      </c>
      <c r="Q78" s="239">
        <v>0</v>
      </c>
      <c r="R78" s="239">
        <v>7.0000000000000001E-3</v>
      </c>
      <c r="S78" s="239">
        <v>4.9000000000000002E-2</v>
      </c>
    </row>
    <row r="79" spans="1:19">
      <c r="A79" s="239">
        <v>10</v>
      </c>
      <c r="B79" s="239">
        <v>124</v>
      </c>
      <c r="C79" s="239">
        <v>24</v>
      </c>
      <c r="D79" s="239">
        <v>0</v>
      </c>
      <c r="E79" s="239">
        <v>0.19350000000000001</v>
      </c>
      <c r="F79" s="239">
        <v>0.80600000000000005</v>
      </c>
      <c r="G79" s="239">
        <v>1E-3</v>
      </c>
      <c r="H79" s="239">
        <v>3.5000000000000003E-2</v>
      </c>
      <c r="I79" s="239">
        <v>1.9350000000000001</v>
      </c>
      <c r="J79" s="239"/>
      <c r="K79" s="239">
        <v>10</v>
      </c>
      <c r="L79" s="239">
        <v>136</v>
      </c>
      <c r="M79" s="239">
        <v>20</v>
      </c>
      <c r="N79" s="239">
        <v>6</v>
      </c>
      <c r="O79" s="239">
        <v>0.153</v>
      </c>
      <c r="P79" s="239">
        <v>0.84699999999999998</v>
      </c>
      <c r="Q79" s="239">
        <v>1E-3</v>
      </c>
      <c r="R79" s="239">
        <v>3.1E-2</v>
      </c>
      <c r="S79" s="239">
        <v>1.5089999999999999</v>
      </c>
    </row>
    <row r="80" spans="1:19">
      <c r="A80" s="239">
        <v>12</v>
      </c>
      <c r="B80" s="239">
        <v>100</v>
      </c>
      <c r="C80" s="239">
        <v>30</v>
      </c>
      <c r="D80" s="239">
        <v>0</v>
      </c>
      <c r="E80" s="239">
        <v>0.4355</v>
      </c>
      <c r="F80" s="239">
        <v>0.56499999999999995</v>
      </c>
      <c r="G80" s="239">
        <v>2E-3</v>
      </c>
      <c r="H80" s="239">
        <v>4.4999999999999998E-2</v>
      </c>
      <c r="I80" s="239">
        <v>4.8390000000000004</v>
      </c>
      <c r="J80" s="239"/>
      <c r="K80" s="239">
        <v>13</v>
      </c>
      <c r="L80" s="239">
        <v>110</v>
      </c>
      <c r="M80" s="239">
        <v>69</v>
      </c>
      <c r="N80" s="239">
        <v>3</v>
      </c>
      <c r="O80" s="239">
        <v>0.68430000000000002</v>
      </c>
      <c r="P80" s="239">
        <v>0.316</v>
      </c>
      <c r="Q80" s="239">
        <v>2E-3</v>
      </c>
      <c r="R80" s="239">
        <v>4.1000000000000002E-2</v>
      </c>
      <c r="S80" s="239">
        <v>8.4160000000000004</v>
      </c>
    </row>
    <row r="81" spans="1:19">
      <c r="A81" s="239">
        <v>14</v>
      </c>
      <c r="B81" s="239">
        <v>70</v>
      </c>
      <c r="C81" s="239">
        <v>27</v>
      </c>
      <c r="D81" s="239">
        <v>0</v>
      </c>
      <c r="E81" s="239">
        <v>0.6532</v>
      </c>
      <c r="F81" s="239">
        <v>0.34699999999999998</v>
      </c>
      <c r="G81" s="239">
        <v>2E-3</v>
      </c>
      <c r="H81" s="239">
        <v>4.2999999999999997E-2</v>
      </c>
      <c r="I81" s="239">
        <v>7.8869999999999996</v>
      </c>
      <c r="J81" s="239"/>
      <c r="K81" s="239">
        <v>15</v>
      </c>
      <c r="L81" s="239">
        <v>38</v>
      </c>
      <c r="M81" s="239">
        <v>38</v>
      </c>
      <c r="N81" s="239">
        <v>0</v>
      </c>
      <c r="O81" s="239">
        <v>1</v>
      </c>
      <c r="P81" s="239">
        <v>0</v>
      </c>
      <c r="Q81" s="239">
        <v>0</v>
      </c>
      <c r="R81" s="239">
        <v>0</v>
      </c>
      <c r="S81" s="239">
        <v>13.151999999999999</v>
      </c>
    </row>
    <row r="82" spans="1:19">
      <c r="A82" s="239">
        <v>17</v>
      </c>
      <c r="B82" s="239">
        <v>43</v>
      </c>
      <c r="C82" s="239">
        <v>32</v>
      </c>
      <c r="D82" s="239">
        <v>0</v>
      </c>
      <c r="E82" s="239">
        <v>0.9113</v>
      </c>
      <c r="F82" s="239">
        <v>8.8999999999999996E-2</v>
      </c>
      <c r="G82" s="239">
        <v>1E-3</v>
      </c>
      <c r="H82" s="239">
        <v>2.5999999999999999E-2</v>
      </c>
      <c r="I82" s="239">
        <v>12.273999999999999</v>
      </c>
      <c r="J82" s="239"/>
      <c r="K82" s="239"/>
      <c r="L82" s="239"/>
      <c r="M82" s="239"/>
      <c r="N82" s="239"/>
      <c r="O82" s="239"/>
      <c r="P82" s="239"/>
      <c r="Q82" s="239"/>
      <c r="R82" s="239"/>
      <c r="S82" s="239"/>
    </row>
    <row r="83" spans="1:19">
      <c r="A83" s="239">
        <v>19</v>
      </c>
      <c r="B83" s="239">
        <v>11</v>
      </c>
      <c r="C83" s="239">
        <v>8</v>
      </c>
      <c r="D83" s="239">
        <v>0</v>
      </c>
      <c r="E83" s="239">
        <v>0.9758</v>
      </c>
      <c r="F83" s="239">
        <v>2.4E-2</v>
      </c>
      <c r="G83" s="239">
        <v>0</v>
      </c>
      <c r="H83" s="239">
        <v>1.4E-2</v>
      </c>
      <c r="I83" s="239">
        <v>13.5</v>
      </c>
      <c r="J83" s="239"/>
      <c r="K83" s="239"/>
      <c r="L83" s="239"/>
      <c r="M83" s="239"/>
      <c r="N83" s="239"/>
      <c r="O83" s="239"/>
      <c r="P83" s="239"/>
      <c r="Q83" s="239"/>
      <c r="R83" s="239"/>
      <c r="S83" s="239"/>
    </row>
    <row r="84" spans="1:19">
      <c r="A84" s="239">
        <v>21</v>
      </c>
      <c r="B84" s="239">
        <v>3</v>
      </c>
      <c r="C84" s="239">
        <v>3</v>
      </c>
      <c r="D84" s="239">
        <v>0</v>
      </c>
      <c r="E84" s="239">
        <v>1</v>
      </c>
      <c r="F84" s="239">
        <v>0</v>
      </c>
      <c r="G84" s="239">
        <v>0</v>
      </c>
      <c r="H84" s="239">
        <v>0</v>
      </c>
      <c r="I84" s="239">
        <v>14.007999999999999</v>
      </c>
      <c r="J84" s="239"/>
      <c r="K84" s="239"/>
      <c r="L84" s="239"/>
      <c r="M84" s="239"/>
      <c r="N84" s="239"/>
      <c r="O84" s="239"/>
      <c r="P84" s="239"/>
      <c r="Q84" s="239"/>
      <c r="R84" s="239"/>
      <c r="S84" s="239"/>
    </row>
  </sheetData>
  <mergeCells count="2">
    <mergeCell ref="A3:A6"/>
    <mergeCell ref="A7:A10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5"/>
  <sheetViews>
    <sheetView topLeftCell="A18" workbookViewId="0">
      <selection activeCell="A20" sqref="A20"/>
    </sheetView>
  </sheetViews>
  <sheetFormatPr defaultRowHeight="16.5"/>
  <sheetData>
    <row r="1" spans="1:9" ht="17.25" thickBot="1">
      <c r="A1" s="57" t="s">
        <v>131</v>
      </c>
    </row>
    <row r="2" spans="1:9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9" ht="65.25" thickTop="1" thickBot="1">
      <c r="A3" s="526">
        <v>1</v>
      </c>
      <c r="B3" s="69" t="s">
        <v>1150</v>
      </c>
      <c r="C3" s="64" t="s">
        <v>1176</v>
      </c>
      <c r="D3" s="64">
        <v>66</v>
      </c>
      <c r="E3" s="93"/>
      <c r="F3" s="3" t="s">
        <v>195</v>
      </c>
      <c r="G3" s="62"/>
      <c r="I3" s="81" t="s">
        <v>1149</v>
      </c>
    </row>
    <row r="4" spans="1:9" ht="64.5" thickBot="1">
      <c r="A4" s="527"/>
      <c r="B4" s="63" t="s">
        <v>1151</v>
      </c>
      <c r="C4" s="64" t="s">
        <v>1177</v>
      </c>
      <c r="D4" s="64">
        <v>77</v>
      </c>
      <c r="E4" s="417">
        <v>0.22</v>
      </c>
      <c r="F4" s="3" t="s">
        <v>318</v>
      </c>
      <c r="G4" s="2" t="s">
        <v>1026</v>
      </c>
    </row>
    <row r="5" spans="1:9" ht="90" thickBot="1">
      <c r="A5" s="527"/>
      <c r="B5" s="63" t="s">
        <v>1152</v>
      </c>
      <c r="C5" s="64" t="s">
        <v>1178</v>
      </c>
      <c r="D5" s="64">
        <v>77</v>
      </c>
      <c r="E5" s="362" t="s">
        <v>1153</v>
      </c>
      <c r="F5" s="3" t="s">
        <v>118</v>
      </c>
      <c r="G5" s="2" t="s">
        <v>1154</v>
      </c>
    </row>
    <row r="6" spans="1:9" ht="90" thickBot="1">
      <c r="A6" s="528"/>
      <c r="B6" s="65" t="s">
        <v>1155</v>
      </c>
      <c r="C6" s="418" t="s">
        <v>1179</v>
      </c>
      <c r="D6" s="364">
        <v>53</v>
      </c>
      <c r="E6" s="369" t="s">
        <v>1156</v>
      </c>
      <c r="F6" s="366" t="s">
        <v>124</v>
      </c>
      <c r="G6" s="427" t="s">
        <v>1141</v>
      </c>
    </row>
    <row r="7" spans="1:9" ht="64.5" thickBot="1">
      <c r="A7" s="529">
        <v>2</v>
      </c>
      <c r="B7" s="69" t="s">
        <v>1157</v>
      </c>
      <c r="C7" s="64" t="s">
        <v>1180</v>
      </c>
      <c r="D7" s="64">
        <v>66</v>
      </c>
      <c r="E7" s="93"/>
      <c r="F7" s="3" t="s">
        <v>192</v>
      </c>
      <c r="G7" s="62"/>
    </row>
    <row r="8" spans="1:9" ht="64.5" thickBot="1">
      <c r="A8" s="527"/>
      <c r="B8" s="63" t="s">
        <v>1158</v>
      </c>
      <c r="C8" s="64" t="s">
        <v>1181</v>
      </c>
      <c r="D8" s="64">
        <v>78</v>
      </c>
      <c r="E8" s="417">
        <v>0.13</v>
      </c>
      <c r="F8" s="3" t="s">
        <v>192</v>
      </c>
      <c r="G8" s="2">
        <v>1E-4</v>
      </c>
    </row>
    <row r="9" spans="1:9" ht="90" thickBot="1">
      <c r="A9" s="527"/>
      <c r="B9" s="63" t="s">
        <v>1159</v>
      </c>
      <c r="C9" s="64" t="s">
        <v>1182</v>
      </c>
      <c r="D9" s="64">
        <v>66</v>
      </c>
      <c r="E9" s="362" t="s">
        <v>1160</v>
      </c>
      <c r="F9" s="3" t="s">
        <v>195</v>
      </c>
      <c r="G9" s="2" t="s">
        <v>1161</v>
      </c>
    </row>
    <row r="10" spans="1:9" ht="90" thickBot="1">
      <c r="A10" s="528"/>
      <c r="B10" s="363" t="s">
        <v>1162</v>
      </c>
      <c r="C10" s="364" t="s">
        <v>1183</v>
      </c>
      <c r="D10" s="364">
        <v>53</v>
      </c>
      <c r="E10" s="369" t="s">
        <v>1163</v>
      </c>
      <c r="F10" s="366" t="s">
        <v>195</v>
      </c>
      <c r="G10" s="427" t="s">
        <v>1164</v>
      </c>
    </row>
    <row r="11" spans="1:9" ht="64.5" thickBot="1">
      <c r="A11" s="529">
        <v>3</v>
      </c>
      <c r="B11" s="69" t="s">
        <v>1157</v>
      </c>
      <c r="C11" s="64" t="s">
        <v>1184</v>
      </c>
      <c r="D11" s="64">
        <v>77</v>
      </c>
      <c r="E11" s="93"/>
      <c r="F11" s="3" t="s">
        <v>118</v>
      </c>
      <c r="G11" s="62"/>
    </row>
    <row r="12" spans="1:9" ht="64.5" thickBot="1">
      <c r="A12" s="527"/>
      <c r="B12" s="63" t="s">
        <v>1165</v>
      </c>
      <c r="C12" s="64" t="s">
        <v>1185</v>
      </c>
      <c r="D12" s="64">
        <v>97</v>
      </c>
      <c r="E12" s="417">
        <v>0.22</v>
      </c>
      <c r="F12" s="3" t="s">
        <v>118</v>
      </c>
      <c r="G12" s="2">
        <v>1E-4</v>
      </c>
    </row>
    <row r="13" spans="1:9" ht="90" thickBot="1">
      <c r="A13" s="527"/>
      <c r="B13" s="63" t="s">
        <v>1166</v>
      </c>
      <c r="C13" s="64" t="s">
        <v>1186</v>
      </c>
      <c r="D13" s="64">
        <v>97</v>
      </c>
      <c r="E13" s="362" t="s">
        <v>1167</v>
      </c>
      <c r="F13" s="3" t="s">
        <v>118</v>
      </c>
      <c r="G13" s="2" t="s">
        <v>1168</v>
      </c>
    </row>
    <row r="14" spans="1:9" ht="90" thickBot="1">
      <c r="A14" s="528"/>
      <c r="B14" s="65" t="s">
        <v>1169</v>
      </c>
      <c r="C14" s="418" t="s">
        <v>1187</v>
      </c>
      <c r="D14" s="364">
        <v>70</v>
      </c>
      <c r="E14" s="369" t="s">
        <v>1170</v>
      </c>
      <c r="F14" s="366" t="s">
        <v>124</v>
      </c>
      <c r="G14" s="427" t="s">
        <v>1171</v>
      </c>
    </row>
    <row r="15" spans="1:9" ht="64.5" thickBot="1">
      <c r="A15" s="529">
        <v>4</v>
      </c>
      <c r="B15" s="69" t="s">
        <v>1150</v>
      </c>
      <c r="C15" s="64" t="s">
        <v>1188</v>
      </c>
      <c r="D15" s="64">
        <v>76</v>
      </c>
      <c r="E15" s="93"/>
      <c r="F15" s="3" t="s">
        <v>192</v>
      </c>
      <c r="G15" s="62"/>
    </row>
    <row r="16" spans="1:9" ht="64.5" thickBot="1">
      <c r="A16" s="527"/>
      <c r="B16" s="63" t="s">
        <v>1158</v>
      </c>
      <c r="C16" s="64" t="s">
        <v>1189</v>
      </c>
      <c r="D16" s="64">
        <v>97</v>
      </c>
      <c r="E16" s="417">
        <v>0.26</v>
      </c>
      <c r="F16" s="3" t="s">
        <v>124</v>
      </c>
      <c r="G16" s="2" t="s">
        <v>1097</v>
      </c>
    </row>
    <row r="17" spans="1:40" ht="90" thickBot="1">
      <c r="A17" s="527"/>
      <c r="B17" s="85" t="s">
        <v>1172</v>
      </c>
      <c r="C17" s="86" t="s">
        <v>1191</v>
      </c>
      <c r="D17" s="87">
        <v>76</v>
      </c>
      <c r="E17" s="423" t="s">
        <v>1173</v>
      </c>
      <c r="F17" s="70" t="s">
        <v>107</v>
      </c>
      <c r="G17" s="89" t="s">
        <v>1174</v>
      </c>
    </row>
    <row r="18" spans="1:40" ht="90" thickBot="1">
      <c r="A18" s="530"/>
      <c r="B18" s="425" t="s">
        <v>1169</v>
      </c>
      <c r="C18" s="91" t="s">
        <v>1190</v>
      </c>
      <c r="D18" s="91">
        <v>70</v>
      </c>
      <c r="E18" s="424" t="s">
        <v>1175</v>
      </c>
      <c r="F18" s="80" t="s">
        <v>118</v>
      </c>
      <c r="G18" s="92" t="s">
        <v>1171</v>
      </c>
    </row>
    <row r="19" spans="1:40" ht="17.25" thickTop="1"/>
    <row r="20" spans="1:40">
      <c r="A20" s="57" t="s">
        <v>1407</v>
      </c>
      <c r="K20" s="57" t="s">
        <v>1577</v>
      </c>
      <c r="U20" s="57" t="s">
        <v>1581</v>
      </c>
      <c r="AE20" s="57" t="s">
        <v>1582</v>
      </c>
    </row>
    <row r="21" spans="1:40">
      <c r="A21" s="239" t="s">
        <v>1425</v>
      </c>
      <c r="B21" s="239"/>
      <c r="C21" s="239"/>
      <c r="D21" s="239"/>
      <c r="E21" s="239"/>
      <c r="F21" s="239"/>
      <c r="G21" s="239"/>
      <c r="H21" s="239"/>
      <c r="I21" s="239"/>
      <c r="J21" s="239"/>
      <c r="K21" s="239" t="s">
        <v>1425</v>
      </c>
      <c r="L21" s="239"/>
      <c r="M21" s="239"/>
      <c r="N21" s="239"/>
      <c r="O21" s="239"/>
      <c r="P21" s="239"/>
      <c r="Q21" s="239"/>
      <c r="R21" s="239"/>
      <c r="S21" s="239"/>
      <c r="T21" s="239"/>
      <c r="U21" s="239" t="s">
        <v>1425</v>
      </c>
      <c r="V21" s="239"/>
      <c r="W21" s="239"/>
      <c r="X21" s="239"/>
      <c r="Y21" s="239"/>
      <c r="Z21" s="239"/>
      <c r="AA21" s="239"/>
      <c r="AB21" s="239"/>
      <c r="AC21" s="239"/>
      <c r="AD21" s="239"/>
      <c r="AE21" s="239" t="s">
        <v>1425</v>
      </c>
      <c r="AF21" s="239"/>
      <c r="AG21" s="239"/>
      <c r="AH21" s="239"/>
      <c r="AI21" s="239"/>
      <c r="AJ21" s="239"/>
      <c r="AK21" s="239"/>
      <c r="AL21" s="239"/>
      <c r="AM21" s="239"/>
      <c r="AN21" s="239"/>
    </row>
    <row r="22" spans="1:40">
      <c r="A22" s="239" t="s">
        <v>1412</v>
      </c>
      <c r="B22" s="239" t="s">
        <v>1413</v>
      </c>
      <c r="C22" s="239" t="s">
        <v>1414</v>
      </c>
      <c r="D22" s="239" t="s">
        <v>1415</v>
      </c>
      <c r="E22" s="239" t="s">
        <v>1416</v>
      </c>
      <c r="F22" s="239" t="s">
        <v>1417</v>
      </c>
      <c r="G22" s="239" t="s">
        <v>1418</v>
      </c>
      <c r="H22" s="239" t="s">
        <v>1419</v>
      </c>
      <c r="I22" s="239" t="s">
        <v>1420</v>
      </c>
      <c r="J22" s="239"/>
      <c r="K22" s="239" t="s">
        <v>1424</v>
      </c>
      <c r="L22" s="239" t="s">
        <v>1413</v>
      </c>
      <c r="M22" s="239" t="s">
        <v>1414</v>
      </c>
      <c r="N22" s="239" t="s">
        <v>1415</v>
      </c>
      <c r="O22" s="239" t="s">
        <v>1416</v>
      </c>
      <c r="P22" s="239" t="s">
        <v>1417</v>
      </c>
      <c r="Q22" s="239" t="s">
        <v>1418</v>
      </c>
      <c r="R22" s="239" t="s">
        <v>1419</v>
      </c>
      <c r="S22" s="239" t="s">
        <v>1420</v>
      </c>
      <c r="T22" s="239"/>
      <c r="U22" s="239" t="s">
        <v>1424</v>
      </c>
      <c r="V22" s="239" t="s">
        <v>1413</v>
      </c>
      <c r="W22" s="239" t="s">
        <v>1414</v>
      </c>
      <c r="X22" s="239" t="s">
        <v>1415</v>
      </c>
      <c r="Y22" s="239" t="s">
        <v>1416</v>
      </c>
      <c r="Z22" s="239" t="s">
        <v>1417</v>
      </c>
      <c r="AA22" s="239" t="s">
        <v>1418</v>
      </c>
      <c r="AB22" s="239" t="s">
        <v>1419</v>
      </c>
      <c r="AC22" s="239" t="s">
        <v>1420</v>
      </c>
      <c r="AD22" s="239"/>
      <c r="AE22" s="239" t="s">
        <v>1412</v>
      </c>
      <c r="AF22" s="239" t="s">
        <v>1413</v>
      </c>
      <c r="AG22" s="239" t="s">
        <v>1414</v>
      </c>
      <c r="AH22" s="239" t="s">
        <v>1415</v>
      </c>
      <c r="AI22" s="239" t="s">
        <v>1416</v>
      </c>
      <c r="AJ22" s="239" t="s">
        <v>1417</v>
      </c>
      <c r="AK22" s="239" t="s">
        <v>1418</v>
      </c>
      <c r="AL22" s="239" t="s">
        <v>1419</v>
      </c>
      <c r="AM22" s="239" t="s">
        <v>1420</v>
      </c>
      <c r="AN22" s="239"/>
    </row>
    <row r="23" spans="1:40">
      <c r="A23" s="239">
        <v>0</v>
      </c>
      <c r="B23" s="239">
        <v>90</v>
      </c>
      <c r="C23" s="239">
        <v>0</v>
      </c>
      <c r="D23" s="239">
        <v>0</v>
      </c>
      <c r="E23" s="239">
        <v>0</v>
      </c>
      <c r="F23" s="239">
        <v>1</v>
      </c>
      <c r="G23" s="239">
        <v>0</v>
      </c>
      <c r="H23" s="239">
        <v>0</v>
      </c>
      <c r="I23" s="239">
        <v>0</v>
      </c>
      <c r="J23" s="239"/>
      <c r="K23" s="239">
        <v>0</v>
      </c>
      <c r="L23" s="239">
        <v>90</v>
      </c>
      <c r="M23" s="239">
        <v>0</v>
      </c>
      <c r="N23" s="239">
        <v>0</v>
      </c>
      <c r="O23" s="239">
        <v>0</v>
      </c>
      <c r="P23" s="239">
        <v>1</v>
      </c>
      <c r="Q23" s="239">
        <v>0</v>
      </c>
      <c r="R23" s="239">
        <v>0</v>
      </c>
      <c r="S23" s="239">
        <v>0</v>
      </c>
      <c r="T23" s="239"/>
      <c r="U23" s="239">
        <v>0</v>
      </c>
      <c r="V23" s="239">
        <v>90</v>
      </c>
      <c r="W23" s="239">
        <v>0</v>
      </c>
      <c r="X23" s="239">
        <v>0</v>
      </c>
      <c r="Y23" s="239">
        <v>0</v>
      </c>
      <c r="Z23" s="239">
        <v>1</v>
      </c>
      <c r="AA23" s="239">
        <v>0</v>
      </c>
      <c r="AB23" s="239">
        <v>0</v>
      </c>
      <c r="AC23" s="239">
        <v>0</v>
      </c>
      <c r="AD23" s="239"/>
      <c r="AE23" s="239">
        <v>0</v>
      </c>
      <c r="AF23" s="239">
        <v>90</v>
      </c>
      <c r="AG23" s="239">
        <v>0</v>
      </c>
      <c r="AH23" s="239">
        <v>0</v>
      </c>
      <c r="AI23" s="239">
        <v>0</v>
      </c>
      <c r="AJ23" s="239">
        <v>1</v>
      </c>
      <c r="AK23" s="239">
        <v>0</v>
      </c>
      <c r="AL23" s="239">
        <v>0</v>
      </c>
      <c r="AM23" s="239">
        <v>0</v>
      </c>
      <c r="AN23" s="239"/>
    </row>
    <row r="24" spans="1:40">
      <c r="A24" s="239">
        <v>18</v>
      </c>
      <c r="B24" s="239">
        <v>90</v>
      </c>
      <c r="C24" s="239">
        <v>0</v>
      </c>
      <c r="D24" s="239">
        <v>0</v>
      </c>
      <c r="E24" s="239">
        <v>0</v>
      </c>
      <c r="F24" s="239">
        <v>1</v>
      </c>
      <c r="G24" s="239">
        <v>0</v>
      </c>
      <c r="H24" s="239">
        <v>0</v>
      </c>
      <c r="I24" s="239">
        <v>0</v>
      </c>
      <c r="J24" s="239"/>
      <c r="K24" s="239">
        <v>19</v>
      </c>
      <c r="L24" s="239">
        <v>90</v>
      </c>
      <c r="M24" s="239">
        <v>1</v>
      </c>
      <c r="N24" s="239">
        <v>0</v>
      </c>
      <c r="O24" s="239">
        <v>1.11E-2</v>
      </c>
      <c r="P24" s="239">
        <v>0.98899999999999999</v>
      </c>
      <c r="Q24" s="239">
        <v>0</v>
      </c>
      <c r="R24" s="239">
        <v>1.0999999999999999E-2</v>
      </c>
      <c r="S24" s="239">
        <v>0.21099999999999999</v>
      </c>
      <c r="T24" s="239"/>
      <c r="U24" s="239">
        <v>25</v>
      </c>
      <c r="V24" s="239">
        <v>90</v>
      </c>
      <c r="W24" s="239">
        <v>0</v>
      </c>
      <c r="X24" s="239">
        <v>0</v>
      </c>
      <c r="Y24" s="239">
        <v>0</v>
      </c>
      <c r="Z24" s="239">
        <v>1</v>
      </c>
      <c r="AA24" s="239">
        <v>0</v>
      </c>
      <c r="AB24" s="239">
        <v>0</v>
      </c>
      <c r="AC24" s="239">
        <v>0</v>
      </c>
      <c r="AD24" s="239"/>
      <c r="AE24" s="239">
        <v>25</v>
      </c>
      <c r="AF24" s="239">
        <v>90</v>
      </c>
      <c r="AG24" s="239">
        <v>0</v>
      </c>
      <c r="AH24" s="239">
        <v>0</v>
      </c>
      <c r="AI24" s="239">
        <v>0</v>
      </c>
      <c r="AJ24" s="239">
        <v>1</v>
      </c>
      <c r="AK24" s="239">
        <v>0</v>
      </c>
      <c r="AL24" s="239">
        <v>0</v>
      </c>
      <c r="AM24" s="239">
        <v>0</v>
      </c>
      <c r="AN24" s="239"/>
    </row>
    <row r="25" spans="1:40">
      <c r="A25" s="239">
        <v>30</v>
      </c>
      <c r="B25" s="239">
        <v>90</v>
      </c>
      <c r="C25" s="239">
        <v>3</v>
      </c>
      <c r="D25" s="239">
        <v>0</v>
      </c>
      <c r="E25" s="239">
        <v>3.3300000000000003E-2</v>
      </c>
      <c r="F25" s="239">
        <v>0.96699999999999997</v>
      </c>
      <c r="G25" s="239">
        <v>0</v>
      </c>
      <c r="H25" s="239">
        <v>1.9E-2</v>
      </c>
      <c r="I25" s="239">
        <v>1</v>
      </c>
      <c r="J25" s="239"/>
      <c r="K25" s="239">
        <v>30</v>
      </c>
      <c r="L25" s="239">
        <v>89</v>
      </c>
      <c r="M25" s="239">
        <v>1</v>
      </c>
      <c r="N25" s="239">
        <v>2</v>
      </c>
      <c r="O25" s="239">
        <v>2.2200000000000001E-2</v>
      </c>
      <c r="P25" s="239">
        <v>0.97799999999999998</v>
      </c>
      <c r="Q25" s="239">
        <v>0</v>
      </c>
      <c r="R25" s="239">
        <v>1.6E-2</v>
      </c>
      <c r="S25" s="239">
        <v>0.54400000000000004</v>
      </c>
      <c r="T25" s="239"/>
      <c r="U25" s="239">
        <v>44</v>
      </c>
      <c r="V25" s="239">
        <v>90</v>
      </c>
      <c r="W25" s="239">
        <v>7</v>
      </c>
      <c r="X25" s="239">
        <v>0</v>
      </c>
      <c r="Y25" s="239">
        <v>7.7799999999999994E-2</v>
      </c>
      <c r="Z25" s="239">
        <v>0.92200000000000004</v>
      </c>
      <c r="AA25" s="239">
        <v>1E-3</v>
      </c>
      <c r="AB25" s="239">
        <v>2.8000000000000001E-2</v>
      </c>
      <c r="AC25" s="239">
        <v>3.4220000000000002</v>
      </c>
      <c r="AD25" s="239"/>
      <c r="AE25" s="239">
        <v>44</v>
      </c>
      <c r="AF25" s="239">
        <v>90</v>
      </c>
      <c r="AG25" s="239">
        <v>10</v>
      </c>
      <c r="AH25" s="239">
        <v>3</v>
      </c>
      <c r="AI25" s="239">
        <v>0.1111</v>
      </c>
      <c r="AJ25" s="239">
        <v>0.88900000000000001</v>
      </c>
      <c r="AK25" s="239">
        <v>1E-3</v>
      </c>
      <c r="AL25" s="239">
        <v>3.3000000000000002E-2</v>
      </c>
      <c r="AM25" s="239">
        <v>4.8890000000000002</v>
      </c>
      <c r="AN25" s="239"/>
    </row>
    <row r="26" spans="1:40">
      <c r="A26" s="239">
        <v>44</v>
      </c>
      <c r="B26" s="239">
        <v>87</v>
      </c>
      <c r="C26" s="239">
        <v>41</v>
      </c>
      <c r="D26" s="239">
        <v>2</v>
      </c>
      <c r="E26" s="239">
        <v>0.4889</v>
      </c>
      <c r="F26" s="239">
        <v>0.51100000000000001</v>
      </c>
      <c r="G26" s="239">
        <v>3.0000000000000001E-3</v>
      </c>
      <c r="H26" s="239">
        <v>5.2999999999999999E-2</v>
      </c>
      <c r="I26" s="239">
        <v>21.044</v>
      </c>
      <c r="J26" s="239"/>
      <c r="K26" s="239">
        <v>44</v>
      </c>
      <c r="L26" s="239">
        <v>86</v>
      </c>
      <c r="M26" s="239">
        <v>40</v>
      </c>
      <c r="N26" s="239">
        <v>3</v>
      </c>
      <c r="O26" s="239">
        <v>0.47699999999999998</v>
      </c>
      <c r="P26" s="239">
        <v>0.52300000000000002</v>
      </c>
      <c r="Q26" s="239">
        <v>3.0000000000000001E-3</v>
      </c>
      <c r="R26" s="239">
        <v>5.2999999999999999E-2</v>
      </c>
      <c r="S26" s="239">
        <v>20.555</v>
      </c>
      <c r="T26" s="239"/>
      <c r="U26" s="239">
        <v>56</v>
      </c>
      <c r="V26" s="239">
        <v>83</v>
      </c>
      <c r="W26" s="239">
        <v>26</v>
      </c>
      <c r="X26" s="239">
        <v>0</v>
      </c>
      <c r="Y26" s="239">
        <v>0.36670000000000003</v>
      </c>
      <c r="Z26" s="239">
        <v>0.63300000000000001</v>
      </c>
      <c r="AA26" s="239">
        <v>3.0000000000000001E-3</v>
      </c>
      <c r="AB26" s="239">
        <v>5.0999999999999997E-2</v>
      </c>
      <c r="AC26" s="239">
        <v>19.600000000000001</v>
      </c>
      <c r="AD26" s="239"/>
      <c r="AE26" s="239">
        <v>56</v>
      </c>
      <c r="AF26" s="239">
        <v>77</v>
      </c>
      <c r="AG26" s="239">
        <v>36</v>
      </c>
      <c r="AH26" s="239">
        <v>0</v>
      </c>
      <c r="AI26" s="239">
        <v>0.52669999999999995</v>
      </c>
      <c r="AJ26" s="239">
        <v>0.47299999999999998</v>
      </c>
      <c r="AK26" s="239">
        <v>3.0000000000000001E-3</v>
      </c>
      <c r="AL26" s="239">
        <v>5.3999999999999999E-2</v>
      </c>
      <c r="AM26" s="239">
        <v>28.161999999999999</v>
      </c>
      <c r="AN26" s="239"/>
    </row>
    <row r="27" spans="1:40">
      <c r="A27" s="239">
        <v>53</v>
      </c>
      <c r="B27" s="239">
        <v>44</v>
      </c>
      <c r="C27" s="239">
        <v>34</v>
      </c>
      <c r="D27" s="239">
        <v>0</v>
      </c>
      <c r="E27" s="239">
        <v>0.88380000000000003</v>
      </c>
      <c r="F27" s="239">
        <v>0.11600000000000001</v>
      </c>
      <c r="G27" s="239">
        <v>1E-3</v>
      </c>
      <c r="H27" s="239">
        <v>3.4000000000000002E-2</v>
      </c>
      <c r="I27" s="239">
        <v>41.976999999999997</v>
      </c>
      <c r="J27" s="239"/>
      <c r="K27" s="239">
        <v>53</v>
      </c>
      <c r="L27" s="239">
        <v>43</v>
      </c>
      <c r="M27" s="239">
        <v>27</v>
      </c>
      <c r="N27" s="239">
        <v>0</v>
      </c>
      <c r="O27" s="239">
        <v>0.8054</v>
      </c>
      <c r="P27" s="239">
        <v>0.19500000000000001</v>
      </c>
      <c r="Q27" s="239">
        <v>2E-3</v>
      </c>
      <c r="R27" s="239">
        <v>4.2999999999999997E-2</v>
      </c>
      <c r="S27" s="239">
        <v>37.96</v>
      </c>
      <c r="T27" s="239"/>
      <c r="U27" s="239">
        <v>70</v>
      </c>
      <c r="V27" s="239">
        <v>57</v>
      </c>
      <c r="W27" s="239">
        <v>53</v>
      </c>
      <c r="X27" s="239">
        <v>0</v>
      </c>
      <c r="Y27" s="239">
        <v>0.9556</v>
      </c>
      <c r="Z27" s="239">
        <v>4.3999999999999997E-2</v>
      </c>
      <c r="AA27" s="239">
        <v>0</v>
      </c>
      <c r="AB27" s="239">
        <v>2.1999999999999999E-2</v>
      </c>
      <c r="AC27" s="239">
        <v>60.822000000000003</v>
      </c>
      <c r="AD27" s="239"/>
      <c r="AE27" s="239">
        <v>70</v>
      </c>
      <c r="AF27" s="239">
        <v>41</v>
      </c>
      <c r="AG27" s="239">
        <v>35</v>
      </c>
      <c r="AH27" s="239">
        <v>2</v>
      </c>
      <c r="AI27" s="239">
        <v>0.93069999999999997</v>
      </c>
      <c r="AJ27" s="239">
        <v>6.9000000000000006E-2</v>
      </c>
      <c r="AK27" s="239">
        <v>1E-3</v>
      </c>
      <c r="AL27" s="239">
        <v>2.7E-2</v>
      </c>
      <c r="AM27" s="239">
        <v>56.444000000000003</v>
      </c>
      <c r="AN27" s="239"/>
    </row>
    <row r="28" spans="1:40">
      <c r="A28" s="239">
        <v>66</v>
      </c>
      <c r="B28" s="239">
        <v>10</v>
      </c>
      <c r="C28" s="239">
        <v>10</v>
      </c>
      <c r="D28" s="239">
        <v>0</v>
      </c>
      <c r="E28" s="239">
        <v>1</v>
      </c>
      <c r="F28" s="239">
        <v>0</v>
      </c>
      <c r="G28" s="239">
        <v>0</v>
      </c>
      <c r="H28" s="239">
        <v>0</v>
      </c>
      <c r="I28" s="239">
        <v>49.643000000000001</v>
      </c>
      <c r="J28" s="239"/>
      <c r="K28" s="239">
        <v>66</v>
      </c>
      <c r="L28" s="239">
        <v>16</v>
      </c>
      <c r="M28" s="239">
        <v>14</v>
      </c>
      <c r="N28" s="239">
        <v>0</v>
      </c>
      <c r="O28" s="239">
        <v>0.97570000000000001</v>
      </c>
      <c r="P28" s="239">
        <v>2.4E-2</v>
      </c>
      <c r="Q28" s="239">
        <v>0</v>
      </c>
      <c r="R28" s="239">
        <v>1.7000000000000001E-2</v>
      </c>
      <c r="S28" s="239">
        <v>49.198</v>
      </c>
      <c r="T28" s="239"/>
      <c r="U28" s="239">
        <v>77</v>
      </c>
      <c r="V28" s="239">
        <v>4</v>
      </c>
      <c r="W28" s="239">
        <v>4</v>
      </c>
      <c r="X28" s="239">
        <v>0</v>
      </c>
      <c r="Y28" s="239">
        <v>1</v>
      </c>
      <c r="Z28" s="239">
        <v>0</v>
      </c>
      <c r="AA28" s="239">
        <v>0</v>
      </c>
      <c r="AB28" s="239">
        <v>0</v>
      </c>
      <c r="AC28" s="239">
        <v>64.244</v>
      </c>
      <c r="AD28" s="239"/>
      <c r="AE28" s="239">
        <v>76</v>
      </c>
      <c r="AF28" s="239">
        <v>4</v>
      </c>
      <c r="AG28" s="239">
        <v>4</v>
      </c>
      <c r="AH28" s="239">
        <v>0</v>
      </c>
      <c r="AI28" s="239">
        <v>1</v>
      </c>
      <c r="AJ28" s="239">
        <v>0</v>
      </c>
      <c r="AK28" s="239">
        <v>0</v>
      </c>
      <c r="AL28" s="239">
        <v>0</v>
      </c>
      <c r="AM28" s="239">
        <v>61.709000000000003</v>
      </c>
      <c r="AN28" s="239"/>
    </row>
    <row r="29" spans="1:40">
      <c r="A29" s="239"/>
      <c r="B29" s="239"/>
      <c r="C29" s="239"/>
      <c r="D29" s="239"/>
      <c r="E29" s="239"/>
      <c r="F29" s="239"/>
      <c r="G29" s="239"/>
      <c r="H29" s="239"/>
      <c r="I29" s="239"/>
      <c r="J29" s="239"/>
      <c r="K29" s="239">
        <v>78</v>
      </c>
      <c r="L29" s="239">
        <v>2</v>
      </c>
      <c r="M29" s="239">
        <v>2</v>
      </c>
      <c r="N29" s="239">
        <v>0</v>
      </c>
      <c r="O29" s="239">
        <v>1</v>
      </c>
      <c r="P29" s="239">
        <v>0</v>
      </c>
      <c r="Q29" s="239">
        <v>0</v>
      </c>
      <c r="R29" s="239">
        <v>0</v>
      </c>
      <c r="S29" s="239">
        <v>51.094999999999999</v>
      </c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39"/>
    </row>
    <row r="30" spans="1:40">
      <c r="A30" s="239"/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39"/>
      <c r="AD30" s="239"/>
      <c r="AE30" s="239"/>
      <c r="AF30" s="239"/>
      <c r="AG30" s="239"/>
      <c r="AH30" s="239"/>
      <c r="AI30" s="239"/>
      <c r="AJ30" s="239"/>
      <c r="AK30" s="239"/>
      <c r="AL30" s="239"/>
      <c r="AM30" s="239"/>
      <c r="AN30" s="239"/>
    </row>
    <row r="31" spans="1:40">
      <c r="A31" s="239" t="s">
        <v>1578</v>
      </c>
      <c r="B31" s="239"/>
      <c r="C31" s="239"/>
      <c r="D31" s="239"/>
      <c r="E31" s="239"/>
      <c r="F31" s="239"/>
      <c r="G31" s="239"/>
      <c r="H31" s="239"/>
      <c r="I31" s="239"/>
      <c r="J31" s="239"/>
      <c r="K31" s="239" t="s">
        <v>1578</v>
      </c>
      <c r="L31" s="239"/>
      <c r="M31" s="239"/>
      <c r="N31" s="239"/>
      <c r="O31" s="239"/>
      <c r="P31" s="239"/>
      <c r="Q31" s="239"/>
      <c r="R31" s="239"/>
      <c r="S31" s="239"/>
      <c r="T31" s="239"/>
      <c r="U31" s="239" t="s">
        <v>1578</v>
      </c>
      <c r="V31" s="239"/>
      <c r="W31" s="239"/>
      <c r="X31" s="239"/>
      <c r="Y31" s="239"/>
      <c r="Z31" s="239"/>
      <c r="AA31" s="239"/>
      <c r="AB31" s="239"/>
      <c r="AC31" s="239"/>
      <c r="AD31" s="239"/>
      <c r="AE31" s="239" t="s">
        <v>1578</v>
      </c>
      <c r="AF31" s="239"/>
      <c r="AG31" s="239"/>
      <c r="AH31" s="239"/>
      <c r="AI31" s="239"/>
      <c r="AJ31" s="239"/>
      <c r="AK31" s="239"/>
      <c r="AL31" s="239"/>
      <c r="AM31" s="239"/>
      <c r="AN31" s="239"/>
    </row>
    <row r="32" spans="1:40">
      <c r="A32" s="239" t="s">
        <v>1412</v>
      </c>
      <c r="B32" s="239" t="s">
        <v>1413</v>
      </c>
      <c r="C32" s="239" t="s">
        <v>1414</v>
      </c>
      <c r="D32" s="239" t="s">
        <v>1415</v>
      </c>
      <c r="E32" s="239" t="s">
        <v>1416</v>
      </c>
      <c r="F32" s="239" t="s">
        <v>1417</v>
      </c>
      <c r="G32" s="239" t="s">
        <v>1418</v>
      </c>
      <c r="H32" s="239" t="s">
        <v>1419</v>
      </c>
      <c r="I32" s="239" t="s">
        <v>1420</v>
      </c>
      <c r="J32" s="239"/>
      <c r="K32" s="239" t="s">
        <v>1424</v>
      </c>
      <c r="L32" s="239" t="s">
        <v>1413</v>
      </c>
      <c r="M32" s="239" t="s">
        <v>1414</v>
      </c>
      <c r="N32" s="239" t="s">
        <v>1415</v>
      </c>
      <c r="O32" s="239" t="s">
        <v>1416</v>
      </c>
      <c r="P32" s="239" t="s">
        <v>1417</v>
      </c>
      <c r="Q32" s="239" t="s">
        <v>1418</v>
      </c>
      <c r="R32" s="239" t="s">
        <v>1419</v>
      </c>
      <c r="S32" s="239" t="s">
        <v>1420</v>
      </c>
      <c r="T32" s="239"/>
      <c r="U32" s="239" t="s">
        <v>1424</v>
      </c>
      <c r="V32" s="239" t="s">
        <v>1413</v>
      </c>
      <c r="W32" s="239" t="s">
        <v>1414</v>
      </c>
      <c r="X32" s="239" t="s">
        <v>1415</v>
      </c>
      <c r="Y32" s="239" t="s">
        <v>1416</v>
      </c>
      <c r="Z32" s="239" t="s">
        <v>1417</v>
      </c>
      <c r="AA32" s="239" t="s">
        <v>1418</v>
      </c>
      <c r="AB32" s="239" t="s">
        <v>1419</v>
      </c>
      <c r="AC32" s="239" t="s">
        <v>1420</v>
      </c>
      <c r="AD32" s="239"/>
      <c r="AE32" s="239" t="s">
        <v>1424</v>
      </c>
      <c r="AF32" s="239" t="s">
        <v>1413</v>
      </c>
      <c r="AG32" s="239" t="s">
        <v>1414</v>
      </c>
      <c r="AH32" s="239" t="s">
        <v>1415</v>
      </c>
      <c r="AI32" s="239" t="s">
        <v>1416</v>
      </c>
      <c r="AJ32" s="239" t="s">
        <v>1417</v>
      </c>
      <c r="AK32" s="239" t="s">
        <v>1418</v>
      </c>
      <c r="AL32" s="239" t="s">
        <v>1419</v>
      </c>
      <c r="AM32" s="239" t="s">
        <v>1420</v>
      </c>
      <c r="AN32" s="239"/>
    </row>
    <row r="33" spans="1:40">
      <c r="A33" s="239">
        <v>0</v>
      </c>
      <c r="B33" s="239">
        <v>90</v>
      </c>
      <c r="C33" s="239">
        <v>0</v>
      </c>
      <c r="D33" s="239">
        <v>0</v>
      </c>
      <c r="E33" s="239">
        <v>0</v>
      </c>
      <c r="F33" s="239">
        <v>1</v>
      </c>
      <c r="G33" s="239">
        <v>0</v>
      </c>
      <c r="H33" s="239">
        <v>0</v>
      </c>
      <c r="I33" s="239">
        <v>0</v>
      </c>
      <c r="J33" s="239"/>
      <c r="K33" s="239">
        <v>0</v>
      </c>
      <c r="L33" s="239">
        <v>90</v>
      </c>
      <c r="M33" s="239">
        <v>0</v>
      </c>
      <c r="N33" s="239">
        <v>0</v>
      </c>
      <c r="O33" s="239">
        <v>0</v>
      </c>
      <c r="P33" s="239">
        <v>1</v>
      </c>
      <c r="Q33" s="239">
        <v>0</v>
      </c>
      <c r="R33" s="239">
        <v>0</v>
      </c>
      <c r="S33" s="239">
        <v>0</v>
      </c>
      <c r="T33" s="239"/>
      <c r="U33" s="239">
        <v>0</v>
      </c>
      <c r="V33" s="239">
        <v>90</v>
      </c>
      <c r="W33" s="239">
        <v>0</v>
      </c>
      <c r="X33" s="239">
        <v>0</v>
      </c>
      <c r="Y33" s="239">
        <v>0</v>
      </c>
      <c r="Z33" s="239">
        <v>1</v>
      </c>
      <c r="AA33" s="239">
        <v>0</v>
      </c>
      <c r="AB33" s="239">
        <v>0</v>
      </c>
      <c r="AC33" s="239">
        <v>0</v>
      </c>
      <c r="AD33" s="239"/>
      <c r="AE33" s="239">
        <v>0</v>
      </c>
      <c r="AF33" s="239">
        <v>90</v>
      </c>
      <c r="AG33" s="239">
        <v>0</v>
      </c>
      <c r="AH33" s="239">
        <v>0</v>
      </c>
      <c r="AI33" s="239">
        <v>0</v>
      </c>
      <c r="AJ33" s="239">
        <v>1</v>
      </c>
      <c r="AK33" s="239">
        <v>0</v>
      </c>
      <c r="AL33" s="239">
        <v>0</v>
      </c>
      <c r="AM33" s="239">
        <v>0</v>
      </c>
      <c r="AN33" s="239"/>
    </row>
    <row r="34" spans="1:40">
      <c r="A34" s="239">
        <v>18</v>
      </c>
      <c r="B34" s="239">
        <v>90</v>
      </c>
      <c r="C34" s="239">
        <v>0</v>
      </c>
      <c r="D34" s="239">
        <v>18</v>
      </c>
      <c r="E34" s="239">
        <v>0</v>
      </c>
      <c r="F34" s="239">
        <v>1</v>
      </c>
      <c r="G34" s="239">
        <v>0</v>
      </c>
      <c r="H34" s="239">
        <v>0</v>
      </c>
      <c r="I34" s="239">
        <v>0</v>
      </c>
      <c r="J34" s="239"/>
      <c r="K34" s="239">
        <v>19</v>
      </c>
      <c r="L34" s="239">
        <v>90</v>
      </c>
      <c r="M34" s="239">
        <v>0</v>
      </c>
      <c r="N34" s="239">
        <v>1</v>
      </c>
      <c r="O34" s="239">
        <v>0</v>
      </c>
      <c r="P34" s="239">
        <v>1</v>
      </c>
      <c r="Q34" s="239">
        <v>0</v>
      </c>
      <c r="R34" s="239">
        <v>0</v>
      </c>
      <c r="S34" s="239">
        <v>0</v>
      </c>
      <c r="T34" s="239"/>
      <c r="U34" s="239">
        <v>25</v>
      </c>
      <c r="V34" s="239">
        <v>90</v>
      </c>
      <c r="W34" s="239">
        <v>0</v>
      </c>
      <c r="X34" s="239">
        <v>0</v>
      </c>
      <c r="Y34" s="239">
        <v>0</v>
      </c>
      <c r="Z34" s="239">
        <v>1</v>
      </c>
      <c r="AA34" s="239">
        <v>0</v>
      </c>
      <c r="AB34" s="239">
        <v>0</v>
      </c>
      <c r="AC34" s="239">
        <v>0</v>
      </c>
      <c r="AD34" s="239"/>
      <c r="AE34" s="239">
        <v>25</v>
      </c>
      <c r="AF34" s="239">
        <v>90</v>
      </c>
      <c r="AG34" s="239">
        <v>0</v>
      </c>
      <c r="AH34" s="239">
        <v>0</v>
      </c>
      <c r="AI34" s="239">
        <v>0</v>
      </c>
      <c r="AJ34" s="239">
        <v>1</v>
      </c>
      <c r="AK34" s="239">
        <v>0</v>
      </c>
      <c r="AL34" s="239">
        <v>0</v>
      </c>
      <c r="AM34" s="239">
        <v>0</v>
      </c>
      <c r="AN34" s="239"/>
    </row>
    <row r="35" spans="1:40">
      <c r="A35" s="239">
        <v>30</v>
      </c>
      <c r="B35" s="239">
        <v>72</v>
      </c>
      <c r="C35" s="239">
        <v>0</v>
      </c>
      <c r="D35" s="239">
        <v>0</v>
      </c>
      <c r="E35" s="239">
        <v>0</v>
      </c>
      <c r="F35" s="239">
        <v>1</v>
      </c>
      <c r="G35" s="239">
        <v>0</v>
      </c>
      <c r="H35" s="239">
        <v>0</v>
      </c>
      <c r="I35" s="239">
        <v>0</v>
      </c>
      <c r="J35" s="239"/>
      <c r="K35" s="239">
        <v>30</v>
      </c>
      <c r="L35" s="239">
        <v>89</v>
      </c>
      <c r="M35" s="239">
        <v>0</v>
      </c>
      <c r="N35" s="239">
        <v>0</v>
      </c>
      <c r="O35" s="239">
        <v>0</v>
      </c>
      <c r="P35" s="239">
        <v>1</v>
      </c>
      <c r="Q35" s="239">
        <v>0</v>
      </c>
      <c r="R35" s="239">
        <v>0</v>
      </c>
      <c r="S35" s="239">
        <v>0</v>
      </c>
      <c r="T35" s="239"/>
      <c r="U35" s="239">
        <v>44</v>
      </c>
      <c r="V35" s="239">
        <v>90</v>
      </c>
      <c r="W35" s="239">
        <v>0</v>
      </c>
      <c r="X35" s="239">
        <v>0</v>
      </c>
      <c r="Y35" s="239">
        <v>0</v>
      </c>
      <c r="Z35" s="239">
        <v>1</v>
      </c>
      <c r="AA35" s="239">
        <v>0</v>
      </c>
      <c r="AB35" s="239">
        <v>0</v>
      </c>
      <c r="AC35" s="239">
        <v>0</v>
      </c>
      <c r="AD35" s="239"/>
      <c r="AE35" s="239">
        <v>44</v>
      </c>
      <c r="AF35" s="239">
        <v>90</v>
      </c>
      <c r="AG35" s="239">
        <v>1</v>
      </c>
      <c r="AH35" s="239">
        <v>0</v>
      </c>
      <c r="AI35" s="239">
        <v>1.11E-2</v>
      </c>
      <c r="AJ35" s="239">
        <v>0.98899999999999999</v>
      </c>
      <c r="AK35" s="239">
        <v>0</v>
      </c>
      <c r="AL35" s="239">
        <v>1.0999999999999999E-2</v>
      </c>
      <c r="AM35" s="239">
        <v>0.48899999999999999</v>
      </c>
      <c r="AN35" s="239"/>
    </row>
    <row r="36" spans="1:40">
      <c r="A36" s="239">
        <v>44</v>
      </c>
      <c r="B36" s="239">
        <v>72</v>
      </c>
      <c r="C36" s="239">
        <v>10</v>
      </c>
      <c r="D36" s="239">
        <v>1</v>
      </c>
      <c r="E36" s="239">
        <v>0.1389</v>
      </c>
      <c r="F36" s="239">
        <v>0.86099999999999999</v>
      </c>
      <c r="G36" s="239">
        <v>2E-3</v>
      </c>
      <c r="H36" s="239">
        <v>4.1000000000000002E-2</v>
      </c>
      <c r="I36" s="239">
        <v>6.1109999999999998</v>
      </c>
      <c r="J36" s="239"/>
      <c r="K36" s="239">
        <v>44</v>
      </c>
      <c r="L36" s="239">
        <v>89</v>
      </c>
      <c r="M36" s="239">
        <v>15</v>
      </c>
      <c r="N36" s="239">
        <v>3</v>
      </c>
      <c r="O36" s="239">
        <v>0.16850000000000001</v>
      </c>
      <c r="P36" s="239">
        <v>0.83099999999999996</v>
      </c>
      <c r="Q36" s="239">
        <v>2E-3</v>
      </c>
      <c r="R36" s="239">
        <v>0.04</v>
      </c>
      <c r="S36" s="239">
        <v>7.4160000000000004</v>
      </c>
      <c r="T36" s="239"/>
      <c r="U36" s="239">
        <v>56</v>
      </c>
      <c r="V36" s="239">
        <v>90</v>
      </c>
      <c r="W36" s="239">
        <v>12</v>
      </c>
      <c r="X36" s="239">
        <v>0</v>
      </c>
      <c r="Y36" s="239">
        <v>0.1333</v>
      </c>
      <c r="Z36" s="239">
        <v>0.86699999999999999</v>
      </c>
      <c r="AA36" s="239">
        <v>1E-3</v>
      </c>
      <c r="AB36" s="239">
        <v>3.5999999999999997E-2</v>
      </c>
      <c r="AC36" s="239">
        <v>7.4669999999999996</v>
      </c>
      <c r="AD36" s="239"/>
      <c r="AE36" s="239">
        <v>56</v>
      </c>
      <c r="AF36" s="239">
        <v>89</v>
      </c>
      <c r="AG36" s="239">
        <v>7</v>
      </c>
      <c r="AH36" s="239">
        <v>0</v>
      </c>
      <c r="AI36" s="239">
        <v>8.8900000000000007E-2</v>
      </c>
      <c r="AJ36" s="239">
        <v>0.91100000000000003</v>
      </c>
      <c r="AK36" s="239">
        <v>1E-3</v>
      </c>
      <c r="AL36" s="239">
        <v>0.03</v>
      </c>
      <c r="AM36" s="239">
        <v>4.8440000000000003</v>
      </c>
      <c r="AN36" s="239"/>
    </row>
    <row r="37" spans="1:40">
      <c r="A37" s="239">
        <v>53</v>
      </c>
      <c r="B37" s="239">
        <v>61</v>
      </c>
      <c r="C37" s="239">
        <v>27</v>
      </c>
      <c r="D37" s="239">
        <v>0</v>
      </c>
      <c r="E37" s="239">
        <v>0.52</v>
      </c>
      <c r="F37" s="239">
        <v>0.48</v>
      </c>
      <c r="G37" s="239">
        <v>4.0000000000000001E-3</v>
      </c>
      <c r="H37" s="239">
        <v>5.8999999999999997E-2</v>
      </c>
      <c r="I37" s="239">
        <v>26.312000000000001</v>
      </c>
      <c r="J37" s="239"/>
      <c r="K37" s="239">
        <v>53</v>
      </c>
      <c r="L37" s="239">
        <v>71</v>
      </c>
      <c r="M37" s="239">
        <v>40</v>
      </c>
      <c r="N37" s="239">
        <v>0</v>
      </c>
      <c r="O37" s="239">
        <v>0.63700000000000001</v>
      </c>
      <c r="P37" s="239">
        <v>0.36299999999999999</v>
      </c>
      <c r="Q37" s="239">
        <v>3.0000000000000001E-3</v>
      </c>
      <c r="R37" s="239">
        <v>5.1999999999999998E-2</v>
      </c>
      <c r="S37" s="239">
        <v>32.241999999999997</v>
      </c>
      <c r="T37" s="239"/>
      <c r="U37" s="239">
        <v>70</v>
      </c>
      <c r="V37" s="239">
        <v>78</v>
      </c>
      <c r="W37" s="239">
        <v>32</v>
      </c>
      <c r="X37" s="239">
        <v>0</v>
      </c>
      <c r="Y37" s="239">
        <v>0.4889</v>
      </c>
      <c r="Z37" s="239">
        <v>0.51100000000000001</v>
      </c>
      <c r="AA37" s="239">
        <v>3.0000000000000001E-3</v>
      </c>
      <c r="AB37" s="239">
        <v>5.2999999999999999E-2</v>
      </c>
      <c r="AC37" s="239">
        <v>32.356000000000002</v>
      </c>
      <c r="AD37" s="239"/>
      <c r="AE37" s="239">
        <v>70</v>
      </c>
      <c r="AF37" s="239">
        <v>82</v>
      </c>
      <c r="AG37" s="239">
        <v>44</v>
      </c>
      <c r="AH37" s="239">
        <v>1</v>
      </c>
      <c r="AI37" s="239">
        <v>0.57779999999999998</v>
      </c>
      <c r="AJ37" s="239">
        <v>0.42199999999999999</v>
      </c>
      <c r="AK37" s="239">
        <v>3.0000000000000001E-3</v>
      </c>
      <c r="AL37" s="239">
        <v>5.1999999999999998E-2</v>
      </c>
      <c r="AM37" s="239">
        <v>39.067</v>
      </c>
      <c r="AN37" s="239"/>
    </row>
    <row r="38" spans="1:40">
      <c r="A38" s="239">
        <v>66</v>
      </c>
      <c r="B38" s="239">
        <v>34</v>
      </c>
      <c r="C38" s="239">
        <v>24</v>
      </c>
      <c r="D38" s="239">
        <v>0</v>
      </c>
      <c r="E38" s="239">
        <v>0.85880000000000001</v>
      </c>
      <c r="F38" s="239">
        <v>0.14099999999999999</v>
      </c>
      <c r="G38" s="239">
        <v>2E-3</v>
      </c>
      <c r="H38" s="239">
        <v>4.1000000000000002E-2</v>
      </c>
      <c r="I38" s="239">
        <v>48.673000000000002</v>
      </c>
      <c r="J38" s="239"/>
      <c r="K38" s="239">
        <v>66</v>
      </c>
      <c r="L38" s="239">
        <v>31</v>
      </c>
      <c r="M38" s="239">
        <v>24</v>
      </c>
      <c r="N38" s="239">
        <v>1</v>
      </c>
      <c r="O38" s="239">
        <v>0.91800000000000004</v>
      </c>
      <c r="P38" s="239">
        <v>8.2000000000000003E-2</v>
      </c>
      <c r="Q38" s="239">
        <v>1E-3</v>
      </c>
      <c r="R38" s="239">
        <v>0.03</v>
      </c>
      <c r="S38" s="239">
        <v>50.792000000000002</v>
      </c>
      <c r="T38" s="239"/>
      <c r="U38" s="239">
        <v>77</v>
      </c>
      <c r="V38" s="239">
        <v>46</v>
      </c>
      <c r="W38" s="239">
        <v>18</v>
      </c>
      <c r="X38" s="239">
        <v>0</v>
      </c>
      <c r="Y38" s="239">
        <v>0.68889999999999996</v>
      </c>
      <c r="Z38" s="239">
        <v>0.311</v>
      </c>
      <c r="AA38" s="239">
        <v>2E-3</v>
      </c>
      <c r="AB38" s="239">
        <v>4.9000000000000002E-2</v>
      </c>
      <c r="AC38" s="239">
        <v>47.756</v>
      </c>
      <c r="AD38" s="239"/>
      <c r="AE38" s="239">
        <v>76</v>
      </c>
      <c r="AF38" s="239">
        <v>37</v>
      </c>
      <c r="AG38" s="239">
        <v>14</v>
      </c>
      <c r="AH38" s="239">
        <v>0</v>
      </c>
      <c r="AI38" s="239">
        <v>0.73750000000000004</v>
      </c>
      <c r="AJ38" s="239">
        <v>0.26200000000000001</v>
      </c>
      <c r="AK38" s="239">
        <v>2E-3</v>
      </c>
      <c r="AL38" s="239">
        <v>4.7E-2</v>
      </c>
      <c r="AM38" s="239">
        <v>51.207999999999998</v>
      </c>
      <c r="AN38" s="239"/>
    </row>
    <row r="39" spans="1:40">
      <c r="A39" s="239">
        <v>77</v>
      </c>
      <c r="B39" s="239">
        <v>10</v>
      </c>
      <c r="C39" s="239">
        <v>6</v>
      </c>
      <c r="D39" s="239">
        <v>0</v>
      </c>
      <c r="E39" s="239">
        <v>0.94350000000000001</v>
      </c>
      <c r="F39" s="239">
        <v>5.6000000000000001E-2</v>
      </c>
      <c r="G39" s="239">
        <v>1E-3</v>
      </c>
      <c r="H39" s="239">
        <v>2.7E-2</v>
      </c>
      <c r="I39" s="239">
        <v>55.194000000000003</v>
      </c>
      <c r="J39" s="239"/>
      <c r="K39" s="239">
        <v>78</v>
      </c>
      <c r="L39" s="239">
        <v>6</v>
      </c>
      <c r="M39" s="239">
        <v>4</v>
      </c>
      <c r="N39" s="239">
        <v>0</v>
      </c>
      <c r="O39" s="239">
        <v>0.97270000000000001</v>
      </c>
      <c r="P39" s="239">
        <v>2.7E-2</v>
      </c>
      <c r="Q39" s="239">
        <v>0</v>
      </c>
      <c r="R39" s="239">
        <v>1.9E-2</v>
      </c>
      <c r="S39" s="239">
        <v>55.055</v>
      </c>
      <c r="T39" s="239"/>
      <c r="U39" s="239">
        <v>97</v>
      </c>
      <c r="V39" s="239">
        <v>28</v>
      </c>
      <c r="W39" s="239">
        <v>22</v>
      </c>
      <c r="X39" s="239">
        <v>0</v>
      </c>
      <c r="Y39" s="239">
        <v>0.93330000000000002</v>
      </c>
      <c r="Z39" s="239">
        <v>6.7000000000000004E-2</v>
      </c>
      <c r="AA39" s="239">
        <v>1E-3</v>
      </c>
      <c r="AB39" s="239">
        <v>2.5999999999999999E-2</v>
      </c>
      <c r="AC39" s="239">
        <v>71.466999999999999</v>
      </c>
      <c r="AD39" s="239"/>
      <c r="AE39" s="239">
        <v>97</v>
      </c>
      <c r="AF39" s="239">
        <v>23</v>
      </c>
      <c r="AG39" s="239">
        <v>18</v>
      </c>
      <c r="AH39" s="239">
        <v>0</v>
      </c>
      <c r="AI39" s="239">
        <v>0.94289999999999996</v>
      </c>
      <c r="AJ39" s="239">
        <v>5.7000000000000002E-2</v>
      </c>
      <c r="AK39" s="239">
        <v>1E-3</v>
      </c>
      <c r="AL39" s="239">
        <v>2.5000000000000001E-2</v>
      </c>
      <c r="AM39" s="239">
        <v>71.132999999999996</v>
      </c>
      <c r="AN39" s="239"/>
    </row>
    <row r="40" spans="1:40">
      <c r="A40" s="239">
        <v>91</v>
      </c>
      <c r="B40" s="239">
        <v>4</v>
      </c>
      <c r="C40" s="239">
        <v>4</v>
      </c>
      <c r="D40" s="239">
        <v>0</v>
      </c>
      <c r="E40" s="239">
        <v>1</v>
      </c>
      <c r="F40" s="239">
        <v>0</v>
      </c>
      <c r="G40" s="239">
        <v>0</v>
      </c>
      <c r="H40" s="239">
        <v>0</v>
      </c>
      <c r="I40" s="239">
        <v>60.332999999999998</v>
      </c>
      <c r="J40" s="239"/>
      <c r="K40" s="239">
        <v>91</v>
      </c>
      <c r="L40" s="239">
        <v>2</v>
      </c>
      <c r="M40" s="239">
        <v>2</v>
      </c>
      <c r="N40" s="239">
        <v>0</v>
      </c>
      <c r="O40" s="239">
        <v>1</v>
      </c>
      <c r="P40" s="239">
        <v>0</v>
      </c>
      <c r="Q40" s="239">
        <v>0</v>
      </c>
      <c r="R40" s="239">
        <v>0</v>
      </c>
      <c r="S40" s="239">
        <v>57.540999999999997</v>
      </c>
      <c r="T40" s="239"/>
      <c r="U40" s="239">
        <v>101</v>
      </c>
      <c r="V40" s="239">
        <v>6</v>
      </c>
      <c r="W40" s="239">
        <v>4</v>
      </c>
      <c r="X40" s="239">
        <v>0</v>
      </c>
      <c r="Y40" s="239">
        <v>0.9778</v>
      </c>
      <c r="Z40" s="239">
        <v>2.1999999999999999E-2</v>
      </c>
      <c r="AA40" s="239">
        <v>0</v>
      </c>
      <c r="AB40" s="239">
        <v>1.6E-2</v>
      </c>
      <c r="AC40" s="239">
        <v>75.956000000000003</v>
      </c>
      <c r="AD40" s="239"/>
      <c r="AE40" s="239">
        <v>101</v>
      </c>
      <c r="AF40" s="239">
        <v>5</v>
      </c>
      <c r="AG40" s="239">
        <v>2</v>
      </c>
      <c r="AH40" s="239">
        <v>0</v>
      </c>
      <c r="AI40" s="239">
        <v>0.96579999999999999</v>
      </c>
      <c r="AJ40" s="239">
        <v>3.4000000000000002E-2</v>
      </c>
      <c r="AK40" s="239">
        <v>0</v>
      </c>
      <c r="AL40" s="239">
        <v>1.9E-2</v>
      </c>
      <c r="AM40" s="239">
        <v>73.438000000000002</v>
      </c>
      <c r="AN40" s="239"/>
    </row>
    <row r="41" spans="1:40">
      <c r="A41" s="239"/>
      <c r="B41" s="239"/>
      <c r="C41" s="239"/>
      <c r="D41" s="239"/>
      <c r="E41" s="239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  <c r="R41" s="239"/>
      <c r="S41" s="239"/>
      <c r="T41" s="239"/>
      <c r="U41" s="239">
        <v>117</v>
      </c>
      <c r="V41" s="239">
        <v>2</v>
      </c>
      <c r="W41" s="239">
        <v>2</v>
      </c>
      <c r="X41" s="239">
        <v>0</v>
      </c>
      <c r="Y41" s="239">
        <v>1</v>
      </c>
      <c r="Z41" s="239">
        <v>0</v>
      </c>
      <c r="AA41" s="239">
        <v>0</v>
      </c>
      <c r="AB41" s="239">
        <v>0</v>
      </c>
      <c r="AC41" s="239">
        <v>78.555999999999997</v>
      </c>
      <c r="AD41" s="239"/>
      <c r="AE41" s="239">
        <v>117</v>
      </c>
      <c r="AF41" s="239">
        <v>3</v>
      </c>
      <c r="AG41" s="239">
        <v>2</v>
      </c>
      <c r="AH41" s="239">
        <v>0</v>
      </c>
      <c r="AI41" s="239">
        <v>0.98860000000000003</v>
      </c>
      <c r="AJ41" s="239">
        <v>1.0999999999999999E-2</v>
      </c>
      <c r="AK41" s="239">
        <v>0</v>
      </c>
      <c r="AL41" s="239">
        <v>1.0999999999999999E-2</v>
      </c>
      <c r="AM41" s="239">
        <v>76.108000000000004</v>
      </c>
      <c r="AN41" s="239"/>
    </row>
    <row r="42" spans="1:40">
      <c r="A42" s="239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  <c r="R42" s="239"/>
      <c r="S42" s="239"/>
      <c r="T42" s="239"/>
      <c r="U42" s="239"/>
      <c r="V42" s="239"/>
      <c r="W42" s="239"/>
      <c r="X42" s="239"/>
      <c r="Y42" s="239"/>
      <c r="Z42" s="239"/>
      <c r="AA42" s="239"/>
      <c r="AB42" s="239"/>
      <c r="AC42" s="239"/>
      <c r="AD42" s="239"/>
      <c r="AE42" s="239">
        <v>126</v>
      </c>
      <c r="AF42" s="239">
        <v>1</v>
      </c>
      <c r="AG42" s="239">
        <v>0</v>
      </c>
      <c r="AH42" s="239">
        <v>0</v>
      </c>
      <c r="AI42" s="239">
        <v>0.98860000000000003</v>
      </c>
      <c r="AJ42" s="239">
        <v>1.0999999999999999E-2</v>
      </c>
      <c r="AK42" s="239">
        <v>0</v>
      </c>
      <c r="AL42" s="239">
        <v>1.0999999999999999E-2</v>
      </c>
      <c r="AM42" s="239">
        <v>76.108000000000004</v>
      </c>
      <c r="AN42" s="239"/>
    </row>
    <row r="43" spans="1:40">
      <c r="A43" s="239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  <c r="R43" s="239"/>
      <c r="S43" s="239"/>
      <c r="T43" s="239"/>
      <c r="U43" s="239"/>
      <c r="V43" s="239"/>
      <c r="W43" s="239"/>
      <c r="X43" s="239"/>
      <c r="Y43" s="239"/>
      <c r="Z43" s="239"/>
      <c r="AA43" s="239"/>
      <c r="AB43" s="239"/>
      <c r="AC43" s="239"/>
      <c r="AD43" s="239"/>
      <c r="AE43" s="239">
        <v>140</v>
      </c>
      <c r="AF43" s="239">
        <v>1</v>
      </c>
      <c r="AG43" s="239">
        <v>1</v>
      </c>
      <c r="AH43" s="239">
        <v>0</v>
      </c>
      <c r="AI43" s="239">
        <v>1</v>
      </c>
      <c r="AJ43" s="239">
        <v>0</v>
      </c>
      <c r="AK43" s="239">
        <v>0</v>
      </c>
      <c r="AL43" s="239">
        <v>0</v>
      </c>
      <c r="AM43" s="239">
        <v>77.706000000000003</v>
      </c>
      <c r="AN43" s="239"/>
    </row>
    <row r="44" spans="1:40">
      <c r="A44" s="239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  <c r="U44" s="239"/>
      <c r="V44" s="239"/>
      <c r="W44" s="239"/>
      <c r="X44" s="239"/>
      <c r="Y44" s="239"/>
      <c r="Z44" s="239"/>
      <c r="AA44" s="239"/>
      <c r="AB44" s="239"/>
      <c r="AC44" s="239"/>
      <c r="AD44" s="239"/>
      <c r="AE44" s="239"/>
      <c r="AF44" s="239"/>
      <c r="AG44" s="239"/>
      <c r="AH44" s="239"/>
      <c r="AI44" s="239"/>
      <c r="AJ44" s="239"/>
      <c r="AK44" s="239"/>
      <c r="AL44" s="239"/>
      <c r="AM44" s="239"/>
      <c r="AN44" s="239"/>
    </row>
    <row r="45" spans="1:40">
      <c r="A45" s="239" t="s">
        <v>1579</v>
      </c>
      <c r="B45" s="239"/>
      <c r="C45" s="239"/>
      <c r="D45" s="239"/>
      <c r="E45" s="239"/>
      <c r="F45" s="239"/>
      <c r="G45" s="239"/>
      <c r="H45" s="239"/>
      <c r="I45" s="239"/>
      <c r="J45" s="239"/>
      <c r="K45" s="239" t="s">
        <v>1579</v>
      </c>
      <c r="L45" s="239"/>
      <c r="M45" s="239"/>
      <c r="N45" s="239"/>
      <c r="O45" s="239"/>
      <c r="P45" s="239"/>
      <c r="Q45" s="239"/>
      <c r="R45" s="239"/>
      <c r="S45" s="239"/>
      <c r="T45" s="239"/>
      <c r="U45" s="239" t="s">
        <v>1579</v>
      </c>
      <c r="V45" s="239"/>
      <c r="W45" s="239"/>
      <c r="X45" s="239"/>
      <c r="Y45" s="239"/>
      <c r="Z45" s="239"/>
      <c r="AA45" s="239"/>
      <c r="AB45" s="239"/>
      <c r="AC45" s="239"/>
      <c r="AD45" s="239"/>
      <c r="AE45" s="239" t="s">
        <v>1579</v>
      </c>
      <c r="AF45" s="239"/>
      <c r="AG45" s="239"/>
      <c r="AH45" s="239"/>
      <c r="AI45" s="239"/>
      <c r="AJ45" s="239"/>
      <c r="AK45" s="239"/>
      <c r="AL45" s="239"/>
      <c r="AM45" s="239"/>
      <c r="AN45" s="239"/>
    </row>
    <row r="46" spans="1:40">
      <c r="A46" s="239" t="s">
        <v>1424</v>
      </c>
      <c r="B46" s="239" t="s">
        <v>1413</v>
      </c>
      <c r="C46" s="239" t="s">
        <v>1414</v>
      </c>
      <c r="D46" s="239" t="s">
        <v>1415</v>
      </c>
      <c r="E46" s="239" t="s">
        <v>1416</v>
      </c>
      <c r="F46" s="239" t="s">
        <v>1417</v>
      </c>
      <c r="G46" s="239" t="s">
        <v>1418</v>
      </c>
      <c r="H46" s="239" t="s">
        <v>1419</v>
      </c>
      <c r="I46" s="239" t="s">
        <v>1420</v>
      </c>
      <c r="J46" s="239"/>
      <c r="K46" s="239" t="s">
        <v>1424</v>
      </c>
      <c r="L46" s="239" t="s">
        <v>1413</v>
      </c>
      <c r="M46" s="239" t="s">
        <v>1414</v>
      </c>
      <c r="N46" s="239" t="s">
        <v>1415</v>
      </c>
      <c r="O46" s="239" t="s">
        <v>1416</v>
      </c>
      <c r="P46" s="239" t="s">
        <v>1417</v>
      </c>
      <c r="Q46" s="239" t="s">
        <v>1418</v>
      </c>
      <c r="R46" s="239" t="s">
        <v>1419</v>
      </c>
      <c r="S46" s="239" t="s">
        <v>1420</v>
      </c>
      <c r="T46" s="239"/>
      <c r="U46" s="239" t="s">
        <v>1424</v>
      </c>
      <c r="V46" s="239" t="s">
        <v>1413</v>
      </c>
      <c r="W46" s="239" t="s">
        <v>1414</v>
      </c>
      <c r="X46" s="239" t="s">
        <v>1415</v>
      </c>
      <c r="Y46" s="239" t="s">
        <v>1416</v>
      </c>
      <c r="Z46" s="239" t="s">
        <v>1417</v>
      </c>
      <c r="AA46" s="239" t="s">
        <v>1418</v>
      </c>
      <c r="AB46" s="239" t="s">
        <v>1419</v>
      </c>
      <c r="AC46" s="239" t="s">
        <v>1420</v>
      </c>
      <c r="AD46" s="239"/>
      <c r="AE46" s="239" t="s">
        <v>1424</v>
      </c>
      <c r="AF46" s="239" t="s">
        <v>1413</v>
      </c>
      <c r="AG46" s="239" t="s">
        <v>1414</v>
      </c>
      <c r="AH46" s="239" t="s">
        <v>1415</v>
      </c>
      <c r="AI46" s="239" t="s">
        <v>1416</v>
      </c>
      <c r="AJ46" s="239" t="s">
        <v>1417</v>
      </c>
      <c r="AK46" s="239" t="s">
        <v>1418</v>
      </c>
      <c r="AL46" s="239" t="s">
        <v>1419</v>
      </c>
      <c r="AM46" s="239" t="s">
        <v>1420</v>
      </c>
      <c r="AN46" s="239"/>
    </row>
    <row r="47" spans="1:40">
      <c r="A47" s="239">
        <v>0</v>
      </c>
      <c r="B47" s="239">
        <v>90</v>
      </c>
      <c r="C47" s="239">
        <v>0</v>
      </c>
      <c r="D47" s="239">
        <v>0</v>
      </c>
      <c r="E47" s="239">
        <v>0</v>
      </c>
      <c r="F47" s="239">
        <v>1</v>
      </c>
      <c r="G47" s="239">
        <v>0</v>
      </c>
      <c r="H47" s="239">
        <v>0</v>
      </c>
      <c r="I47" s="239">
        <v>0</v>
      </c>
      <c r="J47" s="239"/>
      <c r="K47" s="239">
        <v>0</v>
      </c>
      <c r="L47" s="239">
        <v>90</v>
      </c>
      <c r="M47" s="239">
        <v>0</v>
      </c>
      <c r="N47" s="239">
        <v>0</v>
      </c>
      <c r="O47" s="239">
        <v>0</v>
      </c>
      <c r="P47" s="239">
        <v>1</v>
      </c>
      <c r="Q47" s="239">
        <v>0</v>
      </c>
      <c r="R47" s="239">
        <v>0</v>
      </c>
      <c r="S47" s="239">
        <v>0</v>
      </c>
      <c r="T47" s="239"/>
      <c r="U47" s="239">
        <v>0</v>
      </c>
      <c r="V47" s="239">
        <v>90</v>
      </c>
      <c r="W47" s="239">
        <v>0</v>
      </c>
      <c r="X47" s="239">
        <v>0</v>
      </c>
      <c r="Y47" s="239">
        <v>0</v>
      </c>
      <c r="Z47" s="239">
        <v>1</v>
      </c>
      <c r="AA47" s="239">
        <v>0</v>
      </c>
      <c r="AB47" s="239">
        <v>0</v>
      </c>
      <c r="AC47" s="239">
        <v>0</v>
      </c>
      <c r="AD47" s="239"/>
      <c r="AE47" s="239">
        <v>0</v>
      </c>
      <c r="AF47" s="239">
        <v>90</v>
      </c>
      <c r="AG47" s="239">
        <v>0</v>
      </c>
      <c r="AH47" s="239">
        <v>0</v>
      </c>
      <c r="AI47" s="239">
        <v>0</v>
      </c>
      <c r="AJ47" s="239">
        <v>1</v>
      </c>
      <c r="AK47" s="239">
        <v>0</v>
      </c>
      <c r="AL47" s="239">
        <v>0</v>
      </c>
      <c r="AM47" s="239">
        <v>0</v>
      </c>
      <c r="AN47" s="239"/>
    </row>
    <row r="48" spans="1:40">
      <c r="A48" s="239">
        <v>18</v>
      </c>
      <c r="B48" s="239">
        <v>90</v>
      </c>
      <c r="C48" s="239">
        <v>0</v>
      </c>
      <c r="D48" s="239">
        <v>0</v>
      </c>
      <c r="E48" s="239">
        <v>0</v>
      </c>
      <c r="F48" s="239">
        <v>1</v>
      </c>
      <c r="G48" s="239">
        <v>0</v>
      </c>
      <c r="H48" s="239">
        <v>0</v>
      </c>
      <c r="I48" s="239">
        <v>0</v>
      </c>
      <c r="J48" s="239"/>
      <c r="K48" s="239">
        <v>19</v>
      </c>
      <c r="L48" s="239">
        <v>90</v>
      </c>
      <c r="M48" s="239">
        <v>0</v>
      </c>
      <c r="N48" s="239">
        <v>0</v>
      </c>
      <c r="O48" s="239">
        <v>0</v>
      </c>
      <c r="P48" s="239">
        <v>1</v>
      </c>
      <c r="Q48" s="239">
        <v>0</v>
      </c>
      <c r="R48" s="239">
        <v>0</v>
      </c>
      <c r="S48" s="239">
        <v>0</v>
      </c>
      <c r="T48" s="239"/>
      <c r="U48" s="239">
        <v>25</v>
      </c>
      <c r="V48" s="239">
        <v>90</v>
      </c>
      <c r="W48" s="239">
        <v>0</v>
      </c>
      <c r="X48" s="239">
        <v>0</v>
      </c>
      <c r="Y48" s="239">
        <v>0</v>
      </c>
      <c r="Z48" s="239">
        <v>1</v>
      </c>
      <c r="AA48" s="239">
        <v>0</v>
      </c>
      <c r="AB48" s="239">
        <v>0</v>
      </c>
      <c r="AC48" s="239">
        <v>0</v>
      </c>
      <c r="AD48" s="239"/>
      <c r="AE48" s="239">
        <v>25</v>
      </c>
      <c r="AF48" s="239">
        <v>90</v>
      </c>
      <c r="AG48" s="239">
        <v>0</v>
      </c>
      <c r="AH48" s="239">
        <v>0</v>
      </c>
      <c r="AI48" s="239">
        <v>0</v>
      </c>
      <c r="AJ48" s="239">
        <v>1</v>
      </c>
      <c r="AK48" s="239">
        <v>0</v>
      </c>
      <c r="AL48" s="239">
        <v>0</v>
      </c>
      <c r="AM48" s="239">
        <v>0</v>
      </c>
      <c r="AN48" s="239"/>
    </row>
    <row r="49" spans="1:40">
      <c r="A49" s="239">
        <v>30</v>
      </c>
      <c r="B49" s="239">
        <v>90</v>
      </c>
      <c r="C49" s="239">
        <v>0</v>
      </c>
      <c r="D49" s="239">
        <v>0</v>
      </c>
      <c r="E49" s="239">
        <v>0</v>
      </c>
      <c r="F49" s="239">
        <v>1</v>
      </c>
      <c r="G49" s="239">
        <v>0</v>
      </c>
      <c r="H49" s="239">
        <v>0</v>
      </c>
      <c r="I49" s="239">
        <v>0</v>
      </c>
      <c r="J49" s="239"/>
      <c r="K49" s="239">
        <v>30</v>
      </c>
      <c r="L49" s="239">
        <v>90</v>
      </c>
      <c r="M49" s="239">
        <v>2</v>
      </c>
      <c r="N49" s="239">
        <v>1</v>
      </c>
      <c r="O49" s="239">
        <v>2.2200000000000001E-2</v>
      </c>
      <c r="P49" s="239">
        <v>0.97799999999999998</v>
      </c>
      <c r="Q49" s="239">
        <v>0</v>
      </c>
      <c r="R49" s="239">
        <v>1.6E-2</v>
      </c>
      <c r="S49" s="239">
        <v>0.66700000000000004</v>
      </c>
      <c r="T49" s="239"/>
      <c r="U49" s="239">
        <v>44</v>
      </c>
      <c r="V49" s="239">
        <v>90</v>
      </c>
      <c r="W49" s="239">
        <v>1</v>
      </c>
      <c r="X49" s="239">
        <v>0</v>
      </c>
      <c r="Y49" s="239">
        <v>1.11E-2</v>
      </c>
      <c r="Z49" s="239">
        <v>0.98899999999999999</v>
      </c>
      <c r="AA49" s="239">
        <v>0</v>
      </c>
      <c r="AB49" s="239">
        <v>1.0999999999999999E-2</v>
      </c>
      <c r="AC49" s="239">
        <v>0.48899999999999999</v>
      </c>
      <c r="AD49" s="239"/>
      <c r="AE49" s="239">
        <v>44</v>
      </c>
      <c r="AF49" s="239">
        <v>90</v>
      </c>
      <c r="AG49" s="239">
        <v>3</v>
      </c>
      <c r="AH49" s="239">
        <v>0</v>
      </c>
      <c r="AI49" s="239">
        <v>3.3300000000000003E-2</v>
      </c>
      <c r="AJ49" s="239">
        <v>0.96699999999999997</v>
      </c>
      <c r="AK49" s="239">
        <v>0</v>
      </c>
      <c r="AL49" s="239">
        <v>1.9E-2</v>
      </c>
      <c r="AM49" s="239">
        <v>1.4670000000000001</v>
      </c>
      <c r="AN49" s="239"/>
    </row>
    <row r="50" spans="1:40">
      <c r="A50" s="239">
        <v>44</v>
      </c>
      <c r="B50" s="239">
        <v>90</v>
      </c>
      <c r="C50" s="239">
        <v>17</v>
      </c>
      <c r="D50" s="239">
        <v>0</v>
      </c>
      <c r="E50" s="239">
        <v>0.18890000000000001</v>
      </c>
      <c r="F50" s="239">
        <v>0.81100000000000005</v>
      </c>
      <c r="G50" s="239">
        <v>2E-3</v>
      </c>
      <c r="H50" s="239">
        <v>4.1000000000000002E-2</v>
      </c>
      <c r="I50" s="239">
        <v>8.3109999999999999</v>
      </c>
      <c r="J50" s="239"/>
      <c r="K50" s="239">
        <v>44</v>
      </c>
      <c r="L50" s="239">
        <v>87</v>
      </c>
      <c r="M50" s="239">
        <v>38</v>
      </c>
      <c r="N50" s="239">
        <v>1</v>
      </c>
      <c r="O50" s="239">
        <v>0.44929999999999998</v>
      </c>
      <c r="P50" s="239">
        <v>0.55100000000000005</v>
      </c>
      <c r="Q50" s="239">
        <v>3.0000000000000001E-3</v>
      </c>
      <c r="R50" s="239">
        <v>5.2999999999999999E-2</v>
      </c>
      <c r="S50" s="239">
        <v>19.457999999999998</v>
      </c>
      <c r="T50" s="239"/>
      <c r="U50" s="239">
        <v>56</v>
      </c>
      <c r="V50" s="239">
        <v>89</v>
      </c>
      <c r="W50" s="239">
        <v>12</v>
      </c>
      <c r="X50" s="239">
        <v>0</v>
      </c>
      <c r="Y50" s="239">
        <v>0.1444</v>
      </c>
      <c r="Z50" s="239">
        <v>0.85599999999999998</v>
      </c>
      <c r="AA50" s="239">
        <v>1E-3</v>
      </c>
      <c r="AB50" s="239">
        <v>3.6999999999999998E-2</v>
      </c>
      <c r="AC50" s="239">
        <v>7.9560000000000004</v>
      </c>
      <c r="AD50" s="239"/>
      <c r="AE50" s="239">
        <v>56</v>
      </c>
      <c r="AF50" s="239">
        <v>87</v>
      </c>
      <c r="AG50" s="239">
        <v>39</v>
      </c>
      <c r="AH50" s="239">
        <v>0</v>
      </c>
      <c r="AI50" s="239">
        <v>0.4667</v>
      </c>
      <c r="AJ50" s="239">
        <v>0.53300000000000003</v>
      </c>
      <c r="AK50" s="239">
        <v>3.0000000000000001E-3</v>
      </c>
      <c r="AL50" s="239">
        <v>5.2999999999999999E-2</v>
      </c>
      <c r="AM50" s="239">
        <v>25.733000000000001</v>
      </c>
      <c r="AN50" s="239"/>
    </row>
    <row r="51" spans="1:40">
      <c r="A51" s="239">
        <v>53</v>
      </c>
      <c r="B51" s="239">
        <v>73</v>
      </c>
      <c r="C51" s="239">
        <v>38</v>
      </c>
      <c r="D51" s="239">
        <v>0</v>
      </c>
      <c r="E51" s="239">
        <v>0.61109999999999998</v>
      </c>
      <c r="F51" s="239">
        <v>0.38900000000000001</v>
      </c>
      <c r="G51" s="239">
        <v>3.0000000000000001E-3</v>
      </c>
      <c r="H51" s="239">
        <v>5.0999999999999997E-2</v>
      </c>
      <c r="I51" s="239">
        <v>30.689</v>
      </c>
      <c r="J51" s="239"/>
      <c r="K51" s="239">
        <v>53</v>
      </c>
      <c r="L51" s="239">
        <v>48</v>
      </c>
      <c r="M51" s="239">
        <v>36</v>
      </c>
      <c r="N51" s="239">
        <v>0</v>
      </c>
      <c r="O51" s="239">
        <v>0.86229999999999996</v>
      </c>
      <c r="P51" s="239">
        <v>0.13800000000000001</v>
      </c>
      <c r="Q51" s="239">
        <v>1E-3</v>
      </c>
      <c r="R51" s="239">
        <v>3.6999999999999998E-2</v>
      </c>
      <c r="S51" s="239">
        <v>41.347999999999999</v>
      </c>
      <c r="T51" s="239"/>
      <c r="U51" s="239">
        <v>70</v>
      </c>
      <c r="V51" s="239">
        <v>77</v>
      </c>
      <c r="W51" s="239">
        <v>65</v>
      </c>
      <c r="X51" s="239">
        <v>0</v>
      </c>
      <c r="Y51" s="239">
        <v>0.86670000000000003</v>
      </c>
      <c r="Z51" s="239">
        <v>0.13300000000000001</v>
      </c>
      <c r="AA51" s="239">
        <v>1E-3</v>
      </c>
      <c r="AB51" s="239">
        <v>3.5999999999999997E-2</v>
      </c>
      <c r="AC51" s="239">
        <v>58.511000000000003</v>
      </c>
      <c r="AD51" s="239"/>
      <c r="AE51" s="239">
        <v>70</v>
      </c>
      <c r="AF51" s="239">
        <v>48</v>
      </c>
      <c r="AG51" s="239">
        <v>39</v>
      </c>
      <c r="AH51" s="239">
        <v>3</v>
      </c>
      <c r="AI51" s="239">
        <v>0.9</v>
      </c>
      <c r="AJ51" s="239">
        <v>0.1</v>
      </c>
      <c r="AK51" s="239">
        <v>1E-3</v>
      </c>
      <c r="AL51" s="239">
        <v>3.2000000000000001E-2</v>
      </c>
      <c r="AM51" s="239">
        <v>56.067</v>
      </c>
      <c r="AN51" s="239"/>
    </row>
    <row r="52" spans="1:40">
      <c r="A52" s="239">
        <v>66</v>
      </c>
      <c r="B52" s="239">
        <v>35</v>
      </c>
      <c r="C52" s="239">
        <v>29</v>
      </c>
      <c r="D52" s="239">
        <v>0</v>
      </c>
      <c r="E52" s="239">
        <v>0.93330000000000002</v>
      </c>
      <c r="F52" s="239">
        <v>6.7000000000000004E-2</v>
      </c>
      <c r="G52" s="239">
        <v>1E-3</v>
      </c>
      <c r="H52" s="239">
        <v>2.5999999999999999E-2</v>
      </c>
      <c r="I52" s="239">
        <v>51.956000000000003</v>
      </c>
      <c r="J52" s="239"/>
      <c r="K52" s="239">
        <v>66</v>
      </c>
      <c r="L52" s="239">
        <v>12</v>
      </c>
      <c r="M52" s="239">
        <v>11</v>
      </c>
      <c r="N52" s="239">
        <v>0</v>
      </c>
      <c r="O52" s="239">
        <v>0.98850000000000005</v>
      </c>
      <c r="P52" s="239">
        <v>1.0999999999999999E-2</v>
      </c>
      <c r="Q52" s="239">
        <v>0</v>
      </c>
      <c r="R52" s="239">
        <v>1.0999999999999999E-2</v>
      </c>
      <c r="S52" s="239">
        <v>49.677999999999997</v>
      </c>
      <c r="T52" s="239"/>
      <c r="U52" s="239">
        <v>77</v>
      </c>
      <c r="V52" s="239">
        <v>12</v>
      </c>
      <c r="W52" s="239">
        <v>8</v>
      </c>
      <c r="X52" s="239">
        <v>0</v>
      </c>
      <c r="Y52" s="239">
        <v>0.9556</v>
      </c>
      <c r="Z52" s="239">
        <v>4.3999999999999997E-2</v>
      </c>
      <c r="AA52" s="239">
        <v>0</v>
      </c>
      <c r="AB52" s="239">
        <v>2.1999999999999999E-2</v>
      </c>
      <c r="AC52" s="239">
        <v>65.355999999999995</v>
      </c>
      <c r="AD52" s="239"/>
      <c r="AE52" s="239">
        <v>76</v>
      </c>
      <c r="AF52" s="239">
        <v>6</v>
      </c>
      <c r="AG52" s="239">
        <v>5</v>
      </c>
      <c r="AH52" s="239">
        <v>0</v>
      </c>
      <c r="AI52" s="239">
        <v>0.98329999999999995</v>
      </c>
      <c r="AJ52" s="239">
        <v>1.7000000000000001E-2</v>
      </c>
      <c r="AK52" s="239">
        <v>0</v>
      </c>
      <c r="AL52" s="239">
        <v>1.6E-2</v>
      </c>
      <c r="AM52" s="239">
        <v>62.4</v>
      </c>
      <c r="AN52" s="239"/>
    </row>
    <row r="53" spans="1:40">
      <c r="A53" s="239">
        <v>77</v>
      </c>
      <c r="B53" s="239">
        <v>6</v>
      </c>
      <c r="C53" s="239">
        <v>4</v>
      </c>
      <c r="D53" s="239">
        <v>0</v>
      </c>
      <c r="E53" s="239">
        <v>0.9778</v>
      </c>
      <c r="F53" s="239">
        <v>2.1999999999999999E-2</v>
      </c>
      <c r="G53" s="239">
        <v>0</v>
      </c>
      <c r="H53" s="239">
        <v>1.6E-2</v>
      </c>
      <c r="I53" s="239">
        <v>55.378</v>
      </c>
      <c r="J53" s="239"/>
      <c r="K53" s="239">
        <v>78</v>
      </c>
      <c r="L53" s="239">
        <v>1</v>
      </c>
      <c r="M53" s="239">
        <v>0</v>
      </c>
      <c r="N53" s="239">
        <v>0</v>
      </c>
      <c r="O53" s="239">
        <v>0.98850000000000005</v>
      </c>
      <c r="P53" s="239">
        <v>1.0999999999999999E-2</v>
      </c>
      <c r="Q53" s="239">
        <v>0</v>
      </c>
      <c r="R53" s="239">
        <v>1.0999999999999999E-2</v>
      </c>
      <c r="S53" s="239">
        <v>49.677999999999997</v>
      </c>
      <c r="T53" s="239"/>
      <c r="U53" s="239">
        <v>97</v>
      </c>
      <c r="V53" s="239">
        <v>4</v>
      </c>
      <c r="W53" s="239">
        <v>4</v>
      </c>
      <c r="X53" s="239">
        <v>0</v>
      </c>
      <c r="Y53" s="239">
        <v>1</v>
      </c>
      <c r="Z53" s="239">
        <v>0</v>
      </c>
      <c r="AA53" s="239">
        <v>0</v>
      </c>
      <c r="AB53" s="239">
        <v>0</v>
      </c>
      <c r="AC53" s="239">
        <v>69.667000000000002</v>
      </c>
      <c r="AD53" s="239"/>
      <c r="AE53" s="239">
        <v>97</v>
      </c>
      <c r="AF53" s="239">
        <v>1</v>
      </c>
      <c r="AG53" s="239">
        <v>1</v>
      </c>
      <c r="AH53" s="239">
        <v>0</v>
      </c>
      <c r="AI53" s="239">
        <v>1</v>
      </c>
      <c r="AJ53" s="239">
        <v>0</v>
      </c>
      <c r="AK53" s="239">
        <v>0</v>
      </c>
      <c r="AL53" s="239">
        <v>0</v>
      </c>
      <c r="AM53" s="239">
        <v>64.016999999999996</v>
      </c>
      <c r="AN53" s="239"/>
    </row>
    <row r="54" spans="1:40">
      <c r="A54" s="239">
        <v>91</v>
      </c>
      <c r="B54" s="239">
        <v>2</v>
      </c>
      <c r="C54" s="239">
        <v>2</v>
      </c>
      <c r="D54" s="239">
        <v>0</v>
      </c>
      <c r="E54" s="239">
        <v>1</v>
      </c>
      <c r="F54" s="239">
        <v>0</v>
      </c>
      <c r="G54" s="239">
        <v>0</v>
      </c>
      <c r="H54" s="239">
        <v>0</v>
      </c>
      <c r="I54" s="239">
        <v>57.4</v>
      </c>
      <c r="J54" s="239"/>
      <c r="K54" s="239">
        <v>91</v>
      </c>
      <c r="L54" s="239">
        <v>1</v>
      </c>
      <c r="M54" s="239">
        <v>1</v>
      </c>
      <c r="N54" s="239">
        <v>0</v>
      </c>
      <c r="O54" s="239">
        <v>1</v>
      </c>
      <c r="P54" s="239">
        <v>0</v>
      </c>
      <c r="Q54" s="239">
        <v>0</v>
      </c>
      <c r="R54" s="239">
        <v>0</v>
      </c>
      <c r="S54" s="239">
        <v>50.722000000000001</v>
      </c>
      <c r="T54" s="239"/>
      <c r="U54" s="239"/>
      <c r="V54" s="239"/>
      <c r="W54" s="239"/>
      <c r="X54" s="239"/>
      <c r="Y54" s="239"/>
      <c r="Z54" s="239"/>
      <c r="AA54" s="239"/>
      <c r="AB54" s="239"/>
      <c r="AC54" s="239"/>
      <c r="AD54" s="239"/>
      <c r="AE54" s="239"/>
      <c r="AF54" s="239"/>
      <c r="AG54" s="239"/>
      <c r="AH54" s="239"/>
      <c r="AI54" s="239"/>
      <c r="AJ54" s="239"/>
      <c r="AK54" s="239"/>
      <c r="AL54" s="239"/>
      <c r="AM54" s="239"/>
      <c r="AN54" s="239"/>
    </row>
    <row r="55" spans="1:40">
      <c r="A55" s="239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239"/>
      <c r="M55" s="239"/>
      <c r="N55" s="239"/>
      <c r="O55" s="239"/>
      <c r="P55" s="239"/>
      <c r="Q55" s="239"/>
      <c r="R55" s="239"/>
      <c r="S55" s="239"/>
      <c r="T55" s="239"/>
      <c r="U55" s="239"/>
      <c r="V55" s="239"/>
      <c r="W55" s="239"/>
      <c r="X55" s="239"/>
      <c r="Y55" s="239"/>
      <c r="Z55" s="239"/>
      <c r="AA55" s="239"/>
      <c r="AB55" s="239"/>
      <c r="AC55" s="239"/>
      <c r="AD55" s="239"/>
      <c r="AE55" s="239"/>
      <c r="AF55" s="239"/>
      <c r="AG55" s="239"/>
      <c r="AH55" s="239"/>
      <c r="AI55" s="239"/>
      <c r="AJ55" s="239"/>
      <c r="AK55" s="239"/>
      <c r="AL55" s="239"/>
      <c r="AM55" s="239"/>
      <c r="AN55" s="239"/>
    </row>
    <row r="56" spans="1:40">
      <c r="A56" s="239" t="s">
        <v>1580</v>
      </c>
      <c r="B56" s="239"/>
      <c r="C56" s="239"/>
      <c r="D56" s="239"/>
      <c r="E56" s="239"/>
      <c r="F56" s="239"/>
      <c r="G56" s="239"/>
      <c r="H56" s="239"/>
      <c r="I56" s="239"/>
      <c r="J56" s="239"/>
      <c r="K56" s="239" t="s">
        <v>1580</v>
      </c>
      <c r="L56" s="239"/>
      <c r="M56" s="239"/>
      <c r="N56" s="239"/>
      <c r="O56" s="239"/>
      <c r="P56" s="239"/>
      <c r="Q56" s="239"/>
      <c r="R56" s="239"/>
      <c r="S56" s="239"/>
      <c r="T56" s="239"/>
      <c r="U56" s="239" t="s">
        <v>1580</v>
      </c>
      <c r="V56" s="239"/>
      <c r="W56" s="239"/>
      <c r="X56" s="239"/>
      <c r="Y56" s="239"/>
      <c r="Z56" s="239"/>
      <c r="AA56" s="239"/>
      <c r="AB56" s="239"/>
      <c r="AC56" s="239"/>
      <c r="AD56" s="239"/>
      <c r="AE56" s="239" t="s">
        <v>1580</v>
      </c>
      <c r="AF56" s="239"/>
      <c r="AG56" s="239"/>
      <c r="AH56" s="239"/>
      <c r="AI56" s="239"/>
      <c r="AJ56" s="239"/>
      <c r="AK56" s="239"/>
      <c r="AL56" s="239"/>
      <c r="AM56" s="239"/>
      <c r="AN56" s="239"/>
    </row>
    <row r="57" spans="1:40">
      <c r="A57" s="239" t="s">
        <v>1424</v>
      </c>
      <c r="B57" s="239" t="s">
        <v>1413</v>
      </c>
      <c r="C57" s="239" t="s">
        <v>1414</v>
      </c>
      <c r="D57" s="239" t="s">
        <v>1415</v>
      </c>
      <c r="E57" s="239" t="s">
        <v>1416</v>
      </c>
      <c r="F57" s="239" t="s">
        <v>1417</v>
      </c>
      <c r="G57" s="239" t="s">
        <v>1418</v>
      </c>
      <c r="H57" s="239" t="s">
        <v>1419</v>
      </c>
      <c r="I57" s="239" t="s">
        <v>1420</v>
      </c>
      <c r="J57" s="239"/>
      <c r="K57" s="239" t="s">
        <v>1424</v>
      </c>
      <c r="L57" s="239" t="s">
        <v>1413</v>
      </c>
      <c r="M57" s="239" t="s">
        <v>1414</v>
      </c>
      <c r="N57" s="239" t="s">
        <v>1415</v>
      </c>
      <c r="O57" s="239" t="s">
        <v>1416</v>
      </c>
      <c r="P57" s="239" t="s">
        <v>1417</v>
      </c>
      <c r="Q57" s="239" t="s">
        <v>1418</v>
      </c>
      <c r="R57" s="239" t="s">
        <v>1419</v>
      </c>
      <c r="S57" s="239" t="s">
        <v>1420</v>
      </c>
      <c r="T57" s="239"/>
      <c r="U57" s="239" t="s">
        <v>1424</v>
      </c>
      <c r="V57" s="239" t="s">
        <v>1413</v>
      </c>
      <c r="W57" s="239" t="s">
        <v>1414</v>
      </c>
      <c r="X57" s="239" t="s">
        <v>1415</v>
      </c>
      <c r="Y57" s="239" t="s">
        <v>1416</v>
      </c>
      <c r="Z57" s="239" t="s">
        <v>1417</v>
      </c>
      <c r="AA57" s="239" t="s">
        <v>1418</v>
      </c>
      <c r="AB57" s="239" t="s">
        <v>1419</v>
      </c>
      <c r="AC57" s="239" t="s">
        <v>1420</v>
      </c>
      <c r="AD57" s="239"/>
      <c r="AE57" s="239" t="s">
        <v>1424</v>
      </c>
      <c r="AF57" s="239" t="s">
        <v>1413</v>
      </c>
      <c r="AG57" s="239" t="s">
        <v>1414</v>
      </c>
      <c r="AH57" s="239" t="s">
        <v>1415</v>
      </c>
      <c r="AI57" s="239" t="s">
        <v>1416</v>
      </c>
      <c r="AJ57" s="239" t="s">
        <v>1417</v>
      </c>
      <c r="AK57" s="239" t="s">
        <v>1418</v>
      </c>
      <c r="AL57" s="239" t="s">
        <v>1419</v>
      </c>
      <c r="AM57" s="239" t="s">
        <v>1420</v>
      </c>
      <c r="AN57" s="239"/>
    </row>
    <row r="58" spans="1:40">
      <c r="A58" s="239">
        <v>0</v>
      </c>
      <c r="B58" s="239">
        <v>90</v>
      </c>
      <c r="C58" s="239">
        <v>0</v>
      </c>
      <c r="D58" s="239">
        <v>0</v>
      </c>
      <c r="E58" s="239">
        <v>0</v>
      </c>
      <c r="F58" s="239">
        <v>1</v>
      </c>
      <c r="G58" s="239">
        <v>0</v>
      </c>
      <c r="H58" s="239">
        <v>0</v>
      </c>
      <c r="I58" s="239">
        <v>0</v>
      </c>
      <c r="J58" s="239"/>
      <c r="K58" s="239">
        <v>0</v>
      </c>
      <c r="L58" s="239">
        <v>90</v>
      </c>
      <c r="M58" s="239">
        <v>0</v>
      </c>
      <c r="N58" s="239">
        <v>0</v>
      </c>
      <c r="O58" s="239">
        <v>0</v>
      </c>
      <c r="P58" s="239">
        <v>1</v>
      </c>
      <c r="Q58" s="239">
        <v>0</v>
      </c>
      <c r="R58" s="239">
        <v>0</v>
      </c>
      <c r="S58" s="239">
        <v>0</v>
      </c>
      <c r="T58" s="239"/>
      <c r="U58" s="239">
        <v>0</v>
      </c>
      <c r="V58" s="239">
        <v>90</v>
      </c>
      <c r="W58" s="239">
        <v>0</v>
      </c>
      <c r="X58" s="239">
        <v>0</v>
      </c>
      <c r="Y58" s="239">
        <v>0</v>
      </c>
      <c r="Z58" s="239">
        <v>1</v>
      </c>
      <c r="AA58" s="239">
        <v>0</v>
      </c>
      <c r="AB58" s="239">
        <v>0</v>
      </c>
      <c r="AC58" s="239">
        <v>0</v>
      </c>
      <c r="AD58" s="239"/>
      <c r="AE58" s="239">
        <v>0</v>
      </c>
      <c r="AF58" s="239">
        <v>90</v>
      </c>
      <c r="AG58" s="239">
        <v>0</v>
      </c>
      <c r="AH58" s="239">
        <v>0</v>
      </c>
      <c r="AI58" s="239">
        <v>0</v>
      </c>
      <c r="AJ58" s="239">
        <v>1</v>
      </c>
      <c r="AK58" s="239">
        <v>0</v>
      </c>
      <c r="AL58" s="239">
        <v>0</v>
      </c>
      <c r="AM58" s="239">
        <v>0</v>
      </c>
      <c r="AN58" s="239"/>
    </row>
    <row r="59" spans="1:40">
      <c r="A59" s="239">
        <v>18</v>
      </c>
      <c r="B59" s="239">
        <v>90</v>
      </c>
      <c r="C59" s="239">
        <v>7</v>
      </c>
      <c r="D59" s="239">
        <v>0</v>
      </c>
      <c r="E59" s="239">
        <v>7.7799999999999994E-2</v>
      </c>
      <c r="F59" s="239">
        <v>0.92200000000000004</v>
      </c>
      <c r="G59" s="239">
        <v>1E-3</v>
      </c>
      <c r="H59" s="239">
        <v>2.8000000000000001E-2</v>
      </c>
      <c r="I59" s="239">
        <v>1.4</v>
      </c>
      <c r="J59" s="239"/>
      <c r="K59" s="239">
        <v>19</v>
      </c>
      <c r="L59" s="239">
        <v>90</v>
      </c>
      <c r="M59" s="239">
        <v>2</v>
      </c>
      <c r="N59" s="239">
        <v>0</v>
      </c>
      <c r="O59" s="239">
        <v>2.2200000000000001E-2</v>
      </c>
      <c r="P59" s="239">
        <v>0.97799999999999998</v>
      </c>
      <c r="Q59" s="239">
        <v>0</v>
      </c>
      <c r="R59" s="239">
        <v>1.6E-2</v>
      </c>
      <c r="S59" s="239">
        <v>0.42199999999999999</v>
      </c>
      <c r="T59" s="239"/>
      <c r="U59" s="239">
        <v>25</v>
      </c>
      <c r="V59" s="239">
        <v>90</v>
      </c>
      <c r="W59" s="239">
        <v>0</v>
      </c>
      <c r="X59" s="239">
        <v>0</v>
      </c>
      <c r="Y59" s="239">
        <v>0</v>
      </c>
      <c r="Z59" s="239">
        <v>1</v>
      </c>
      <c r="AA59" s="239">
        <v>0</v>
      </c>
      <c r="AB59" s="239">
        <v>0</v>
      </c>
      <c r="AC59" s="239">
        <v>0</v>
      </c>
      <c r="AD59" s="239"/>
      <c r="AE59" s="239">
        <v>25</v>
      </c>
      <c r="AF59" s="239">
        <v>90</v>
      </c>
      <c r="AG59" s="239">
        <v>1</v>
      </c>
      <c r="AH59" s="239">
        <v>0</v>
      </c>
      <c r="AI59" s="239">
        <v>1.11E-2</v>
      </c>
      <c r="AJ59" s="239">
        <v>0.98899999999999999</v>
      </c>
      <c r="AK59" s="239">
        <v>0</v>
      </c>
      <c r="AL59" s="239">
        <v>1.0999999999999999E-2</v>
      </c>
      <c r="AM59" s="239">
        <v>0.27800000000000002</v>
      </c>
      <c r="AN59" s="239"/>
    </row>
    <row r="60" spans="1:40">
      <c r="A60" s="239">
        <v>30</v>
      </c>
      <c r="B60" s="239">
        <v>83</v>
      </c>
      <c r="C60" s="239">
        <v>27</v>
      </c>
      <c r="D60" s="239">
        <v>0</v>
      </c>
      <c r="E60" s="239">
        <v>0.37780000000000002</v>
      </c>
      <c r="F60" s="239">
        <v>0.622</v>
      </c>
      <c r="G60" s="239">
        <v>3.0000000000000001E-3</v>
      </c>
      <c r="H60" s="239">
        <v>5.0999999999999997E-2</v>
      </c>
      <c r="I60" s="239">
        <v>10.4</v>
      </c>
      <c r="J60" s="239"/>
      <c r="K60" s="239">
        <v>30</v>
      </c>
      <c r="L60" s="239">
        <v>88</v>
      </c>
      <c r="M60" s="239">
        <v>21</v>
      </c>
      <c r="N60" s="239">
        <v>1</v>
      </c>
      <c r="O60" s="239">
        <v>0.25559999999999999</v>
      </c>
      <c r="P60" s="239">
        <v>0.74399999999999999</v>
      </c>
      <c r="Q60" s="239">
        <v>2E-3</v>
      </c>
      <c r="R60" s="239">
        <v>4.5999999999999999E-2</v>
      </c>
      <c r="S60" s="239">
        <v>7.4219999999999997</v>
      </c>
      <c r="T60" s="239"/>
      <c r="U60" s="239">
        <v>44</v>
      </c>
      <c r="V60" s="239">
        <v>90</v>
      </c>
      <c r="W60" s="239">
        <v>32</v>
      </c>
      <c r="X60" s="239">
        <v>0</v>
      </c>
      <c r="Y60" s="239">
        <v>0.35560000000000003</v>
      </c>
      <c r="Z60" s="239">
        <v>0.64400000000000002</v>
      </c>
      <c r="AA60" s="239">
        <v>3.0000000000000001E-3</v>
      </c>
      <c r="AB60" s="239">
        <v>0.05</v>
      </c>
      <c r="AC60" s="239">
        <v>15.644</v>
      </c>
      <c r="AD60" s="239"/>
      <c r="AE60" s="239">
        <v>44</v>
      </c>
      <c r="AF60" s="239">
        <v>89</v>
      </c>
      <c r="AG60" s="239">
        <v>61</v>
      </c>
      <c r="AH60" s="239">
        <v>0</v>
      </c>
      <c r="AI60" s="239">
        <v>0.68889999999999996</v>
      </c>
      <c r="AJ60" s="239">
        <v>0.311</v>
      </c>
      <c r="AK60" s="239">
        <v>2E-3</v>
      </c>
      <c r="AL60" s="239">
        <v>4.9000000000000002E-2</v>
      </c>
      <c r="AM60" s="239">
        <v>30.1</v>
      </c>
      <c r="AN60" s="239"/>
    </row>
    <row r="61" spans="1:40">
      <c r="A61" s="239">
        <v>44</v>
      </c>
      <c r="B61" s="239">
        <v>56</v>
      </c>
      <c r="C61" s="239">
        <v>44</v>
      </c>
      <c r="D61" s="239">
        <v>1</v>
      </c>
      <c r="E61" s="239">
        <v>0.86670000000000003</v>
      </c>
      <c r="F61" s="239">
        <v>0.13300000000000001</v>
      </c>
      <c r="G61" s="239">
        <v>1E-3</v>
      </c>
      <c r="H61" s="239">
        <v>3.5999999999999997E-2</v>
      </c>
      <c r="I61" s="239">
        <v>31.911000000000001</v>
      </c>
      <c r="J61" s="239"/>
      <c r="K61" s="239">
        <v>44</v>
      </c>
      <c r="L61" s="239">
        <v>66</v>
      </c>
      <c r="M61" s="239">
        <v>56</v>
      </c>
      <c r="N61" s="239">
        <v>1</v>
      </c>
      <c r="O61" s="239">
        <v>0.88719999999999999</v>
      </c>
      <c r="P61" s="239">
        <v>0.113</v>
      </c>
      <c r="Q61" s="239">
        <v>1E-3</v>
      </c>
      <c r="R61" s="239">
        <v>3.4000000000000002E-2</v>
      </c>
      <c r="S61" s="239">
        <v>35.215000000000003</v>
      </c>
      <c r="T61" s="239"/>
      <c r="U61" s="239">
        <v>56</v>
      </c>
      <c r="V61" s="239">
        <v>58</v>
      </c>
      <c r="W61" s="239">
        <v>44</v>
      </c>
      <c r="X61" s="239">
        <v>1</v>
      </c>
      <c r="Y61" s="239">
        <v>0.84440000000000004</v>
      </c>
      <c r="Z61" s="239">
        <v>0.156</v>
      </c>
      <c r="AA61" s="239">
        <v>1E-3</v>
      </c>
      <c r="AB61" s="239">
        <v>3.7999999999999999E-2</v>
      </c>
      <c r="AC61" s="239">
        <v>43.021999999999998</v>
      </c>
      <c r="AD61" s="239"/>
      <c r="AE61" s="239">
        <v>56</v>
      </c>
      <c r="AF61" s="239">
        <v>28</v>
      </c>
      <c r="AG61" s="239">
        <v>24</v>
      </c>
      <c r="AH61" s="239">
        <v>0</v>
      </c>
      <c r="AI61" s="239">
        <v>0.9556</v>
      </c>
      <c r="AJ61" s="239">
        <v>4.3999999999999997E-2</v>
      </c>
      <c r="AK61" s="239">
        <v>0</v>
      </c>
      <c r="AL61" s="239">
        <v>2.1999999999999999E-2</v>
      </c>
      <c r="AM61" s="239">
        <v>45.033000000000001</v>
      </c>
      <c r="AN61" s="239"/>
    </row>
    <row r="62" spans="1:40">
      <c r="A62" s="239">
        <v>53</v>
      </c>
      <c r="B62" s="239">
        <v>11</v>
      </c>
      <c r="C62" s="239">
        <v>6</v>
      </c>
      <c r="D62" s="239">
        <v>0</v>
      </c>
      <c r="E62" s="239">
        <v>0.93940000000000001</v>
      </c>
      <c r="F62" s="239">
        <v>6.0999999999999999E-2</v>
      </c>
      <c r="G62" s="239">
        <v>1E-3</v>
      </c>
      <c r="H62" s="239">
        <v>2.5999999999999999E-2</v>
      </c>
      <c r="I62" s="239">
        <v>35.765999999999998</v>
      </c>
      <c r="J62" s="239"/>
      <c r="K62" s="239">
        <v>53</v>
      </c>
      <c r="L62" s="239">
        <v>9</v>
      </c>
      <c r="M62" s="239">
        <v>4</v>
      </c>
      <c r="N62" s="239">
        <v>0</v>
      </c>
      <c r="O62" s="239">
        <v>0.93730000000000002</v>
      </c>
      <c r="P62" s="239">
        <v>6.3E-2</v>
      </c>
      <c r="Q62" s="239">
        <v>1E-3</v>
      </c>
      <c r="R62" s="239">
        <v>2.5999999999999999E-2</v>
      </c>
      <c r="S62" s="239">
        <v>37.872</v>
      </c>
      <c r="T62" s="239"/>
      <c r="U62" s="239">
        <v>70</v>
      </c>
      <c r="V62" s="239">
        <v>13</v>
      </c>
      <c r="W62" s="239">
        <v>13</v>
      </c>
      <c r="X62" s="239">
        <v>0</v>
      </c>
      <c r="Y62" s="239">
        <v>1</v>
      </c>
      <c r="Z62" s="239">
        <v>0</v>
      </c>
      <c r="AA62" s="239">
        <v>0</v>
      </c>
      <c r="AB62" s="239">
        <v>0</v>
      </c>
      <c r="AC62" s="239">
        <v>53.911000000000001</v>
      </c>
      <c r="AD62" s="239"/>
      <c r="AE62" s="239">
        <v>70</v>
      </c>
      <c r="AF62" s="239">
        <v>4</v>
      </c>
      <c r="AG62" s="239">
        <v>2</v>
      </c>
      <c r="AH62" s="239">
        <v>0</v>
      </c>
      <c r="AI62" s="239">
        <v>0.9778</v>
      </c>
      <c r="AJ62" s="239">
        <v>2.1999999999999999E-2</v>
      </c>
      <c r="AK62" s="239">
        <v>0</v>
      </c>
      <c r="AL62" s="239">
        <v>1.6E-2</v>
      </c>
      <c r="AM62" s="239">
        <v>46.588999999999999</v>
      </c>
      <c r="AN62" s="239"/>
    </row>
    <row r="63" spans="1:40">
      <c r="A63" s="239">
        <v>66</v>
      </c>
      <c r="B63" s="239">
        <v>5</v>
      </c>
      <c r="C63" s="239">
        <v>3</v>
      </c>
      <c r="D63" s="239">
        <v>0</v>
      </c>
      <c r="E63" s="239">
        <v>0.9758</v>
      </c>
      <c r="F63" s="239">
        <v>2.4E-2</v>
      </c>
      <c r="G63" s="239">
        <v>0</v>
      </c>
      <c r="H63" s="239">
        <v>1.7000000000000001E-2</v>
      </c>
      <c r="I63" s="239">
        <v>38.165999999999997</v>
      </c>
      <c r="J63" s="239"/>
      <c r="K63" s="239">
        <v>66</v>
      </c>
      <c r="L63" s="239">
        <v>5</v>
      </c>
      <c r="M63" s="239">
        <v>2</v>
      </c>
      <c r="N63" s="239">
        <v>0</v>
      </c>
      <c r="O63" s="239">
        <v>0.96240000000000003</v>
      </c>
      <c r="P63" s="239">
        <v>3.7999999999999999E-2</v>
      </c>
      <c r="Q63" s="239">
        <v>0</v>
      </c>
      <c r="R63" s="239">
        <v>2.1000000000000001E-2</v>
      </c>
      <c r="S63" s="239">
        <v>39.526000000000003</v>
      </c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39"/>
      <c r="AE63" s="239">
        <v>76</v>
      </c>
      <c r="AF63" s="239">
        <v>2</v>
      </c>
      <c r="AG63" s="239">
        <v>2</v>
      </c>
      <c r="AH63" s="239">
        <v>0</v>
      </c>
      <c r="AI63" s="239">
        <v>1</v>
      </c>
      <c r="AJ63" s="239">
        <v>0</v>
      </c>
      <c r="AK63" s="239">
        <v>0</v>
      </c>
      <c r="AL63" s="239">
        <v>0</v>
      </c>
      <c r="AM63" s="239">
        <v>48.277999999999999</v>
      </c>
      <c r="AN63" s="239"/>
    </row>
    <row r="64" spans="1:40">
      <c r="A64" s="239">
        <v>77</v>
      </c>
      <c r="B64" s="239">
        <v>2</v>
      </c>
      <c r="C64" s="239">
        <v>1</v>
      </c>
      <c r="D64" s="239">
        <v>0</v>
      </c>
      <c r="E64" s="239">
        <v>0.9879</v>
      </c>
      <c r="F64" s="239">
        <v>1.2E-2</v>
      </c>
      <c r="G64" s="239">
        <v>0</v>
      </c>
      <c r="H64" s="239">
        <v>1.2E-2</v>
      </c>
      <c r="I64" s="239">
        <v>39.098999999999997</v>
      </c>
      <c r="J64" s="239"/>
      <c r="K64" s="239">
        <v>78</v>
      </c>
      <c r="L64" s="239">
        <v>3</v>
      </c>
      <c r="M64" s="239">
        <v>1</v>
      </c>
      <c r="N64" s="239">
        <v>0</v>
      </c>
      <c r="O64" s="239">
        <v>0.97489999999999999</v>
      </c>
      <c r="P64" s="239">
        <v>2.5000000000000001E-2</v>
      </c>
      <c r="Q64" s="239">
        <v>0</v>
      </c>
      <c r="R64" s="239">
        <v>1.7000000000000001E-2</v>
      </c>
      <c r="S64" s="239">
        <v>40.503999999999998</v>
      </c>
      <c r="T64" s="239"/>
      <c r="U64" s="239"/>
      <c r="V64" s="239"/>
      <c r="W64" s="239"/>
      <c r="X64" s="239"/>
      <c r="Y64" s="239"/>
      <c r="Z64" s="239"/>
      <c r="AA64" s="239"/>
      <c r="AB64" s="239"/>
      <c r="AC64" s="239"/>
      <c r="AD64" s="239"/>
      <c r="AE64" s="239"/>
      <c r="AF64" s="239"/>
      <c r="AG64" s="239"/>
      <c r="AH64" s="239"/>
      <c r="AI64" s="239"/>
      <c r="AJ64" s="239"/>
      <c r="AK64" s="239"/>
      <c r="AL64" s="239"/>
      <c r="AM64" s="239"/>
      <c r="AN64" s="239"/>
    </row>
    <row r="65" spans="1:40">
      <c r="A65" s="239">
        <v>91</v>
      </c>
      <c r="B65" s="239">
        <v>1</v>
      </c>
      <c r="C65" s="239">
        <v>1</v>
      </c>
      <c r="D65" s="239">
        <v>0</v>
      </c>
      <c r="E65" s="239">
        <v>1</v>
      </c>
      <c r="F65" s="239">
        <v>0</v>
      </c>
      <c r="G65" s="239">
        <v>0</v>
      </c>
      <c r="H65" s="239">
        <v>0</v>
      </c>
      <c r="I65" s="239">
        <v>40.201999999999998</v>
      </c>
      <c r="J65" s="239"/>
      <c r="K65" s="239">
        <v>91</v>
      </c>
      <c r="L65" s="239">
        <v>2</v>
      </c>
      <c r="M65" s="239">
        <v>2</v>
      </c>
      <c r="N65" s="239">
        <v>0</v>
      </c>
      <c r="O65" s="239">
        <v>1</v>
      </c>
      <c r="P65" s="239">
        <v>0</v>
      </c>
      <c r="Q65" s="239">
        <v>0</v>
      </c>
      <c r="R65" s="239">
        <v>0</v>
      </c>
      <c r="S65" s="239">
        <v>42.784999999999997</v>
      </c>
      <c r="T65" s="239"/>
      <c r="U65" s="239"/>
      <c r="V65" s="239"/>
      <c r="W65" s="239"/>
      <c r="X65" s="239"/>
      <c r="Y65" s="239"/>
      <c r="Z65" s="239"/>
      <c r="AA65" s="239"/>
      <c r="AB65" s="239"/>
      <c r="AC65" s="239"/>
      <c r="AD65" s="239"/>
      <c r="AE65" s="239"/>
      <c r="AF65" s="239"/>
      <c r="AG65" s="239"/>
      <c r="AH65" s="239"/>
      <c r="AI65" s="239"/>
      <c r="AJ65" s="239"/>
      <c r="AK65" s="239"/>
      <c r="AL65" s="239"/>
      <c r="AM65" s="239"/>
      <c r="AN65" s="239"/>
    </row>
  </sheetData>
  <mergeCells count="4">
    <mergeCell ref="A3:A6"/>
    <mergeCell ref="A7:A10"/>
    <mergeCell ref="A11:A14"/>
    <mergeCell ref="A15:A18"/>
  </mergeCells>
  <phoneticPr fontId="2" type="noConversion"/>
  <conditionalFormatting sqref="G9:G10">
    <cfRule type="duplicateValues" dxfId="1" priority="2"/>
  </conditionalFormatting>
  <conditionalFormatting sqref="G13:G14">
    <cfRule type="duplicateValues" dxfId="0" priority="1"/>
  </conditionalFormatting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P20" sqref="P20"/>
    </sheetView>
  </sheetViews>
  <sheetFormatPr defaultRowHeight="16.5"/>
  <sheetData>
    <row r="1" spans="1:13">
      <c r="A1" s="57" t="s">
        <v>250</v>
      </c>
    </row>
    <row r="2" spans="1:13" ht="17.25" thickBot="1">
      <c r="A2" s="173" t="s">
        <v>347</v>
      </c>
    </row>
    <row r="3" spans="1:13" ht="36.75" customHeight="1" thickTop="1" thickBot="1">
      <c r="A3" s="170" t="s">
        <v>858</v>
      </c>
      <c r="B3" s="534" t="s">
        <v>509</v>
      </c>
      <c r="C3" s="535"/>
      <c r="D3" s="536"/>
      <c r="E3" s="537" t="s">
        <v>878</v>
      </c>
      <c r="F3" s="532"/>
      <c r="G3" s="533"/>
      <c r="H3" s="538" t="s">
        <v>879</v>
      </c>
      <c r="I3" s="532"/>
      <c r="J3" s="533"/>
      <c r="K3" s="538" t="s">
        <v>880</v>
      </c>
      <c r="L3" s="532"/>
      <c r="M3" s="533"/>
    </row>
    <row r="4" spans="1:13" ht="18" thickTop="1" thickBot="1">
      <c r="A4" s="144" t="s">
        <v>504</v>
      </c>
      <c r="B4" s="145" t="s">
        <v>243</v>
      </c>
      <c r="C4" s="146" t="s">
        <v>95</v>
      </c>
      <c r="D4" s="147" t="s">
        <v>244</v>
      </c>
      <c r="E4" s="145" t="s">
        <v>243</v>
      </c>
      <c r="F4" s="146" t="s">
        <v>95</v>
      </c>
      <c r="G4" s="147" t="s">
        <v>244</v>
      </c>
      <c r="H4" s="145" t="s">
        <v>243</v>
      </c>
      <c r="I4" s="146" t="s">
        <v>95</v>
      </c>
      <c r="J4" s="147" t="s">
        <v>244</v>
      </c>
      <c r="K4" s="145" t="s">
        <v>243</v>
      </c>
      <c r="L4" s="146" t="s">
        <v>95</v>
      </c>
      <c r="M4" s="147" t="s">
        <v>244</v>
      </c>
    </row>
    <row r="5" spans="1:13" ht="17.25" thickTop="1">
      <c r="A5" s="132">
        <v>1</v>
      </c>
      <c r="B5" s="388">
        <v>102</v>
      </c>
      <c r="C5" s="386">
        <v>138</v>
      </c>
      <c r="D5" s="389">
        <v>104</v>
      </c>
      <c r="E5" s="388">
        <v>92</v>
      </c>
      <c r="F5" s="386">
        <v>120</v>
      </c>
      <c r="G5" s="389">
        <v>114</v>
      </c>
      <c r="H5" s="388">
        <v>114</v>
      </c>
      <c r="I5" s="386">
        <v>116</v>
      </c>
      <c r="J5" s="389">
        <v>112</v>
      </c>
      <c r="K5" s="388">
        <v>90</v>
      </c>
      <c r="L5" s="386">
        <v>120</v>
      </c>
      <c r="M5" s="389">
        <v>82</v>
      </c>
    </row>
    <row r="6" spans="1:13">
      <c r="A6" s="133">
        <v>2</v>
      </c>
      <c r="B6" s="390">
        <v>120</v>
      </c>
      <c r="C6" s="385">
        <v>82</v>
      </c>
      <c r="D6" s="391">
        <v>66</v>
      </c>
      <c r="E6" s="390">
        <v>118</v>
      </c>
      <c r="F6" s="385">
        <v>116</v>
      </c>
      <c r="G6" s="391">
        <v>102</v>
      </c>
      <c r="H6" s="390">
        <v>88</v>
      </c>
      <c r="I6" s="385">
        <v>128</v>
      </c>
      <c r="J6" s="391">
        <v>86</v>
      </c>
      <c r="K6" s="390">
        <v>106</v>
      </c>
      <c r="L6" s="385">
        <v>96</v>
      </c>
      <c r="M6" s="391">
        <v>138</v>
      </c>
    </row>
    <row r="7" spans="1:13">
      <c r="A7" s="133">
        <v>3</v>
      </c>
      <c r="B7" s="390">
        <v>100</v>
      </c>
      <c r="C7" s="385">
        <v>130</v>
      </c>
      <c r="D7" s="391">
        <v>114</v>
      </c>
      <c r="E7" s="390">
        <v>132</v>
      </c>
      <c r="F7" s="385">
        <v>94</v>
      </c>
      <c r="G7" s="391">
        <v>108</v>
      </c>
      <c r="H7" s="390">
        <v>110</v>
      </c>
      <c r="I7" s="385">
        <v>116</v>
      </c>
      <c r="J7" s="391">
        <v>120</v>
      </c>
      <c r="K7" s="390">
        <v>94</v>
      </c>
      <c r="L7" s="385">
        <v>104</v>
      </c>
      <c r="M7" s="391">
        <v>104</v>
      </c>
    </row>
    <row r="8" spans="1:13">
      <c r="A8" s="133">
        <v>4</v>
      </c>
      <c r="B8" s="390">
        <v>108</v>
      </c>
      <c r="C8" s="385">
        <v>92</v>
      </c>
      <c r="D8" s="391">
        <v>86</v>
      </c>
      <c r="E8" s="390">
        <v>114</v>
      </c>
      <c r="F8" s="385">
        <v>112</v>
      </c>
      <c r="G8" s="391">
        <v>114</v>
      </c>
      <c r="H8" s="390">
        <v>86</v>
      </c>
      <c r="I8" s="385">
        <v>46</v>
      </c>
      <c r="J8" s="391">
        <v>140</v>
      </c>
      <c r="K8" s="390">
        <v>92</v>
      </c>
      <c r="L8" s="385">
        <v>76</v>
      </c>
      <c r="M8" s="391">
        <v>116</v>
      </c>
    </row>
    <row r="9" spans="1:13">
      <c r="A9" s="133">
        <v>5</v>
      </c>
      <c r="B9" s="390">
        <v>96</v>
      </c>
      <c r="C9" s="385">
        <v>110</v>
      </c>
      <c r="D9" s="391">
        <v>36</v>
      </c>
      <c r="E9" s="390">
        <v>100</v>
      </c>
      <c r="F9" s="385">
        <v>130</v>
      </c>
      <c r="G9" s="391">
        <v>140</v>
      </c>
      <c r="H9" s="390">
        <v>108</v>
      </c>
      <c r="I9" s="385">
        <v>118</v>
      </c>
      <c r="J9" s="391">
        <v>104</v>
      </c>
      <c r="K9" s="390">
        <v>94</v>
      </c>
      <c r="L9" s="385">
        <v>108</v>
      </c>
      <c r="M9" s="391">
        <v>86</v>
      </c>
    </row>
    <row r="10" spans="1:13">
      <c r="A10" s="133">
        <v>6</v>
      </c>
      <c r="B10" s="390">
        <v>86</v>
      </c>
      <c r="C10" s="385">
        <v>24</v>
      </c>
      <c r="D10" s="391">
        <v>118</v>
      </c>
      <c r="E10" s="390">
        <v>98</v>
      </c>
      <c r="F10" s="385">
        <v>106</v>
      </c>
      <c r="G10" s="391">
        <v>84</v>
      </c>
      <c r="H10" s="390">
        <v>108</v>
      </c>
      <c r="I10" s="385">
        <v>106</v>
      </c>
      <c r="J10" s="391">
        <v>106</v>
      </c>
      <c r="K10" s="390">
        <v>74</v>
      </c>
      <c r="L10" s="385">
        <v>122</v>
      </c>
      <c r="M10" s="391">
        <v>98</v>
      </c>
    </row>
    <row r="11" spans="1:13">
      <c r="A11" s="133">
        <v>7</v>
      </c>
      <c r="B11" s="390">
        <v>118</v>
      </c>
      <c r="C11" s="385">
        <v>124</v>
      </c>
      <c r="D11" s="391">
        <v>102</v>
      </c>
      <c r="E11" s="390">
        <v>100</v>
      </c>
      <c r="F11" s="385">
        <v>104</v>
      </c>
      <c r="G11" s="391">
        <v>84</v>
      </c>
      <c r="H11" s="390">
        <v>130</v>
      </c>
      <c r="I11" s="385">
        <v>114</v>
      </c>
      <c r="J11" s="391">
        <v>80</v>
      </c>
      <c r="K11" s="390">
        <v>100</v>
      </c>
      <c r="L11" s="385">
        <v>124</v>
      </c>
      <c r="M11" s="391">
        <v>86</v>
      </c>
    </row>
    <row r="12" spans="1:13">
      <c r="A12" s="133">
        <v>8</v>
      </c>
      <c r="B12" s="390">
        <v>96</v>
      </c>
      <c r="C12" s="385">
        <v>120</v>
      </c>
      <c r="D12" s="391">
        <v>106</v>
      </c>
      <c r="E12" s="390">
        <v>98</v>
      </c>
      <c r="F12" s="385">
        <v>70</v>
      </c>
      <c r="G12" s="391">
        <v>138</v>
      </c>
      <c r="H12" s="390">
        <v>114</v>
      </c>
      <c r="I12" s="385">
        <v>126</v>
      </c>
      <c r="J12" s="391">
        <v>112</v>
      </c>
      <c r="K12" s="390">
        <v>102</v>
      </c>
      <c r="L12" s="385">
        <v>98</v>
      </c>
      <c r="M12" s="391">
        <v>120</v>
      </c>
    </row>
    <row r="13" spans="1:13">
      <c r="A13" s="133">
        <v>9</v>
      </c>
      <c r="B13" s="390">
        <v>110</v>
      </c>
      <c r="C13" s="385">
        <v>94</v>
      </c>
      <c r="D13" s="391">
        <v>90</v>
      </c>
      <c r="E13" s="390">
        <v>112</v>
      </c>
      <c r="F13" s="385">
        <v>126</v>
      </c>
      <c r="G13" s="391">
        <v>74</v>
      </c>
      <c r="H13" s="390">
        <v>90</v>
      </c>
      <c r="I13" s="385">
        <v>122</v>
      </c>
      <c r="J13" s="391">
        <v>124</v>
      </c>
      <c r="K13" s="390">
        <v>118</v>
      </c>
      <c r="L13" s="385">
        <v>14</v>
      </c>
      <c r="M13" s="391">
        <v>102</v>
      </c>
    </row>
    <row r="14" spans="1:13" ht="17.25" thickBot="1">
      <c r="A14" s="134">
        <v>10</v>
      </c>
      <c r="B14" s="392">
        <v>138</v>
      </c>
      <c r="C14" s="387">
        <v>102</v>
      </c>
      <c r="D14" s="393">
        <v>142</v>
      </c>
      <c r="E14" s="392">
        <v>98</v>
      </c>
      <c r="F14" s="387">
        <v>112</v>
      </c>
      <c r="G14" s="393">
        <v>96</v>
      </c>
      <c r="H14" s="392">
        <v>110</v>
      </c>
      <c r="I14" s="387">
        <v>112</v>
      </c>
      <c r="J14" s="393">
        <v>74</v>
      </c>
      <c r="K14" s="392">
        <v>96</v>
      </c>
      <c r="L14" s="387">
        <v>116</v>
      </c>
      <c r="M14" s="393">
        <v>96</v>
      </c>
    </row>
    <row r="15" spans="1:13" ht="36.75" customHeight="1" thickTop="1" thickBot="1">
      <c r="A15" s="170" t="s">
        <v>354</v>
      </c>
      <c r="B15" s="534" t="s">
        <v>509</v>
      </c>
      <c r="C15" s="535"/>
      <c r="D15" s="536"/>
      <c r="E15" s="537" t="s">
        <v>878</v>
      </c>
      <c r="F15" s="532"/>
      <c r="G15" s="533"/>
      <c r="H15" s="538" t="s">
        <v>879</v>
      </c>
      <c r="I15" s="532"/>
      <c r="J15" s="533"/>
      <c r="K15" s="538" t="s">
        <v>880</v>
      </c>
      <c r="L15" s="532"/>
      <c r="M15" s="533"/>
    </row>
    <row r="16" spans="1:13" ht="18" thickTop="1" thickBot="1">
      <c r="A16" s="144" t="s">
        <v>504</v>
      </c>
      <c r="B16" s="145" t="s">
        <v>243</v>
      </c>
      <c r="C16" s="146" t="s">
        <v>95</v>
      </c>
      <c r="D16" s="147" t="s">
        <v>244</v>
      </c>
      <c r="E16" s="145" t="s">
        <v>243</v>
      </c>
      <c r="F16" s="146" t="s">
        <v>95</v>
      </c>
      <c r="G16" s="147" t="s">
        <v>244</v>
      </c>
      <c r="H16" s="145" t="s">
        <v>243</v>
      </c>
      <c r="I16" s="146" t="s">
        <v>95</v>
      </c>
      <c r="J16" s="147" t="s">
        <v>244</v>
      </c>
      <c r="K16" s="145" t="s">
        <v>243</v>
      </c>
      <c r="L16" s="146" t="s">
        <v>95</v>
      </c>
      <c r="M16" s="147" t="s">
        <v>244</v>
      </c>
    </row>
    <row r="17" spans="1:13" ht="17.25" thickTop="1">
      <c r="A17" s="132">
        <v>1</v>
      </c>
      <c r="B17" s="388">
        <v>36</v>
      </c>
      <c r="C17" s="386">
        <v>74</v>
      </c>
      <c r="D17" s="389">
        <v>86</v>
      </c>
      <c r="E17" s="388">
        <v>80</v>
      </c>
      <c r="F17" s="386">
        <v>46</v>
      </c>
      <c r="G17" s="389">
        <v>48</v>
      </c>
      <c r="H17" s="388">
        <v>54</v>
      </c>
      <c r="I17" s="386">
        <v>42</v>
      </c>
      <c r="J17" s="389">
        <v>76</v>
      </c>
      <c r="K17" s="388">
        <v>16</v>
      </c>
      <c r="L17" s="386">
        <v>70</v>
      </c>
      <c r="M17" s="389">
        <v>60</v>
      </c>
    </row>
    <row r="18" spans="1:13">
      <c r="A18" s="133">
        <v>2</v>
      </c>
      <c r="B18" s="390">
        <v>18</v>
      </c>
      <c r="C18" s="385">
        <v>72</v>
      </c>
      <c r="D18" s="391">
        <v>68</v>
      </c>
      <c r="E18" s="390">
        <v>54</v>
      </c>
      <c r="F18" s="385">
        <v>52</v>
      </c>
      <c r="G18" s="391">
        <v>50</v>
      </c>
      <c r="H18" s="390">
        <v>56</v>
      </c>
      <c r="I18" s="385">
        <v>22</v>
      </c>
      <c r="J18" s="391">
        <v>92</v>
      </c>
      <c r="K18" s="390">
        <v>28</v>
      </c>
      <c r="L18" s="385">
        <v>48</v>
      </c>
      <c r="M18" s="391">
        <v>48</v>
      </c>
    </row>
    <row r="19" spans="1:13">
      <c r="A19" s="133">
        <v>3</v>
      </c>
      <c r="B19" s="390">
        <v>56</v>
      </c>
      <c r="C19" s="385">
        <v>62</v>
      </c>
      <c r="D19" s="391">
        <v>48</v>
      </c>
      <c r="E19" s="390">
        <v>70</v>
      </c>
      <c r="F19" s="385">
        <v>48</v>
      </c>
      <c r="G19" s="391">
        <v>80</v>
      </c>
      <c r="H19" s="390">
        <v>88</v>
      </c>
      <c r="I19" s="385">
        <v>70</v>
      </c>
      <c r="J19" s="391">
        <v>36</v>
      </c>
      <c r="K19" s="390">
        <v>66</v>
      </c>
      <c r="L19" s="385">
        <v>60</v>
      </c>
      <c r="M19" s="391">
        <v>64</v>
      </c>
    </row>
    <row r="20" spans="1:13">
      <c r="A20" s="133">
        <v>4</v>
      </c>
      <c r="B20" s="390">
        <v>32</v>
      </c>
      <c r="C20" s="385">
        <v>86</v>
      </c>
      <c r="D20" s="391">
        <v>62</v>
      </c>
      <c r="E20" s="390">
        <v>64</v>
      </c>
      <c r="F20" s="385">
        <v>68</v>
      </c>
      <c r="G20" s="391">
        <v>18</v>
      </c>
      <c r="H20" s="390">
        <v>90</v>
      </c>
      <c r="I20" s="385">
        <v>86</v>
      </c>
      <c r="J20" s="391">
        <v>48</v>
      </c>
      <c r="K20" s="390">
        <v>50</v>
      </c>
      <c r="L20" s="385">
        <v>16</v>
      </c>
      <c r="M20" s="391">
        <v>46</v>
      </c>
    </row>
    <row r="21" spans="1:13">
      <c r="A21" s="133">
        <v>5</v>
      </c>
      <c r="B21" s="390">
        <v>94</v>
      </c>
      <c r="C21" s="385">
        <v>88</v>
      </c>
      <c r="D21" s="391">
        <v>58</v>
      </c>
      <c r="E21" s="390">
        <v>60</v>
      </c>
      <c r="F21" s="385">
        <v>50</v>
      </c>
      <c r="G21" s="391">
        <v>46</v>
      </c>
      <c r="H21" s="390">
        <v>80</v>
      </c>
      <c r="I21" s="385">
        <v>36</v>
      </c>
      <c r="J21" s="391">
        <v>88</v>
      </c>
      <c r="K21" s="390">
        <v>46</v>
      </c>
      <c r="L21" s="385">
        <v>38</v>
      </c>
      <c r="M21" s="391">
        <v>36</v>
      </c>
    </row>
    <row r="22" spans="1:13">
      <c r="A22" s="133">
        <v>6</v>
      </c>
      <c r="B22" s="390">
        <v>32</v>
      </c>
      <c r="C22" s="385">
        <v>20</v>
      </c>
      <c r="D22" s="391">
        <v>94</v>
      </c>
      <c r="E22" s="390">
        <v>40</v>
      </c>
      <c r="F22" s="385">
        <v>56</v>
      </c>
      <c r="G22" s="391">
        <v>34</v>
      </c>
      <c r="H22" s="390">
        <v>70</v>
      </c>
      <c r="I22" s="385">
        <v>96</v>
      </c>
      <c r="J22" s="391">
        <v>72</v>
      </c>
      <c r="K22" s="390">
        <v>46</v>
      </c>
      <c r="L22" s="385">
        <v>66</v>
      </c>
      <c r="M22" s="391">
        <v>66</v>
      </c>
    </row>
    <row r="23" spans="1:13">
      <c r="A23" s="133">
        <v>7</v>
      </c>
      <c r="B23" s="390">
        <v>64</v>
      </c>
      <c r="C23" s="385">
        <v>56</v>
      </c>
      <c r="D23" s="391">
        <v>56</v>
      </c>
      <c r="E23" s="390">
        <v>32</v>
      </c>
      <c r="F23" s="385">
        <v>60</v>
      </c>
      <c r="G23" s="391">
        <v>20</v>
      </c>
      <c r="H23" s="390">
        <v>58</v>
      </c>
      <c r="I23" s="385">
        <v>68</v>
      </c>
      <c r="J23" s="391">
        <v>44</v>
      </c>
      <c r="K23" s="390">
        <v>62</v>
      </c>
      <c r="L23" s="385">
        <v>14</v>
      </c>
      <c r="M23" s="391">
        <v>62</v>
      </c>
    </row>
    <row r="24" spans="1:13">
      <c r="A24" s="133">
        <v>8</v>
      </c>
      <c r="B24" s="390">
        <v>42</v>
      </c>
      <c r="C24" s="385">
        <v>68</v>
      </c>
      <c r="D24" s="391">
        <v>18</v>
      </c>
      <c r="E24" s="390">
        <v>58</v>
      </c>
      <c r="F24" s="385">
        <v>62</v>
      </c>
      <c r="G24" s="391">
        <v>46</v>
      </c>
      <c r="H24" s="390">
        <v>48</v>
      </c>
      <c r="I24" s="385">
        <v>92</v>
      </c>
      <c r="J24" s="391">
        <v>74</v>
      </c>
      <c r="K24" s="390">
        <v>68</v>
      </c>
      <c r="L24" s="385">
        <v>64</v>
      </c>
      <c r="M24" s="391">
        <v>48</v>
      </c>
    </row>
    <row r="25" spans="1:13">
      <c r="A25" s="133">
        <v>9</v>
      </c>
      <c r="B25" s="390">
        <v>76</v>
      </c>
      <c r="C25" s="385">
        <v>38</v>
      </c>
      <c r="D25" s="391">
        <v>72</v>
      </c>
      <c r="E25" s="390">
        <v>86</v>
      </c>
      <c r="F25" s="385">
        <v>30</v>
      </c>
      <c r="G25" s="391">
        <v>64</v>
      </c>
      <c r="H25" s="390">
        <v>66</v>
      </c>
      <c r="I25" s="385">
        <v>32</v>
      </c>
      <c r="J25" s="391">
        <v>48</v>
      </c>
      <c r="K25" s="390">
        <v>18</v>
      </c>
      <c r="L25" s="385">
        <v>4</v>
      </c>
      <c r="M25" s="391">
        <v>18</v>
      </c>
    </row>
    <row r="26" spans="1:13" ht="17.25" thickBot="1">
      <c r="A26" s="137">
        <v>10</v>
      </c>
      <c r="B26" s="394">
        <v>78</v>
      </c>
      <c r="C26" s="395">
        <v>68</v>
      </c>
      <c r="D26" s="396">
        <v>36</v>
      </c>
      <c r="E26" s="394">
        <v>76</v>
      </c>
      <c r="F26" s="395">
        <v>66</v>
      </c>
      <c r="G26" s="396">
        <v>62</v>
      </c>
      <c r="H26" s="394">
        <v>76</v>
      </c>
      <c r="I26" s="395">
        <v>72</v>
      </c>
      <c r="J26" s="396">
        <v>94</v>
      </c>
      <c r="K26" s="394">
        <v>58</v>
      </c>
      <c r="L26" s="395">
        <v>8</v>
      </c>
      <c r="M26" s="396">
        <v>64</v>
      </c>
    </row>
    <row r="27" spans="1:13" ht="17.25" thickTop="1"/>
  </sheetData>
  <mergeCells count="8">
    <mergeCell ref="B3:D3"/>
    <mergeCell ref="E3:G3"/>
    <mergeCell ref="H3:J3"/>
    <mergeCell ref="K3:M3"/>
    <mergeCell ref="B15:D15"/>
    <mergeCell ref="E15:G15"/>
    <mergeCell ref="H15:J15"/>
    <mergeCell ref="K15:M15"/>
  </mergeCells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H32" sqref="H32"/>
    </sheetView>
  </sheetViews>
  <sheetFormatPr defaultRowHeight="16.5"/>
  <cols>
    <col min="1" max="1" width="36.5" customWidth="1"/>
  </cols>
  <sheetData>
    <row r="1" spans="1:5" ht="17.25" thickBot="1">
      <c r="A1" s="57" t="s">
        <v>93</v>
      </c>
    </row>
    <row r="2" spans="1:5" ht="18" thickTop="1" thickBot="1">
      <c r="A2" s="58"/>
      <c r="B2" s="398"/>
      <c r="C2" s="399" t="s">
        <v>94</v>
      </c>
      <c r="D2" s="399" t="s">
        <v>901</v>
      </c>
      <c r="E2" s="405" t="s">
        <v>902</v>
      </c>
    </row>
    <row r="3" spans="1:5" ht="17.25" thickTop="1">
      <c r="A3" s="569" t="s">
        <v>881</v>
      </c>
      <c r="B3" s="408" t="s">
        <v>96</v>
      </c>
      <c r="C3" s="246">
        <v>202</v>
      </c>
      <c r="D3" s="246">
        <v>139</v>
      </c>
      <c r="E3" s="247">
        <v>123</v>
      </c>
    </row>
    <row r="4" spans="1:5">
      <c r="A4" s="570"/>
      <c r="B4" s="116" t="s">
        <v>97</v>
      </c>
      <c r="C4" s="111">
        <v>0</v>
      </c>
      <c r="D4" s="111">
        <v>0</v>
      </c>
      <c r="E4" s="112">
        <v>0</v>
      </c>
    </row>
    <row r="5" spans="1:5">
      <c r="A5" s="570"/>
      <c r="B5" s="117" t="s">
        <v>98</v>
      </c>
      <c r="C5" s="114">
        <f>C4/C3*100</f>
        <v>0</v>
      </c>
      <c r="D5" s="114">
        <f>D4/D3*100</f>
        <v>0</v>
      </c>
      <c r="E5" s="115">
        <f>E4/E3*100</f>
        <v>0</v>
      </c>
    </row>
    <row r="6" spans="1:5">
      <c r="A6" s="523" t="s">
        <v>215</v>
      </c>
      <c r="B6" s="116" t="s">
        <v>96</v>
      </c>
      <c r="C6" s="111">
        <v>119</v>
      </c>
      <c r="D6" s="111">
        <v>141</v>
      </c>
      <c r="E6" s="112">
        <v>105</v>
      </c>
    </row>
    <row r="7" spans="1:5">
      <c r="A7" s="523"/>
      <c r="B7" s="116" t="s">
        <v>97</v>
      </c>
      <c r="C7" s="111">
        <v>119</v>
      </c>
      <c r="D7" s="111">
        <v>141</v>
      </c>
      <c r="E7" s="112">
        <v>105</v>
      </c>
    </row>
    <row r="8" spans="1:5">
      <c r="A8" s="523"/>
      <c r="B8" s="117" t="s">
        <v>98</v>
      </c>
      <c r="C8" s="114">
        <f>C7/C6*100</f>
        <v>100</v>
      </c>
      <c r="D8" s="114">
        <f>D7/D6*100</f>
        <v>100</v>
      </c>
      <c r="E8" s="115">
        <f>E7/E6*100</f>
        <v>100</v>
      </c>
    </row>
    <row r="9" spans="1:5">
      <c r="A9" s="523" t="s">
        <v>218</v>
      </c>
      <c r="B9" s="116" t="s">
        <v>96</v>
      </c>
      <c r="C9" s="111">
        <v>80</v>
      </c>
      <c r="D9" s="111">
        <v>77</v>
      </c>
      <c r="E9" s="112">
        <v>83</v>
      </c>
    </row>
    <row r="10" spans="1:5">
      <c r="A10" s="523"/>
      <c r="B10" s="116" t="s">
        <v>97</v>
      </c>
      <c r="C10" s="111">
        <v>0</v>
      </c>
      <c r="D10" s="111">
        <v>0</v>
      </c>
      <c r="E10" s="112">
        <v>0</v>
      </c>
    </row>
    <row r="11" spans="1:5">
      <c r="A11" s="523"/>
      <c r="B11" s="117" t="s">
        <v>98</v>
      </c>
      <c r="C11" s="114">
        <f>C10/C9*100</f>
        <v>0</v>
      </c>
      <c r="D11" s="114">
        <f>D10/D9*100</f>
        <v>0</v>
      </c>
      <c r="E11" s="115">
        <f>E10/E9*100</f>
        <v>0</v>
      </c>
    </row>
    <row r="12" spans="1:5">
      <c r="A12" s="524" t="s">
        <v>894</v>
      </c>
      <c r="B12" s="116" t="s">
        <v>96</v>
      </c>
      <c r="C12" s="111">
        <v>91</v>
      </c>
      <c r="D12" s="111">
        <v>174</v>
      </c>
      <c r="E12" s="112">
        <v>110</v>
      </c>
    </row>
    <row r="13" spans="1:5">
      <c r="A13" s="524"/>
      <c r="B13" s="116" t="s">
        <v>97</v>
      </c>
      <c r="C13" s="111">
        <v>0</v>
      </c>
      <c r="D13" s="111">
        <v>0</v>
      </c>
      <c r="E13" s="112">
        <v>0</v>
      </c>
    </row>
    <row r="14" spans="1:5">
      <c r="A14" s="524"/>
      <c r="B14" s="117" t="s">
        <v>98</v>
      </c>
      <c r="C14" s="114">
        <f>C13/C12*100</f>
        <v>0</v>
      </c>
      <c r="D14" s="114">
        <f>D13/D12*100</f>
        <v>0</v>
      </c>
      <c r="E14" s="115">
        <f>E13/E12*100</f>
        <v>0</v>
      </c>
    </row>
    <row r="15" spans="1:5">
      <c r="A15" s="571" t="s">
        <v>895</v>
      </c>
      <c r="B15" s="116" t="s">
        <v>96</v>
      </c>
      <c r="C15" s="111">
        <v>144</v>
      </c>
      <c r="D15" s="111">
        <v>88</v>
      </c>
      <c r="E15" s="112">
        <v>109</v>
      </c>
    </row>
    <row r="16" spans="1:5">
      <c r="A16" s="572"/>
      <c r="B16" s="116" t="s">
        <v>97</v>
      </c>
      <c r="C16" s="111">
        <v>0</v>
      </c>
      <c r="D16" s="111">
        <v>0</v>
      </c>
      <c r="E16" s="112">
        <v>0</v>
      </c>
    </row>
    <row r="17" spans="1:5">
      <c r="A17" s="573"/>
      <c r="B17" s="117" t="s">
        <v>98</v>
      </c>
      <c r="C17" s="114">
        <f>C16/C15*100</f>
        <v>0</v>
      </c>
      <c r="D17" s="114">
        <f>D16/D15*100</f>
        <v>0</v>
      </c>
      <c r="E17" s="115">
        <f>E16/E15*100</f>
        <v>0</v>
      </c>
    </row>
    <row r="18" spans="1:5">
      <c r="A18" s="523" t="s">
        <v>896</v>
      </c>
      <c r="B18" s="116" t="s">
        <v>96</v>
      </c>
      <c r="C18" s="111">
        <v>45</v>
      </c>
      <c r="D18" s="111">
        <v>65</v>
      </c>
      <c r="E18" s="112">
        <v>52</v>
      </c>
    </row>
    <row r="19" spans="1:5">
      <c r="A19" s="523"/>
      <c r="B19" s="116" t="s">
        <v>97</v>
      </c>
      <c r="C19" s="111">
        <v>0</v>
      </c>
      <c r="D19" s="111">
        <v>0</v>
      </c>
      <c r="E19" s="112">
        <v>0</v>
      </c>
    </row>
    <row r="20" spans="1:5">
      <c r="A20" s="523"/>
      <c r="B20" s="117" t="s">
        <v>98</v>
      </c>
      <c r="C20" s="114">
        <f>C19/C18*100</f>
        <v>0</v>
      </c>
      <c r="D20" s="114">
        <f>D19/D18*100</f>
        <v>0</v>
      </c>
      <c r="E20" s="115">
        <f>E19/E18*100</f>
        <v>0</v>
      </c>
    </row>
    <row r="21" spans="1:5">
      <c r="A21" s="523" t="s">
        <v>897</v>
      </c>
      <c r="B21" s="116" t="s">
        <v>96</v>
      </c>
      <c r="C21" s="111">
        <v>62</v>
      </c>
      <c r="D21" s="111">
        <v>96</v>
      </c>
      <c r="E21" s="112">
        <v>96</v>
      </c>
    </row>
    <row r="22" spans="1:5">
      <c r="A22" s="523"/>
      <c r="B22" s="116" t="s">
        <v>97</v>
      </c>
      <c r="C22" s="111">
        <v>0</v>
      </c>
      <c r="D22" s="111">
        <v>0</v>
      </c>
      <c r="E22" s="112">
        <v>0</v>
      </c>
    </row>
    <row r="23" spans="1:5">
      <c r="A23" s="523"/>
      <c r="B23" s="117" t="s">
        <v>98</v>
      </c>
      <c r="C23" s="114">
        <f>C22/C21*100</f>
        <v>0</v>
      </c>
      <c r="D23" s="114">
        <f>D22/D21*100</f>
        <v>0</v>
      </c>
      <c r="E23" s="115">
        <f>E22/E21*100</f>
        <v>0</v>
      </c>
    </row>
    <row r="24" spans="1:5">
      <c r="A24" s="523" t="s">
        <v>898</v>
      </c>
      <c r="B24" s="116" t="s">
        <v>96</v>
      </c>
      <c r="C24" s="111">
        <v>132</v>
      </c>
      <c r="D24" s="111">
        <v>90</v>
      </c>
      <c r="E24" s="112">
        <v>87</v>
      </c>
    </row>
    <row r="25" spans="1:5">
      <c r="A25" s="523"/>
      <c r="B25" s="116" t="s">
        <v>97</v>
      </c>
      <c r="C25" s="111">
        <v>0</v>
      </c>
      <c r="D25" s="111">
        <v>0</v>
      </c>
      <c r="E25" s="112">
        <v>0</v>
      </c>
    </row>
    <row r="26" spans="1:5">
      <c r="A26" s="523"/>
      <c r="B26" s="117" t="s">
        <v>98</v>
      </c>
      <c r="C26" s="114">
        <f>C25/C24*100</f>
        <v>0</v>
      </c>
      <c r="D26" s="114">
        <f>D25/D24*100</f>
        <v>0</v>
      </c>
      <c r="E26" s="115">
        <f>E25/E24*100</f>
        <v>0</v>
      </c>
    </row>
    <row r="27" spans="1:5">
      <c r="A27" s="523" t="s">
        <v>248</v>
      </c>
      <c r="B27" s="116" t="s">
        <v>96</v>
      </c>
      <c r="C27" s="111">
        <v>174</v>
      </c>
      <c r="D27" s="111">
        <v>92</v>
      </c>
      <c r="E27" s="112">
        <v>87</v>
      </c>
    </row>
    <row r="28" spans="1:5">
      <c r="A28" s="523"/>
      <c r="B28" s="116" t="s">
        <v>97</v>
      </c>
      <c r="C28" s="111">
        <v>0</v>
      </c>
      <c r="D28" s="111">
        <v>0</v>
      </c>
      <c r="E28" s="112">
        <v>0</v>
      </c>
    </row>
    <row r="29" spans="1:5">
      <c r="A29" s="523"/>
      <c r="B29" s="117" t="s">
        <v>98</v>
      </c>
      <c r="C29" s="114">
        <f>C28/C27*100</f>
        <v>0</v>
      </c>
      <c r="D29" s="114">
        <f>D28/D27*100</f>
        <v>0</v>
      </c>
      <c r="E29" s="115">
        <f>E28/E27*100</f>
        <v>0</v>
      </c>
    </row>
    <row r="30" spans="1:5">
      <c r="A30" s="523" t="s">
        <v>899</v>
      </c>
      <c r="B30" s="116" t="s">
        <v>96</v>
      </c>
      <c r="C30" s="111">
        <v>163</v>
      </c>
      <c r="D30" s="111">
        <v>105</v>
      </c>
      <c r="E30" s="112">
        <v>74</v>
      </c>
    </row>
    <row r="31" spans="1:5">
      <c r="A31" s="523"/>
      <c r="B31" s="116" t="s">
        <v>97</v>
      </c>
      <c r="C31" s="111">
        <v>0</v>
      </c>
      <c r="D31" s="111">
        <v>0</v>
      </c>
      <c r="E31" s="112">
        <v>0</v>
      </c>
    </row>
    <row r="32" spans="1:5">
      <c r="A32" s="523"/>
      <c r="B32" s="117" t="s">
        <v>98</v>
      </c>
      <c r="C32" s="114">
        <f>C31/C30*100</f>
        <v>0</v>
      </c>
      <c r="D32" s="114">
        <f>D31/D30*100</f>
        <v>0</v>
      </c>
      <c r="E32" s="115">
        <f>E31/E30*100</f>
        <v>0</v>
      </c>
    </row>
    <row r="33" spans="1:5">
      <c r="A33" s="574" t="s">
        <v>900</v>
      </c>
      <c r="B33" s="116" t="s">
        <v>96</v>
      </c>
      <c r="C33" s="111">
        <v>99</v>
      </c>
      <c r="D33" s="111">
        <v>61</v>
      </c>
      <c r="E33" s="112">
        <v>127</v>
      </c>
    </row>
    <row r="34" spans="1:5">
      <c r="A34" s="575"/>
      <c r="B34" s="116" t="s">
        <v>97</v>
      </c>
      <c r="C34" s="111">
        <v>99</v>
      </c>
      <c r="D34" s="111">
        <v>61</v>
      </c>
      <c r="E34" s="112">
        <v>125</v>
      </c>
    </row>
    <row r="35" spans="1:5" ht="17.25" thickBot="1">
      <c r="A35" s="576"/>
      <c r="B35" s="409" t="s">
        <v>98</v>
      </c>
      <c r="C35" s="403">
        <f>C34/C33*100</f>
        <v>100</v>
      </c>
      <c r="D35" s="403">
        <f>D34/D33*100</f>
        <v>100</v>
      </c>
      <c r="E35" s="407">
        <f>E34/E33*100</f>
        <v>98.425196850393704</v>
      </c>
    </row>
    <row r="36" spans="1:5" ht="17.25" thickTop="1"/>
  </sheetData>
  <mergeCells count="11">
    <mergeCell ref="A18:A20"/>
    <mergeCell ref="A3:A5"/>
    <mergeCell ref="A6:A8"/>
    <mergeCell ref="A9:A11"/>
    <mergeCell ref="A12:A14"/>
    <mergeCell ref="A15:A17"/>
    <mergeCell ref="A33:A35"/>
    <mergeCell ref="A21:A23"/>
    <mergeCell ref="A24:A26"/>
    <mergeCell ref="A27:A29"/>
    <mergeCell ref="A30:A32"/>
  </mergeCells>
  <phoneticPr fontId="2" type="noConversion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O16" sqref="O16"/>
    </sheetView>
  </sheetViews>
  <sheetFormatPr defaultRowHeight="16.5"/>
  <sheetData>
    <row r="1" spans="1:9">
      <c r="A1" s="57" t="s">
        <v>1197</v>
      </c>
      <c r="F1" s="433"/>
      <c r="G1" s="433"/>
      <c r="H1" s="433"/>
    </row>
    <row r="2" spans="1:9" ht="19.5" thickBot="1">
      <c r="A2" s="540" t="s">
        <v>400</v>
      </c>
      <c r="B2" s="540"/>
      <c r="C2" s="540"/>
      <c r="D2" s="540"/>
      <c r="E2" s="432" t="s">
        <v>1193</v>
      </c>
      <c r="F2" s="177"/>
      <c r="G2" s="177"/>
      <c r="H2" s="177"/>
      <c r="I2" s="57" t="s">
        <v>1201</v>
      </c>
    </row>
    <row r="3" spans="1:9" ht="46.5" thickTop="1" thickBot="1">
      <c r="A3" s="170" t="s">
        <v>399</v>
      </c>
      <c r="B3" s="431" t="s">
        <v>1198</v>
      </c>
      <c r="C3" s="431" t="s">
        <v>1199</v>
      </c>
      <c r="D3" s="434" t="s">
        <v>1200</v>
      </c>
      <c r="E3" s="239"/>
    </row>
    <row r="4" spans="1:9" ht="17.25" thickTop="1">
      <c r="A4" s="134">
        <v>1</v>
      </c>
      <c r="B4" s="435">
        <v>57.7</v>
      </c>
      <c r="C4" s="123">
        <v>45.5</v>
      </c>
      <c r="D4" s="436">
        <v>78.900000000000006</v>
      </c>
      <c r="E4" s="239"/>
    </row>
    <row r="5" spans="1:9">
      <c r="A5" s="195">
        <v>2</v>
      </c>
      <c r="B5" s="243">
        <v>38.5</v>
      </c>
      <c r="C5" s="121">
        <v>50</v>
      </c>
      <c r="D5" s="440">
        <v>96.2</v>
      </c>
      <c r="E5" s="441"/>
    </row>
    <row r="6" spans="1:9" ht="17.25" thickBot="1">
      <c r="A6" s="171">
        <v>3</v>
      </c>
      <c r="B6" s="437">
        <v>46.7</v>
      </c>
      <c r="C6" s="438">
        <v>70.8</v>
      </c>
      <c r="D6" s="439">
        <v>91.7</v>
      </c>
    </row>
    <row r="7" spans="1:9" ht="17.25" thickTop="1"/>
    <row r="14" spans="1:9">
      <c r="I14" s="57" t="s">
        <v>1202</v>
      </c>
    </row>
    <row r="15" spans="1:9">
      <c r="A15" s="57" t="s">
        <v>1196</v>
      </c>
    </row>
    <row r="16" spans="1:9" ht="19.5" thickBot="1">
      <c r="A16" s="540" t="s">
        <v>400</v>
      </c>
      <c r="B16" s="540"/>
      <c r="C16" s="540"/>
      <c r="D16" s="540"/>
      <c r="E16" s="432" t="s">
        <v>1193</v>
      </c>
    </row>
    <row r="17" spans="1:9" ht="46.5" thickTop="1" thickBot="1">
      <c r="A17" s="170" t="s">
        <v>399</v>
      </c>
      <c r="B17" s="431" t="s">
        <v>1192</v>
      </c>
      <c r="C17" s="431" t="s">
        <v>1194</v>
      </c>
      <c r="D17" s="442" t="s">
        <v>1195</v>
      </c>
      <c r="E17" s="443"/>
    </row>
    <row r="18" spans="1:9" ht="18" thickTop="1" thickBot="1">
      <c r="A18" s="137">
        <v>1</v>
      </c>
      <c r="B18" s="244">
        <v>23.5</v>
      </c>
      <c r="C18" s="202">
        <v>6.3</v>
      </c>
      <c r="D18" s="203">
        <v>60</v>
      </c>
    </row>
    <row r="19" spans="1:9" ht="17.25" thickTop="1"/>
    <row r="26" spans="1:9">
      <c r="I26" s="57" t="s">
        <v>1203</v>
      </c>
    </row>
  </sheetData>
  <mergeCells count="2">
    <mergeCell ref="A2:D2"/>
    <mergeCell ref="A16:D16"/>
  </mergeCells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40" sqref="B40"/>
    </sheetView>
  </sheetViews>
  <sheetFormatPr defaultRowHeight="16.5"/>
  <cols>
    <col min="1" max="1" width="9.75" style="6" bestFit="1" customWidth="1"/>
    <col min="2" max="2" width="9.875" style="6" bestFit="1" customWidth="1"/>
    <col min="3" max="9" width="9.125" style="6" bestFit="1" customWidth="1"/>
    <col min="10" max="16384" width="9" style="6"/>
  </cols>
  <sheetData>
    <row r="1" spans="1:8">
      <c r="A1" s="8" t="s">
        <v>32</v>
      </c>
      <c r="B1" s="7"/>
      <c r="C1" s="7"/>
      <c r="D1" s="7"/>
      <c r="E1" s="7"/>
      <c r="F1" s="7"/>
      <c r="G1" s="7"/>
      <c r="H1" s="7"/>
    </row>
    <row r="2" spans="1:8">
      <c r="A2" s="7"/>
      <c r="B2" s="7"/>
      <c r="C2" s="7"/>
      <c r="D2" s="7"/>
      <c r="E2" s="7"/>
      <c r="F2" s="7"/>
      <c r="G2" s="7"/>
      <c r="H2" s="7"/>
    </row>
    <row r="3" spans="1:8" ht="17.25" thickBot="1">
      <c r="A3" s="7" t="s">
        <v>2</v>
      </c>
      <c r="B3" s="7"/>
      <c r="C3" s="7"/>
      <c r="D3" s="7"/>
      <c r="E3" s="7"/>
      <c r="F3" s="7"/>
      <c r="G3" s="7"/>
      <c r="H3" s="7"/>
    </row>
    <row r="4" spans="1:8" ht="17.25" thickBot="1">
      <c r="A4" s="19" t="s">
        <v>41</v>
      </c>
      <c r="B4" s="577" t="s">
        <v>3</v>
      </c>
      <c r="C4" s="578"/>
      <c r="D4" s="579"/>
      <c r="E4" s="577" t="s">
        <v>31</v>
      </c>
      <c r="F4" s="578"/>
      <c r="G4" s="579"/>
      <c r="H4" s="7"/>
    </row>
    <row r="5" spans="1:8">
      <c r="A5" s="33">
        <v>1.5500000000000001E-10</v>
      </c>
      <c r="B5" s="41">
        <v>0</v>
      </c>
      <c r="C5" s="41">
        <v>0</v>
      </c>
      <c r="D5" s="41">
        <v>5.0000000000000001E-3</v>
      </c>
      <c r="E5" s="42">
        <v>5.8500000000000003E-2</v>
      </c>
      <c r="F5" s="41">
        <v>0.06</v>
      </c>
      <c r="G5" s="40">
        <v>6.25E-2</v>
      </c>
      <c r="H5" s="7"/>
    </row>
    <row r="6" spans="1:8">
      <c r="A6" s="33">
        <v>3.1100000000000001E-10</v>
      </c>
      <c r="B6" s="41">
        <v>2.8500000000000001E-2</v>
      </c>
      <c r="C6" s="41">
        <v>2.4500000000000001E-2</v>
      </c>
      <c r="D6" s="41">
        <v>2.75E-2</v>
      </c>
      <c r="E6" s="42">
        <v>0.53349999999999997</v>
      </c>
      <c r="F6" s="41">
        <v>0.53200000000000003</v>
      </c>
      <c r="G6" s="40">
        <v>0.53</v>
      </c>
      <c r="H6" s="7"/>
    </row>
    <row r="7" spans="1:8">
      <c r="A7" s="33">
        <v>6.2200000000000002E-10</v>
      </c>
      <c r="B7" s="41">
        <v>0.1195</v>
      </c>
      <c r="C7" s="41">
        <v>0.19900000000000001</v>
      </c>
      <c r="D7" s="41">
        <v>0.20250000000000001</v>
      </c>
      <c r="E7" s="42">
        <v>0.91800000000000004</v>
      </c>
      <c r="F7" s="41">
        <v>0.92900000000000005</v>
      </c>
      <c r="G7" s="40">
        <v>0.9345</v>
      </c>
      <c r="H7" s="7"/>
    </row>
    <row r="8" spans="1:8">
      <c r="A8" s="33">
        <v>1.2449999999999999E-9</v>
      </c>
      <c r="B8" s="41">
        <v>0.50800000000000001</v>
      </c>
      <c r="C8" s="41">
        <v>0.499</v>
      </c>
      <c r="D8" s="41">
        <v>0.504</v>
      </c>
      <c r="E8" s="42">
        <v>1.6944999999999999</v>
      </c>
      <c r="F8" s="41">
        <v>1.708</v>
      </c>
      <c r="G8" s="40">
        <v>1.7435</v>
      </c>
      <c r="H8" s="7"/>
    </row>
    <row r="9" spans="1:8">
      <c r="A9" s="33">
        <v>2.4899999999999999E-9</v>
      </c>
      <c r="B9" s="41">
        <v>0.77800000000000002</v>
      </c>
      <c r="C9" s="41">
        <v>0.77</v>
      </c>
      <c r="D9" s="41">
        <v>0.77849999999999997</v>
      </c>
      <c r="E9" s="42">
        <v>1.879</v>
      </c>
      <c r="F9" s="41">
        <v>1.8865000000000001</v>
      </c>
      <c r="G9" s="40">
        <v>1.8915</v>
      </c>
      <c r="H9" s="7"/>
    </row>
    <row r="10" spans="1:8" ht="17.25" thickBot="1">
      <c r="A10" s="30">
        <v>4.9799999999999998E-9</v>
      </c>
      <c r="B10" s="38">
        <v>0.90129999999999999</v>
      </c>
      <c r="C10" s="38">
        <v>0.90110000000000001</v>
      </c>
      <c r="D10" s="38">
        <v>0.90549999999999997</v>
      </c>
      <c r="E10" s="39">
        <v>1.929</v>
      </c>
      <c r="F10" s="38">
        <v>1.927</v>
      </c>
      <c r="G10" s="37">
        <v>1.8959999999999999</v>
      </c>
      <c r="H10" s="7"/>
    </row>
    <row r="11" spans="1:8" ht="17.25" thickBot="1">
      <c r="A11" s="7"/>
      <c r="B11" s="7"/>
      <c r="C11" s="7"/>
      <c r="D11" s="7"/>
      <c r="E11" s="7"/>
      <c r="F11" s="7"/>
      <c r="G11" s="7"/>
      <c r="H11" s="7"/>
    </row>
    <row r="12" spans="1:8" ht="17.25" thickBot="1">
      <c r="A12" s="36" t="s">
        <v>30</v>
      </c>
      <c r="B12" s="35" t="s">
        <v>25</v>
      </c>
      <c r="C12" s="34" t="s">
        <v>24</v>
      </c>
      <c r="D12" s="7"/>
      <c r="E12" s="7"/>
      <c r="F12" s="7"/>
      <c r="G12" s="7"/>
      <c r="H12" s="7"/>
    </row>
    <row r="13" spans="1:8">
      <c r="A13" s="33">
        <v>1.5500000000000001E-10</v>
      </c>
      <c r="B13" s="32">
        <v>6.0666667000000001E-2</v>
      </c>
      <c r="C13" s="31">
        <v>2.0816659999999998E-3</v>
      </c>
      <c r="D13" s="7"/>
      <c r="E13" s="7"/>
      <c r="F13" s="7"/>
      <c r="G13" s="7"/>
      <c r="H13" s="7"/>
    </row>
    <row r="14" spans="1:8">
      <c r="A14" s="33">
        <v>3.1100000000000001E-10</v>
      </c>
      <c r="B14" s="32">
        <v>0.53200000000000003</v>
      </c>
      <c r="C14" s="31">
        <v>2E-3</v>
      </c>
      <c r="D14" s="7"/>
      <c r="E14" s="7"/>
      <c r="F14" s="7"/>
      <c r="G14" s="7"/>
      <c r="H14" s="7"/>
    </row>
    <row r="15" spans="1:8">
      <c r="A15" s="33">
        <v>6.2200000000000002E-10</v>
      </c>
      <c r="B15" s="32">
        <v>0.92733333299999998</v>
      </c>
      <c r="C15" s="31">
        <v>8.6216780000000007E-3</v>
      </c>
      <c r="D15" s="7"/>
      <c r="E15" s="7"/>
      <c r="F15" s="7"/>
      <c r="G15" s="7"/>
      <c r="H15" s="7"/>
    </row>
    <row r="16" spans="1:8">
      <c r="A16" s="33">
        <v>1.2449999999999999E-9</v>
      </c>
      <c r="B16" s="32">
        <v>1.715666667</v>
      </c>
      <c r="C16" s="31">
        <v>2.5383722000000001E-2</v>
      </c>
      <c r="D16" s="7"/>
      <c r="E16" s="7"/>
      <c r="F16" s="7"/>
      <c r="G16" s="7"/>
      <c r="H16" s="7"/>
    </row>
    <row r="17" spans="1:8">
      <c r="A17" s="33">
        <v>2.4899999999999999E-9</v>
      </c>
      <c r="B17" s="32">
        <v>1.8859999999999999</v>
      </c>
      <c r="C17" s="31">
        <v>6.557439E-3</v>
      </c>
      <c r="D17" s="7"/>
      <c r="E17" s="7"/>
      <c r="F17" s="7"/>
      <c r="G17" s="7"/>
      <c r="H17" s="7"/>
    </row>
    <row r="18" spans="1:8" ht="17.25" thickBot="1">
      <c r="A18" s="30">
        <v>4.9799999999999998E-9</v>
      </c>
      <c r="B18" s="29">
        <v>1.917333333</v>
      </c>
      <c r="C18" s="28">
        <v>1.8502252E-2</v>
      </c>
      <c r="D18" s="7"/>
      <c r="E18" s="7"/>
      <c r="F18" s="7"/>
      <c r="G18" s="7"/>
      <c r="H18" s="7"/>
    </row>
    <row r="19" spans="1:8">
      <c r="A19" s="7"/>
      <c r="B19" s="7"/>
      <c r="C19" s="7"/>
      <c r="D19" s="7"/>
      <c r="E19" s="7"/>
      <c r="F19" s="7"/>
      <c r="G19" s="7"/>
      <c r="H19" s="7"/>
    </row>
  </sheetData>
  <mergeCells count="2">
    <mergeCell ref="B4:D4"/>
    <mergeCell ref="E4:G4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topLeftCell="A26" workbookViewId="0">
      <selection activeCell="A41" sqref="A41"/>
    </sheetView>
  </sheetViews>
  <sheetFormatPr defaultRowHeight="16.5"/>
  <cols>
    <col min="1" max="1" width="22.125" customWidth="1"/>
    <col min="2" max="5" width="11.75" bestFit="1" customWidth="1"/>
  </cols>
  <sheetData>
    <row r="1" spans="1:9" ht="17.25" thickBot="1">
      <c r="A1" s="57" t="s">
        <v>131</v>
      </c>
    </row>
    <row r="2" spans="1:9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9" ht="39.75" thickTop="1" thickBot="1">
      <c r="A3" s="526">
        <v>1</v>
      </c>
      <c r="B3" s="149" t="s">
        <v>1204</v>
      </c>
      <c r="C3" s="150" t="s">
        <v>1249</v>
      </c>
      <c r="D3" s="150">
        <v>77</v>
      </c>
      <c r="E3" s="151"/>
      <c r="F3" s="152" t="s">
        <v>1050</v>
      </c>
      <c r="G3" s="153"/>
      <c r="I3" s="81" t="s">
        <v>144</v>
      </c>
    </row>
    <row r="4" spans="1:9" ht="51.75" thickBot="1">
      <c r="A4" s="527"/>
      <c r="B4" s="63" t="s">
        <v>1205</v>
      </c>
      <c r="C4" s="64" t="s">
        <v>1250</v>
      </c>
      <c r="D4" s="64">
        <v>119</v>
      </c>
      <c r="E4" s="82">
        <v>0.52</v>
      </c>
      <c r="F4" s="3" t="s">
        <v>1206</v>
      </c>
      <c r="G4" s="2" t="s">
        <v>149</v>
      </c>
    </row>
    <row r="5" spans="1:9" ht="77.25" thickBot="1">
      <c r="A5" s="527"/>
      <c r="B5" s="63" t="s">
        <v>1207</v>
      </c>
      <c r="C5" s="64" t="s">
        <v>1251</v>
      </c>
      <c r="D5" s="64">
        <v>90</v>
      </c>
      <c r="E5" s="64" t="s">
        <v>1208</v>
      </c>
      <c r="F5" s="3" t="s">
        <v>1209</v>
      </c>
      <c r="G5" s="2" t="s">
        <v>263</v>
      </c>
    </row>
    <row r="6" spans="1:9" ht="77.25" thickBot="1">
      <c r="A6" s="527"/>
      <c r="B6" s="63" t="s">
        <v>1210</v>
      </c>
      <c r="C6" s="64" t="s">
        <v>1252</v>
      </c>
      <c r="D6" s="64">
        <v>90</v>
      </c>
      <c r="E6" s="64" t="s">
        <v>1211</v>
      </c>
      <c r="F6" s="3" t="s">
        <v>183</v>
      </c>
      <c r="G6" s="2" t="s">
        <v>263</v>
      </c>
    </row>
    <row r="7" spans="1:9" ht="77.25" thickBot="1">
      <c r="A7" s="527"/>
      <c r="B7" s="63" t="s">
        <v>1212</v>
      </c>
      <c r="C7" s="64" t="s">
        <v>1253</v>
      </c>
      <c r="D7" s="64">
        <v>77</v>
      </c>
      <c r="E7" s="64" t="s">
        <v>1213</v>
      </c>
      <c r="F7" s="3" t="s">
        <v>195</v>
      </c>
      <c r="G7" s="2" t="s">
        <v>1214</v>
      </c>
    </row>
    <row r="8" spans="1:9" ht="77.25" thickBot="1">
      <c r="A8" s="527"/>
      <c r="B8" s="63" t="s">
        <v>1215</v>
      </c>
      <c r="C8" s="64" t="s">
        <v>1254</v>
      </c>
      <c r="D8" s="64">
        <v>77</v>
      </c>
      <c r="E8" s="64" t="s">
        <v>1216</v>
      </c>
      <c r="F8" s="3" t="s">
        <v>183</v>
      </c>
      <c r="G8" s="2" t="s">
        <v>1217</v>
      </c>
    </row>
    <row r="9" spans="1:9" ht="77.25" thickBot="1">
      <c r="A9" s="527"/>
      <c r="B9" s="63" t="s">
        <v>1218</v>
      </c>
      <c r="C9" s="64" t="s">
        <v>1255</v>
      </c>
      <c r="D9" s="64">
        <v>77</v>
      </c>
      <c r="E9" s="64" t="s">
        <v>1219</v>
      </c>
      <c r="F9" s="3" t="s">
        <v>165</v>
      </c>
      <c r="G9" s="2" t="s">
        <v>1220</v>
      </c>
    </row>
    <row r="10" spans="1:9" ht="77.25" thickBot="1">
      <c r="A10" s="527"/>
      <c r="B10" s="63" t="s">
        <v>1221</v>
      </c>
      <c r="C10" s="64" t="s">
        <v>1256</v>
      </c>
      <c r="D10" s="64">
        <v>77</v>
      </c>
      <c r="E10" s="64" t="s">
        <v>1222</v>
      </c>
      <c r="F10" s="3" t="s">
        <v>316</v>
      </c>
      <c r="G10" s="2" t="s">
        <v>1223</v>
      </c>
    </row>
    <row r="11" spans="1:9" ht="77.25" thickBot="1">
      <c r="A11" s="527"/>
      <c r="B11" s="63" t="s">
        <v>1224</v>
      </c>
      <c r="C11" s="64" t="s">
        <v>1257</v>
      </c>
      <c r="D11" s="64">
        <v>66</v>
      </c>
      <c r="E11" s="64" t="s">
        <v>1225</v>
      </c>
      <c r="F11" s="3" t="s">
        <v>1209</v>
      </c>
      <c r="G11" s="2" t="s">
        <v>263</v>
      </c>
    </row>
    <row r="12" spans="1:9" ht="77.25" thickBot="1">
      <c r="A12" s="527"/>
      <c r="B12" s="63" t="s">
        <v>1226</v>
      </c>
      <c r="C12" s="64" t="s">
        <v>1258</v>
      </c>
      <c r="D12" s="64">
        <v>77</v>
      </c>
      <c r="E12" s="64" t="s">
        <v>1227</v>
      </c>
      <c r="F12" s="3" t="s">
        <v>124</v>
      </c>
      <c r="G12" s="2" t="s">
        <v>1228</v>
      </c>
    </row>
    <row r="13" spans="1:9" ht="77.25" thickBot="1">
      <c r="A13" s="528"/>
      <c r="B13" s="65" t="s">
        <v>1229</v>
      </c>
      <c r="C13" s="66" t="s">
        <v>1259</v>
      </c>
      <c r="D13" s="66">
        <v>77</v>
      </c>
      <c r="E13" s="66" t="s">
        <v>1230</v>
      </c>
      <c r="F13" s="67" t="s">
        <v>118</v>
      </c>
      <c r="G13" s="83" t="s">
        <v>193</v>
      </c>
    </row>
    <row r="14" spans="1:9" ht="39" thickBot="1">
      <c r="A14" s="529">
        <v>2</v>
      </c>
      <c r="B14" s="68" t="s">
        <v>147</v>
      </c>
      <c r="C14" s="1" t="s">
        <v>1260</v>
      </c>
      <c r="D14" s="1">
        <v>80</v>
      </c>
      <c r="E14" s="61"/>
      <c r="F14" s="2" t="s">
        <v>1231</v>
      </c>
      <c r="G14" s="62"/>
    </row>
    <row r="15" spans="1:9" ht="51.75" thickBot="1">
      <c r="A15" s="527"/>
      <c r="B15" s="85" t="s">
        <v>1276</v>
      </c>
      <c r="C15" s="86" t="s">
        <v>1261</v>
      </c>
      <c r="D15" s="87">
        <v>125</v>
      </c>
      <c r="E15" s="88">
        <v>0.59</v>
      </c>
      <c r="F15" s="70" t="s">
        <v>1232</v>
      </c>
      <c r="G15" s="89" t="s">
        <v>149</v>
      </c>
    </row>
    <row r="16" spans="1:9" ht="77.25" thickBot="1">
      <c r="A16" s="527"/>
      <c r="B16" s="63" t="s">
        <v>101</v>
      </c>
      <c r="C16" s="64" t="s">
        <v>1262</v>
      </c>
      <c r="D16" s="64">
        <v>93</v>
      </c>
      <c r="E16" s="64" t="s">
        <v>1233</v>
      </c>
      <c r="F16" s="3" t="s">
        <v>1234</v>
      </c>
      <c r="G16" s="2" t="s">
        <v>263</v>
      </c>
    </row>
    <row r="17" spans="1:7" ht="77.25" thickBot="1">
      <c r="A17" s="527"/>
      <c r="B17" s="63" t="s">
        <v>1279</v>
      </c>
      <c r="C17" s="64" t="s">
        <v>1263</v>
      </c>
      <c r="D17" s="64">
        <v>80</v>
      </c>
      <c r="E17" s="64" t="s">
        <v>1235</v>
      </c>
      <c r="F17" s="3" t="s">
        <v>1236</v>
      </c>
      <c r="G17" s="2" t="s">
        <v>263</v>
      </c>
    </row>
    <row r="18" spans="1:7" ht="77.25" thickBot="1">
      <c r="A18" s="527"/>
      <c r="B18" s="63" t="s">
        <v>105</v>
      </c>
      <c r="C18" s="64" t="s">
        <v>1264</v>
      </c>
      <c r="D18" s="64">
        <v>80</v>
      </c>
      <c r="E18" s="64" t="s">
        <v>1237</v>
      </c>
      <c r="F18" s="3" t="s">
        <v>187</v>
      </c>
      <c r="G18" s="2" t="s">
        <v>1238</v>
      </c>
    </row>
    <row r="19" spans="1:7" ht="77.25" thickBot="1">
      <c r="A19" s="527"/>
      <c r="B19" s="63" t="s">
        <v>1215</v>
      </c>
      <c r="C19" s="64" t="s">
        <v>1265</v>
      </c>
      <c r="D19" s="64">
        <v>80</v>
      </c>
      <c r="E19" s="64" t="s">
        <v>1239</v>
      </c>
      <c r="F19" s="3" t="s">
        <v>1206</v>
      </c>
      <c r="G19" s="2" t="s">
        <v>193</v>
      </c>
    </row>
    <row r="20" spans="1:7" ht="77.25" thickBot="1">
      <c r="A20" s="527"/>
      <c r="B20" s="85" t="s">
        <v>1286</v>
      </c>
      <c r="C20" s="86" t="s">
        <v>1266</v>
      </c>
      <c r="D20" s="87">
        <v>80</v>
      </c>
      <c r="E20" s="87" t="s">
        <v>1240</v>
      </c>
      <c r="F20" s="70" t="s">
        <v>318</v>
      </c>
      <c r="G20" s="89" t="s">
        <v>912</v>
      </c>
    </row>
    <row r="21" spans="1:7" ht="77.25" thickBot="1">
      <c r="A21" s="527"/>
      <c r="B21" s="63" t="s">
        <v>1221</v>
      </c>
      <c r="C21" s="64" t="s">
        <v>1267</v>
      </c>
      <c r="D21" s="64">
        <v>80</v>
      </c>
      <c r="E21" s="64" t="s">
        <v>1241</v>
      </c>
      <c r="F21" s="3" t="s">
        <v>184</v>
      </c>
      <c r="G21" s="2" t="s">
        <v>193</v>
      </c>
    </row>
    <row r="22" spans="1:7" ht="77.25" thickBot="1">
      <c r="A22" s="527"/>
      <c r="B22" s="85" t="s">
        <v>1242</v>
      </c>
      <c r="C22" s="64" t="s">
        <v>1268</v>
      </c>
      <c r="D22" s="64">
        <v>80</v>
      </c>
      <c r="E22" s="64" t="s">
        <v>1243</v>
      </c>
      <c r="F22" s="3" t="s">
        <v>1244</v>
      </c>
      <c r="G22" s="2" t="s">
        <v>1245</v>
      </c>
    </row>
    <row r="23" spans="1:7" ht="77.25" thickBot="1">
      <c r="A23" s="527"/>
      <c r="B23" s="63" t="s">
        <v>1282</v>
      </c>
      <c r="C23" s="86" t="s">
        <v>1269</v>
      </c>
      <c r="D23" s="87">
        <v>80</v>
      </c>
      <c r="E23" s="87" t="s">
        <v>1239</v>
      </c>
      <c r="F23" s="70" t="s">
        <v>1206</v>
      </c>
      <c r="G23" s="89" t="s">
        <v>912</v>
      </c>
    </row>
    <row r="24" spans="1:7" ht="77.25" thickBot="1">
      <c r="A24" s="527"/>
      <c r="B24" s="48" t="s">
        <v>1229</v>
      </c>
      <c r="C24" s="444" t="s">
        <v>1270</v>
      </c>
      <c r="D24" s="444">
        <v>80</v>
      </c>
      <c r="E24" s="444" t="s">
        <v>1246</v>
      </c>
      <c r="F24" s="445" t="s">
        <v>1247</v>
      </c>
      <c r="G24" s="56" t="s">
        <v>1248</v>
      </c>
    </row>
    <row r="25" spans="1:7" ht="17.25" thickTop="1">
      <c r="A25" s="415"/>
    </row>
    <row r="26" spans="1:7" ht="17.25" thickBot="1">
      <c r="D26" s="457"/>
    </row>
    <row r="27" spans="1:7" ht="17.25" thickTop="1">
      <c r="A27" s="582" t="s">
        <v>1272</v>
      </c>
      <c r="B27" s="584" t="s">
        <v>1273</v>
      </c>
      <c r="C27" s="585"/>
      <c r="D27" s="586" t="s">
        <v>1274</v>
      </c>
      <c r="E27" s="587"/>
      <c r="F27" s="588" t="s">
        <v>223</v>
      </c>
      <c r="G27" s="580" t="s">
        <v>1271</v>
      </c>
    </row>
    <row r="28" spans="1:7" ht="17.25" thickBot="1">
      <c r="A28" s="583"/>
      <c r="B28" s="456" t="s">
        <v>1583</v>
      </c>
      <c r="C28" s="458" t="s">
        <v>1584</v>
      </c>
      <c r="D28" s="466" t="s">
        <v>1583</v>
      </c>
      <c r="E28" s="467" t="s">
        <v>1584</v>
      </c>
      <c r="F28" s="589"/>
      <c r="G28" s="581"/>
    </row>
    <row r="29" spans="1:7" ht="17.25" thickTop="1">
      <c r="A29" s="453" t="s">
        <v>1275</v>
      </c>
      <c r="B29" s="454">
        <v>64.849999999999994</v>
      </c>
      <c r="C29" s="459">
        <v>59.7</v>
      </c>
      <c r="D29" s="468">
        <v>0</v>
      </c>
      <c r="E29" s="469">
        <v>0</v>
      </c>
      <c r="F29" s="462"/>
      <c r="G29" s="455"/>
    </row>
    <row r="30" spans="1:7">
      <c r="A30" s="451" t="s">
        <v>1277</v>
      </c>
      <c r="B30" s="449">
        <v>98.42</v>
      </c>
      <c r="C30" s="460">
        <v>94.7</v>
      </c>
      <c r="D30" s="470">
        <v>51.765612952968411</v>
      </c>
      <c r="E30" s="471">
        <v>58.626465661641532</v>
      </c>
      <c r="F30" s="463">
        <v>55.196039307304972</v>
      </c>
      <c r="G30" s="447">
        <v>3.4304263543365603</v>
      </c>
    </row>
    <row r="31" spans="1:7">
      <c r="A31" s="451" t="s">
        <v>1278</v>
      </c>
      <c r="B31" s="449">
        <v>79.989999999999995</v>
      </c>
      <c r="C31" s="460">
        <v>71.760000000000005</v>
      </c>
      <c r="D31" s="470">
        <v>23.346183500385507</v>
      </c>
      <c r="E31" s="471">
        <v>20.201005025125632</v>
      </c>
      <c r="F31" s="463">
        <v>21.773594262755569</v>
      </c>
      <c r="G31" s="447">
        <v>1.5725892376299375</v>
      </c>
    </row>
    <row r="32" spans="1:7">
      <c r="A32" s="451" t="s">
        <v>1280</v>
      </c>
      <c r="B32" s="449">
        <v>76.27</v>
      </c>
      <c r="C32" s="460">
        <v>69.959999999999994</v>
      </c>
      <c r="D32" s="470">
        <v>17.60986892829607</v>
      </c>
      <c r="E32" s="471">
        <v>17.185929648241192</v>
      </c>
      <c r="F32" s="463">
        <v>17.397899288268633</v>
      </c>
      <c r="G32" s="447">
        <v>0.2119696400274389</v>
      </c>
    </row>
    <row r="33" spans="1:19">
      <c r="A33" s="451" t="s">
        <v>1287</v>
      </c>
      <c r="B33" s="449">
        <v>65.180000000000007</v>
      </c>
      <c r="C33" s="460">
        <v>66.569999999999993</v>
      </c>
      <c r="D33" s="470">
        <v>0.50886661526601784</v>
      </c>
      <c r="E33" s="471">
        <v>11.507537688442195</v>
      </c>
      <c r="F33" s="463">
        <v>6.008202151854106</v>
      </c>
      <c r="G33" s="447">
        <v>5.4993355365880889</v>
      </c>
    </row>
    <row r="34" spans="1:19">
      <c r="A34" s="451" t="s">
        <v>1288</v>
      </c>
      <c r="B34" s="449">
        <v>65.7</v>
      </c>
      <c r="C34" s="460">
        <v>64.47</v>
      </c>
      <c r="D34" s="470">
        <v>1.3107170393215244</v>
      </c>
      <c r="E34" s="471">
        <v>7.9899497487437117</v>
      </c>
      <c r="F34" s="463">
        <v>4.6503333940326179</v>
      </c>
      <c r="G34" s="447">
        <v>3.3396163547110929</v>
      </c>
    </row>
    <row r="35" spans="1:19">
      <c r="A35" s="451" t="s">
        <v>1285</v>
      </c>
      <c r="B35" s="449">
        <v>64.459999999999994</v>
      </c>
      <c r="C35" s="460">
        <v>64.89</v>
      </c>
      <c r="D35" s="472">
        <v>-0.60138781804163544</v>
      </c>
      <c r="E35" s="473">
        <v>8.6934673366834119</v>
      </c>
      <c r="F35" s="464">
        <v>4.0460397593208883</v>
      </c>
      <c r="G35" s="447">
        <v>4.6474275773625235</v>
      </c>
    </row>
    <row r="36" spans="1:19">
      <c r="A36" s="451" t="s">
        <v>1283</v>
      </c>
      <c r="B36" s="449">
        <v>62.31</v>
      </c>
      <c r="C36" s="460">
        <v>64.97</v>
      </c>
      <c r="D36" s="472">
        <v>-3.9167309175019156</v>
      </c>
      <c r="E36" s="473">
        <v>8.8274706867671622</v>
      </c>
      <c r="F36" s="464">
        <v>2.4553698846326233</v>
      </c>
      <c r="G36" s="447">
        <v>6.372100802134538</v>
      </c>
    </row>
    <row r="37" spans="1:19">
      <c r="A37" s="451" t="s">
        <v>1281</v>
      </c>
      <c r="B37" s="449">
        <v>62.93</v>
      </c>
      <c r="C37" s="460">
        <v>61.47</v>
      </c>
      <c r="D37" s="472">
        <v>-2.9606784888203466</v>
      </c>
      <c r="E37" s="473">
        <v>2.9648241206030086</v>
      </c>
      <c r="F37" s="464">
        <v>2.0728158913310146E-3</v>
      </c>
      <c r="G37" s="447">
        <v>2.9627513047116771</v>
      </c>
    </row>
    <row r="38" spans="1:19">
      <c r="A38" s="451" t="s">
        <v>1284</v>
      </c>
      <c r="B38" s="449">
        <v>60.7</v>
      </c>
      <c r="C38" s="460">
        <v>59</v>
      </c>
      <c r="D38" s="472">
        <v>-6.3993831919814834</v>
      </c>
      <c r="E38" s="473">
        <v>-1.1725293132328356</v>
      </c>
      <c r="F38" s="464">
        <v>-3.7859562526071597</v>
      </c>
      <c r="G38" s="447">
        <v>2.6134269393743237</v>
      </c>
    </row>
    <row r="39" spans="1:19" ht="17.25" thickBot="1">
      <c r="A39" s="452" t="s">
        <v>1289</v>
      </c>
      <c r="B39" s="450">
        <v>57.29</v>
      </c>
      <c r="C39" s="461">
        <v>60.61</v>
      </c>
      <c r="D39" s="474">
        <v>-11.657671549730141</v>
      </c>
      <c r="E39" s="475">
        <v>1.5242881072026742</v>
      </c>
      <c r="F39" s="465">
        <v>-5.0666917212637337</v>
      </c>
      <c r="G39" s="448">
        <v>6.5909798284664065</v>
      </c>
    </row>
    <row r="40" spans="1:19" ht="17.25" thickTop="1"/>
    <row r="41" spans="1:19">
      <c r="A41" s="57" t="s">
        <v>1407</v>
      </c>
      <c r="K41" s="57" t="s">
        <v>1408</v>
      </c>
    </row>
    <row r="42" spans="1:19">
      <c r="A42" s="239" t="s">
        <v>1425</v>
      </c>
      <c r="B42" s="239"/>
      <c r="C42" s="239"/>
      <c r="D42" s="239"/>
      <c r="E42" s="239"/>
      <c r="F42" s="239"/>
      <c r="G42" s="239"/>
      <c r="H42" s="239"/>
      <c r="I42" s="239"/>
      <c r="J42" s="239"/>
      <c r="K42" s="239" t="s">
        <v>1425</v>
      </c>
      <c r="L42" s="239"/>
      <c r="M42" s="239"/>
      <c r="N42" s="239"/>
      <c r="O42" s="239"/>
      <c r="P42" s="239"/>
      <c r="Q42" s="239"/>
      <c r="R42" s="239"/>
      <c r="S42" s="239"/>
    </row>
    <row r="43" spans="1:19">
      <c r="A43" s="239" t="s">
        <v>1393</v>
      </c>
      <c r="B43" s="239" t="s">
        <v>1394</v>
      </c>
      <c r="C43" s="239" t="s">
        <v>1395</v>
      </c>
      <c r="D43" s="239" t="s">
        <v>1396</v>
      </c>
      <c r="E43" s="239" t="s">
        <v>1397</v>
      </c>
      <c r="F43" s="239" t="s">
        <v>1398</v>
      </c>
      <c r="G43" s="239" t="s">
        <v>1399</v>
      </c>
      <c r="H43" s="239" t="s">
        <v>1400</v>
      </c>
      <c r="I43" s="239" t="s">
        <v>1401</v>
      </c>
      <c r="J43" s="239"/>
      <c r="K43" s="239" t="s">
        <v>1412</v>
      </c>
      <c r="L43" s="239" t="s">
        <v>1413</v>
      </c>
      <c r="M43" s="239" t="s">
        <v>1414</v>
      </c>
      <c r="N43" s="239" t="s">
        <v>1415</v>
      </c>
      <c r="O43" s="239" t="s">
        <v>1416</v>
      </c>
      <c r="P43" s="239" t="s">
        <v>1417</v>
      </c>
      <c r="Q43" s="239" t="s">
        <v>1418</v>
      </c>
      <c r="R43" s="239" t="s">
        <v>1419</v>
      </c>
      <c r="S43" s="239" t="s">
        <v>1420</v>
      </c>
    </row>
    <row r="44" spans="1:19">
      <c r="A44" s="239">
        <v>0</v>
      </c>
      <c r="B44" s="239">
        <v>90</v>
      </c>
      <c r="C44" s="239">
        <v>0</v>
      </c>
      <c r="D44" s="239">
        <v>0</v>
      </c>
      <c r="E44" s="239">
        <v>0</v>
      </c>
      <c r="F44" s="239">
        <v>1</v>
      </c>
      <c r="G44" s="239">
        <v>0</v>
      </c>
      <c r="H44" s="239">
        <v>0</v>
      </c>
      <c r="I44" s="239">
        <v>0</v>
      </c>
      <c r="J44" s="239"/>
      <c r="K44" s="239">
        <v>0</v>
      </c>
      <c r="L44" s="239">
        <v>90</v>
      </c>
      <c r="M44" s="239">
        <v>0</v>
      </c>
      <c r="N44" s="239">
        <v>0</v>
      </c>
      <c r="O44" s="239">
        <v>0</v>
      </c>
      <c r="P44" s="239">
        <v>1</v>
      </c>
      <c r="Q44" s="239">
        <v>0</v>
      </c>
      <c r="R44" s="239">
        <v>0</v>
      </c>
      <c r="S44" s="239">
        <v>0</v>
      </c>
    </row>
    <row r="45" spans="1:19">
      <c r="A45" s="239">
        <v>23</v>
      </c>
      <c r="B45" s="239">
        <v>90</v>
      </c>
      <c r="C45" s="239">
        <v>0</v>
      </c>
      <c r="D45" s="239">
        <v>21</v>
      </c>
      <c r="E45" s="239">
        <v>0</v>
      </c>
      <c r="F45" s="239">
        <v>1</v>
      </c>
      <c r="G45" s="239">
        <v>0</v>
      </c>
      <c r="H45" s="239">
        <v>0</v>
      </c>
      <c r="I45" s="239">
        <v>0</v>
      </c>
      <c r="J45" s="239"/>
      <c r="K45" s="239">
        <v>25</v>
      </c>
      <c r="L45" s="239">
        <v>90</v>
      </c>
      <c r="M45" s="239">
        <v>0</v>
      </c>
      <c r="N45" s="239">
        <v>35</v>
      </c>
      <c r="O45" s="239">
        <v>0</v>
      </c>
      <c r="P45" s="239">
        <v>1</v>
      </c>
      <c r="Q45" s="239">
        <v>0</v>
      </c>
      <c r="R45" s="239">
        <v>0</v>
      </c>
      <c r="S45" s="239">
        <v>0</v>
      </c>
    </row>
    <row r="46" spans="1:19">
      <c r="A46" s="239">
        <v>50</v>
      </c>
      <c r="B46" s="239">
        <v>69</v>
      </c>
      <c r="C46" s="239">
        <v>19</v>
      </c>
      <c r="D46" s="239">
        <v>7</v>
      </c>
      <c r="E46" s="239">
        <v>0.27539999999999998</v>
      </c>
      <c r="F46" s="239">
        <v>0.72499999999999998</v>
      </c>
      <c r="G46" s="239">
        <v>3.0000000000000001E-3</v>
      </c>
      <c r="H46" s="239">
        <v>5.3999999999999999E-2</v>
      </c>
      <c r="I46" s="239">
        <v>13.768000000000001</v>
      </c>
      <c r="J46" s="239"/>
      <c r="K46" s="239">
        <v>53</v>
      </c>
      <c r="L46" s="239">
        <v>55</v>
      </c>
      <c r="M46" s="239">
        <v>35</v>
      </c>
      <c r="N46" s="239">
        <v>6</v>
      </c>
      <c r="O46" s="239">
        <v>0.63639999999999997</v>
      </c>
      <c r="P46" s="239">
        <v>0.36399999999999999</v>
      </c>
      <c r="Q46" s="239">
        <v>4.0000000000000001E-3</v>
      </c>
      <c r="R46" s="239">
        <v>6.5000000000000002E-2</v>
      </c>
      <c r="S46" s="239">
        <v>33.726999999999997</v>
      </c>
    </row>
    <row r="47" spans="1:19">
      <c r="A47" s="239">
        <v>69</v>
      </c>
      <c r="B47" s="239">
        <v>43</v>
      </c>
      <c r="C47" s="239">
        <v>35</v>
      </c>
      <c r="D47" s="239">
        <v>4</v>
      </c>
      <c r="E47" s="239">
        <v>0.86519999999999997</v>
      </c>
      <c r="F47" s="239">
        <v>0.13500000000000001</v>
      </c>
      <c r="G47" s="239">
        <v>2E-3</v>
      </c>
      <c r="H47" s="239">
        <v>4.3999999999999997E-2</v>
      </c>
      <c r="I47" s="239">
        <v>54.466000000000001</v>
      </c>
      <c r="J47" s="239"/>
      <c r="K47" s="239">
        <v>70</v>
      </c>
      <c r="L47" s="239">
        <v>14</v>
      </c>
      <c r="M47" s="239">
        <v>12</v>
      </c>
      <c r="N47" s="239">
        <v>0</v>
      </c>
      <c r="O47" s="239">
        <v>0.94810000000000005</v>
      </c>
      <c r="P47" s="239">
        <v>5.1999999999999998E-2</v>
      </c>
      <c r="Q47" s="239">
        <v>1E-3</v>
      </c>
      <c r="R47" s="239">
        <v>3.5000000000000003E-2</v>
      </c>
      <c r="S47" s="239">
        <v>55.545000000000002</v>
      </c>
    </row>
    <row r="48" spans="1:19">
      <c r="A48" s="239">
        <v>77</v>
      </c>
      <c r="B48" s="239">
        <v>4</v>
      </c>
      <c r="C48" s="239">
        <v>4</v>
      </c>
      <c r="D48" s="239">
        <v>0</v>
      </c>
      <c r="E48" s="239">
        <v>1</v>
      </c>
      <c r="F48" s="239">
        <v>0</v>
      </c>
      <c r="G48" s="239">
        <v>0</v>
      </c>
      <c r="H48" s="239">
        <v>0</v>
      </c>
      <c r="I48" s="239">
        <v>64.846999999999994</v>
      </c>
      <c r="J48" s="239"/>
      <c r="K48" s="239">
        <v>80</v>
      </c>
      <c r="L48" s="239">
        <v>2</v>
      </c>
      <c r="M48" s="239">
        <v>2</v>
      </c>
      <c r="N48" s="239">
        <v>0</v>
      </c>
      <c r="O48" s="239">
        <v>1</v>
      </c>
      <c r="P48" s="239">
        <v>0</v>
      </c>
      <c r="Q48" s="239">
        <v>0</v>
      </c>
      <c r="R48" s="239">
        <v>0</v>
      </c>
      <c r="S48" s="239">
        <v>59.701000000000001</v>
      </c>
    </row>
    <row r="49" spans="1:19">
      <c r="A49" s="239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39"/>
      <c r="R49" s="239"/>
      <c r="S49" s="239"/>
    </row>
    <row r="50" spans="1:19">
      <c r="A50" s="239" t="s">
        <v>1426</v>
      </c>
      <c r="B50" s="239"/>
      <c r="C50" s="239"/>
      <c r="D50" s="239"/>
      <c r="E50" s="239"/>
      <c r="F50" s="239"/>
      <c r="G50" s="239"/>
      <c r="H50" s="239"/>
      <c r="I50" s="239"/>
      <c r="J50" s="239"/>
      <c r="K50" s="239" t="s">
        <v>1426</v>
      </c>
      <c r="L50" s="239"/>
      <c r="M50" s="239"/>
      <c r="N50" s="239"/>
      <c r="O50" s="239"/>
      <c r="P50" s="239"/>
      <c r="Q50" s="239"/>
      <c r="R50" s="239"/>
      <c r="S50" s="239"/>
    </row>
    <row r="51" spans="1:19">
      <c r="A51" s="239" t="s">
        <v>1393</v>
      </c>
      <c r="B51" s="239" t="s">
        <v>1394</v>
      </c>
      <c r="C51" s="239" t="s">
        <v>1395</v>
      </c>
      <c r="D51" s="239" t="s">
        <v>1396</v>
      </c>
      <c r="E51" s="239" t="s">
        <v>1397</v>
      </c>
      <c r="F51" s="239" t="s">
        <v>1398</v>
      </c>
      <c r="G51" s="239" t="s">
        <v>1399</v>
      </c>
      <c r="H51" s="239" t="s">
        <v>1400</v>
      </c>
      <c r="I51" s="239" t="s">
        <v>1401</v>
      </c>
      <c r="J51" s="239"/>
      <c r="K51" s="239" t="s">
        <v>1424</v>
      </c>
      <c r="L51" s="239" t="s">
        <v>1413</v>
      </c>
      <c r="M51" s="239" t="s">
        <v>1414</v>
      </c>
      <c r="N51" s="239" t="s">
        <v>1415</v>
      </c>
      <c r="O51" s="239" t="s">
        <v>1416</v>
      </c>
      <c r="P51" s="239" t="s">
        <v>1417</v>
      </c>
      <c r="Q51" s="239" t="s">
        <v>1418</v>
      </c>
      <c r="R51" s="239" t="s">
        <v>1419</v>
      </c>
      <c r="S51" s="239" t="s">
        <v>1420</v>
      </c>
    </row>
    <row r="52" spans="1:19">
      <c r="A52" s="239">
        <v>0</v>
      </c>
      <c r="B52" s="239">
        <v>90</v>
      </c>
      <c r="C52" s="239">
        <v>0</v>
      </c>
      <c r="D52" s="239">
        <v>0</v>
      </c>
      <c r="E52" s="239">
        <v>0</v>
      </c>
      <c r="F52" s="239">
        <v>1</v>
      </c>
      <c r="G52" s="239">
        <v>0</v>
      </c>
      <c r="H52" s="239">
        <v>0</v>
      </c>
      <c r="I52" s="239">
        <v>0</v>
      </c>
      <c r="J52" s="239"/>
      <c r="K52" s="239">
        <v>0</v>
      </c>
      <c r="L52" s="239">
        <v>90</v>
      </c>
      <c r="M52" s="239">
        <v>0</v>
      </c>
      <c r="N52" s="239">
        <v>0</v>
      </c>
      <c r="O52" s="239">
        <v>0</v>
      </c>
      <c r="P52" s="239">
        <v>1</v>
      </c>
      <c r="Q52" s="239">
        <v>0</v>
      </c>
      <c r="R52" s="239">
        <v>0</v>
      </c>
      <c r="S52" s="239">
        <v>0</v>
      </c>
    </row>
    <row r="53" spans="1:19">
      <c r="A53" s="239">
        <v>23</v>
      </c>
      <c r="B53" s="239">
        <v>90</v>
      </c>
      <c r="C53" s="239">
        <v>0</v>
      </c>
      <c r="D53" s="239">
        <v>5</v>
      </c>
      <c r="E53" s="239">
        <v>0</v>
      </c>
      <c r="F53" s="239">
        <v>1</v>
      </c>
      <c r="G53" s="239">
        <v>0</v>
      </c>
      <c r="H53" s="239">
        <v>0</v>
      </c>
      <c r="I53" s="239">
        <v>0</v>
      </c>
      <c r="J53" s="239"/>
      <c r="K53" s="239">
        <v>25</v>
      </c>
      <c r="L53" s="239">
        <v>90</v>
      </c>
      <c r="M53" s="239">
        <v>0</v>
      </c>
      <c r="N53" s="239">
        <v>39</v>
      </c>
      <c r="O53" s="239">
        <v>0</v>
      </c>
      <c r="P53" s="239">
        <v>1</v>
      </c>
      <c r="Q53" s="239">
        <v>0</v>
      </c>
      <c r="R53" s="239">
        <v>0</v>
      </c>
      <c r="S53" s="239">
        <v>0</v>
      </c>
    </row>
    <row r="54" spans="1:19">
      <c r="A54" s="239">
        <v>50</v>
      </c>
      <c r="B54" s="239">
        <v>85</v>
      </c>
      <c r="C54" s="239">
        <v>1</v>
      </c>
      <c r="D54" s="239">
        <v>8</v>
      </c>
      <c r="E54" s="239">
        <v>1.18E-2</v>
      </c>
      <c r="F54" s="239">
        <v>0.98799999999999999</v>
      </c>
      <c r="G54" s="239">
        <v>0</v>
      </c>
      <c r="H54" s="239">
        <v>1.2E-2</v>
      </c>
      <c r="I54" s="239">
        <v>0.58799999999999997</v>
      </c>
      <c r="J54" s="239"/>
      <c r="K54" s="239">
        <v>53</v>
      </c>
      <c r="L54" s="239">
        <v>51</v>
      </c>
      <c r="M54" s="239">
        <v>3</v>
      </c>
      <c r="N54" s="239">
        <v>10</v>
      </c>
      <c r="O54" s="239">
        <v>5.8799999999999998E-2</v>
      </c>
      <c r="P54" s="239">
        <v>0.94099999999999995</v>
      </c>
      <c r="Q54" s="239">
        <v>1E-3</v>
      </c>
      <c r="R54" s="239">
        <v>3.3000000000000002E-2</v>
      </c>
      <c r="S54" s="239">
        <v>3.1179999999999999</v>
      </c>
    </row>
    <row r="55" spans="1:19">
      <c r="A55" s="239">
        <v>69</v>
      </c>
      <c r="B55" s="239">
        <v>76</v>
      </c>
      <c r="C55" s="239">
        <v>21</v>
      </c>
      <c r="D55" s="239">
        <v>3</v>
      </c>
      <c r="E55" s="239">
        <v>0.2848</v>
      </c>
      <c r="F55" s="239">
        <v>0.71499999999999997</v>
      </c>
      <c r="G55" s="239">
        <v>3.0000000000000001E-3</v>
      </c>
      <c r="H55" s="239">
        <v>5.0999999999999997E-2</v>
      </c>
      <c r="I55" s="239">
        <v>19.43</v>
      </c>
      <c r="J55" s="239"/>
      <c r="K55" s="239">
        <v>70</v>
      </c>
      <c r="L55" s="239">
        <v>38</v>
      </c>
      <c r="M55" s="239">
        <v>14</v>
      </c>
      <c r="N55" s="239">
        <v>2</v>
      </c>
      <c r="O55" s="239">
        <v>0.40560000000000002</v>
      </c>
      <c r="P55" s="239">
        <v>0.59399999999999997</v>
      </c>
      <c r="Q55" s="239">
        <v>6.0000000000000001E-3</v>
      </c>
      <c r="R55" s="239">
        <v>7.6999999999999999E-2</v>
      </c>
      <c r="S55" s="239">
        <v>27.39</v>
      </c>
    </row>
    <row r="56" spans="1:19">
      <c r="A56" s="239">
        <v>77</v>
      </c>
      <c r="B56" s="239">
        <v>52</v>
      </c>
      <c r="C56" s="239">
        <v>9</v>
      </c>
      <c r="D56" s="239">
        <v>0</v>
      </c>
      <c r="E56" s="239">
        <v>0.40860000000000002</v>
      </c>
      <c r="F56" s="239">
        <v>0.59099999999999997</v>
      </c>
      <c r="G56" s="239">
        <v>3.0000000000000001E-3</v>
      </c>
      <c r="H56" s="239">
        <v>5.7000000000000002E-2</v>
      </c>
      <c r="I56" s="239">
        <v>28.960999999999999</v>
      </c>
      <c r="J56" s="239"/>
      <c r="K56" s="239">
        <v>80</v>
      </c>
      <c r="L56" s="239">
        <v>22</v>
      </c>
      <c r="M56" s="239">
        <v>6</v>
      </c>
      <c r="N56" s="239">
        <v>6</v>
      </c>
      <c r="O56" s="239">
        <v>0.56769999999999998</v>
      </c>
      <c r="P56" s="239">
        <v>0.432</v>
      </c>
      <c r="Q56" s="239">
        <v>6.0000000000000001E-3</v>
      </c>
      <c r="R56" s="239">
        <v>7.9000000000000001E-2</v>
      </c>
      <c r="S56" s="239">
        <v>40.359000000000002</v>
      </c>
    </row>
    <row r="57" spans="1:19">
      <c r="A57" s="239">
        <v>90</v>
      </c>
      <c r="B57" s="239">
        <v>43</v>
      </c>
      <c r="C57" s="239">
        <v>14</v>
      </c>
      <c r="D57" s="239">
        <v>2</v>
      </c>
      <c r="E57" s="239">
        <v>0.60119999999999996</v>
      </c>
      <c r="F57" s="239">
        <v>0.39900000000000002</v>
      </c>
      <c r="G57" s="239">
        <v>3.0000000000000001E-3</v>
      </c>
      <c r="H57" s="239">
        <v>5.7000000000000002E-2</v>
      </c>
      <c r="I57" s="239">
        <v>46.29</v>
      </c>
      <c r="J57" s="239"/>
      <c r="K57" s="239">
        <v>93</v>
      </c>
      <c r="L57" s="239">
        <v>10</v>
      </c>
      <c r="M57" s="239">
        <v>1</v>
      </c>
      <c r="N57" s="239">
        <v>0</v>
      </c>
      <c r="O57" s="239">
        <v>0.6109</v>
      </c>
      <c r="P57" s="239">
        <v>0.38900000000000001</v>
      </c>
      <c r="Q57" s="239">
        <v>7.0000000000000001E-3</v>
      </c>
      <c r="R57" s="239">
        <v>8.2000000000000003E-2</v>
      </c>
      <c r="S57" s="239">
        <v>44.38</v>
      </c>
    </row>
    <row r="58" spans="1:19">
      <c r="A58" s="239">
        <v>102</v>
      </c>
      <c r="B58" s="239">
        <v>27</v>
      </c>
      <c r="C58" s="239">
        <v>7</v>
      </c>
      <c r="D58" s="239">
        <v>0</v>
      </c>
      <c r="E58" s="239">
        <v>0.7046</v>
      </c>
      <c r="F58" s="239">
        <v>0.29499999999999998</v>
      </c>
      <c r="G58" s="239">
        <v>3.0000000000000001E-3</v>
      </c>
      <c r="H58" s="239">
        <v>5.3999999999999999E-2</v>
      </c>
      <c r="I58" s="239">
        <v>56.837000000000003</v>
      </c>
      <c r="J58" s="239"/>
      <c r="K58" s="239">
        <v>104</v>
      </c>
      <c r="L58" s="239">
        <v>9</v>
      </c>
      <c r="M58" s="239">
        <v>2</v>
      </c>
      <c r="N58" s="239">
        <v>0</v>
      </c>
      <c r="O58" s="239">
        <v>0.69740000000000002</v>
      </c>
      <c r="P58" s="239">
        <v>0.30299999999999999</v>
      </c>
      <c r="Q58" s="239">
        <v>7.0000000000000001E-3</v>
      </c>
      <c r="R58" s="239">
        <v>8.4000000000000005E-2</v>
      </c>
      <c r="S58" s="239">
        <v>53.372</v>
      </c>
    </row>
    <row r="59" spans="1:19">
      <c r="A59" s="239">
        <v>119</v>
      </c>
      <c r="B59" s="239">
        <v>20</v>
      </c>
      <c r="C59" s="239">
        <v>7</v>
      </c>
      <c r="D59" s="239">
        <v>0</v>
      </c>
      <c r="E59" s="239">
        <v>0.80800000000000005</v>
      </c>
      <c r="F59" s="239">
        <v>0.192</v>
      </c>
      <c r="G59" s="239">
        <v>2E-3</v>
      </c>
      <c r="H59" s="239">
        <v>4.7E-2</v>
      </c>
      <c r="I59" s="239">
        <v>69.141999999999996</v>
      </c>
      <c r="J59" s="239"/>
      <c r="K59" s="239">
        <v>125</v>
      </c>
      <c r="L59" s="239">
        <v>7</v>
      </c>
      <c r="M59" s="239">
        <v>4</v>
      </c>
      <c r="N59" s="239">
        <v>0</v>
      </c>
      <c r="O59" s="239">
        <v>0.87029999999999996</v>
      </c>
      <c r="P59" s="239">
        <v>0.13</v>
      </c>
      <c r="Q59" s="239">
        <v>4.0000000000000001E-3</v>
      </c>
      <c r="R59" s="239">
        <v>6.7000000000000004E-2</v>
      </c>
      <c r="S59" s="239">
        <v>74.988</v>
      </c>
    </row>
    <row r="60" spans="1:19">
      <c r="A60" s="239">
        <v>127</v>
      </c>
      <c r="B60" s="239">
        <v>13</v>
      </c>
      <c r="C60" s="239">
        <v>2</v>
      </c>
      <c r="D60" s="239">
        <v>0</v>
      </c>
      <c r="E60" s="239">
        <v>0.83750000000000002</v>
      </c>
      <c r="F60" s="239">
        <v>0.16200000000000001</v>
      </c>
      <c r="G60" s="239">
        <v>2E-3</v>
      </c>
      <c r="H60" s="239">
        <v>4.3999999999999997E-2</v>
      </c>
      <c r="I60" s="239">
        <v>72.894000000000005</v>
      </c>
      <c r="J60" s="239"/>
      <c r="K60" s="239">
        <v>144</v>
      </c>
      <c r="L60" s="239">
        <v>3</v>
      </c>
      <c r="M60" s="239">
        <v>2</v>
      </c>
      <c r="N60" s="239">
        <v>0</v>
      </c>
      <c r="O60" s="239">
        <v>0.95679999999999998</v>
      </c>
      <c r="P60" s="239">
        <v>4.2999999999999997E-2</v>
      </c>
      <c r="Q60" s="239">
        <v>2E-3</v>
      </c>
      <c r="R60" s="239">
        <v>4.2000000000000003E-2</v>
      </c>
      <c r="S60" s="239">
        <v>87.438000000000002</v>
      </c>
    </row>
    <row r="61" spans="1:19">
      <c r="A61" s="239">
        <v>141</v>
      </c>
      <c r="B61" s="239">
        <v>11</v>
      </c>
      <c r="C61" s="239">
        <v>5</v>
      </c>
      <c r="D61" s="239">
        <v>0</v>
      </c>
      <c r="E61" s="239">
        <v>0.91139999999999999</v>
      </c>
      <c r="F61" s="239">
        <v>8.8999999999999996E-2</v>
      </c>
      <c r="G61" s="239">
        <v>1E-3</v>
      </c>
      <c r="H61" s="239">
        <v>3.4000000000000002E-2</v>
      </c>
      <c r="I61" s="239">
        <v>83.308999999999997</v>
      </c>
      <c r="J61" s="239"/>
      <c r="K61" s="239">
        <v>168</v>
      </c>
      <c r="L61" s="239">
        <v>1</v>
      </c>
      <c r="M61" s="239">
        <v>1</v>
      </c>
      <c r="N61" s="239">
        <v>0</v>
      </c>
      <c r="O61" s="239">
        <v>1</v>
      </c>
      <c r="P61" s="239">
        <v>0</v>
      </c>
      <c r="Q61" s="239">
        <v>0</v>
      </c>
      <c r="R61" s="239">
        <v>0</v>
      </c>
      <c r="S61" s="239">
        <v>94.700999999999993</v>
      </c>
    </row>
    <row r="62" spans="1:19">
      <c r="A62" s="239">
        <v>163</v>
      </c>
      <c r="B62" s="239">
        <v>6</v>
      </c>
      <c r="C62" s="239">
        <v>3</v>
      </c>
      <c r="D62" s="239">
        <v>0</v>
      </c>
      <c r="E62" s="239">
        <v>0.95569999999999999</v>
      </c>
      <c r="F62" s="239">
        <v>4.3999999999999997E-2</v>
      </c>
      <c r="G62" s="239">
        <v>1E-3</v>
      </c>
      <c r="H62" s="239">
        <v>2.5000000000000001E-2</v>
      </c>
      <c r="I62" s="239">
        <v>90.531999999999996</v>
      </c>
      <c r="J62" s="239"/>
      <c r="K62" s="239"/>
      <c r="L62" s="239"/>
      <c r="M62" s="239"/>
      <c r="N62" s="239"/>
      <c r="O62" s="239"/>
      <c r="P62" s="239"/>
      <c r="Q62" s="239"/>
      <c r="R62" s="239"/>
      <c r="S62" s="239"/>
    </row>
    <row r="63" spans="1:19">
      <c r="A63" s="239">
        <v>178</v>
      </c>
      <c r="B63" s="239">
        <v>3</v>
      </c>
      <c r="C63" s="239">
        <v>3</v>
      </c>
      <c r="D63" s="239">
        <v>0</v>
      </c>
      <c r="E63" s="239">
        <v>1</v>
      </c>
      <c r="F63" s="239">
        <v>0</v>
      </c>
      <c r="G63" s="239">
        <v>0</v>
      </c>
      <c r="H63" s="239">
        <v>0</v>
      </c>
      <c r="I63" s="239">
        <v>98.42</v>
      </c>
      <c r="J63" s="239"/>
      <c r="K63" s="239"/>
      <c r="L63" s="239"/>
      <c r="M63" s="239"/>
      <c r="N63" s="239"/>
      <c r="O63" s="239"/>
      <c r="P63" s="239"/>
      <c r="Q63" s="239"/>
      <c r="R63" s="239"/>
      <c r="S63" s="239"/>
    </row>
    <row r="64" spans="1:19">
      <c r="A64" s="239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239"/>
    </row>
    <row r="65" spans="1:19">
      <c r="A65" s="239" t="s">
        <v>1585</v>
      </c>
      <c r="B65" s="239"/>
      <c r="C65" s="239"/>
      <c r="D65" s="239"/>
      <c r="E65" s="239"/>
      <c r="F65" s="239"/>
      <c r="G65" s="239"/>
      <c r="H65" s="239"/>
      <c r="I65" s="239"/>
      <c r="J65" s="239"/>
      <c r="K65" s="239" t="s">
        <v>1585</v>
      </c>
      <c r="L65" s="239"/>
      <c r="M65" s="239"/>
      <c r="N65" s="239"/>
      <c r="O65" s="239"/>
      <c r="P65" s="239"/>
      <c r="Q65" s="239"/>
      <c r="R65" s="239"/>
      <c r="S65" s="239"/>
    </row>
    <row r="66" spans="1:19">
      <c r="A66" s="239" t="s">
        <v>1393</v>
      </c>
      <c r="B66" s="239" t="s">
        <v>1394</v>
      </c>
      <c r="C66" s="239" t="s">
        <v>1395</v>
      </c>
      <c r="D66" s="239" t="s">
        <v>1396</v>
      </c>
      <c r="E66" s="239" t="s">
        <v>1397</v>
      </c>
      <c r="F66" s="239" t="s">
        <v>1398</v>
      </c>
      <c r="G66" s="239" t="s">
        <v>1399</v>
      </c>
      <c r="H66" s="239" t="s">
        <v>1400</v>
      </c>
      <c r="I66" s="239" t="s">
        <v>1401</v>
      </c>
      <c r="J66" s="239"/>
      <c r="K66" s="239" t="s">
        <v>1424</v>
      </c>
      <c r="L66" s="239" t="s">
        <v>1413</v>
      </c>
      <c r="M66" s="239" t="s">
        <v>1414</v>
      </c>
      <c r="N66" s="239" t="s">
        <v>1415</v>
      </c>
      <c r="O66" s="239" t="s">
        <v>1416</v>
      </c>
      <c r="P66" s="239" t="s">
        <v>1417</v>
      </c>
      <c r="Q66" s="239" t="s">
        <v>1418</v>
      </c>
      <c r="R66" s="239" t="s">
        <v>1419</v>
      </c>
      <c r="S66" s="239" t="s">
        <v>1420</v>
      </c>
    </row>
    <row r="67" spans="1:19">
      <c r="A67" s="239">
        <v>0</v>
      </c>
      <c r="B67" s="239">
        <v>90</v>
      </c>
      <c r="C67" s="239">
        <v>0</v>
      </c>
      <c r="D67" s="239">
        <v>0</v>
      </c>
      <c r="E67" s="239">
        <v>0</v>
      </c>
      <c r="F67" s="239">
        <v>1</v>
      </c>
      <c r="G67" s="239">
        <v>0</v>
      </c>
      <c r="H67" s="239">
        <v>0</v>
      </c>
      <c r="I67" s="239">
        <v>0</v>
      </c>
      <c r="J67" s="239"/>
      <c r="K67" s="239">
        <v>0</v>
      </c>
      <c r="L67" s="239">
        <v>90</v>
      </c>
      <c r="M67" s="239">
        <v>0</v>
      </c>
      <c r="N67" s="239">
        <v>0</v>
      </c>
      <c r="O67" s="239">
        <v>0</v>
      </c>
      <c r="P67" s="239">
        <v>1</v>
      </c>
      <c r="Q67" s="239">
        <v>0</v>
      </c>
      <c r="R67" s="239">
        <v>0</v>
      </c>
      <c r="S67" s="239">
        <v>0</v>
      </c>
    </row>
    <row r="68" spans="1:19">
      <c r="A68" s="239">
        <v>23</v>
      </c>
      <c r="B68" s="239">
        <v>90</v>
      </c>
      <c r="C68" s="239">
        <v>0</v>
      </c>
      <c r="D68" s="239">
        <v>11</v>
      </c>
      <c r="E68" s="239">
        <v>0</v>
      </c>
      <c r="F68" s="239">
        <v>1</v>
      </c>
      <c r="G68" s="239">
        <v>0</v>
      </c>
      <c r="H68" s="239">
        <v>0</v>
      </c>
      <c r="I68" s="239">
        <v>0</v>
      </c>
      <c r="J68" s="239"/>
      <c r="K68" s="239">
        <v>25</v>
      </c>
      <c r="L68" s="239">
        <v>90</v>
      </c>
      <c r="M68" s="239">
        <v>0</v>
      </c>
      <c r="N68" s="239">
        <v>9</v>
      </c>
      <c r="O68" s="239">
        <v>0</v>
      </c>
      <c r="P68" s="239">
        <v>1</v>
      </c>
      <c r="Q68" s="239">
        <v>0</v>
      </c>
      <c r="R68" s="239">
        <v>0</v>
      </c>
      <c r="S68" s="239">
        <v>0</v>
      </c>
    </row>
    <row r="69" spans="1:19">
      <c r="A69" s="239">
        <v>50</v>
      </c>
      <c r="B69" s="239">
        <v>79</v>
      </c>
      <c r="C69" s="239">
        <v>3</v>
      </c>
      <c r="D69" s="239">
        <v>2</v>
      </c>
      <c r="E69" s="239">
        <v>3.7999999999999999E-2</v>
      </c>
      <c r="F69" s="239">
        <v>0.96199999999999997</v>
      </c>
      <c r="G69" s="239">
        <v>0</v>
      </c>
      <c r="H69" s="239">
        <v>2.1999999999999999E-2</v>
      </c>
      <c r="I69" s="239">
        <v>1.899</v>
      </c>
      <c r="J69" s="239"/>
      <c r="K69" s="239">
        <v>53</v>
      </c>
      <c r="L69" s="239">
        <v>81</v>
      </c>
      <c r="M69" s="239">
        <v>15</v>
      </c>
      <c r="N69" s="239">
        <v>10</v>
      </c>
      <c r="O69" s="239">
        <v>0.1852</v>
      </c>
      <c r="P69" s="239">
        <v>0.81499999999999995</v>
      </c>
      <c r="Q69" s="239">
        <v>2E-3</v>
      </c>
      <c r="R69" s="239">
        <v>4.2999999999999997E-2</v>
      </c>
      <c r="S69" s="239">
        <v>9.8149999999999995</v>
      </c>
    </row>
    <row r="70" spans="1:19">
      <c r="A70" s="239">
        <v>69</v>
      </c>
      <c r="B70" s="239">
        <v>74</v>
      </c>
      <c r="C70" s="239">
        <v>33</v>
      </c>
      <c r="D70" s="239">
        <v>1</v>
      </c>
      <c r="E70" s="239">
        <v>0.46700000000000003</v>
      </c>
      <c r="F70" s="239">
        <v>0.53300000000000003</v>
      </c>
      <c r="G70" s="239">
        <v>3.0000000000000001E-3</v>
      </c>
      <c r="H70" s="239">
        <v>5.7000000000000002E-2</v>
      </c>
      <c r="I70" s="239">
        <v>31.501000000000001</v>
      </c>
      <c r="J70" s="239"/>
      <c r="K70" s="239">
        <v>70</v>
      </c>
      <c r="L70" s="239">
        <v>56</v>
      </c>
      <c r="M70" s="239">
        <v>32</v>
      </c>
      <c r="N70" s="239">
        <v>2</v>
      </c>
      <c r="O70" s="239">
        <v>0.65080000000000005</v>
      </c>
      <c r="P70" s="239">
        <v>0.34899999999999998</v>
      </c>
      <c r="Q70" s="239">
        <v>3.0000000000000001E-3</v>
      </c>
      <c r="R70" s="239">
        <v>5.7000000000000002E-2</v>
      </c>
      <c r="S70" s="239">
        <v>42.406999999999996</v>
      </c>
    </row>
    <row r="71" spans="1:19">
      <c r="A71" s="239">
        <v>77</v>
      </c>
      <c r="B71" s="239">
        <v>40</v>
      </c>
      <c r="C71" s="239">
        <v>17</v>
      </c>
      <c r="D71" s="239">
        <v>0</v>
      </c>
      <c r="E71" s="239">
        <v>0.69350000000000001</v>
      </c>
      <c r="F71" s="239">
        <v>0.30599999999999999</v>
      </c>
      <c r="G71" s="239">
        <v>3.0000000000000001E-3</v>
      </c>
      <c r="H71" s="239">
        <v>5.2999999999999999E-2</v>
      </c>
      <c r="I71" s="239">
        <v>48.942999999999998</v>
      </c>
      <c r="J71" s="239"/>
      <c r="K71" s="239">
        <v>80</v>
      </c>
      <c r="L71" s="239">
        <v>22</v>
      </c>
      <c r="M71" s="239">
        <v>16</v>
      </c>
      <c r="N71" s="239">
        <v>0</v>
      </c>
      <c r="O71" s="239">
        <v>0.90480000000000005</v>
      </c>
      <c r="P71" s="239">
        <v>9.5000000000000001E-2</v>
      </c>
      <c r="Q71" s="239">
        <v>1E-3</v>
      </c>
      <c r="R71" s="239">
        <v>3.6999999999999998E-2</v>
      </c>
      <c r="S71" s="239">
        <v>62.725000000000001</v>
      </c>
    </row>
    <row r="72" spans="1:19">
      <c r="A72" s="239">
        <v>90</v>
      </c>
      <c r="B72" s="239">
        <v>23</v>
      </c>
      <c r="C72" s="239">
        <v>13</v>
      </c>
      <c r="D72" s="239">
        <v>0</v>
      </c>
      <c r="E72" s="239">
        <v>0.86670000000000003</v>
      </c>
      <c r="F72" s="239">
        <v>0.13300000000000001</v>
      </c>
      <c r="G72" s="239">
        <v>2E-3</v>
      </c>
      <c r="H72" s="239">
        <v>3.9E-2</v>
      </c>
      <c r="I72" s="239">
        <v>64.534000000000006</v>
      </c>
      <c r="J72" s="239"/>
      <c r="K72" s="239">
        <v>93</v>
      </c>
      <c r="L72" s="239">
        <v>6</v>
      </c>
      <c r="M72" s="239">
        <v>5</v>
      </c>
      <c r="N72" s="239">
        <v>0</v>
      </c>
      <c r="O72" s="239">
        <v>0.98409999999999997</v>
      </c>
      <c r="P72" s="239">
        <v>1.6E-2</v>
      </c>
      <c r="Q72" s="239">
        <v>0</v>
      </c>
      <c r="R72" s="239">
        <v>1.6E-2</v>
      </c>
      <c r="S72" s="239">
        <v>70.105999999999995</v>
      </c>
    </row>
    <row r="73" spans="1:19">
      <c r="A73" s="239">
        <v>102</v>
      </c>
      <c r="B73" s="239">
        <v>10</v>
      </c>
      <c r="C73" s="239">
        <v>4</v>
      </c>
      <c r="D73" s="239">
        <v>0</v>
      </c>
      <c r="E73" s="239">
        <v>0.92</v>
      </c>
      <c r="F73" s="239">
        <v>0.08</v>
      </c>
      <c r="G73" s="239">
        <v>1E-3</v>
      </c>
      <c r="H73" s="239">
        <v>3.1E-2</v>
      </c>
      <c r="I73" s="239">
        <v>69.971000000000004</v>
      </c>
      <c r="J73" s="239"/>
      <c r="K73" s="239">
        <v>104</v>
      </c>
      <c r="L73" s="239">
        <v>1</v>
      </c>
      <c r="M73" s="239">
        <v>1</v>
      </c>
      <c r="N73" s="239">
        <v>0</v>
      </c>
      <c r="O73" s="239">
        <v>1</v>
      </c>
      <c r="P73" s="239">
        <v>0</v>
      </c>
      <c r="Q73" s="239">
        <v>0</v>
      </c>
      <c r="R73" s="239">
        <v>0</v>
      </c>
      <c r="S73" s="239">
        <v>71.757000000000005</v>
      </c>
    </row>
    <row r="74" spans="1:19">
      <c r="A74" s="239">
        <v>119</v>
      </c>
      <c r="B74" s="239">
        <v>6</v>
      </c>
      <c r="C74" s="239">
        <v>3</v>
      </c>
      <c r="D74" s="239">
        <v>0</v>
      </c>
      <c r="E74" s="239">
        <v>0.96</v>
      </c>
      <c r="F74" s="239">
        <v>0.04</v>
      </c>
      <c r="G74" s="239">
        <v>1E-3</v>
      </c>
      <c r="H74" s="239">
        <v>2.3E-2</v>
      </c>
      <c r="I74" s="239">
        <v>74.727999999999994</v>
      </c>
      <c r="J74" s="239"/>
      <c r="K74" s="239"/>
      <c r="L74" s="239"/>
      <c r="M74" s="239"/>
      <c r="N74" s="239"/>
      <c r="O74" s="239"/>
      <c r="P74" s="239"/>
      <c r="Q74" s="239"/>
      <c r="R74" s="239"/>
      <c r="S74" s="239"/>
    </row>
    <row r="75" spans="1:19">
      <c r="A75" s="239">
        <v>127</v>
      </c>
      <c r="B75" s="239">
        <v>3</v>
      </c>
      <c r="C75" s="239">
        <v>2</v>
      </c>
      <c r="D75" s="239">
        <v>0</v>
      </c>
      <c r="E75" s="239">
        <v>0.98670000000000002</v>
      </c>
      <c r="F75" s="239">
        <v>1.2999999999999999E-2</v>
      </c>
      <c r="G75" s="239">
        <v>0</v>
      </c>
      <c r="H75" s="239">
        <v>1.2999999999999999E-2</v>
      </c>
      <c r="I75" s="239">
        <v>78.113</v>
      </c>
      <c r="J75" s="239"/>
      <c r="K75" s="239"/>
      <c r="L75" s="239"/>
      <c r="M75" s="239"/>
      <c r="N75" s="239"/>
      <c r="O75" s="239"/>
      <c r="P75" s="239"/>
      <c r="Q75" s="239"/>
      <c r="R75" s="239"/>
      <c r="S75" s="239"/>
    </row>
    <row r="76" spans="1:19">
      <c r="A76" s="239">
        <v>141</v>
      </c>
      <c r="B76" s="239">
        <v>1</v>
      </c>
      <c r="C76" s="239">
        <v>1</v>
      </c>
      <c r="D76" s="239">
        <v>0</v>
      </c>
      <c r="E76" s="239">
        <v>1</v>
      </c>
      <c r="F76" s="239">
        <v>0</v>
      </c>
      <c r="G76" s="239">
        <v>0</v>
      </c>
      <c r="H76" s="239">
        <v>0</v>
      </c>
      <c r="I76" s="239">
        <v>79.991</v>
      </c>
      <c r="J76" s="239"/>
      <c r="K76" s="239"/>
      <c r="L76" s="239"/>
      <c r="M76" s="239"/>
      <c r="N76" s="239"/>
      <c r="O76" s="239"/>
      <c r="P76" s="239"/>
      <c r="Q76" s="239"/>
      <c r="R76" s="239"/>
      <c r="S76" s="239"/>
    </row>
    <row r="77" spans="1:19">
      <c r="A77" s="239"/>
      <c r="B77" s="239"/>
      <c r="C77" s="239"/>
      <c r="D77" s="239"/>
      <c r="E77" s="239"/>
      <c r="F77" s="239"/>
      <c r="G77" s="239"/>
      <c r="H77" s="239"/>
      <c r="I77" s="239"/>
      <c r="J77" s="239"/>
      <c r="K77" s="239"/>
      <c r="L77" s="239"/>
      <c r="M77" s="239"/>
      <c r="N77" s="239"/>
      <c r="O77" s="239"/>
      <c r="P77" s="239"/>
      <c r="Q77" s="239"/>
      <c r="R77" s="239"/>
      <c r="S77" s="239"/>
    </row>
    <row r="78" spans="1:19">
      <c r="A78" s="239" t="s">
        <v>1586</v>
      </c>
      <c r="B78" s="239"/>
      <c r="C78" s="239"/>
      <c r="D78" s="239"/>
      <c r="E78" s="239"/>
      <c r="F78" s="239"/>
      <c r="G78" s="239"/>
      <c r="H78" s="239"/>
      <c r="I78" s="239"/>
      <c r="J78" s="239"/>
      <c r="K78" s="239" t="s">
        <v>1586</v>
      </c>
      <c r="L78" s="239"/>
      <c r="M78" s="239"/>
      <c r="N78" s="239"/>
      <c r="O78" s="239"/>
      <c r="P78" s="239"/>
      <c r="Q78" s="239"/>
      <c r="R78" s="239"/>
      <c r="S78" s="239"/>
    </row>
    <row r="79" spans="1:19">
      <c r="A79" s="239" t="s">
        <v>1393</v>
      </c>
      <c r="B79" s="239" t="s">
        <v>1394</v>
      </c>
      <c r="C79" s="239" t="s">
        <v>1395</v>
      </c>
      <c r="D79" s="239" t="s">
        <v>1396</v>
      </c>
      <c r="E79" s="239" t="s">
        <v>1397</v>
      </c>
      <c r="F79" s="239" t="s">
        <v>1398</v>
      </c>
      <c r="G79" s="239" t="s">
        <v>1399</v>
      </c>
      <c r="H79" s="239" t="s">
        <v>1400</v>
      </c>
      <c r="I79" s="239" t="s">
        <v>1401</v>
      </c>
      <c r="J79" s="239"/>
      <c r="K79" s="239" t="s">
        <v>1412</v>
      </c>
      <c r="L79" s="239" t="s">
        <v>1413</v>
      </c>
      <c r="M79" s="239" t="s">
        <v>1414</v>
      </c>
      <c r="N79" s="239" t="s">
        <v>1415</v>
      </c>
      <c r="O79" s="239" t="s">
        <v>1416</v>
      </c>
      <c r="P79" s="239" t="s">
        <v>1417</v>
      </c>
      <c r="Q79" s="239" t="s">
        <v>1418</v>
      </c>
      <c r="R79" s="239" t="s">
        <v>1419</v>
      </c>
      <c r="S79" s="239" t="s">
        <v>1420</v>
      </c>
    </row>
    <row r="80" spans="1:19">
      <c r="A80" s="239">
        <v>0</v>
      </c>
      <c r="B80" s="239">
        <v>90</v>
      </c>
      <c r="C80" s="239">
        <v>0</v>
      </c>
      <c r="D80" s="239">
        <v>0</v>
      </c>
      <c r="E80" s="239">
        <v>0</v>
      </c>
      <c r="F80" s="239">
        <v>1</v>
      </c>
      <c r="G80" s="239">
        <v>0</v>
      </c>
      <c r="H80" s="239">
        <v>0</v>
      </c>
      <c r="I80" s="239">
        <v>0</v>
      </c>
      <c r="J80" s="239"/>
      <c r="K80" s="239">
        <v>0</v>
      </c>
      <c r="L80" s="239">
        <v>90</v>
      </c>
      <c r="M80" s="239">
        <v>0</v>
      </c>
      <c r="N80" s="239">
        <v>0</v>
      </c>
      <c r="O80" s="239">
        <v>0</v>
      </c>
      <c r="P80" s="239">
        <v>1</v>
      </c>
      <c r="Q80" s="239">
        <v>0</v>
      </c>
      <c r="R80" s="239">
        <v>0</v>
      </c>
      <c r="S80" s="239">
        <v>0</v>
      </c>
    </row>
    <row r="81" spans="1:19">
      <c r="A81" s="239">
        <v>23</v>
      </c>
      <c r="B81" s="239">
        <v>90</v>
      </c>
      <c r="C81" s="239">
        <v>0</v>
      </c>
      <c r="D81" s="239">
        <v>8</v>
      </c>
      <c r="E81" s="239">
        <v>0</v>
      </c>
      <c r="F81" s="239">
        <v>1</v>
      </c>
      <c r="G81" s="239">
        <v>0</v>
      </c>
      <c r="H81" s="239">
        <v>0</v>
      </c>
      <c r="I81" s="239">
        <v>0</v>
      </c>
      <c r="J81" s="239"/>
      <c r="K81" s="239">
        <v>25</v>
      </c>
      <c r="L81" s="239">
        <v>90</v>
      </c>
      <c r="M81" s="239">
        <v>0</v>
      </c>
      <c r="N81" s="239">
        <v>6</v>
      </c>
      <c r="O81" s="239">
        <v>0</v>
      </c>
      <c r="P81" s="239">
        <v>1</v>
      </c>
      <c r="Q81" s="239">
        <v>0</v>
      </c>
      <c r="R81" s="239">
        <v>0</v>
      </c>
      <c r="S81" s="239">
        <v>0</v>
      </c>
    </row>
    <row r="82" spans="1:19">
      <c r="A82" s="239">
        <v>50</v>
      </c>
      <c r="B82" s="239">
        <v>82</v>
      </c>
      <c r="C82" s="239">
        <v>4</v>
      </c>
      <c r="D82" s="239">
        <v>1</v>
      </c>
      <c r="E82" s="239">
        <v>4.8800000000000003E-2</v>
      </c>
      <c r="F82" s="239">
        <v>0.95099999999999996</v>
      </c>
      <c r="G82" s="239">
        <v>1E-3</v>
      </c>
      <c r="H82" s="239">
        <v>2.4E-2</v>
      </c>
      <c r="I82" s="239">
        <v>2.4390000000000001</v>
      </c>
      <c r="J82" s="239"/>
      <c r="K82" s="239">
        <v>53</v>
      </c>
      <c r="L82" s="239">
        <v>84</v>
      </c>
      <c r="M82" s="239">
        <v>29</v>
      </c>
      <c r="N82" s="239">
        <v>14</v>
      </c>
      <c r="O82" s="239">
        <v>0.34520000000000001</v>
      </c>
      <c r="P82" s="239">
        <v>0.65500000000000003</v>
      </c>
      <c r="Q82" s="239">
        <v>3.0000000000000001E-3</v>
      </c>
      <c r="R82" s="239">
        <v>5.1999999999999998E-2</v>
      </c>
      <c r="S82" s="239">
        <v>18.297999999999998</v>
      </c>
    </row>
    <row r="83" spans="1:19">
      <c r="A83" s="239">
        <v>69</v>
      </c>
      <c r="B83" s="239">
        <v>77</v>
      </c>
      <c r="C83" s="239">
        <v>37</v>
      </c>
      <c r="D83" s="239">
        <v>3</v>
      </c>
      <c r="E83" s="239">
        <v>0.50590000000000002</v>
      </c>
      <c r="F83" s="239">
        <v>0.49399999999999999</v>
      </c>
      <c r="G83" s="239">
        <v>3.0000000000000001E-3</v>
      </c>
      <c r="H83" s="239">
        <v>5.6000000000000001E-2</v>
      </c>
      <c r="I83" s="239">
        <v>33.978000000000002</v>
      </c>
      <c r="J83" s="239"/>
      <c r="K83" s="239">
        <v>70</v>
      </c>
      <c r="L83" s="239">
        <v>41</v>
      </c>
      <c r="M83" s="239">
        <v>22</v>
      </c>
      <c r="N83" s="239">
        <v>2</v>
      </c>
      <c r="O83" s="239">
        <v>0.6966</v>
      </c>
      <c r="P83" s="239">
        <v>0.30299999999999999</v>
      </c>
      <c r="Q83" s="239">
        <v>3.0000000000000001E-3</v>
      </c>
      <c r="R83" s="239">
        <v>5.6000000000000001E-2</v>
      </c>
      <c r="S83" s="239">
        <v>42.890999999999998</v>
      </c>
    </row>
    <row r="84" spans="1:19">
      <c r="A84" s="239">
        <v>77</v>
      </c>
      <c r="B84" s="239">
        <v>37</v>
      </c>
      <c r="C84" s="239">
        <v>22</v>
      </c>
      <c r="D84" s="239">
        <v>0</v>
      </c>
      <c r="E84" s="239">
        <v>0.79969999999999997</v>
      </c>
      <c r="F84" s="239">
        <v>0.2</v>
      </c>
      <c r="G84" s="239">
        <v>2E-3</v>
      </c>
      <c r="H84" s="239">
        <v>4.5999999999999999E-2</v>
      </c>
      <c r="I84" s="239">
        <v>56.600999999999999</v>
      </c>
      <c r="J84" s="239"/>
      <c r="K84" s="239">
        <v>80</v>
      </c>
      <c r="L84" s="239">
        <v>17</v>
      </c>
      <c r="M84" s="239">
        <v>6</v>
      </c>
      <c r="N84" s="239">
        <v>2</v>
      </c>
      <c r="O84" s="239">
        <v>0.80369999999999997</v>
      </c>
      <c r="P84" s="239">
        <v>0.19600000000000001</v>
      </c>
      <c r="Q84" s="239">
        <v>3.0000000000000001E-3</v>
      </c>
      <c r="R84" s="239">
        <v>5.0999999999999997E-2</v>
      </c>
      <c r="S84" s="239">
        <v>51.457999999999998</v>
      </c>
    </row>
    <row r="85" spans="1:19">
      <c r="A85" s="239">
        <v>90</v>
      </c>
      <c r="B85" s="239">
        <v>15</v>
      </c>
      <c r="C85" s="239">
        <v>9</v>
      </c>
      <c r="D85" s="239">
        <v>0</v>
      </c>
      <c r="E85" s="239">
        <v>0.91990000000000005</v>
      </c>
      <c r="F85" s="239">
        <v>0.08</v>
      </c>
      <c r="G85" s="239">
        <v>1E-3</v>
      </c>
      <c r="H85" s="239">
        <v>3.1E-2</v>
      </c>
      <c r="I85" s="239">
        <v>67.418999999999997</v>
      </c>
      <c r="J85" s="239"/>
      <c r="K85" s="239">
        <v>93</v>
      </c>
      <c r="L85" s="239">
        <v>9</v>
      </c>
      <c r="M85" s="239">
        <v>8</v>
      </c>
      <c r="N85" s="239">
        <v>0</v>
      </c>
      <c r="O85" s="239">
        <v>0.97819999999999996</v>
      </c>
      <c r="P85" s="239">
        <v>2.1999999999999999E-2</v>
      </c>
      <c r="Q85" s="239">
        <v>0</v>
      </c>
      <c r="R85" s="239">
        <v>2.1000000000000001E-2</v>
      </c>
      <c r="S85" s="239">
        <v>67.688999999999993</v>
      </c>
    </row>
    <row r="86" spans="1:19">
      <c r="A86" s="239">
        <v>102</v>
      </c>
      <c r="B86" s="239">
        <v>6</v>
      </c>
      <c r="C86" s="239">
        <v>3</v>
      </c>
      <c r="D86" s="239">
        <v>0</v>
      </c>
      <c r="E86" s="239">
        <v>0.95989999999999998</v>
      </c>
      <c r="F86" s="239">
        <v>0.04</v>
      </c>
      <c r="G86" s="239">
        <v>1E-3</v>
      </c>
      <c r="H86" s="239">
        <v>2.3E-2</v>
      </c>
      <c r="I86" s="239">
        <v>71.504999999999995</v>
      </c>
      <c r="J86" s="239"/>
      <c r="K86" s="239">
        <v>104</v>
      </c>
      <c r="L86" s="239">
        <v>1</v>
      </c>
      <c r="M86" s="239">
        <v>1</v>
      </c>
      <c r="N86" s="239">
        <v>0</v>
      </c>
      <c r="O86" s="239">
        <v>1</v>
      </c>
      <c r="P86" s="239">
        <v>0</v>
      </c>
      <c r="Q86" s="239">
        <v>0</v>
      </c>
      <c r="R86" s="239">
        <v>0</v>
      </c>
      <c r="S86" s="239">
        <v>69.957999999999998</v>
      </c>
    </row>
    <row r="87" spans="1:19">
      <c r="A87" s="239">
        <v>119</v>
      </c>
      <c r="B87" s="239">
        <v>3</v>
      </c>
      <c r="C87" s="239">
        <v>3</v>
      </c>
      <c r="D87" s="239">
        <v>0</v>
      </c>
      <c r="E87" s="239">
        <v>1</v>
      </c>
      <c r="F87" s="239">
        <v>0</v>
      </c>
      <c r="G87" s="239">
        <v>0</v>
      </c>
      <c r="H87" s="239">
        <v>0</v>
      </c>
      <c r="I87" s="239">
        <v>76.272999999999996</v>
      </c>
      <c r="J87" s="239"/>
      <c r="K87" s="239"/>
      <c r="L87" s="239"/>
      <c r="M87" s="239"/>
      <c r="N87" s="239"/>
      <c r="O87" s="239"/>
      <c r="P87" s="239"/>
      <c r="Q87" s="239"/>
      <c r="R87" s="239"/>
      <c r="S87" s="239"/>
    </row>
    <row r="88" spans="1:19">
      <c r="A88" s="239"/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39"/>
      <c r="P88" s="239"/>
      <c r="Q88" s="239"/>
      <c r="R88" s="239"/>
      <c r="S88" s="239"/>
    </row>
    <row r="89" spans="1:19">
      <c r="A89" s="239" t="s">
        <v>1587</v>
      </c>
      <c r="B89" s="239"/>
      <c r="C89" s="239"/>
      <c r="D89" s="239"/>
      <c r="E89" s="239"/>
      <c r="F89" s="239"/>
      <c r="G89" s="239"/>
      <c r="H89" s="239"/>
      <c r="I89" s="239"/>
      <c r="J89" s="239"/>
      <c r="K89" s="239" t="s">
        <v>1587</v>
      </c>
      <c r="L89" s="239"/>
      <c r="M89" s="239"/>
      <c r="N89" s="239"/>
      <c r="O89" s="239"/>
      <c r="P89" s="239"/>
      <c r="Q89" s="239"/>
      <c r="R89" s="239"/>
      <c r="S89" s="239"/>
    </row>
    <row r="90" spans="1:19">
      <c r="A90" s="239" t="s">
        <v>1393</v>
      </c>
      <c r="B90" s="239" t="s">
        <v>1394</v>
      </c>
      <c r="C90" s="239" t="s">
        <v>1395</v>
      </c>
      <c r="D90" s="239" t="s">
        <v>1396</v>
      </c>
      <c r="E90" s="239" t="s">
        <v>1397</v>
      </c>
      <c r="F90" s="239" t="s">
        <v>1398</v>
      </c>
      <c r="G90" s="239" t="s">
        <v>1399</v>
      </c>
      <c r="H90" s="239" t="s">
        <v>1400</v>
      </c>
      <c r="I90" s="239" t="s">
        <v>1401</v>
      </c>
      <c r="J90" s="239"/>
      <c r="K90" s="239" t="s">
        <v>1424</v>
      </c>
      <c r="L90" s="239" t="s">
        <v>1413</v>
      </c>
      <c r="M90" s="239" t="s">
        <v>1414</v>
      </c>
      <c r="N90" s="239" t="s">
        <v>1415</v>
      </c>
      <c r="O90" s="239" t="s">
        <v>1416</v>
      </c>
      <c r="P90" s="239" t="s">
        <v>1417</v>
      </c>
      <c r="Q90" s="239" t="s">
        <v>1418</v>
      </c>
      <c r="R90" s="239" t="s">
        <v>1419</v>
      </c>
      <c r="S90" s="239" t="s">
        <v>1420</v>
      </c>
    </row>
    <row r="91" spans="1:19">
      <c r="A91" s="239">
        <v>0</v>
      </c>
      <c r="B91" s="239">
        <v>90</v>
      </c>
      <c r="C91" s="239">
        <v>0</v>
      </c>
      <c r="D91" s="239">
        <v>0</v>
      </c>
      <c r="E91" s="239">
        <v>0</v>
      </c>
      <c r="F91" s="239">
        <v>1</v>
      </c>
      <c r="G91" s="239">
        <v>0</v>
      </c>
      <c r="H91" s="239">
        <v>0</v>
      </c>
      <c r="I91" s="239">
        <v>0</v>
      </c>
      <c r="J91" s="239"/>
      <c r="K91" s="239">
        <v>0</v>
      </c>
      <c r="L91" s="239">
        <v>90</v>
      </c>
      <c r="M91" s="239">
        <v>0</v>
      </c>
      <c r="N91" s="239">
        <v>0</v>
      </c>
      <c r="O91" s="239">
        <v>0</v>
      </c>
      <c r="P91" s="239">
        <v>1</v>
      </c>
      <c r="Q91" s="239">
        <v>0</v>
      </c>
      <c r="R91" s="239">
        <v>0</v>
      </c>
      <c r="S91" s="239">
        <v>0</v>
      </c>
    </row>
    <row r="92" spans="1:19">
      <c r="A92" s="239">
        <v>23</v>
      </c>
      <c r="B92" s="239">
        <v>90</v>
      </c>
      <c r="C92" s="239">
        <v>0</v>
      </c>
      <c r="D92" s="239">
        <v>0</v>
      </c>
      <c r="E92" s="239">
        <v>0</v>
      </c>
      <c r="F92" s="239">
        <v>1</v>
      </c>
      <c r="G92" s="239">
        <v>0</v>
      </c>
      <c r="H92" s="239">
        <v>0</v>
      </c>
      <c r="I92" s="239">
        <v>0</v>
      </c>
      <c r="J92" s="239"/>
      <c r="K92" s="239">
        <v>25</v>
      </c>
      <c r="L92" s="239">
        <v>90</v>
      </c>
      <c r="M92" s="239">
        <v>0</v>
      </c>
      <c r="N92" s="239">
        <v>6</v>
      </c>
      <c r="O92" s="239">
        <v>0</v>
      </c>
      <c r="P92" s="239">
        <v>1</v>
      </c>
      <c r="Q92" s="239">
        <v>0</v>
      </c>
      <c r="R92" s="239">
        <v>0</v>
      </c>
      <c r="S92" s="239">
        <v>0</v>
      </c>
    </row>
    <row r="93" spans="1:19">
      <c r="A93" s="239">
        <v>50</v>
      </c>
      <c r="B93" s="239">
        <v>90</v>
      </c>
      <c r="C93" s="239">
        <v>30</v>
      </c>
      <c r="D93" s="239">
        <v>0</v>
      </c>
      <c r="E93" s="239">
        <v>0.33329999999999999</v>
      </c>
      <c r="F93" s="239">
        <v>0.66700000000000004</v>
      </c>
      <c r="G93" s="239">
        <v>2E-3</v>
      </c>
      <c r="H93" s="239">
        <v>0.05</v>
      </c>
      <c r="I93" s="239">
        <v>16.667000000000002</v>
      </c>
      <c r="J93" s="239"/>
      <c r="K93" s="239">
        <v>53</v>
      </c>
      <c r="L93" s="239">
        <v>84</v>
      </c>
      <c r="M93" s="239">
        <v>44</v>
      </c>
      <c r="N93" s="239">
        <v>2</v>
      </c>
      <c r="O93" s="239">
        <v>0.52380000000000004</v>
      </c>
      <c r="P93" s="239">
        <v>0.47599999999999998</v>
      </c>
      <c r="Q93" s="239">
        <v>3.0000000000000001E-3</v>
      </c>
      <c r="R93" s="239">
        <v>5.3999999999999999E-2</v>
      </c>
      <c r="S93" s="239">
        <v>27.762</v>
      </c>
    </row>
    <row r="94" spans="1:19">
      <c r="A94" s="239">
        <v>69</v>
      </c>
      <c r="B94" s="239">
        <v>60</v>
      </c>
      <c r="C94" s="239">
        <v>57</v>
      </c>
      <c r="D94" s="239">
        <v>2</v>
      </c>
      <c r="E94" s="239">
        <v>0.9667</v>
      </c>
      <c r="F94" s="239">
        <v>3.3000000000000002E-2</v>
      </c>
      <c r="G94" s="239">
        <v>0</v>
      </c>
      <c r="H94" s="239">
        <v>1.9E-2</v>
      </c>
      <c r="I94" s="239">
        <v>60.366999999999997</v>
      </c>
      <c r="J94" s="239"/>
      <c r="K94" s="239">
        <v>70</v>
      </c>
      <c r="L94" s="239">
        <v>38</v>
      </c>
      <c r="M94" s="239">
        <v>35</v>
      </c>
      <c r="N94" s="239">
        <v>0</v>
      </c>
      <c r="O94" s="239">
        <v>0.96240000000000003</v>
      </c>
      <c r="P94" s="239">
        <v>3.7999999999999999E-2</v>
      </c>
      <c r="Q94" s="239">
        <v>0</v>
      </c>
      <c r="R94" s="239">
        <v>2.1000000000000001E-2</v>
      </c>
      <c r="S94" s="239">
        <v>58.463999999999999</v>
      </c>
    </row>
    <row r="95" spans="1:19">
      <c r="A95" s="239">
        <v>77</v>
      </c>
      <c r="B95" s="239">
        <v>1</v>
      </c>
      <c r="C95" s="239">
        <v>1</v>
      </c>
      <c r="D95" s="239">
        <v>0</v>
      </c>
      <c r="E95" s="239">
        <v>1</v>
      </c>
      <c r="F95" s="239">
        <v>0</v>
      </c>
      <c r="G95" s="239">
        <v>0</v>
      </c>
      <c r="H95" s="239">
        <v>0</v>
      </c>
      <c r="I95" s="239">
        <v>62.933</v>
      </c>
      <c r="J95" s="239"/>
      <c r="K95" s="239">
        <v>80</v>
      </c>
      <c r="L95" s="239">
        <v>3</v>
      </c>
      <c r="M95" s="239">
        <v>3</v>
      </c>
      <c r="N95" s="239">
        <v>0</v>
      </c>
      <c r="O95" s="239">
        <v>1</v>
      </c>
      <c r="P95" s="239">
        <v>0</v>
      </c>
      <c r="Q95" s="239">
        <v>0</v>
      </c>
      <c r="R95" s="239">
        <v>0</v>
      </c>
      <c r="S95" s="239">
        <v>61.470999999999997</v>
      </c>
    </row>
    <row r="96" spans="1:19">
      <c r="A96" s="239"/>
      <c r="B96" s="239"/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  <c r="O96" s="239"/>
      <c r="P96" s="239"/>
      <c r="Q96" s="239"/>
      <c r="R96" s="239"/>
      <c r="S96" s="239"/>
    </row>
    <row r="97" spans="1:19">
      <c r="A97" s="239" t="s">
        <v>1588</v>
      </c>
      <c r="B97" s="239"/>
      <c r="C97" s="239"/>
      <c r="D97" s="239"/>
      <c r="E97" s="239"/>
      <c r="F97" s="239"/>
      <c r="G97" s="239"/>
      <c r="H97" s="239"/>
      <c r="I97" s="239"/>
      <c r="J97" s="239"/>
      <c r="K97" s="239" t="s">
        <v>1588</v>
      </c>
      <c r="L97" s="239"/>
      <c r="M97" s="239"/>
      <c r="N97" s="239"/>
      <c r="O97" s="239"/>
      <c r="P97" s="239"/>
      <c r="Q97" s="239"/>
      <c r="R97" s="239"/>
      <c r="S97" s="239"/>
    </row>
    <row r="98" spans="1:19">
      <c r="A98" s="239" t="s">
        <v>1393</v>
      </c>
      <c r="B98" s="239" t="s">
        <v>1394</v>
      </c>
      <c r="C98" s="239" t="s">
        <v>1395</v>
      </c>
      <c r="D98" s="239" t="s">
        <v>1396</v>
      </c>
      <c r="E98" s="239" t="s">
        <v>1397</v>
      </c>
      <c r="F98" s="239" t="s">
        <v>1398</v>
      </c>
      <c r="G98" s="239" t="s">
        <v>1399</v>
      </c>
      <c r="H98" s="239" t="s">
        <v>1400</v>
      </c>
      <c r="I98" s="239" t="s">
        <v>1401</v>
      </c>
      <c r="J98" s="239"/>
      <c r="K98" s="239" t="s">
        <v>1412</v>
      </c>
      <c r="L98" s="239" t="s">
        <v>1413</v>
      </c>
      <c r="M98" s="239" t="s">
        <v>1414</v>
      </c>
      <c r="N98" s="239" t="s">
        <v>1415</v>
      </c>
      <c r="O98" s="239" t="s">
        <v>1416</v>
      </c>
      <c r="P98" s="239" t="s">
        <v>1417</v>
      </c>
      <c r="Q98" s="239" t="s">
        <v>1418</v>
      </c>
      <c r="R98" s="239" t="s">
        <v>1419</v>
      </c>
      <c r="S98" s="239" t="s">
        <v>1420</v>
      </c>
    </row>
    <row r="99" spans="1:19">
      <c r="A99" s="239">
        <v>0</v>
      </c>
      <c r="B99" s="239">
        <v>90</v>
      </c>
      <c r="C99" s="239">
        <v>0</v>
      </c>
      <c r="D99" s="239">
        <v>0</v>
      </c>
      <c r="E99" s="239">
        <v>0</v>
      </c>
      <c r="F99" s="239">
        <v>1</v>
      </c>
      <c r="G99" s="239">
        <v>0</v>
      </c>
      <c r="H99" s="239">
        <v>0</v>
      </c>
      <c r="I99" s="239">
        <v>0</v>
      </c>
      <c r="J99" s="239"/>
      <c r="K99" s="239">
        <v>0</v>
      </c>
      <c r="L99" s="239">
        <v>90</v>
      </c>
      <c r="M99" s="239">
        <v>0</v>
      </c>
      <c r="N99" s="239">
        <v>0</v>
      </c>
      <c r="O99" s="239">
        <v>0</v>
      </c>
      <c r="P99" s="239">
        <v>1</v>
      </c>
      <c r="Q99" s="239">
        <v>0</v>
      </c>
      <c r="R99" s="239">
        <v>0</v>
      </c>
      <c r="S99" s="239">
        <v>0</v>
      </c>
    </row>
    <row r="100" spans="1:19">
      <c r="A100" s="239">
        <v>23</v>
      </c>
      <c r="B100" s="239">
        <v>90</v>
      </c>
      <c r="C100" s="239">
        <v>0</v>
      </c>
      <c r="D100" s="239">
        <v>9</v>
      </c>
      <c r="E100" s="239">
        <v>0</v>
      </c>
      <c r="F100" s="239">
        <v>1</v>
      </c>
      <c r="G100" s="239">
        <v>0</v>
      </c>
      <c r="H100" s="239">
        <v>0</v>
      </c>
      <c r="I100" s="239">
        <v>0</v>
      </c>
      <c r="J100" s="239"/>
      <c r="K100" s="239">
        <v>25</v>
      </c>
      <c r="L100" s="239">
        <v>90</v>
      </c>
      <c r="M100" s="239">
        <v>0</v>
      </c>
      <c r="N100" s="239">
        <v>12</v>
      </c>
      <c r="O100" s="239">
        <v>0</v>
      </c>
      <c r="P100" s="239">
        <v>1</v>
      </c>
      <c r="Q100" s="239">
        <v>0</v>
      </c>
      <c r="R100" s="239">
        <v>0</v>
      </c>
      <c r="S100" s="239">
        <v>0</v>
      </c>
    </row>
    <row r="101" spans="1:19">
      <c r="A101" s="239">
        <v>50</v>
      </c>
      <c r="B101" s="239">
        <v>81</v>
      </c>
      <c r="C101" s="239">
        <v>27</v>
      </c>
      <c r="D101" s="239">
        <v>3</v>
      </c>
      <c r="E101" s="239">
        <v>0.33329999999999999</v>
      </c>
      <c r="F101" s="239">
        <v>0.66700000000000004</v>
      </c>
      <c r="G101" s="239">
        <v>3.0000000000000001E-3</v>
      </c>
      <c r="H101" s="239">
        <v>5.1999999999999998E-2</v>
      </c>
      <c r="I101" s="239">
        <v>16.667000000000002</v>
      </c>
      <c r="J101" s="239"/>
      <c r="K101" s="239">
        <v>53</v>
      </c>
      <c r="L101" s="239">
        <v>78</v>
      </c>
      <c r="M101" s="239">
        <v>29</v>
      </c>
      <c r="N101" s="239">
        <v>6</v>
      </c>
      <c r="O101" s="239">
        <v>0.37180000000000002</v>
      </c>
      <c r="P101" s="239">
        <v>0.628</v>
      </c>
      <c r="Q101" s="239">
        <v>3.0000000000000001E-3</v>
      </c>
      <c r="R101" s="239">
        <v>5.5E-2</v>
      </c>
      <c r="S101" s="239">
        <v>19.704999999999998</v>
      </c>
    </row>
    <row r="102" spans="1:19">
      <c r="A102" s="239">
        <v>69</v>
      </c>
      <c r="B102" s="239">
        <v>51</v>
      </c>
      <c r="C102" s="239">
        <v>42</v>
      </c>
      <c r="D102" s="239">
        <v>0</v>
      </c>
      <c r="E102" s="239">
        <v>0.88239999999999996</v>
      </c>
      <c r="F102" s="239">
        <v>0.11799999999999999</v>
      </c>
      <c r="G102" s="239">
        <v>1E-3</v>
      </c>
      <c r="H102" s="239">
        <v>3.6999999999999998E-2</v>
      </c>
      <c r="I102" s="239">
        <v>54.548999999999999</v>
      </c>
      <c r="J102" s="239"/>
      <c r="K102" s="239">
        <v>70</v>
      </c>
      <c r="L102" s="239">
        <v>43</v>
      </c>
      <c r="M102" s="239">
        <v>36</v>
      </c>
      <c r="N102" s="239">
        <v>0</v>
      </c>
      <c r="O102" s="239">
        <v>0.89770000000000005</v>
      </c>
      <c r="P102" s="239">
        <v>0.10199999999999999</v>
      </c>
      <c r="Q102" s="239">
        <v>1E-3</v>
      </c>
      <c r="R102" s="239">
        <v>3.5999999999999997E-2</v>
      </c>
      <c r="S102" s="239">
        <v>56.521000000000001</v>
      </c>
    </row>
    <row r="103" spans="1:19">
      <c r="A103" s="239">
        <v>77</v>
      </c>
      <c r="B103" s="239">
        <v>9</v>
      </c>
      <c r="C103" s="239">
        <v>4</v>
      </c>
      <c r="D103" s="239">
        <v>0</v>
      </c>
      <c r="E103" s="239">
        <v>0.93459999999999999</v>
      </c>
      <c r="F103" s="239">
        <v>6.5000000000000002E-2</v>
      </c>
      <c r="G103" s="239">
        <v>1E-3</v>
      </c>
      <c r="H103" s="239">
        <v>2.8000000000000001E-2</v>
      </c>
      <c r="I103" s="239">
        <v>58.575000000000003</v>
      </c>
      <c r="J103" s="239"/>
      <c r="K103" s="239">
        <v>80</v>
      </c>
      <c r="L103" s="239">
        <v>7</v>
      </c>
      <c r="M103" s="239">
        <v>6</v>
      </c>
      <c r="N103" s="239">
        <v>0</v>
      </c>
      <c r="O103" s="239">
        <v>0.98540000000000005</v>
      </c>
      <c r="P103" s="239">
        <v>1.4999999999999999E-2</v>
      </c>
      <c r="Q103" s="239">
        <v>0</v>
      </c>
      <c r="R103" s="239">
        <v>1.4E-2</v>
      </c>
      <c r="S103" s="239">
        <v>63.533000000000001</v>
      </c>
    </row>
    <row r="104" spans="1:19">
      <c r="A104" s="239">
        <v>90</v>
      </c>
      <c r="B104" s="239">
        <v>5</v>
      </c>
      <c r="C104" s="239">
        <v>5</v>
      </c>
      <c r="D104" s="239">
        <v>0</v>
      </c>
      <c r="E104" s="239">
        <v>1</v>
      </c>
      <c r="F104" s="239">
        <v>0</v>
      </c>
      <c r="G104" s="239">
        <v>0</v>
      </c>
      <c r="H104" s="239">
        <v>0</v>
      </c>
      <c r="I104" s="239">
        <v>64.457999999999998</v>
      </c>
      <c r="J104" s="239"/>
      <c r="K104" s="239">
        <v>93</v>
      </c>
      <c r="L104" s="239">
        <v>1</v>
      </c>
      <c r="M104" s="239">
        <v>1</v>
      </c>
      <c r="N104" s="239">
        <v>0</v>
      </c>
      <c r="O104" s="239">
        <v>1</v>
      </c>
      <c r="P104" s="239">
        <v>0</v>
      </c>
      <c r="Q104" s="239">
        <v>0</v>
      </c>
      <c r="R104" s="239">
        <v>0</v>
      </c>
      <c r="S104" s="239">
        <v>64.891999999999996</v>
      </c>
    </row>
    <row r="105" spans="1:19">
      <c r="A105" s="239"/>
      <c r="B105" s="239"/>
      <c r="C105" s="239"/>
      <c r="D105" s="239"/>
      <c r="E105" s="239"/>
      <c r="F105" s="239"/>
      <c r="G105" s="239"/>
      <c r="H105" s="239"/>
      <c r="I105" s="239"/>
      <c r="J105" s="239"/>
      <c r="K105" s="239"/>
      <c r="L105" s="239"/>
      <c r="M105" s="239"/>
      <c r="N105" s="239"/>
      <c r="O105" s="239"/>
      <c r="P105" s="239"/>
      <c r="Q105" s="239"/>
      <c r="R105" s="239"/>
      <c r="S105" s="239"/>
    </row>
    <row r="106" spans="1:19">
      <c r="A106" s="239" t="s">
        <v>1589</v>
      </c>
      <c r="B106" s="239"/>
      <c r="C106" s="239"/>
      <c r="D106" s="239"/>
      <c r="E106" s="239"/>
      <c r="F106" s="239"/>
      <c r="G106" s="239"/>
      <c r="H106" s="239"/>
      <c r="I106" s="239"/>
      <c r="J106" s="239"/>
      <c r="K106" s="239" t="s">
        <v>1589</v>
      </c>
      <c r="L106" s="239"/>
      <c r="M106" s="239"/>
      <c r="N106" s="239"/>
      <c r="O106" s="239"/>
      <c r="P106" s="239"/>
      <c r="Q106" s="239"/>
      <c r="R106" s="239"/>
      <c r="S106" s="239"/>
    </row>
    <row r="107" spans="1:19">
      <c r="A107" s="239" t="s">
        <v>1393</v>
      </c>
      <c r="B107" s="239" t="s">
        <v>1394</v>
      </c>
      <c r="C107" s="239" t="s">
        <v>1395</v>
      </c>
      <c r="D107" s="239" t="s">
        <v>1396</v>
      </c>
      <c r="E107" s="239" t="s">
        <v>1397</v>
      </c>
      <c r="F107" s="239" t="s">
        <v>1398</v>
      </c>
      <c r="G107" s="239" t="s">
        <v>1399</v>
      </c>
      <c r="H107" s="239" t="s">
        <v>1400</v>
      </c>
      <c r="I107" s="239" t="s">
        <v>1401</v>
      </c>
      <c r="J107" s="239"/>
      <c r="K107" s="239" t="s">
        <v>1412</v>
      </c>
      <c r="L107" s="239" t="s">
        <v>1413</v>
      </c>
      <c r="M107" s="239" t="s">
        <v>1414</v>
      </c>
      <c r="N107" s="239" t="s">
        <v>1415</v>
      </c>
      <c r="O107" s="239" t="s">
        <v>1416</v>
      </c>
      <c r="P107" s="239" t="s">
        <v>1417</v>
      </c>
      <c r="Q107" s="239" t="s">
        <v>1418</v>
      </c>
      <c r="R107" s="239" t="s">
        <v>1419</v>
      </c>
      <c r="S107" s="239" t="s">
        <v>1420</v>
      </c>
    </row>
    <row r="108" spans="1:19">
      <c r="A108" s="239">
        <v>0</v>
      </c>
      <c r="B108" s="239">
        <v>90</v>
      </c>
      <c r="C108" s="239">
        <v>0</v>
      </c>
      <c r="D108" s="239">
        <v>0</v>
      </c>
      <c r="E108" s="239">
        <v>0</v>
      </c>
      <c r="F108" s="239">
        <v>1</v>
      </c>
      <c r="G108" s="239">
        <v>0</v>
      </c>
      <c r="H108" s="239">
        <v>0</v>
      </c>
      <c r="I108" s="239">
        <v>0</v>
      </c>
      <c r="J108" s="239"/>
      <c r="K108" s="239">
        <v>0</v>
      </c>
      <c r="L108" s="239">
        <v>90</v>
      </c>
      <c r="M108" s="239">
        <v>0</v>
      </c>
      <c r="N108" s="239">
        <v>0</v>
      </c>
      <c r="O108" s="239">
        <v>0</v>
      </c>
      <c r="P108" s="239">
        <v>1</v>
      </c>
      <c r="Q108" s="239">
        <v>0</v>
      </c>
      <c r="R108" s="239">
        <v>0</v>
      </c>
      <c r="S108" s="239">
        <v>0</v>
      </c>
    </row>
    <row r="109" spans="1:19">
      <c r="A109" s="239">
        <v>23</v>
      </c>
      <c r="B109" s="239">
        <v>90</v>
      </c>
      <c r="C109" s="239">
        <v>0</v>
      </c>
      <c r="D109" s="239">
        <v>0</v>
      </c>
      <c r="E109" s="239">
        <v>0</v>
      </c>
      <c r="F109" s="239">
        <v>1</v>
      </c>
      <c r="G109" s="239">
        <v>0</v>
      </c>
      <c r="H109" s="239">
        <v>0</v>
      </c>
      <c r="I109" s="239">
        <v>0</v>
      </c>
      <c r="J109" s="239"/>
      <c r="K109" s="239">
        <v>25</v>
      </c>
      <c r="L109" s="239">
        <v>90</v>
      </c>
      <c r="M109" s="239">
        <v>2</v>
      </c>
      <c r="N109" s="239">
        <v>12</v>
      </c>
      <c r="O109" s="239">
        <v>2.2200000000000001E-2</v>
      </c>
      <c r="P109" s="239">
        <v>0.97799999999999998</v>
      </c>
      <c r="Q109" s="239">
        <v>0</v>
      </c>
      <c r="R109" s="239">
        <v>1.6E-2</v>
      </c>
      <c r="S109" s="239">
        <v>0.55600000000000005</v>
      </c>
    </row>
    <row r="110" spans="1:19">
      <c r="A110" s="239">
        <v>50</v>
      </c>
      <c r="B110" s="239">
        <v>90</v>
      </c>
      <c r="C110" s="239">
        <v>25</v>
      </c>
      <c r="D110" s="239">
        <v>2</v>
      </c>
      <c r="E110" s="239">
        <v>0.27779999999999999</v>
      </c>
      <c r="F110" s="239">
        <v>0.72199999999999998</v>
      </c>
      <c r="G110" s="239">
        <v>2E-3</v>
      </c>
      <c r="H110" s="239">
        <v>4.7E-2</v>
      </c>
      <c r="I110" s="239">
        <v>13.888999999999999</v>
      </c>
      <c r="J110" s="239"/>
      <c r="K110" s="239">
        <v>53</v>
      </c>
      <c r="L110" s="239">
        <v>76</v>
      </c>
      <c r="M110" s="239">
        <v>33</v>
      </c>
      <c r="N110" s="239">
        <v>7</v>
      </c>
      <c r="O110" s="239">
        <v>0.44679999999999997</v>
      </c>
      <c r="P110" s="239">
        <v>0.55300000000000005</v>
      </c>
      <c r="Q110" s="239">
        <v>3.0000000000000001E-3</v>
      </c>
      <c r="R110" s="239">
        <v>5.6000000000000001E-2</v>
      </c>
      <c r="S110" s="239">
        <v>23.056999999999999</v>
      </c>
    </row>
    <row r="111" spans="1:19">
      <c r="A111" s="239">
        <v>69</v>
      </c>
      <c r="B111" s="239">
        <v>63</v>
      </c>
      <c r="C111" s="239">
        <v>49</v>
      </c>
      <c r="D111" s="239">
        <v>8</v>
      </c>
      <c r="E111" s="239">
        <v>0.83950000000000002</v>
      </c>
      <c r="F111" s="239">
        <v>0.16</v>
      </c>
      <c r="G111" s="239">
        <v>2E-3</v>
      </c>
      <c r="H111" s="239">
        <v>3.9E-2</v>
      </c>
      <c r="I111" s="239">
        <v>52.648000000000003</v>
      </c>
      <c r="J111" s="239"/>
      <c r="K111" s="239">
        <v>70</v>
      </c>
      <c r="L111" s="239">
        <v>36</v>
      </c>
      <c r="M111" s="239">
        <v>25</v>
      </c>
      <c r="N111" s="239">
        <v>0</v>
      </c>
      <c r="O111" s="239">
        <v>0.83099999999999996</v>
      </c>
      <c r="P111" s="239">
        <v>0.16900000000000001</v>
      </c>
      <c r="Q111" s="239">
        <v>2E-3</v>
      </c>
      <c r="R111" s="239">
        <v>4.5999999999999999E-2</v>
      </c>
      <c r="S111" s="239">
        <v>49.95</v>
      </c>
    </row>
    <row r="112" spans="1:19">
      <c r="A112" s="239">
        <v>77</v>
      </c>
      <c r="B112" s="239">
        <v>6</v>
      </c>
      <c r="C112" s="239">
        <v>4</v>
      </c>
      <c r="D112" s="239">
        <v>0</v>
      </c>
      <c r="E112" s="239">
        <v>0.94650000000000001</v>
      </c>
      <c r="F112" s="239">
        <v>5.2999999999999999E-2</v>
      </c>
      <c r="G112" s="239">
        <v>1E-3</v>
      </c>
      <c r="H112" s="239">
        <v>3.4000000000000002E-2</v>
      </c>
      <c r="I112" s="239">
        <v>60.887</v>
      </c>
      <c r="J112" s="239"/>
      <c r="K112" s="239">
        <v>80</v>
      </c>
      <c r="L112" s="239">
        <v>11</v>
      </c>
      <c r="M112" s="239">
        <v>6</v>
      </c>
      <c r="N112" s="239">
        <v>0</v>
      </c>
      <c r="O112" s="239">
        <v>0.92320000000000002</v>
      </c>
      <c r="P112" s="239">
        <v>7.6999999999999999E-2</v>
      </c>
      <c r="Q112" s="239">
        <v>1E-3</v>
      </c>
      <c r="R112" s="239">
        <v>3.3000000000000002E-2</v>
      </c>
      <c r="S112" s="239">
        <v>57.326000000000001</v>
      </c>
    </row>
    <row r="113" spans="1:19">
      <c r="A113" s="239">
        <v>90</v>
      </c>
      <c r="B113" s="239">
        <v>2</v>
      </c>
      <c r="C113" s="239">
        <v>2</v>
      </c>
      <c r="D113" s="239">
        <v>0</v>
      </c>
      <c r="E113" s="239">
        <v>1</v>
      </c>
      <c r="F113" s="239">
        <v>0</v>
      </c>
      <c r="G113" s="239">
        <v>0</v>
      </c>
      <c r="H113" s="239">
        <v>0</v>
      </c>
      <c r="I113" s="239">
        <v>65.701999999999998</v>
      </c>
      <c r="J113" s="239"/>
      <c r="K113" s="239">
        <v>93</v>
      </c>
      <c r="L113" s="239">
        <v>5</v>
      </c>
      <c r="M113" s="239">
        <v>5</v>
      </c>
      <c r="N113" s="239">
        <v>0</v>
      </c>
      <c r="O113" s="239">
        <v>1</v>
      </c>
      <c r="P113" s="239">
        <v>0</v>
      </c>
      <c r="Q113" s="239">
        <v>0</v>
      </c>
      <c r="R113" s="239">
        <v>0</v>
      </c>
      <c r="S113" s="239">
        <v>64.471999999999994</v>
      </c>
    </row>
    <row r="114" spans="1:19">
      <c r="A114" s="239"/>
      <c r="B114" s="239"/>
      <c r="C114" s="239"/>
      <c r="D114" s="239"/>
      <c r="E114" s="239"/>
      <c r="F114" s="239"/>
      <c r="G114" s="239"/>
      <c r="H114" s="239"/>
      <c r="I114" s="239"/>
      <c r="J114" s="239"/>
      <c r="K114" s="239"/>
      <c r="L114" s="239"/>
      <c r="M114" s="239"/>
      <c r="N114" s="239"/>
      <c r="O114" s="239"/>
      <c r="P114" s="239"/>
      <c r="Q114" s="239"/>
      <c r="R114" s="239"/>
      <c r="S114" s="239"/>
    </row>
    <row r="115" spans="1:19">
      <c r="A115" s="239" t="s">
        <v>1590</v>
      </c>
      <c r="B115" s="239"/>
      <c r="C115" s="239"/>
      <c r="D115" s="239"/>
      <c r="E115" s="239"/>
      <c r="F115" s="239"/>
      <c r="G115" s="239"/>
      <c r="H115" s="239"/>
      <c r="I115" s="239"/>
      <c r="J115" s="239"/>
      <c r="K115" s="239" t="s">
        <v>1590</v>
      </c>
      <c r="L115" s="239"/>
      <c r="M115" s="239"/>
      <c r="N115" s="239"/>
      <c r="O115" s="239"/>
      <c r="P115" s="239"/>
      <c r="Q115" s="239"/>
      <c r="R115" s="239"/>
      <c r="S115" s="239"/>
    </row>
    <row r="116" spans="1:19">
      <c r="A116" s="239" t="s">
        <v>1393</v>
      </c>
      <c r="B116" s="239" t="s">
        <v>1394</v>
      </c>
      <c r="C116" s="239" t="s">
        <v>1395</v>
      </c>
      <c r="D116" s="239" t="s">
        <v>1396</v>
      </c>
      <c r="E116" s="239" t="s">
        <v>1397</v>
      </c>
      <c r="F116" s="239" t="s">
        <v>1398</v>
      </c>
      <c r="G116" s="239" t="s">
        <v>1399</v>
      </c>
      <c r="H116" s="239" t="s">
        <v>1400</v>
      </c>
      <c r="I116" s="239" t="s">
        <v>1401</v>
      </c>
      <c r="J116" s="239"/>
      <c r="K116" s="239" t="s">
        <v>1424</v>
      </c>
      <c r="L116" s="239" t="s">
        <v>1413</v>
      </c>
      <c r="M116" s="239" t="s">
        <v>1414</v>
      </c>
      <c r="N116" s="239" t="s">
        <v>1415</v>
      </c>
      <c r="O116" s="239" t="s">
        <v>1416</v>
      </c>
      <c r="P116" s="239" t="s">
        <v>1417</v>
      </c>
      <c r="Q116" s="239" t="s">
        <v>1418</v>
      </c>
      <c r="R116" s="239" t="s">
        <v>1419</v>
      </c>
      <c r="S116" s="239" t="s">
        <v>1420</v>
      </c>
    </row>
    <row r="117" spans="1:19">
      <c r="A117" s="239">
        <v>0</v>
      </c>
      <c r="B117" s="239">
        <v>90</v>
      </c>
      <c r="C117" s="239">
        <v>0</v>
      </c>
      <c r="D117" s="239">
        <v>0</v>
      </c>
      <c r="E117" s="239">
        <v>0</v>
      </c>
      <c r="F117" s="239">
        <v>1</v>
      </c>
      <c r="G117" s="239">
        <v>0</v>
      </c>
      <c r="H117" s="239">
        <v>0</v>
      </c>
      <c r="I117" s="239">
        <v>0</v>
      </c>
      <c r="J117" s="239"/>
      <c r="K117" s="239">
        <v>0</v>
      </c>
      <c r="L117" s="239">
        <v>90</v>
      </c>
      <c r="M117" s="239">
        <v>0</v>
      </c>
      <c r="N117" s="239">
        <v>0</v>
      </c>
      <c r="O117" s="239">
        <v>0</v>
      </c>
      <c r="P117" s="239">
        <v>1</v>
      </c>
      <c r="Q117" s="239">
        <v>0</v>
      </c>
      <c r="R117" s="239">
        <v>0</v>
      </c>
      <c r="S117" s="239">
        <v>0</v>
      </c>
    </row>
    <row r="118" spans="1:19">
      <c r="A118" s="239">
        <v>23</v>
      </c>
      <c r="B118" s="239">
        <v>90</v>
      </c>
      <c r="C118" s="239">
        <v>0</v>
      </c>
      <c r="D118" s="239">
        <v>5</v>
      </c>
      <c r="E118" s="239">
        <v>0</v>
      </c>
      <c r="F118" s="239">
        <v>1</v>
      </c>
      <c r="G118" s="239">
        <v>0</v>
      </c>
      <c r="H118" s="239">
        <v>0</v>
      </c>
      <c r="I118" s="239">
        <v>0</v>
      </c>
      <c r="J118" s="239"/>
      <c r="K118" s="239">
        <v>25</v>
      </c>
      <c r="L118" s="239">
        <v>90</v>
      </c>
      <c r="M118" s="239">
        <v>0</v>
      </c>
      <c r="N118" s="239">
        <v>12</v>
      </c>
      <c r="O118" s="239">
        <v>0</v>
      </c>
      <c r="P118" s="239">
        <v>1</v>
      </c>
      <c r="Q118" s="239">
        <v>0</v>
      </c>
      <c r="R118" s="239">
        <v>0</v>
      </c>
      <c r="S118" s="239">
        <v>0</v>
      </c>
    </row>
    <row r="119" spans="1:19">
      <c r="A119" s="239">
        <v>50</v>
      </c>
      <c r="B119" s="239">
        <v>85</v>
      </c>
      <c r="C119" s="239">
        <v>28</v>
      </c>
      <c r="D119" s="239">
        <v>0</v>
      </c>
      <c r="E119" s="239">
        <v>0.32940000000000003</v>
      </c>
      <c r="F119" s="239">
        <v>0.67100000000000004</v>
      </c>
      <c r="G119" s="239">
        <v>3.0000000000000001E-3</v>
      </c>
      <c r="H119" s="239">
        <v>5.0999999999999997E-2</v>
      </c>
      <c r="I119" s="239">
        <v>16.471</v>
      </c>
      <c r="J119" s="239"/>
      <c r="K119" s="239">
        <v>53</v>
      </c>
      <c r="L119" s="239">
        <v>78</v>
      </c>
      <c r="M119" s="239">
        <v>34</v>
      </c>
      <c r="N119" s="239">
        <v>8</v>
      </c>
      <c r="O119" s="239">
        <v>0.43590000000000001</v>
      </c>
      <c r="P119" s="239">
        <v>0.56399999999999995</v>
      </c>
      <c r="Q119" s="239">
        <v>3.0000000000000001E-3</v>
      </c>
      <c r="R119" s="239">
        <v>5.6000000000000001E-2</v>
      </c>
      <c r="S119" s="239">
        <v>23.103000000000002</v>
      </c>
    </row>
    <row r="120" spans="1:19">
      <c r="A120" s="239">
        <v>69</v>
      </c>
      <c r="B120" s="239">
        <v>57</v>
      </c>
      <c r="C120" s="239">
        <v>40</v>
      </c>
      <c r="D120" s="239">
        <v>2</v>
      </c>
      <c r="E120" s="239">
        <v>0.8</v>
      </c>
      <c r="F120" s="239">
        <v>0.2</v>
      </c>
      <c r="G120" s="239">
        <v>2E-3</v>
      </c>
      <c r="H120" s="239">
        <v>4.2999999999999997E-2</v>
      </c>
      <c r="I120" s="239">
        <v>48.941000000000003</v>
      </c>
      <c r="J120" s="239"/>
      <c r="K120" s="239">
        <v>70</v>
      </c>
      <c r="L120" s="239">
        <v>36</v>
      </c>
      <c r="M120" s="239">
        <v>23</v>
      </c>
      <c r="N120" s="239">
        <v>0</v>
      </c>
      <c r="O120" s="239">
        <v>0.79630000000000001</v>
      </c>
      <c r="P120" s="239">
        <v>0.20399999999999999</v>
      </c>
      <c r="Q120" s="239">
        <v>2E-3</v>
      </c>
      <c r="R120" s="239">
        <v>0.05</v>
      </c>
      <c r="S120" s="239">
        <v>48.33</v>
      </c>
    </row>
    <row r="121" spans="1:19">
      <c r="A121" s="239">
        <v>77</v>
      </c>
      <c r="B121" s="239">
        <v>15</v>
      </c>
      <c r="C121" s="239">
        <v>12</v>
      </c>
      <c r="D121" s="239">
        <v>0</v>
      </c>
      <c r="E121" s="239">
        <v>0.96</v>
      </c>
      <c r="F121" s="239">
        <v>0.04</v>
      </c>
      <c r="G121" s="239">
        <v>1E-3</v>
      </c>
      <c r="H121" s="239">
        <v>2.1999999999999999E-2</v>
      </c>
      <c r="I121" s="239">
        <v>61.261000000000003</v>
      </c>
      <c r="J121" s="239"/>
      <c r="K121" s="239">
        <v>80</v>
      </c>
      <c r="L121" s="239">
        <v>13</v>
      </c>
      <c r="M121" s="239">
        <v>6</v>
      </c>
      <c r="N121" s="239">
        <v>0</v>
      </c>
      <c r="O121" s="239">
        <v>0.89029999999999998</v>
      </c>
      <c r="P121" s="239">
        <v>0.11</v>
      </c>
      <c r="Q121" s="239">
        <v>2E-3</v>
      </c>
      <c r="R121" s="239">
        <v>3.9E-2</v>
      </c>
      <c r="S121" s="239">
        <v>55.851999999999997</v>
      </c>
    </row>
    <row r="122" spans="1:19">
      <c r="A122" s="239">
        <v>90</v>
      </c>
      <c r="B122" s="239">
        <v>3</v>
      </c>
      <c r="C122" s="239">
        <v>1</v>
      </c>
      <c r="D122" s="239">
        <v>0</v>
      </c>
      <c r="E122" s="239">
        <v>0.97330000000000005</v>
      </c>
      <c r="F122" s="239">
        <v>2.7E-2</v>
      </c>
      <c r="G122" s="239">
        <v>0</v>
      </c>
      <c r="H122" s="239">
        <v>1.7999999999999999E-2</v>
      </c>
      <c r="I122" s="239">
        <v>62.460999999999999</v>
      </c>
      <c r="J122" s="239"/>
      <c r="K122" s="239">
        <v>93</v>
      </c>
      <c r="L122" s="239">
        <v>7</v>
      </c>
      <c r="M122" s="239">
        <v>4</v>
      </c>
      <c r="N122" s="239">
        <v>0</v>
      </c>
      <c r="O122" s="239">
        <v>0.95299999999999996</v>
      </c>
      <c r="P122" s="239">
        <v>4.7E-2</v>
      </c>
      <c r="Q122" s="239">
        <v>1E-3</v>
      </c>
      <c r="R122" s="239">
        <v>2.5999999999999999E-2</v>
      </c>
      <c r="S122" s="239">
        <v>61.680999999999997</v>
      </c>
    </row>
    <row r="123" spans="1:19">
      <c r="A123" s="239">
        <v>102</v>
      </c>
      <c r="B123" s="239">
        <v>2</v>
      </c>
      <c r="C123" s="239">
        <v>2</v>
      </c>
      <c r="D123" s="239">
        <v>0</v>
      </c>
      <c r="E123" s="239">
        <v>1</v>
      </c>
      <c r="F123" s="239">
        <v>0</v>
      </c>
      <c r="G123" s="239">
        <v>0</v>
      </c>
      <c r="H123" s="239">
        <v>0</v>
      </c>
      <c r="I123" s="239">
        <v>65.180999999999997</v>
      </c>
      <c r="J123" s="239"/>
      <c r="K123" s="239">
        <v>104</v>
      </c>
      <c r="L123" s="239">
        <v>3</v>
      </c>
      <c r="M123" s="239">
        <v>3</v>
      </c>
      <c r="N123" s="239">
        <v>0</v>
      </c>
      <c r="O123" s="239">
        <v>1</v>
      </c>
      <c r="P123" s="239">
        <v>0</v>
      </c>
      <c r="Q123" s="239">
        <v>0</v>
      </c>
      <c r="R123" s="239">
        <v>0</v>
      </c>
      <c r="S123" s="239">
        <v>66.569999999999993</v>
      </c>
    </row>
    <row r="124" spans="1:19">
      <c r="A124" s="239"/>
      <c r="B124" s="239"/>
      <c r="C124" s="239"/>
      <c r="D124" s="239"/>
      <c r="E124" s="239"/>
      <c r="F124" s="239"/>
      <c r="G124" s="239"/>
      <c r="H124" s="239"/>
      <c r="I124" s="239"/>
      <c r="J124" s="239"/>
      <c r="K124" s="239"/>
      <c r="L124" s="239"/>
      <c r="M124" s="239"/>
      <c r="N124" s="239"/>
      <c r="O124" s="239"/>
      <c r="P124" s="239"/>
      <c r="Q124" s="239"/>
      <c r="R124" s="239"/>
      <c r="S124" s="239"/>
    </row>
    <row r="125" spans="1:19">
      <c r="A125" s="239" t="s">
        <v>1591</v>
      </c>
      <c r="B125" s="239"/>
      <c r="C125" s="239"/>
      <c r="D125" s="239"/>
      <c r="E125" s="239"/>
      <c r="F125" s="239"/>
      <c r="G125" s="239"/>
      <c r="H125" s="239"/>
      <c r="I125" s="239"/>
      <c r="J125" s="239"/>
      <c r="K125" s="239" t="s">
        <v>1591</v>
      </c>
      <c r="L125" s="239"/>
      <c r="M125" s="239"/>
      <c r="N125" s="239"/>
      <c r="O125" s="239"/>
      <c r="P125" s="239"/>
      <c r="Q125" s="239"/>
      <c r="R125" s="239"/>
      <c r="S125" s="239"/>
    </row>
    <row r="126" spans="1:19">
      <c r="A126" s="239" t="s">
        <v>1393</v>
      </c>
      <c r="B126" s="239" t="s">
        <v>1394</v>
      </c>
      <c r="C126" s="239" t="s">
        <v>1395</v>
      </c>
      <c r="D126" s="239" t="s">
        <v>1396</v>
      </c>
      <c r="E126" s="239" t="s">
        <v>1397</v>
      </c>
      <c r="F126" s="239" t="s">
        <v>1398</v>
      </c>
      <c r="G126" s="239" t="s">
        <v>1399</v>
      </c>
      <c r="H126" s="239" t="s">
        <v>1400</v>
      </c>
      <c r="I126" s="239" t="s">
        <v>1401</v>
      </c>
      <c r="J126" s="239"/>
      <c r="K126" s="239" t="s">
        <v>1424</v>
      </c>
      <c r="L126" s="239" t="s">
        <v>1413</v>
      </c>
      <c r="M126" s="239" t="s">
        <v>1414</v>
      </c>
      <c r="N126" s="239" t="s">
        <v>1415</v>
      </c>
      <c r="O126" s="239" t="s">
        <v>1416</v>
      </c>
      <c r="P126" s="239" t="s">
        <v>1417</v>
      </c>
      <c r="Q126" s="239" t="s">
        <v>1418</v>
      </c>
      <c r="R126" s="239" t="s">
        <v>1419</v>
      </c>
      <c r="S126" s="239" t="s">
        <v>1420</v>
      </c>
    </row>
    <row r="127" spans="1:19">
      <c r="A127" s="239">
        <v>0</v>
      </c>
      <c r="B127" s="239">
        <v>90</v>
      </c>
      <c r="C127" s="239">
        <v>0</v>
      </c>
      <c r="D127" s="239">
        <v>0</v>
      </c>
      <c r="E127" s="239">
        <v>0</v>
      </c>
      <c r="F127" s="239">
        <v>1</v>
      </c>
      <c r="G127" s="239">
        <v>0</v>
      </c>
      <c r="H127" s="239">
        <v>0</v>
      </c>
      <c r="I127" s="239">
        <v>0</v>
      </c>
      <c r="J127" s="239"/>
      <c r="K127" s="239">
        <v>0</v>
      </c>
      <c r="L127" s="239">
        <v>90</v>
      </c>
      <c r="M127" s="239">
        <v>0</v>
      </c>
      <c r="N127" s="239">
        <v>0</v>
      </c>
      <c r="O127" s="239">
        <v>0</v>
      </c>
      <c r="P127" s="239">
        <v>1</v>
      </c>
      <c r="Q127" s="239">
        <v>0</v>
      </c>
      <c r="R127" s="239">
        <v>0</v>
      </c>
      <c r="S127" s="239">
        <v>0</v>
      </c>
    </row>
    <row r="128" spans="1:19">
      <c r="A128" s="239">
        <v>26</v>
      </c>
      <c r="B128" s="239">
        <v>90</v>
      </c>
      <c r="C128" s="239">
        <v>0</v>
      </c>
      <c r="D128" s="239">
        <v>10</v>
      </c>
      <c r="E128" s="239">
        <v>0</v>
      </c>
      <c r="F128" s="239">
        <v>1</v>
      </c>
      <c r="G128" s="239">
        <v>0</v>
      </c>
      <c r="H128" s="239">
        <v>0</v>
      </c>
      <c r="I128" s="239">
        <v>0</v>
      </c>
      <c r="J128" s="239"/>
      <c r="K128" s="239">
        <v>29</v>
      </c>
      <c r="L128" s="239">
        <v>90</v>
      </c>
      <c r="M128" s="239">
        <v>2</v>
      </c>
      <c r="N128" s="239">
        <v>15</v>
      </c>
      <c r="O128" s="239">
        <v>2.2200000000000001E-2</v>
      </c>
      <c r="P128" s="239">
        <v>0.97799999999999998</v>
      </c>
      <c r="Q128" s="239">
        <v>0</v>
      </c>
      <c r="R128" s="239">
        <v>1.6E-2</v>
      </c>
      <c r="S128" s="239">
        <v>0.64400000000000002</v>
      </c>
    </row>
    <row r="129" spans="1:19">
      <c r="A129" s="239">
        <v>45</v>
      </c>
      <c r="B129" s="239">
        <v>80</v>
      </c>
      <c r="C129" s="239">
        <v>31</v>
      </c>
      <c r="D129" s="239">
        <v>4</v>
      </c>
      <c r="E129" s="239">
        <v>0.38750000000000001</v>
      </c>
      <c r="F129" s="239">
        <v>0.61299999999999999</v>
      </c>
      <c r="G129" s="239">
        <v>3.0000000000000001E-3</v>
      </c>
      <c r="H129" s="239">
        <v>5.3999999999999999E-2</v>
      </c>
      <c r="I129" s="239">
        <v>17.437999999999999</v>
      </c>
      <c r="J129" s="239"/>
      <c r="K129" s="239">
        <v>46</v>
      </c>
      <c r="L129" s="239">
        <v>73</v>
      </c>
      <c r="M129" s="239">
        <v>14</v>
      </c>
      <c r="N129" s="239">
        <v>16</v>
      </c>
      <c r="O129" s="239">
        <v>0.2097</v>
      </c>
      <c r="P129" s="239">
        <v>0.79</v>
      </c>
      <c r="Q129" s="239">
        <v>2E-3</v>
      </c>
      <c r="R129" s="239">
        <v>4.7E-2</v>
      </c>
      <c r="S129" s="239">
        <v>9.27</v>
      </c>
    </row>
    <row r="130" spans="1:19">
      <c r="A130" s="239">
        <v>54</v>
      </c>
      <c r="B130" s="239">
        <v>45</v>
      </c>
      <c r="C130" s="239">
        <v>15</v>
      </c>
      <c r="D130" s="239">
        <v>0</v>
      </c>
      <c r="E130" s="239">
        <v>0.5917</v>
      </c>
      <c r="F130" s="239">
        <v>0.40799999999999997</v>
      </c>
      <c r="G130" s="239">
        <v>3.0000000000000001E-3</v>
      </c>
      <c r="H130" s="239">
        <v>5.6000000000000001E-2</v>
      </c>
      <c r="I130" s="239">
        <v>28.463000000000001</v>
      </c>
      <c r="J130" s="239"/>
      <c r="K130" s="239">
        <v>56</v>
      </c>
      <c r="L130" s="239">
        <v>43</v>
      </c>
      <c r="M130" s="239">
        <v>17</v>
      </c>
      <c r="N130" s="239">
        <v>2</v>
      </c>
      <c r="O130" s="239">
        <v>0.5222</v>
      </c>
      <c r="P130" s="239">
        <v>0.47799999999999998</v>
      </c>
      <c r="Q130" s="239">
        <v>4.0000000000000001E-3</v>
      </c>
      <c r="R130" s="239">
        <v>6.5000000000000002E-2</v>
      </c>
      <c r="S130" s="239">
        <v>26.765999999999998</v>
      </c>
    </row>
    <row r="131" spans="1:19">
      <c r="A131" s="239">
        <v>66</v>
      </c>
      <c r="B131" s="239">
        <v>30</v>
      </c>
      <c r="C131" s="239">
        <v>21</v>
      </c>
      <c r="D131" s="239">
        <v>0</v>
      </c>
      <c r="E131" s="239">
        <v>0.87749999999999995</v>
      </c>
      <c r="F131" s="239">
        <v>0.123</v>
      </c>
      <c r="G131" s="239">
        <v>1E-3</v>
      </c>
      <c r="H131" s="239">
        <v>3.7999999999999999E-2</v>
      </c>
      <c r="I131" s="239">
        <v>47.328000000000003</v>
      </c>
      <c r="J131" s="239"/>
      <c r="K131" s="239">
        <v>69</v>
      </c>
      <c r="L131" s="239">
        <v>24</v>
      </c>
      <c r="M131" s="239">
        <v>20</v>
      </c>
      <c r="N131" s="239">
        <v>1</v>
      </c>
      <c r="O131" s="239">
        <v>0.9204</v>
      </c>
      <c r="P131" s="239">
        <v>0.08</v>
      </c>
      <c r="Q131" s="239">
        <v>1E-3</v>
      </c>
      <c r="R131" s="239">
        <v>3.7999999999999999E-2</v>
      </c>
      <c r="S131" s="239">
        <v>54.241999999999997</v>
      </c>
    </row>
    <row r="132" spans="1:19">
      <c r="A132" s="239">
        <v>78</v>
      </c>
      <c r="B132" s="239">
        <v>9</v>
      </c>
      <c r="C132" s="239">
        <v>7</v>
      </c>
      <c r="D132" s="239">
        <v>0</v>
      </c>
      <c r="E132" s="239">
        <v>0.9728</v>
      </c>
      <c r="F132" s="239">
        <v>2.7E-2</v>
      </c>
      <c r="G132" s="239">
        <v>0</v>
      </c>
      <c r="H132" s="239">
        <v>1.9E-2</v>
      </c>
      <c r="I132" s="239">
        <v>54.759</v>
      </c>
      <c r="J132" s="239"/>
      <c r="K132" s="239">
        <v>80</v>
      </c>
      <c r="L132" s="239">
        <v>3</v>
      </c>
      <c r="M132" s="239">
        <v>3</v>
      </c>
      <c r="N132" s="239">
        <v>0</v>
      </c>
      <c r="O132" s="239">
        <v>1</v>
      </c>
      <c r="P132" s="239">
        <v>0</v>
      </c>
      <c r="Q132" s="239">
        <v>0</v>
      </c>
      <c r="R132" s="239">
        <v>0</v>
      </c>
      <c r="S132" s="239">
        <v>60.613</v>
      </c>
    </row>
    <row r="133" spans="1:19">
      <c r="A133" s="239">
        <v>93</v>
      </c>
      <c r="B133" s="239">
        <v>2</v>
      </c>
      <c r="C133" s="239">
        <v>2</v>
      </c>
      <c r="D133" s="239">
        <v>0</v>
      </c>
      <c r="E133" s="239">
        <v>1</v>
      </c>
      <c r="F133" s="239">
        <v>0</v>
      </c>
      <c r="G133" s="239">
        <v>0</v>
      </c>
      <c r="H133" s="239">
        <v>0</v>
      </c>
      <c r="I133" s="239">
        <v>57.290999999999997</v>
      </c>
      <c r="J133" s="239"/>
      <c r="K133" s="239"/>
      <c r="L133" s="239"/>
      <c r="M133" s="239"/>
      <c r="N133" s="239"/>
      <c r="O133" s="239"/>
      <c r="P133" s="239"/>
      <c r="Q133" s="239"/>
      <c r="R133" s="239"/>
      <c r="S133" s="239"/>
    </row>
    <row r="134" spans="1:19">
      <c r="A134" s="239"/>
      <c r="B134" s="239"/>
      <c r="C134" s="239"/>
      <c r="D134" s="239"/>
      <c r="E134" s="239"/>
      <c r="F134" s="239"/>
      <c r="G134" s="239"/>
      <c r="H134" s="239"/>
      <c r="I134" s="239"/>
      <c r="J134" s="239"/>
      <c r="K134" s="239"/>
      <c r="L134" s="239"/>
      <c r="M134" s="239"/>
      <c r="N134" s="239"/>
      <c r="O134" s="239"/>
      <c r="P134" s="239"/>
      <c r="Q134" s="239"/>
      <c r="R134" s="239"/>
      <c r="S134" s="239"/>
    </row>
    <row r="135" spans="1:19">
      <c r="A135" s="239" t="s">
        <v>1592</v>
      </c>
      <c r="B135" s="239"/>
      <c r="C135" s="239"/>
      <c r="D135" s="239"/>
      <c r="E135" s="239"/>
      <c r="F135" s="239"/>
      <c r="G135" s="239"/>
      <c r="H135" s="239"/>
      <c r="I135" s="239"/>
      <c r="J135" s="239"/>
      <c r="K135" s="239" t="s">
        <v>1592</v>
      </c>
      <c r="L135" s="239"/>
      <c r="M135" s="239"/>
      <c r="N135" s="239"/>
      <c r="O135" s="239"/>
      <c r="P135" s="239"/>
      <c r="Q135" s="239"/>
      <c r="R135" s="239"/>
      <c r="S135" s="239"/>
    </row>
    <row r="136" spans="1:19">
      <c r="A136" s="239" t="s">
        <v>1393</v>
      </c>
      <c r="B136" s="239" t="s">
        <v>1394</v>
      </c>
      <c r="C136" s="239" t="s">
        <v>1395</v>
      </c>
      <c r="D136" s="239" t="s">
        <v>1396</v>
      </c>
      <c r="E136" s="239" t="s">
        <v>1397</v>
      </c>
      <c r="F136" s="239" t="s">
        <v>1398</v>
      </c>
      <c r="G136" s="239" t="s">
        <v>1399</v>
      </c>
      <c r="H136" s="239" t="s">
        <v>1400</v>
      </c>
      <c r="I136" s="239" t="s">
        <v>1401</v>
      </c>
      <c r="J136" s="239"/>
      <c r="K136" s="239" t="s">
        <v>1424</v>
      </c>
      <c r="L136" s="239" t="s">
        <v>1413</v>
      </c>
      <c r="M136" s="239" t="s">
        <v>1414</v>
      </c>
      <c r="N136" s="239" t="s">
        <v>1415</v>
      </c>
      <c r="O136" s="239" t="s">
        <v>1416</v>
      </c>
      <c r="P136" s="239" t="s">
        <v>1417</v>
      </c>
      <c r="Q136" s="239" t="s">
        <v>1418</v>
      </c>
      <c r="R136" s="239" t="s">
        <v>1419</v>
      </c>
      <c r="S136" s="239" t="s">
        <v>1420</v>
      </c>
    </row>
    <row r="137" spans="1:19">
      <c r="A137" s="239">
        <v>0</v>
      </c>
      <c r="B137" s="239">
        <v>90</v>
      </c>
      <c r="C137" s="239">
        <v>0</v>
      </c>
      <c r="D137" s="239">
        <v>0</v>
      </c>
      <c r="E137" s="239">
        <v>0</v>
      </c>
      <c r="F137" s="239">
        <v>1</v>
      </c>
      <c r="G137" s="239">
        <v>0</v>
      </c>
      <c r="H137" s="239">
        <v>0</v>
      </c>
      <c r="I137" s="239">
        <v>0</v>
      </c>
      <c r="J137" s="239"/>
      <c r="K137" s="239">
        <v>0</v>
      </c>
      <c r="L137" s="239">
        <v>90</v>
      </c>
      <c r="M137" s="239">
        <v>0</v>
      </c>
      <c r="N137" s="239">
        <v>0</v>
      </c>
      <c r="O137" s="239">
        <v>0</v>
      </c>
      <c r="P137" s="239">
        <v>1</v>
      </c>
      <c r="Q137" s="239">
        <v>0</v>
      </c>
      <c r="R137" s="239">
        <v>0</v>
      </c>
      <c r="S137" s="239">
        <v>0</v>
      </c>
    </row>
    <row r="138" spans="1:19">
      <c r="A138" s="239">
        <v>23</v>
      </c>
      <c r="B138" s="239">
        <v>90</v>
      </c>
      <c r="C138" s="239">
        <v>0</v>
      </c>
      <c r="D138" s="239">
        <v>1</v>
      </c>
      <c r="E138" s="239">
        <v>0</v>
      </c>
      <c r="F138" s="239">
        <v>1</v>
      </c>
      <c r="G138" s="239">
        <v>0</v>
      </c>
      <c r="H138" s="239">
        <v>0</v>
      </c>
      <c r="I138" s="239">
        <v>0</v>
      </c>
      <c r="J138" s="239"/>
      <c r="K138" s="239">
        <v>25</v>
      </c>
      <c r="L138" s="239">
        <v>90</v>
      </c>
      <c r="M138" s="239">
        <v>0</v>
      </c>
      <c r="N138" s="239">
        <v>11</v>
      </c>
      <c r="O138" s="239">
        <v>0</v>
      </c>
      <c r="P138" s="239">
        <v>1</v>
      </c>
      <c r="Q138" s="239">
        <v>0</v>
      </c>
      <c r="R138" s="239">
        <v>0</v>
      </c>
      <c r="S138" s="239">
        <v>0</v>
      </c>
    </row>
    <row r="139" spans="1:19">
      <c r="A139" s="239">
        <v>50</v>
      </c>
      <c r="B139" s="239">
        <v>89</v>
      </c>
      <c r="C139" s="239">
        <v>33</v>
      </c>
      <c r="D139" s="239">
        <v>0</v>
      </c>
      <c r="E139" s="239">
        <v>0.37080000000000002</v>
      </c>
      <c r="F139" s="239">
        <v>0.629</v>
      </c>
      <c r="G139" s="239">
        <v>3.0000000000000001E-3</v>
      </c>
      <c r="H139" s="239">
        <v>5.0999999999999997E-2</v>
      </c>
      <c r="I139" s="239">
        <v>18.539000000000001</v>
      </c>
      <c r="J139" s="239"/>
      <c r="K139" s="239">
        <v>53</v>
      </c>
      <c r="L139" s="239">
        <v>79</v>
      </c>
      <c r="M139" s="239">
        <v>35</v>
      </c>
      <c r="N139" s="239">
        <v>7</v>
      </c>
      <c r="O139" s="239">
        <v>0.443</v>
      </c>
      <c r="P139" s="239">
        <v>0.55700000000000005</v>
      </c>
      <c r="Q139" s="239">
        <v>3.0000000000000001E-3</v>
      </c>
      <c r="R139" s="239">
        <v>5.6000000000000001E-2</v>
      </c>
      <c r="S139" s="239">
        <v>23.481000000000002</v>
      </c>
    </row>
    <row r="140" spans="1:19">
      <c r="A140" s="239">
        <v>69</v>
      </c>
      <c r="B140" s="239">
        <v>56</v>
      </c>
      <c r="C140" s="239">
        <v>52</v>
      </c>
      <c r="D140" s="239">
        <v>0</v>
      </c>
      <c r="E140" s="239">
        <v>0.95509999999999995</v>
      </c>
      <c r="F140" s="239">
        <v>4.4999999999999998E-2</v>
      </c>
      <c r="G140" s="239">
        <v>0</v>
      </c>
      <c r="H140" s="239">
        <v>2.1999999999999999E-2</v>
      </c>
      <c r="I140" s="239">
        <v>58.853999999999999</v>
      </c>
      <c r="J140" s="239"/>
      <c r="K140" s="239">
        <v>70</v>
      </c>
      <c r="L140" s="239">
        <v>37</v>
      </c>
      <c r="M140" s="239">
        <v>28</v>
      </c>
      <c r="N140" s="239">
        <v>0</v>
      </c>
      <c r="O140" s="239">
        <v>0.86450000000000005</v>
      </c>
      <c r="P140" s="239">
        <v>0.13500000000000001</v>
      </c>
      <c r="Q140" s="239">
        <v>2E-3</v>
      </c>
      <c r="R140" s="239">
        <v>4.2000000000000003E-2</v>
      </c>
      <c r="S140" s="239">
        <v>52.984999999999999</v>
      </c>
    </row>
    <row r="141" spans="1:19">
      <c r="A141" s="239">
        <v>77</v>
      </c>
      <c r="B141" s="239">
        <v>4</v>
      </c>
      <c r="C141" s="239">
        <v>4</v>
      </c>
      <c r="D141" s="239">
        <v>0</v>
      </c>
      <c r="E141" s="239">
        <v>1</v>
      </c>
      <c r="F141" s="239">
        <v>0</v>
      </c>
      <c r="G141" s="239">
        <v>0</v>
      </c>
      <c r="H141" s="239">
        <v>0</v>
      </c>
      <c r="I141" s="239">
        <v>62.314999999999998</v>
      </c>
      <c r="J141" s="239"/>
      <c r="K141" s="239">
        <v>80</v>
      </c>
      <c r="L141" s="239">
        <v>9</v>
      </c>
      <c r="M141" s="239">
        <v>4</v>
      </c>
      <c r="N141" s="239">
        <v>0</v>
      </c>
      <c r="O141" s="239">
        <v>0.92469999999999997</v>
      </c>
      <c r="P141" s="239">
        <v>7.4999999999999997E-2</v>
      </c>
      <c r="Q141" s="239">
        <v>1E-3</v>
      </c>
      <c r="R141" s="239">
        <v>3.2000000000000001E-2</v>
      </c>
      <c r="S141" s="239">
        <v>57.802</v>
      </c>
    </row>
    <row r="142" spans="1:19">
      <c r="A142" s="239"/>
      <c r="B142" s="239"/>
      <c r="C142" s="239"/>
      <c r="D142" s="239"/>
      <c r="E142" s="239"/>
      <c r="F142" s="239"/>
      <c r="G142" s="239"/>
      <c r="H142" s="239"/>
      <c r="I142" s="239"/>
      <c r="J142" s="239"/>
      <c r="K142" s="239">
        <v>93</v>
      </c>
      <c r="L142" s="239">
        <v>5</v>
      </c>
      <c r="M142" s="239">
        <v>4</v>
      </c>
      <c r="N142" s="239">
        <v>0</v>
      </c>
      <c r="O142" s="239">
        <v>0.9849</v>
      </c>
      <c r="P142" s="239">
        <v>1.4999999999999999E-2</v>
      </c>
      <c r="Q142" s="239">
        <v>0</v>
      </c>
      <c r="R142" s="239">
        <v>1.4999999999999999E-2</v>
      </c>
      <c r="S142" s="239">
        <v>63.402000000000001</v>
      </c>
    </row>
    <row r="143" spans="1:19">
      <c r="A143" s="239"/>
      <c r="B143" s="239"/>
      <c r="C143" s="239"/>
      <c r="D143" s="239"/>
      <c r="E143" s="239"/>
      <c r="F143" s="239"/>
      <c r="G143" s="239"/>
      <c r="H143" s="239"/>
      <c r="I143" s="239"/>
      <c r="J143" s="239"/>
      <c r="K143" s="239">
        <v>104</v>
      </c>
      <c r="L143" s="239">
        <v>1</v>
      </c>
      <c r="M143" s="239">
        <v>1</v>
      </c>
      <c r="N143" s="239">
        <v>0</v>
      </c>
      <c r="O143" s="239">
        <v>1</v>
      </c>
      <c r="P143" s="239">
        <v>0</v>
      </c>
      <c r="Q143" s="239">
        <v>0</v>
      </c>
      <c r="R143" s="239">
        <v>0</v>
      </c>
      <c r="S143" s="239">
        <v>64.966999999999999</v>
      </c>
    </row>
    <row r="144" spans="1:19">
      <c r="A144" s="239"/>
      <c r="B144" s="239"/>
      <c r="C144" s="239"/>
      <c r="D144" s="239"/>
      <c r="E144" s="239"/>
      <c r="F144" s="239"/>
      <c r="G144" s="239"/>
      <c r="H144" s="239"/>
      <c r="I144" s="239"/>
      <c r="J144" s="239"/>
      <c r="K144" s="239"/>
      <c r="L144" s="239"/>
      <c r="M144" s="239"/>
      <c r="N144" s="239"/>
      <c r="O144" s="239"/>
      <c r="P144" s="239"/>
      <c r="Q144" s="239"/>
      <c r="R144" s="239"/>
      <c r="S144" s="239"/>
    </row>
    <row r="145" spans="1:19">
      <c r="A145" s="239" t="s">
        <v>1593</v>
      </c>
      <c r="B145" s="239"/>
      <c r="C145" s="239"/>
      <c r="D145" s="239"/>
      <c r="E145" s="239"/>
      <c r="F145" s="239"/>
      <c r="G145" s="239"/>
      <c r="H145" s="239"/>
      <c r="I145" s="239"/>
      <c r="J145" s="239"/>
      <c r="K145" s="239" t="s">
        <v>1593</v>
      </c>
      <c r="L145" s="239"/>
      <c r="M145" s="239"/>
      <c r="N145" s="239"/>
      <c r="O145" s="239"/>
      <c r="P145" s="239"/>
      <c r="Q145" s="239"/>
      <c r="R145" s="239"/>
      <c r="S145" s="239"/>
    </row>
    <row r="146" spans="1:19">
      <c r="A146" s="239" t="s">
        <v>1393</v>
      </c>
      <c r="B146" s="239" t="s">
        <v>1394</v>
      </c>
      <c r="C146" s="239" t="s">
        <v>1395</v>
      </c>
      <c r="D146" s="239" t="s">
        <v>1396</v>
      </c>
      <c r="E146" s="239" t="s">
        <v>1397</v>
      </c>
      <c r="F146" s="239" t="s">
        <v>1398</v>
      </c>
      <c r="G146" s="239" t="s">
        <v>1399</v>
      </c>
      <c r="H146" s="239" t="s">
        <v>1400</v>
      </c>
      <c r="I146" s="239" t="s">
        <v>1401</v>
      </c>
      <c r="J146" s="239"/>
      <c r="K146" s="239" t="s">
        <v>1424</v>
      </c>
      <c r="L146" s="239" t="s">
        <v>1413</v>
      </c>
      <c r="M146" s="239" t="s">
        <v>1414</v>
      </c>
      <c r="N146" s="239" t="s">
        <v>1415</v>
      </c>
      <c r="O146" s="239" t="s">
        <v>1416</v>
      </c>
      <c r="P146" s="239" t="s">
        <v>1417</v>
      </c>
      <c r="Q146" s="239" t="s">
        <v>1418</v>
      </c>
      <c r="R146" s="239" t="s">
        <v>1419</v>
      </c>
      <c r="S146" s="239" t="s">
        <v>1420</v>
      </c>
    </row>
    <row r="147" spans="1:19">
      <c r="A147" s="239">
        <v>0</v>
      </c>
      <c r="B147" s="239">
        <v>90</v>
      </c>
      <c r="C147" s="239">
        <v>0</v>
      </c>
      <c r="D147" s="239">
        <v>0</v>
      </c>
      <c r="E147" s="239">
        <v>0</v>
      </c>
      <c r="F147" s="239">
        <v>1</v>
      </c>
      <c r="G147" s="239">
        <v>0</v>
      </c>
      <c r="H147" s="239">
        <v>0</v>
      </c>
      <c r="I147" s="239">
        <v>0</v>
      </c>
      <c r="J147" s="239"/>
      <c r="K147" s="239">
        <v>0</v>
      </c>
      <c r="L147" s="239">
        <v>90</v>
      </c>
      <c r="M147" s="239">
        <v>0</v>
      </c>
      <c r="N147" s="239">
        <v>0</v>
      </c>
      <c r="O147" s="239">
        <v>0</v>
      </c>
      <c r="P147" s="239">
        <v>1</v>
      </c>
      <c r="Q147" s="239">
        <v>0</v>
      </c>
      <c r="R147" s="239">
        <v>0</v>
      </c>
      <c r="S147" s="239">
        <v>0</v>
      </c>
    </row>
    <row r="148" spans="1:19">
      <c r="A148" s="239">
        <v>23</v>
      </c>
      <c r="B148" s="239">
        <v>90</v>
      </c>
      <c r="C148" s="239">
        <v>0</v>
      </c>
      <c r="D148" s="239">
        <v>0</v>
      </c>
      <c r="E148" s="239">
        <v>0</v>
      </c>
      <c r="F148" s="239">
        <v>1</v>
      </c>
      <c r="G148" s="239">
        <v>0</v>
      </c>
      <c r="H148" s="239">
        <v>0</v>
      </c>
      <c r="I148" s="239">
        <v>0</v>
      </c>
      <c r="J148" s="239"/>
      <c r="K148" s="239">
        <v>25</v>
      </c>
      <c r="L148" s="239">
        <v>90</v>
      </c>
      <c r="M148" s="239">
        <v>0</v>
      </c>
      <c r="N148" s="239">
        <v>15</v>
      </c>
      <c r="O148" s="239">
        <v>0</v>
      </c>
      <c r="P148" s="239">
        <v>1</v>
      </c>
      <c r="Q148" s="239">
        <v>0</v>
      </c>
      <c r="R148" s="239">
        <v>0</v>
      </c>
      <c r="S148" s="239">
        <v>0</v>
      </c>
    </row>
    <row r="149" spans="1:19">
      <c r="A149" s="239">
        <v>50</v>
      </c>
      <c r="B149" s="239">
        <v>90</v>
      </c>
      <c r="C149" s="239">
        <v>41</v>
      </c>
      <c r="D149" s="239">
        <v>0</v>
      </c>
      <c r="E149" s="239">
        <v>0.4556</v>
      </c>
      <c r="F149" s="239">
        <v>0.54400000000000004</v>
      </c>
      <c r="G149" s="239">
        <v>3.0000000000000001E-3</v>
      </c>
      <c r="H149" s="239">
        <v>5.1999999999999998E-2</v>
      </c>
      <c r="I149" s="239">
        <v>22.777999999999999</v>
      </c>
      <c r="J149" s="239"/>
      <c r="K149" s="239">
        <v>53</v>
      </c>
      <c r="L149" s="239">
        <v>75</v>
      </c>
      <c r="M149" s="239">
        <v>51</v>
      </c>
      <c r="N149" s="239">
        <v>7</v>
      </c>
      <c r="O149" s="239">
        <v>0.68</v>
      </c>
      <c r="P149" s="239">
        <v>0.32</v>
      </c>
      <c r="Q149" s="239">
        <v>3.0000000000000001E-3</v>
      </c>
      <c r="R149" s="239">
        <v>5.3999999999999999E-2</v>
      </c>
      <c r="S149" s="239">
        <v>36.04</v>
      </c>
    </row>
    <row r="150" spans="1:19">
      <c r="A150" s="239">
        <v>69</v>
      </c>
      <c r="B150" s="239">
        <v>49</v>
      </c>
      <c r="C150" s="239">
        <v>45</v>
      </c>
      <c r="D150" s="239">
        <v>0</v>
      </c>
      <c r="E150" s="239">
        <v>0.9556</v>
      </c>
      <c r="F150" s="239">
        <v>4.3999999999999997E-2</v>
      </c>
      <c r="G150" s="239">
        <v>0</v>
      </c>
      <c r="H150" s="239">
        <v>2.1999999999999999E-2</v>
      </c>
      <c r="I150" s="239">
        <v>57.277999999999999</v>
      </c>
      <c r="J150" s="239"/>
      <c r="K150" s="239">
        <v>70</v>
      </c>
      <c r="L150" s="239">
        <v>17</v>
      </c>
      <c r="M150" s="239">
        <v>14</v>
      </c>
      <c r="N150" s="239">
        <v>0</v>
      </c>
      <c r="O150" s="239">
        <v>0.94350000000000001</v>
      </c>
      <c r="P150" s="239">
        <v>5.6000000000000001E-2</v>
      </c>
      <c r="Q150" s="239">
        <v>1E-3</v>
      </c>
      <c r="R150" s="239">
        <v>3.1E-2</v>
      </c>
      <c r="S150" s="239">
        <v>54.487000000000002</v>
      </c>
    </row>
    <row r="151" spans="1:19">
      <c r="A151" s="239">
        <v>77</v>
      </c>
      <c r="B151" s="239">
        <v>4</v>
      </c>
      <c r="C151" s="239">
        <v>4</v>
      </c>
      <c r="D151" s="239">
        <v>0</v>
      </c>
      <c r="E151" s="239">
        <v>1</v>
      </c>
      <c r="F151" s="239">
        <v>0</v>
      </c>
      <c r="G151" s="239">
        <v>0</v>
      </c>
      <c r="H151" s="239">
        <v>0</v>
      </c>
      <c r="I151" s="239">
        <v>60.7</v>
      </c>
      <c r="J151" s="239"/>
      <c r="K151" s="239">
        <v>80</v>
      </c>
      <c r="L151" s="239">
        <v>3</v>
      </c>
      <c r="M151" s="239">
        <v>3</v>
      </c>
      <c r="N151" s="239">
        <v>0</v>
      </c>
      <c r="O151" s="239">
        <v>1</v>
      </c>
      <c r="P151" s="239">
        <v>0</v>
      </c>
      <c r="Q151" s="239">
        <v>0</v>
      </c>
      <c r="R151" s="239">
        <v>0</v>
      </c>
      <c r="S151" s="239">
        <v>59.005000000000003</v>
      </c>
    </row>
  </sheetData>
  <mergeCells count="7">
    <mergeCell ref="G27:G28"/>
    <mergeCell ref="A27:A28"/>
    <mergeCell ref="A3:A13"/>
    <mergeCell ref="A14:A24"/>
    <mergeCell ref="B27:C27"/>
    <mergeCell ref="D27:E27"/>
    <mergeCell ref="F27:F28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selection activeCell="L32" sqref="L32"/>
    </sheetView>
  </sheetViews>
  <sheetFormatPr defaultRowHeight="16.5"/>
  <cols>
    <col min="1" max="1" width="33" bestFit="1" customWidth="1"/>
    <col min="4" max="4" width="11.75" bestFit="1" customWidth="1"/>
    <col min="6" max="6" width="11.75" bestFit="1" customWidth="1"/>
    <col min="8" max="8" width="11.75" bestFit="1" customWidth="1"/>
    <col min="11" max="11" width="11.75" bestFit="1" customWidth="1"/>
    <col min="13" max="13" width="11.75" bestFit="1" customWidth="1"/>
    <col min="15" max="15" width="11.75" bestFit="1" customWidth="1"/>
    <col min="18" max="18" width="11.75" bestFit="1" customWidth="1"/>
    <col min="20" max="20" width="11.75" bestFit="1" customWidth="1"/>
    <col min="22" max="22" width="11.75" bestFit="1" customWidth="1"/>
  </cols>
  <sheetData>
    <row r="1" spans="1:22" ht="17.25" thickBot="1">
      <c r="A1" s="57" t="s">
        <v>1290</v>
      </c>
    </row>
    <row r="2" spans="1:22" ht="37.5" customHeight="1" thickTop="1" thickBot="1">
      <c r="A2" s="590"/>
      <c r="B2" s="538" t="s">
        <v>92</v>
      </c>
      <c r="C2" s="541"/>
      <c r="D2" s="541"/>
      <c r="E2" s="541"/>
      <c r="F2" s="541"/>
      <c r="G2" s="541"/>
      <c r="H2" s="548"/>
      <c r="I2" s="538" t="s">
        <v>537</v>
      </c>
      <c r="J2" s="541"/>
      <c r="K2" s="541"/>
      <c r="L2" s="541"/>
      <c r="M2" s="541"/>
      <c r="N2" s="541"/>
      <c r="O2" s="542"/>
      <c r="P2" s="538" t="s">
        <v>1297</v>
      </c>
      <c r="Q2" s="541"/>
      <c r="R2" s="541"/>
      <c r="S2" s="541"/>
      <c r="T2" s="541"/>
      <c r="U2" s="541"/>
      <c r="V2" s="542"/>
    </row>
    <row r="3" spans="1:22" ht="17.25" thickTop="1">
      <c r="A3" s="591"/>
      <c r="B3" s="593" t="s">
        <v>1294</v>
      </c>
      <c r="C3" s="594"/>
      <c r="D3" s="594"/>
      <c r="E3" s="594" t="s">
        <v>1295</v>
      </c>
      <c r="F3" s="594"/>
      <c r="G3" s="594" t="s">
        <v>1296</v>
      </c>
      <c r="H3" s="596"/>
      <c r="I3" s="593" t="s">
        <v>1294</v>
      </c>
      <c r="J3" s="594"/>
      <c r="K3" s="594"/>
      <c r="L3" s="594" t="s">
        <v>1295</v>
      </c>
      <c r="M3" s="594"/>
      <c r="N3" s="594" t="s">
        <v>1296</v>
      </c>
      <c r="O3" s="595"/>
      <c r="P3" s="593" t="s">
        <v>1294</v>
      </c>
      <c r="Q3" s="594"/>
      <c r="R3" s="594"/>
      <c r="S3" s="594" t="s">
        <v>1295</v>
      </c>
      <c r="T3" s="594"/>
      <c r="U3" s="594" t="s">
        <v>1296</v>
      </c>
      <c r="V3" s="595"/>
    </row>
    <row r="4" spans="1:22" ht="17.25" thickBot="1">
      <c r="A4" s="592"/>
      <c r="B4" s="500" t="s">
        <v>1291</v>
      </c>
      <c r="C4" s="501" t="s">
        <v>1292</v>
      </c>
      <c r="D4" s="501" t="s">
        <v>1293</v>
      </c>
      <c r="E4" s="501" t="s">
        <v>1292</v>
      </c>
      <c r="F4" s="501" t="s">
        <v>1293</v>
      </c>
      <c r="G4" s="501" t="s">
        <v>1292</v>
      </c>
      <c r="H4" s="502" t="s">
        <v>1293</v>
      </c>
      <c r="I4" s="500" t="s">
        <v>1291</v>
      </c>
      <c r="J4" s="501" t="s">
        <v>1292</v>
      </c>
      <c r="K4" s="501" t="s">
        <v>1293</v>
      </c>
      <c r="L4" s="501" t="s">
        <v>1292</v>
      </c>
      <c r="M4" s="501" t="s">
        <v>1293</v>
      </c>
      <c r="N4" s="501" t="s">
        <v>1292</v>
      </c>
      <c r="O4" s="503" t="s">
        <v>1293</v>
      </c>
      <c r="P4" s="500" t="s">
        <v>1291</v>
      </c>
      <c r="Q4" s="501" t="s">
        <v>1292</v>
      </c>
      <c r="R4" s="501" t="s">
        <v>1293</v>
      </c>
      <c r="S4" s="501" t="s">
        <v>1292</v>
      </c>
      <c r="T4" s="501" t="s">
        <v>1293</v>
      </c>
      <c r="U4" s="501" t="s">
        <v>1292</v>
      </c>
      <c r="V4" s="503" t="s">
        <v>1293</v>
      </c>
    </row>
    <row r="5" spans="1:22" ht="17.25" thickTop="1">
      <c r="A5" s="481" t="s">
        <v>221</v>
      </c>
      <c r="B5" s="487">
        <v>31</v>
      </c>
      <c r="C5" s="480">
        <v>31</v>
      </c>
      <c r="D5" s="480">
        <v>31</v>
      </c>
      <c r="E5" s="480">
        <v>31</v>
      </c>
      <c r="F5" s="480">
        <v>31</v>
      </c>
      <c r="G5" s="480">
        <v>31</v>
      </c>
      <c r="H5" s="491">
        <v>31</v>
      </c>
      <c r="I5" s="498">
        <v>40</v>
      </c>
      <c r="J5" s="480">
        <v>40</v>
      </c>
      <c r="K5" s="480">
        <v>40</v>
      </c>
      <c r="L5" s="480">
        <v>40</v>
      </c>
      <c r="M5" s="480">
        <v>40</v>
      </c>
      <c r="N5" s="480">
        <v>40</v>
      </c>
      <c r="O5" s="499">
        <v>40</v>
      </c>
      <c r="P5" s="498">
        <v>33</v>
      </c>
      <c r="Q5" s="480">
        <v>33</v>
      </c>
      <c r="R5" s="480">
        <v>33</v>
      </c>
      <c r="S5" s="480">
        <v>33</v>
      </c>
      <c r="T5" s="480">
        <v>33</v>
      </c>
      <c r="U5" s="480">
        <v>33</v>
      </c>
      <c r="V5" s="499">
        <v>33</v>
      </c>
    </row>
    <row r="6" spans="1:22">
      <c r="A6" s="482" t="s">
        <v>1309</v>
      </c>
      <c r="B6" s="478">
        <v>0</v>
      </c>
      <c r="C6" s="446">
        <v>0</v>
      </c>
      <c r="D6" s="446">
        <v>0</v>
      </c>
      <c r="E6" s="446">
        <v>0</v>
      </c>
      <c r="F6" s="446">
        <v>0</v>
      </c>
      <c r="G6" s="446">
        <v>0</v>
      </c>
      <c r="H6" s="488">
        <v>0</v>
      </c>
      <c r="I6" s="492">
        <v>0</v>
      </c>
      <c r="J6" s="446">
        <v>0</v>
      </c>
      <c r="K6" s="446">
        <v>0</v>
      </c>
      <c r="L6" s="446">
        <v>0</v>
      </c>
      <c r="M6" s="446">
        <v>1</v>
      </c>
      <c r="N6" s="446">
        <v>1</v>
      </c>
      <c r="O6" s="493">
        <v>1</v>
      </c>
      <c r="P6" s="492">
        <v>12</v>
      </c>
      <c r="Q6" s="446">
        <v>9</v>
      </c>
      <c r="R6" s="446">
        <v>14</v>
      </c>
      <c r="S6" s="446">
        <v>8</v>
      </c>
      <c r="T6" s="446">
        <v>13</v>
      </c>
      <c r="U6" s="446">
        <v>2</v>
      </c>
      <c r="V6" s="493">
        <v>11</v>
      </c>
    </row>
    <row r="7" spans="1:22">
      <c r="A7" s="482" t="s">
        <v>1310</v>
      </c>
      <c r="B7" s="478">
        <v>0</v>
      </c>
      <c r="C7" s="446">
        <v>0</v>
      </c>
      <c r="D7" s="446">
        <v>0</v>
      </c>
      <c r="E7" s="446">
        <v>0</v>
      </c>
      <c r="F7" s="446">
        <v>0</v>
      </c>
      <c r="G7" s="446">
        <v>0</v>
      </c>
      <c r="H7" s="488">
        <v>0</v>
      </c>
      <c r="I7" s="492">
        <v>1</v>
      </c>
      <c r="J7" s="446">
        <v>0</v>
      </c>
      <c r="K7" s="446">
        <v>0</v>
      </c>
      <c r="L7" s="446">
        <v>0</v>
      </c>
      <c r="M7" s="446">
        <v>0</v>
      </c>
      <c r="N7" s="446">
        <v>0</v>
      </c>
      <c r="O7" s="493">
        <v>0</v>
      </c>
      <c r="P7" s="492">
        <v>5</v>
      </c>
      <c r="Q7" s="446">
        <v>5</v>
      </c>
      <c r="R7" s="446">
        <v>4</v>
      </c>
      <c r="S7" s="446">
        <v>3</v>
      </c>
      <c r="T7" s="446">
        <v>4</v>
      </c>
      <c r="U7" s="446">
        <v>4</v>
      </c>
      <c r="V7" s="493">
        <v>5</v>
      </c>
    </row>
    <row r="8" spans="1:22">
      <c r="A8" s="482" t="s">
        <v>1311</v>
      </c>
      <c r="B8" s="478">
        <v>0</v>
      </c>
      <c r="C8" s="446">
        <v>0</v>
      </c>
      <c r="D8" s="446">
        <v>0</v>
      </c>
      <c r="E8" s="446">
        <v>0</v>
      </c>
      <c r="F8" s="446">
        <v>0</v>
      </c>
      <c r="G8" s="446">
        <v>0</v>
      </c>
      <c r="H8" s="488">
        <v>0</v>
      </c>
      <c r="I8" s="492">
        <v>0</v>
      </c>
      <c r="J8" s="446">
        <v>0</v>
      </c>
      <c r="K8" s="446">
        <v>1</v>
      </c>
      <c r="L8" s="446">
        <v>0</v>
      </c>
      <c r="M8" s="446">
        <v>0</v>
      </c>
      <c r="N8" s="446">
        <v>0</v>
      </c>
      <c r="O8" s="493">
        <v>0</v>
      </c>
      <c r="P8" s="492">
        <v>8</v>
      </c>
      <c r="Q8" s="446">
        <v>10</v>
      </c>
      <c r="R8" s="446">
        <v>5</v>
      </c>
      <c r="S8" s="446">
        <v>6</v>
      </c>
      <c r="T8" s="446">
        <v>7</v>
      </c>
      <c r="U8" s="446">
        <v>2</v>
      </c>
      <c r="V8" s="493">
        <v>9</v>
      </c>
    </row>
    <row r="9" spans="1:22">
      <c r="A9" s="482" t="s">
        <v>1312</v>
      </c>
      <c r="B9" s="479">
        <v>0</v>
      </c>
      <c r="C9" s="477">
        <v>0</v>
      </c>
      <c r="D9" s="477">
        <v>0</v>
      </c>
      <c r="E9" s="477">
        <v>0</v>
      </c>
      <c r="F9" s="477">
        <v>0</v>
      </c>
      <c r="G9" s="477">
        <v>0</v>
      </c>
      <c r="H9" s="489">
        <v>0</v>
      </c>
      <c r="I9" s="494">
        <v>0</v>
      </c>
      <c r="J9" s="477">
        <v>0</v>
      </c>
      <c r="K9" s="477">
        <v>0</v>
      </c>
      <c r="L9" s="477">
        <v>0</v>
      </c>
      <c r="M9" s="477">
        <v>14.285714285714286</v>
      </c>
      <c r="N9" s="477">
        <v>14.285714285714286</v>
      </c>
      <c r="O9" s="495">
        <v>14.285714285714286</v>
      </c>
      <c r="P9" s="494">
        <v>80</v>
      </c>
      <c r="Q9" s="477">
        <v>60</v>
      </c>
      <c r="R9" s="477">
        <v>93.333333333333329</v>
      </c>
      <c r="S9" s="477">
        <v>53.333333333333336</v>
      </c>
      <c r="T9" s="477">
        <v>86.666666666666671</v>
      </c>
      <c r="U9" s="477">
        <v>13.333333333333334</v>
      </c>
      <c r="V9" s="495">
        <v>73.333333333333329</v>
      </c>
    </row>
    <row r="10" spans="1:22">
      <c r="A10" s="482" t="s">
        <v>1313</v>
      </c>
      <c r="B10" s="479">
        <v>0</v>
      </c>
      <c r="C10" s="477">
        <v>0</v>
      </c>
      <c r="D10" s="477">
        <v>0</v>
      </c>
      <c r="E10" s="477">
        <v>0</v>
      </c>
      <c r="F10" s="477">
        <v>0</v>
      </c>
      <c r="G10" s="477">
        <v>0</v>
      </c>
      <c r="H10" s="489">
        <v>0</v>
      </c>
      <c r="I10" s="494">
        <v>6.25</v>
      </c>
      <c r="J10" s="477">
        <v>0</v>
      </c>
      <c r="K10" s="477">
        <v>0</v>
      </c>
      <c r="L10" s="477">
        <v>0</v>
      </c>
      <c r="M10" s="477">
        <v>0</v>
      </c>
      <c r="N10" s="477">
        <v>0</v>
      </c>
      <c r="O10" s="495">
        <v>0</v>
      </c>
      <c r="P10" s="494">
        <v>71.428571428571431</v>
      </c>
      <c r="Q10" s="477">
        <v>71.428571428571431</v>
      </c>
      <c r="R10" s="477">
        <v>57.142857142857146</v>
      </c>
      <c r="S10" s="477">
        <v>42.857142857142854</v>
      </c>
      <c r="T10" s="477">
        <v>57.142857142857146</v>
      </c>
      <c r="U10" s="477">
        <v>57.142857142857146</v>
      </c>
      <c r="V10" s="495">
        <v>71.428571428571431</v>
      </c>
    </row>
    <row r="11" spans="1:22" ht="17.25" thickBot="1">
      <c r="A11" s="483" t="s">
        <v>1314</v>
      </c>
      <c r="B11" s="484">
        <v>0</v>
      </c>
      <c r="C11" s="485">
        <v>0</v>
      </c>
      <c r="D11" s="485">
        <v>0</v>
      </c>
      <c r="E11" s="485">
        <v>0</v>
      </c>
      <c r="F11" s="485">
        <v>0</v>
      </c>
      <c r="G11" s="485">
        <v>0</v>
      </c>
      <c r="H11" s="490">
        <v>0</v>
      </c>
      <c r="I11" s="496">
        <v>0</v>
      </c>
      <c r="J11" s="485">
        <v>0</v>
      </c>
      <c r="K11" s="485">
        <v>5.882352941176471</v>
      </c>
      <c r="L11" s="485">
        <v>0</v>
      </c>
      <c r="M11" s="485">
        <v>0</v>
      </c>
      <c r="N11" s="485">
        <v>0</v>
      </c>
      <c r="O11" s="497">
        <v>0</v>
      </c>
      <c r="P11" s="496">
        <v>72.727272727272734</v>
      </c>
      <c r="Q11" s="485">
        <v>90.909090909090907</v>
      </c>
      <c r="R11" s="485">
        <v>45.454545454545453</v>
      </c>
      <c r="S11" s="485">
        <v>54.545454545454547</v>
      </c>
      <c r="T11" s="485">
        <v>63.636363636363633</v>
      </c>
      <c r="U11" s="485">
        <v>18.181818181818183</v>
      </c>
      <c r="V11" s="497">
        <v>81.818181818181813</v>
      </c>
    </row>
    <row r="12" spans="1:22" ht="17.25" thickTop="1">
      <c r="A12" s="504" t="s">
        <v>223</v>
      </c>
      <c r="B12" s="505">
        <v>0</v>
      </c>
      <c r="C12" s="506">
        <v>0</v>
      </c>
      <c r="D12" s="506">
        <v>0</v>
      </c>
      <c r="E12" s="506">
        <v>0</v>
      </c>
      <c r="F12" s="506">
        <v>0</v>
      </c>
      <c r="G12" s="506">
        <v>0</v>
      </c>
      <c r="H12" s="507">
        <v>0</v>
      </c>
      <c r="I12" s="508">
        <v>2.0833333333333335</v>
      </c>
      <c r="J12" s="506">
        <v>0</v>
      </c>
      <c r="K12" s="506">
        <v>1.9607843137254903</v>
      </c>
      <c r="L12" s="506">
        <v>0</v>
      </c>
      <c r="M12" s="506">
        <v>4.7619047619047619</v>
      </c>
      <c r="N12" s="506">
        <v>4.7619047619047619</v>
      </c>
      <c r="O12" s="509">
        <v>4.7619047619047619</v>
      </c>
      <c r="P12" s="508">
        <v>74.718614718614731</v>
      </c>
      <c r="Q12" s="506">
        <v>74.112554112554122</v>
      </c>
      <c r="R12" s="506">
        <v>65.310245310245307</v>
      </c>
      <c r="S12" s="506">
        <v>50.245310245310243</v>
      </c>
      <c r="T12" s="506">
        <v>69.148629148629155</v>
      </c>
      <c r="U12" s="506">
        <v>29.552669552669556</v>
      </c>
      <c r="V12" s="509">
        <v>75.526695526695519</v>
      </c>
    </row>
    <row r="13" spans="1:22" ht="17.25" thickBot="1">
      <c r="A13" s="510" t="s">
        <v>249</v>
      </c>
      <c r="B13" s="511">
        <v>0</v>
      </c>
      <c r="C13" s="512">
        <v>0</v>
      </c>
      <c r="D13" s="512">
        <v>0</v>
      </c>
      <c r="E13" s="512">
        <v>0</v>
      </c>
      <c r="F13" s="512">
        <v>0</v>
      </c>
      <c r="G13" s="512">
        <v>0</v>
      </c>
      <c r="H13" s="513">
        <v>0</v>
      </c>
      <c r="I13" s="514">
        <v>2.0833333333333335</v>
      </c>
      <c r="J13" s="512">
        <v>0</v>
      </c>
      <c r="K13" s="512">
        <v>1.9607843137254903</v>
      </c>
      <c r="L13" s="512">
        <v>0</v>
      </c>
      <c r="M13" s="512">
        <v>4.7619047619047619</v>
      </c>
      <c r="N13" s="512">
        <v>4.7619047619047619</v>
      </c>
      <c r="O13" s="515">
        <v>4.7619047619047619</v>
      </c>
      <c r="P13" s="514">
        <v>2.6671726061903649</v>
      </c>
      <c r="Q13" s="512">
        <v>9.0230408306097303</v>
      </c>
      <c r="R13" s="512">
        <v>14.412081208637495</v>
      </c>
      <c r="S13" s="512">
        <v>3.7106186579825153</v>
      </c>
      <c r="T13" s="512">
        <v>8.9573551808524101</v>
      </c>
      <c r="U13" s="512">
        <v>13.865914920862627</v>
      </c>
      <c r="V13" s="515">
        <v>3.1934375050211941</v>
      </c>
    </row>
    <row r="14" spans="1:22" ht="17.25" thickTop="1">
      <c r="A14" s="486" t="s">
        <v>1308</v>
      </c>
      <c r="B14" s="487">
        <v>6</v>
      </c>
      <c r="C14" s="480">
        <v>0</v>
      </c>
      <c r="D14" s="480">
        <v>1</v>
      </c>
      <c r="E14" s="480">
        <v>2</v>
      </c>
      <c r="F14" s="480">
        <v>2</v>
      </c>
      <c r="G14" s="480">
        <v>1</v>
      </c>
      <c r="H14" s="491">
        <v>1</v>
      </c>
      <c r="I14" s="498">
        <v>7</v>
      </c>
      <c r="J14" s="480">
        <v>2</v>
      </c>
      <c r="K14" s="480">
        <v>4</v>
      </c>
      <c r="L14" s="480">
        <v>4</v>
      </c>
      <c r="M14" s="480">
        <v>6</v>
      </c>
      <c r="N14" s="480">
        <v>5</v>
      </c>
      <c r="O14" s="499">
        <v>6</v>
      </c>
      <c r="P14" s="498">
        <v>3</v>
      </c>
      <c r="Q14" s="480">
        <v>6</v>
      </c>
      <c r="R14" s="480">
        <v>1</v>
      </c>
      <c r="S14" s="480">
        <v>7</v>
      </c>
      <c r="T14" s="480">
        <v>2</v>
      </c>
      <c r="U14" s="480">
        <v>13</v>
      </c>
      <c r="V14" s="499">
        <v>4</v>
      </c>
    </row>
    <row r="15" spans="1:22">
      <c r="A15" s="482" t="s">
        <v>1307</v>
      </c>
      <c r="B15" s="478">
        <v>4</v>
      </c>
      <c r="C15" s="446">
        <v>1</v>
      </c>
      <c r="D15" s="446">
        <v>2</v>
      </c>
      <c r="E15" s="446">
        <v>1</v>
      </c>
      <c r="F15" s="446">
        <v>1</v>
      </c>
      <c r="G15" s="446">
        <v>0</v>
      </c>
      <c r="H15" s="488">
        <v>1</v>
      </c>
      <c r="I15" s="492">
        <v>11</v>
      </c>
      <c r="J15" s="446">
        <v>4</v>
      </c>
      <c r="K15" s="446">
        <v>10</v>
      </c>
      <c r="L15" s="446">
        <v>7</v>
      </c>
      <c r="M15" s="446">
        <v>9</v>
      </c>
      <c r="N15" s="446">
        <v>5</v>
      </c>
      <c r="O15" s="493">
        <v>8</v>
      </c>
      <c r="P15" s="492">
        <v>2</v>
      </c>
      <c r="Q15" s="446">
        <v>2</v>
      </c>
      <c r="R15" s="446">
        <v>3</v>
      </c>
      <c r="S15" s="446">
        <v>4</v>
      </c>
      <c r="T15" s="446">
        <v>3</v>
      </c>
      <c r="U15" s="446">
        <v>3</v>
      </c>
      <c r="V15" s="493">
        <v>2</v>
      </c>
    </row>
    <row r="16" spans="1:22">
      <c r="A16" s="482" t="s">
        <v>1306</v>
      </c>
      <c r="B16" s="478">
        <v>5</v>
      </c>
      <c r="C16" s="446">
        <v>1</v>
      </c>
      <c r="D16" s="446">
        <v>4</v>
      </c>
      <c r="E16" s="446">
        <v>2</v>
      </c>
      <c r="F16" s="446">
        <v>3</v>
      </c>
      <c r="G16" s="446">
        <v>1</v>
      </c>
      <c r="H16" s="488">
        <v>4</v>
      </c>
      <c r="I16" s="492">
        <v>16</v>
      </c>
      <c r="J16" s="446">
        <v>4</v>
      </c>
      <c r="K16" s="446">
        <v>11</v>
      </c>
      <c r="L16" s="446">
        <v>9</v>
      </c>
      <c r="M16" s="446">
        <v>13</v>
      </c>
      <c r="N16" s="446">
        <v>5</v>
      </c>
      <c r="O16" s="493">
        <v>7</v>
      </c>
      <c r="P16" s="492">
        <v>3</v>
      </c>
      <c r="Q16" s="446">
        <v>1</v>
      </c>
      <c r="R16" s="446">
        <v>6</v>
      </c>
      <c r="S16" s="446">
        <v>5</v>
      </c>
      <c r="T16" s="446">
        <v>4</v>
      </c>
      <c r="U16" s="446">
        <v>9</v>
      </c>
      <c r="V16" s="493">
        <v>2</v>
      </c>
    </row>
    <row r="17" spans="1:22">
      <c r="A17" s="482" t="s">
        <v>1303</v>
      </c>
      <c r="B17" s="479">
        <v>60</v>
      </c>
      <c r="C17" s="477">
        <v>0</v>
      </c>
      <c r="D17" s="477">
        <v>10</v>
      </c>
      <c r="E17" s="477">
        <v>20</v>
      </c>
      <c r="F17" s="477">
        <v>20</v>
      </c>
      <c r="G17" s="477">
        <v>10</v>
      </c>
      <c r="H17" s="489">
        <v>10</v>
      </c>
      <c r="I17" s="494">
        <v>100</v>
      </c>
      <c r="J17" s="477">
        <v>28.571428571428573</v>
      </c>
      <c r="K17" s="477">
        <v>57.142857142857146</v>
      </c>
      <c r="L17" s="477">
        <v>57.142857142857146</v>
      </c>
      <c r="M17" s="477">
        <v>85.714285714285708</v>
      </c>
      <c r="N17" s="477">
        <v>71.428571428571431</v>
      </c>
      <c r="O17" s="495">
        <v>85.714285714285708</v>
      </c>
      <c r="P17" s="494">
        <v>20</v>
      </c>
      <c r="Q17" s="477">
        <v>40</v>
      </c>
      <c r="R17" s="477">
        <v>6.666666666666667</v>
      </c>
      <c r="S17" s="477">
        <v>46.666666666666664</v>
      </c>
      <c r="T17" s="477">
        <v>13.333333333333334</v>
      </c>
      <c r="U17" s="477">
        <v>86.666666666666671</v>
      </c>
      <c r="V17" s="495">
        <v>26.666666666666668</v>
      </c>
    </row>
    <row r="18" spans="1:22">
      <c r="A18" s="482" t="s">
        <v>1304</v>
      </c>
      <c r="B18" s="479">
        <v>57.142857142857146</v>
      </c>
      <c r="C18" s="477">
        <v>14.285714285714286</v>
      </c>
      <c r="D18" s="477">
        <v>28.571428571428573</v>
      </c>
      <c r="E18" s="477">
        <v>14.285714285714286</v>
      </c>
      <c r="F18" s="477">
        <v>14.285714285714286</v>
      </c>
      <c r="G18" s="477">
        <v>0</v>
      </c>
      <c r="H18" s="489">
        <v>14.285714285714286</v>
      </c>
      <c r="I18" s="494">
        <v>68.75</v>
      </c>
      <c r="J18" s="477">
        <v>25</v>
      </c>
      <c r="K18" s="477">
        <v>62.5</v>
      </c>
      <c r="L18" s="477">
        <v>43.75</v>
      </c>
      <c r="M18" s="477">
        <v>56.25</v>
      </c>
      <c r="N18" s="477">
        <v>31.25</v>
      </c>
      <c r="O18" s="495">
        <v>50</v>
      </c>
      <c r="P18" s="494">
        <v>28.571428571428573</v>
      </c>
      <c r="Q18" s="477">
        <v>28.571428571428573</v>
      </c>
      <c r="R18" s="477">
        <v>42.857142857142854</v>
      </c>
      <c r="S18" s="477">
        <v>57.142857142857146</v>
      </c>
      <c r="T18" s="477">
        <v>42.857142857142854</v>
      </c>
      <c r="U18" s="477">
        <v>42.857142857142854</v>
      </c>
      <c r="V18" s="495">
        <v>28.571428571428573</v>
      </c>
    </row>
    <row r="19" spans="1:22" ht="17.25" thickBot="1">
      <c r="A19" s="483" t="s">
        <v>1305</v>
      </c>
      <c r="B19" s="484">
        <v>35.714285714285715</v>
      </c>
      <c r="C19" s="485">
        <v>7.1428571428571432</v>
      </c>
      <c r="D19" s="485">
        <v>28.571428571428573</v>
      </c>
      <c r="E19" s="485">
        <v>14.285714285714286</v>
      </c>
      <c r="F19" s="485">
        <v>21.428571428571427</v>
      </c>
      <c r="G19" s="485">
        <v>7.1428571428571432</v>
      </c>
      <c r="H19" s="490">
        <v>28.571428571428573</v>
      </c>
      <c r="I19" s="496">
        <v>94.117647058823536</v>
      </c>
      <c r="J19" s="485">
        <v>23.529411764705884</v>
      </c>
      <c r="K19" s="485">
        <v>64.705882352941174</v>
      </c>
      <c r="L19" s="485">
        <v>52.941176470588232</v>
      </c>
      <c r="M19" s="485">
        <v>76.470588235294116</v>
      </c>
      <c r="N19" s="485">
        <v>29.411764705882351</v>
      </c>
      <c r="O19" s="497">
        <v>41.176470588235297</v>
      </c>
      <c r="P19" s="496">
        <v>27.272727272727273</v>
      </c>
      <c r="Q19" s="485">
        <v>9.0909090909090917</v>
      </c>
      <c r="R19" s="485">
        <v>54.545454545454547</v>
      </c>
      <c r="S19" s="485">
        <v>45.454545454545453</v>
      </c>
      <c r="T19" s="485">
        <v>36.363636363636367</v>
      </c>
      <c r="U19" s="485">
        <v>81.818181818181813</v>
      </c>
      <c r="V19" s="497">
        <v>18.181818181818183</v>
      </c>
    </row>
    <row r="20" spans="1:22" ht="17.25" thickTop="1">
      <c r="A20" s="504" t="s">
        <v>223</v>
      </c>
      <c r="B20" s="505">
        <v>50.952380952380956</v>
      </c>
      <c r="C20" s="506">
        <v>7.1428571428571432</v>
      </c>
      <c r="D20" s="506">
        <v>22.38095238095238</v>
      </c>
      <c r="E20" s="506">
        <v>16.19047619047619</v>
      </c>
      <c r="F20" s="506">
        <v>18.571428571428569</v>
      </c>
      <c r="G20" s="506">
        <v>5.7142857142857144</v>
      </c>
      <c r="H20" s="507">
        <v>17.61904761904762</v>
      </c>
      <c r="I20" s="508">
        <v>87.622549019607845</v>
      </c>
      <c r="J20" s="506">
        <v>25.700280112044819</v>
      </c>
      <c r="K20" s="506">
        <v>61.449579831932773</v>
      </c>
      <c r="L20" s="506">
        <v>51.278011204481793</v>
      </c>
      <c r="M20" s="506">
        <v>72.811624649859951</v>
      </c>
      <c r="N20" s="506">
        <v>44.030112044817933</v>
      </c>
      <c r="O20" s="509">
        <v>58.963585434173673</v>
      </c>
      <c r="P20" s="508">
        <v>25.28138528138528</v>
      </c>
      <c r="Q20" s="506">
        <v>25.887445887445889</v>
      </c>
      <c r="R20" s="506">
        <v>34.689754689754686</v>
      </c>
      <c r="S20" s="506">
        <v>49.754689754689757</v>
      </c>
      <c r="T20" s="506">
        <v>30.851370851370849</v>
      </c>
      <c r="U20" s="506">
        <v>70.447330447330444</v>
      </c>
      <c r="V20" s="509">
        <v>24.473304473304477</v>
      </c>
    </row>
    <row r="21" spans="1:22" ht="17.25" thickBot="1">
      <c r="A21" s="510" t="s">
        <v>249</v>
      </c>
      <c r="B21" s="511">
        <v>7.6635604473481331</v>
      </c>
      <c r="C21" s="512">
        <v>4.1239304942116126</v>
      </c>
      <c r="D21" s="512">
        <v>6.1904761904761969</v>
      </c>
      <c r="E21" s="512">
        <v>1.9047619047619073</v>
      </c>
      <c r="F21" s="512">
        <v>2.1821789023599276</v>
      </c>
      <c r="G21" s="512">
        <v>2.9738085706659043</v>
      </c>
      <c r="H21" s="513">
        <v>5.6142029155007558</v>
      </c>
      <c r="I21" s="514">
        <v>9.5878455853277309</v>
      </c>
      <c r="J21" s="512">
        <v>1.4970278940078399</v>
      </c>
      <c r="K21" s="512">
        <v>2.2455418410117578</v>
      </c>
      <c r="L21" s="512">
        <v>3.9546067920436148</v>
      </c>
      <c r="M21" s="512">
        <v>8.7001349424959109</v>
      </c>
      <c r="N21" s="512">
        <v>13.709503512789063</v>
      </c>
      <c r="O21" s="515">
        <v>13.615721818634974</v>
      </c>
      <c r="P21" s="514">
        <v>2.6671726061903782</v>
      </c>
      <c r="Q21" s="512">
        <v>9.0230408306097267</v>
      </c>
      <c r="R21" s="512">
        <v>14.412081208637492</v>
      </c>
      <c r="S21" s="512">
        <v>3.7106186579824953</v>
      </c>
      <c r="T21" s="512">
        <v>8.9573551808524066</v>
      </c>
      <c r="U21" s="512">
        <v>13.865914920862659</v>
      </c>
      <c r="V21" s="515">
        <v>3.1934375050211927</v>
      </c>
    </row>
    <row r="22" spans="1:22" ht="17.25" thickTop="1">
      <c r="A22" s="486" t="s">
        <v>1298</v>
      </c>
      <c r="B22" s="487">
        <v>4</v>
      </c>
      <c r="C22" s="480">
        <v>10</v>
      </c>
      <c r="D22" s="480">
        <v>9</v>
      </c>
      <c r="E22" s="480">
        <v>8</v>
      </c>
      <c r="F22" s="480">
        <v>8</v>
      </c>
      <c r="G22" s="480">
        <v>9</v>
      </c>
      <c r="H22" s="491">
        <v>9</v>
      </c>
      <c r="I22" s="498">
        <v>0</v>
      </c>
      <c r="J22" s="480">
        <v>5</v>
      </c>
      <c r="K22" s="480">
        <v>3</v>
      </c>
      <c r="L22" s="480">
        <v>3</v>
      </c>
      <c r="M22" s="480">
        <v>0</v>
      </c>
      <c r="N22" s="480">
        <v>1</v>
      </c>
      <c r="O22" s="499">
        <v>0</v>
      </c>
      <c r="P22" s="498">
        <v>0</v>
      </c>
      <c r="Q22" s="480">
        <v>0</v>
      </c>
      <c r="R22" s="480">
        <v>0</v>
      </c>
      <c r="S22" s="480">
        <v>0</v>
      </c>
      <c r="T22" s="480">
        <v>0</v>
      </c>
      <c r="U22" s="480">
        <v>0</v>
      </c>
      <c r="V22" s="499">
        <v>0</v>
      </c>
    </row>
    <row r="23" spans="1:22">
      <c r="A23" s="482" t="s">
        <v>522</v>
      </c>
      <c r="B23" s="478">
        <v>3</v>
      </c>
      <c r="C23" s="446">
        <v>6</v>
      </c>
      <c r="D23" s="446">
        <v>5</v>
      </c>
      <c r="E23" s="446">
        <v>6</v>
      </c>
      <c r="F23" s="446">
        <v>6</v>
      </c>
      <c r="G23" s="446">
        <v>7</v>
      </c>
      <c r="H23" s="488">
        <v>6</v>
      </c>
      <c r="I23" s="492">
        <v>4</v>
      </c>
      <c r="J23" s="446">
        <v>12</v>
      </c>
      <c r="K23" s="446">
        <v>6</v>
      </c>
      <c r="L23" s="446">
        <v>9</v>
      </c>
      <c r="M23" s="446">
        <v>7</v>
      </c>
      <c r="N23" s="446">
        <v>11</v>
      </c>
      <c r="O23" s="493">
        <v>8</v>
      </c>
      <c r="P23" s="492">
        <v>0</v>
      </c>
      <c r="Q23" s="446">
        <v>0</v>
      </c>
      <c r="R23" s="446">
        <v>0</v>
      </c>
      <c r="S23" s="446">
        <v>0</v>
      </c>
      <c r="T23" s="446">
        <v>0</v>
      </c>
      <c r="U23" s="446">
        <v>0</v>
      </c>
      <c r="V23" s="493">
        <v>0</v>
      </c>
    </row>
    <row r="24" spans="1:22">
      <c r="A24" s="482" t="s">
        <v>1299</v>
      </c>
      <c r="B24" s="478">
        <v>9</v>
      </c>
      <c r="C24" s="446">
        <v>13</v>
      </c>
      <c r="D24" s="446">
        <v>10</v>
      </c>
      <c r="E24" s="446">
        <v>12</v>
      </c>
      <c r="F24" s="446">
        <v>11</v>
      </c>
      <c r="G24" s="446">
        <v>13</v>
      </c>
      <c r="H24" s="488">
        <v>10</v>
      </c>
      <c r="I24" s="492">
        <v>1</v>
      </c>
      <c r="J24" s="446">
        <v>13</v>
      </c>
      <c r="K24" s="446">
        <v>5</v>
      </c>
      <c r="L24" s="446">
        <v>8</v>
      </c>
      <c r="M24" s="446">
        <v>4</v>
      </c>
      <c r="N24" s="446">
        <v>12</v>
      </c>
      <c r="O24" s="493">
        <v>10</v>
      </c>
      <c r="P24" s="492">
        <v>0</v>
      </c>
      <c r="Q24" s="446">
        <v>0</v>
      </c>
      <c r="R24" s="446">
        <v>0</v>
      </c>
      <c r="S24" s="446">
        <v>0</v>
      </c>
      <c r="T24" s="446">
        <v>0</v>
      </c>
      <c r="U24" s="446">
        <v>0</v>
      </c>
      <c r="V24" s="493">
        <v>0</v>
      </c>
    </row>
    <row r="25" spans="1:22">
      <c r="A25" s="482" t="s">
        <v>1300</v>
      </c>
      <c r="B25" s="479">
        <v>40</v>
      </c>
      <c r="C25" s="477">
        <v>100</v>
      </c>
      <c r="D25" s="477">
        <v>90</v>
      </c>
      <c r="E25" s="477">
        <v>80</v>
      </c>
      <c r="F25" s="477">
        <v>80</v>
      </c>
      <c r="G25" s="477">
        <v>90</v>
      </c>
      <c r="H25" s="489">
        <v>90</v>
      </c>
      <c r="I25" s="494">
        <v>0</v>
      </c>
      <c r="J25" s="477">
        <v>71.428571428571431</v>
      </c>
      <c r="K25" s="477">
        <v>42.857142857142854</v>
      </c>
      <c r="L25" s="477">
        <v>42.857142857142854</v>
      </c>
      <c r="M25" s="477">
        <v>0</v>
      </c>
      <c r="N25" s="477">
        <v>14.285714285714286</v>
      </c>
      <c r="O25" s="495">
        <v>0</v>
      </c>
      <c r="P25" s="494">
        <v>0</v>
      </c>
      <c r="Q25" s="477">
        <v>0</v>
      </c>
      <c r="R25" s="477">
        <v>0</v>
      </c>
      <c r="S25" s="477">
        <v>0</v>
      </c>
      <c r="T25" s="477">
        <v>0</v>
      </c>
      <c r="U25" s="477">
        <v>0</v>
      </c>
      <c r="V25" s="495">
        <v>0</v>
      </c>
    </row>
    <row r="26" spans="1:22">
      <c r="A26" s="482" t="s">
        <v>1301</v>
      </c>
      <c r="B26" s="479">
        <v>42.857142857142854</v>
      </c>
      <c r="C26" s="477">
        <v>85.714285714285708</v>
      </c>
      <c r="D26" s="477">
        <v>71.428571428571431</v>
      </c>
      <c r="E26" s="477">
        <v>85.714285714285708</v>
      </c>
      <c r="F26" s="477">
        <v>85.714285714285708</v>
      </c>
      <c r="G26" s="477">
        <v>100</v>
      </c>
      <c r="H26" s="489">
        <v>85.714285714285708</v>
      </c>
      <c r="I26" s="494">
        <v>25</v>
      </c>
      <c r="J26" s="477">
        <v>75</v>
      </c>
      <c r="K26" s="477">
        <v>37.5</v>
      </c>
      <c r="L26" s="477">
        <v>56.25</v>
      </c>
      <c r="M26" s="477">
        <v>43.75</v>
      </c>
      <c r="N26" s="477">
        <v>68.75</v>
      </c>
      <c r="O26" s="495">
        <v>50</v>
      </c>
      <c r="P26" s="494">
        <v>0</v>
      </c>
      <c r="Q26" s="477">
        <v>0</v>
      </c>
      <c r="R26" s="477">
        <v>0</v>
      </c>
      <c r="S26" s="477">
        <v>0</v>
      </c>
      <c r="T26" s="477">
        <v>0</v>
      </c>
      <c r="U26" s="477">
        <v>0</v>
      </c>
      <c r="V26" s="495">
        <v>0</v>
      </c>
    </row>
    <row r="27" spans="1:22" ht="17.25" thickBot="1">
      <c r="A27" s="483" t="s">
        <v>1302</v>
      </c>
      <c r="B27" s="484">
        <v>64.285714285714292</v>
      </c>
      <c r="C27" s="485">
        <v>92.857142857142861</v>
      </c>
      <c r="D27" s="485">
        <v>71.428571428571431</v>
      </c>
      <c r="E27" s="485">
        <v>85.714285714285708</v>
      </c>
      <c r="F27" s="485">
        <v>78.571428571428569</v>
      </c>
      <c r="G27" s="485">
        <v>92.857142857142861</v>
      </c>
      <c r="H27" s="490">
        <v>71.428571428571431</v>
      </c>
      <c r="I27" s="496">
        <v>5.882352941176471</v>
      </c>
      <c r="J27" s="485">
        <v>76.470588235294116</v>
      </c>
      <c r="K27" s="485">
        <v>29.411764705882351</v>
      </c>
      <c r="L27" s="485">
        <v>47.058823529411768</v>
      </c>
      <c r="M27" s="485">
        <v>23.529411764705884</v>
      </c>
      <c r="N27" s="485">
        <v>70.588235294117652</v>
      </c>
      <c r="O27" s="497">
        <v>58.823529411764703</v>
      </c>
      <c r="P27" s="496">
        <v>0</v>
      </c>
      <c r="Q27" s="485">
        <v>0</v>
      </c>
      <c r="R27" s="485">
        <v>0</v>
      </c>
      <c r="S27" s="485">
        <v>0</v>
      </c>
      <c r="T27" s="485">
        <v>0</v>
      </c>
      <c r="U27" s="485">
        <v>0</v>
      </c>
      <c r="V27" s="497">
        <v>0</v>
      </c>
    </row>
    <row r="28" spans="1:22" ht="17.25" thickTop="1">
      <c r="A28" s="504" t="s">
        <v>223</v>
      </c>
      <c r="B28" s="505">
        <v>49.047619047619058</v>
      </c>
      <c r="C28" s="506">
        <v>92.857142857142847</v>
      </c>
      <c r="D28" s="506">
        <v>77.619047619047635</v>
      </c>
      <c r="E28" s="506">
        <v>83.80952380952381</v>
      </c>
      <c r="F28" s="506">
        <v>81.428571428571431</v>
      </c>
      <c r="G28" s="506">
        <v>94.285714285714292</v>
      </c>
      <c r="H28" s="507">
        <v>82.380952380952394</v>
      </c>
      <c r="I28" s="508">
        <v>10.294117647058824</v>
      </c>
      <c r="J28" s="506">
        <v>74.299719887955192</v>
      </c>
      <c r="K28" s="506">
        <v>36.589635854341736</v>
      </c>
      <c r="L28" s="506">
        <v>48.721988795518207</v>
      </c>
      <c r="M28" s="506">
        <v>22.426470588235293</v>
      </c>
      <c r="N28" s="506">
        <v>51.207983193277322</v>
      </c>
      <c r="O28" s="509">
        <v>36.274509803921568</v>
      </c>
      <c r="P28" s="508">
        <v>0</v>
      </c>
      <c r="Q28" s="506">
        <v>0</v>
      </c>
      <c r="R28" s="506">
        <v>0</v>
      </c>
      <c r="S28" s="506">
        <v>0</v>
      </c>
      <c r="T28" s="506">
        <v>0</v>
      </c>
      <c r="U28" s="506">
        <v>0</v>
      </c>
      <c r="V28" s="509">
        <v>0</v>
      </c>
    </row>
    <row r="29" spans="1:22" ht="17.25" thickBot="1">
      <c r="A29" s="510" t="s">
        <v>249</v>
      </c>
      <c r="B29" s="511">
        <v>7.6635604473481136</v>
      </c>
      <c r="C29" s="512">
        <v>4.1239304942116144</v>
      </c>
      <c r="D29" s="512">
        <v>6.1904761904761489</v>
      </c>
      <c r="E29" s="512">
        <v>1.9047619047619029</v>
      </c>
      <c r="F29" s="512">
        <v>2.1821789023599223</v>
      </c>
      <c r="G29" s="512">
        <v>2.9738085706659039</v>
      </c>
      <c r="H29" s="513">
        <v>5.6142029155007593</v>
      </c>
      <c r="I29" s="514">
        <v>7.5464727050689477</v>
      </c>
      <c r="J29" s="512">
        <v>1.4970278940078385</v>
      </c>
      <c r="K29" s="512">
        <v>3.9079457760599001</v>
      </c>
      <c r="L29" s="512">
        <v>3.9546067920436148</v>
      </c>
      <c r="M29" s="512">
        <v>12.641571426963578</v>
      </c>
      <c r="N29" s="512">
        <v>18.468759507259197</v>
      </c>
      <c r="O29" s="515">
        <v>18.3152369532053</v>
      </c>
      <c r="P29" s="514">
        <v>0</v>
      </c>
      <c r="Q29" s="512">
        <v>0</v>
      </c>
      <c r="R29" s="512">
        <v>0</v>
      </c>
      <c r="S29" s="512">
        <v>0</v>
      </c>
      <c r="T29" s="512">
        <v>0</v>
      </c>
      <c r="U29" s="512">
        <v>0</v>
      </c>
      <c r="V29" s="515">
        <v>0</v>
      </c>
    </row>
    <row r="30" spans="1:22" ht="17.25" thickTop="1">
      <c r="B30" s="476"/>
      <c r="C30" s="476"/>
      <c r="D30" s="476"/>
      <c r="E30" s="476"/>
      <c r="F30" s="476"/>
      <c r="G30" s="476"/>
      <c r="H30" s="476"/>
      <c r="I30" s="476"/>
      <c r="J30" s="476"/>
      <c r="K30" s="476"/>
      <c r="L30" s="476"/>
      <c r="M30" s="476"/>
      <c r="N30" s="476"/>
      <c r="O30" s="476"/>
      <c r="P30" s="476"/>
      <c r="Q30" s="476"/>
      <c r="R30" s="476"/>
      <c r="S30" s="476"/>
      <c r="T30" s="476"/>
      <c r="U30" s="476"/>
      <c r="V30" s="476"/>
    </row>
  </sheetData>
  <mergeCells count="13">
    <mergeCell ref="P2:V2"/>
    <mergeCell ref="P3:R3"/>
    <mergeCell ref="S3:T3"/>
    <mergeCell ref="U3:V3"/>
    <mergeCell ref="B3:D3"/>
    <mergeCell ref="E3:F3"/>
    <mergeCell ref="G3:H3"/>
    <mergeCell ref="A2:A4"/>
    <mergeCell ref="B2:H2"/>
    <mergeCell ref="I2:O2"/>
    <mergeCell ref="I3:K3"/>
    <mergeCell ref="L3:M3"/>
    <mergeCell ref="N3:O3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"/>
  <sheetViews>
    <sheetView tabSelected="1" topLeftCell="A23" workbookViewId="0">
      <selection activeCell="E31" sqref="E31"/>
    </sheetView>
  </sheetViews>
  <sheetFormatPr defaultRowHeight="16.5"/>
  <sheetData>
    <row r="1" spans="1:7" ht="17.25" thickBot="1">
      <c r="A1" s="57" t="s">
        <v>131</v>
      </c>
    </row>
    <row r="2" spans="1:7" ht="96" thickTop="1" thickBot="1">
      <c r="A2" s="73" t="s">
        <v>126</v>
      </c>
      <c r="B2" s="74" t="s">
        <v>0</v>
      </c>
      <c r="C2" s="75" t="s">
        <v>132</v>
      </c>
      <c r="D2" s="75" t="s">
        <v>127</v>
      </c>
      <c r="E2" s="76" t="s">
        <v>128</v>
      </c>
      <c r="F2" s="74" t="s">
        <v>129</v>
      </c>
      <c r="G2" s="77" t="s">
        <v>130</v>
      </c>
    </row>
    <row r="3" spans="1:7" ht="52.5" thickTop="1" thickBot="1">
      <c r="A3" s="564">
        <v>1</v>
      </c>
      <c r="B3" s="68" t="s">
        <v>966</v>
      </c>
      <c r="C3" s="150" t="s">
        <v>1369</v>
      </c>
      <c r="D3" s="150">
        <v>79</v>
      </c>
      <c r="E3" s="151"/>
      <c r="F3" s="152" t="s">
        <v>110</v>
      </c>
      <c r="G3" s="153"/>
    </row>
    <row r="4" spans="1:7" ht="64.5" thickBot="1">
      <c r="A4" s="565"/>
      <c r="B4" s="63" t="s">
        <v>1315</v>
      </c>
      <c r="C4" s="64" t="s">
        <v>1370</v>
      </c>
      <c r="D4" s="64">
        <v>105</v>
      </c>
      <c r="E4" s="82">
        <v>0.56000000000000005</v>
      </c>
      <c r="F4" s="3" t="s">
        <v>1316</v>
      </c>
      <c r="G4" s="2" t="s">
        <v>149</v>
      </c>
    </row>
    <row r="5" spans="1:7" ht="51.75" thickBot="1">
      <c r="A5" s="565"/>
      <c r="B5" s="63" t="s">
        <v>1317</v>
      </c>
      <c r="C5" s="64" t="s">
        <v>1371</v>
      </c>
      <c r="D5" s="64">
        <v>67</v>
      </c>
      <c r="E5" s="82">
        <v>-0.16</v>
      </c>
      <c r="F5" s="3" t="s">
        <v>1318</v>
      </c>
      <c r="G5" s="2" t="s">
        <v>1319</v>
      </c>
    </row>
    <row r="6" spans="1:7" ht="64.5" thickBot="1">
      <c r="A6" s="565"/>
      <c r="B6" s="63" t="s">
        <v>1320</v>
      </c>
      <c r="C6" s="64" t="s">
        <v>1372</v>
      </c>
      <c r="D6" s="64">
        <v>67</v>
      </c>
      <c r="E6" s="82">
        <v>-0.06</v>
      </c>
      <c r="F6" s="3" t="s">
        <v>124</v>
      </c>
      <c r="G6" s="2">
        <v>8.2699999999999996E-2</v>
      </c>
    </row>
    <row r="7" spans="1:7" ht="77.25" thickBot="1">
      <c r="A7" s="565"/>
      <c r="B7" s="63" t="s">
        <v>1321</v>
      </c>
      <c r="C7" s="64" t="s">
        <v>1373</v>
      </c>
      <c r="D7" s="64">
        <v>90</v>
      </c>
      <c r="E7" s="64" t="s">
        <v>1322</v>
      </c>
      <c r="F7" s="3" t="s">
        <v>167</v>
      </c>
      <c r="G7" s="2" t="s">
        <v>1323</v>
      </c>
    </row>
    <row r="8" spans="1:7" ht="90" thickBot="1">
      <c r="A8" s="565"/>
      <c r="B8" s="63" t="s">
        <v>1324</v>
      </c>
      <c r="C8" s="64" t="s">
        <v>1374</v>
      </c>
      <c r="D8" s="64">
        <v>79</v>
      </c>
      <c r="E8" s="64" t="s">
        <v>1325</v>
      </c>
      <c r="F8" s="3" t="s">
        <v>118</v>
      </c>
      <c r="G8" s="2" t="s">
        <v>1326</v>
      </c>
    </row>
    <row r="9" spans="1:7" ht="51.75" thickBot="1">
      <c r="A9" s="565"/>
      <c r="B9" s="69" t="s">
        <v>1327</v>
      </c>
      <c r="C9" s="64" t="s">
        <v>1375</v>
      </c>
      <c r="D9" s="64">
        <v>55</v>
      </c>
      <c r="E9" s="82">
        <v>-0.27547572470211623</v>
      </c>
      <c r="F9" s="3" t="s">
        <v>1328</v>
      </c>
      <c r="G9" s="2" t="s">
        <v>149</v>
      </c>
    </row>
    <row r="10" spans="1:7" ht="64.5" thickBot="1">
      <c r="A10" s="565"/>
      <c r="B10" s="63" t="s">
        <v>1329</v>
      </c>
      <c r="C10" s="64" t="s">
        <v>1376</v>
      </c>
      <c r="D10" s="64">
        <v>67</v>
      </c>
      <c r="E10" s="362" t="s">
        <v>1330</v>
      </c>
      <c r="F10" s="3" t="s">
        <v>110</v>
      </c>
      <c r="G10" s="2" t="s">
        <v>609</v>
      </c>
    </row>
    <row r="11" spans="1:7" ht="51.75" thickBot="1">
      <c r="A11" s="565"/>
      <c r="B11" s="63" t="s">
        <v>1331</v>
      </c>
      <c r="C11" s="64" t="s">
        <v>1377</v>
      </c>
      <c r="D11" s="64">
        <v>55</v>
      </c>
      <c r="E11" s="362" t="s">
        <v>1332</v>
      </c>
      <c r="F11" s="3" t="s">
        <v>1333</v>
      </c>
      <c r="G11" s="2" t="s">
        <v>1334</v>
      </c>
    </row>
    <row r="12" spans="1:7" ht="64.5" thickBot="1">
      <c r="A12" s="565"/>
      <c r="B12" s="63" t="s">
        <v>1335</v>
      </c>
      <c r="C12" s="64" t="s">
        <v>1378</v>
      </c>
      <c r="D12" s="64">
        <v>55</v>
      </c>
      <c r="E12" s="362" t="s">
        <v>1336</v>
      </c>
      <c r="F12" s="3" t="s">
        <v>316</v>
      </c>
      <c r="G12" s="2" t="s">
        <v>1337</v>
      </c>
    </row>
    <row r="13" spans="1:7" ht="77.25" thickBot="1">
      <c r="A13" s="565"/>
      <c r="B13" s="63" t="s">
        <v>1338</v>
      </c>
      <c r="C13" s="64" t="s">
        <v>1379</v>
      </c>
      <c r="D13" s="64">
        <v>55</v>
      </c>
      <c r="E13" s="362" t="s">
        <v>1339</v>
      </c>
      <c r="F13" s="3" t="s">
        <v>1340</v>
      </c>
      <c r="G13" s="2" t="s">
        <v>1341</v>
      </c>
    </row>
    <row r="14" spans="1:7" ht="90" thickBot="1">
      <c r="A14" s="566"/>
      <c r="B14" s="363" t="s">
        <v>1342</v>
      </c>
      <c r="C14" s="364" t="s">
        <v>1380</v>
      </c>
      <c r="D14" s="364">
        <v>55</v>
      </c>
      <c r="E14" s="365" t="s">
        <v>1343</v>
      </c>
      <c r="F14" s="366" t="s">
        <v>124</v>
      </c>
      <c r="G14" s="427" t="s">
        <v>632</v>
      </c>
    </row>
    <row r="15" spans="1:7" ht="51.75" thickBot="1">
      <c r="A15" s="567">
        <v>2</v>
      </c>
      <c r="B15" s="68" t="s">
        <v>1344</v>
      </c>
      <c r="C15" s="1" t="s">
        <v>1381</v>
      </c>
      <c r="D15" s="1">
        <v>74</v>
      </c>
      <c r="E15" s="522"/>
      <c r="F15" s="2" t="s">
        <v>1345</v>
      </c>
      <c r="G15" s="62"/>
    </row>
    <row r="16" spans="1:7" ht="64.5" thickBot="1">
      <c r="A16" s="565"/>
      <c r="B16" s="63" t="s">
        <v>1315</v>
      </c>
      <c r="C16" s="64" t="s">
        <v>1382</v>
      </c>
      <c r="D16" s="64">
        <v>96</v>
      </c>
      <c r="E16" s="362" t="s">
        <v>1346</v>
      </c>
      <c r="F16" s="3" t="s">
        <v>1347</v>
      </c>
      <c r="G16" s="2" t="s">
        <v>149</v>
      </c>
    </row>
    <row r="17" spans="1:19" ht="51.75" thickBot="1">
      <c r="A17" s="565"/>
      <c r="B17" s="63" t="s">
        <v>1348</v>
      </c>
      <c r="C17" s="64" t="s">
        <v>1383</v>
      </c>
      <c r="D17" s="64">
        <v>60</v>
      </c>
      <c r="E17" s="362" t="s">
        <v>1349</v>
      </c>
      <c r="F17" s="3" t="s">
        <v>1231</v>
      </c>
      <c r="G17" s="2" t="s">
        <v>149</v>
      </c>
    </row>
    <row r="18" spans="1:19" ht="64.5" thickBot="1">
      <c r="A18" s="565"/>
      <c r="B18" s="63" t="s">
        <v>1320</v>
      </c>
      <c r="C18" s="64" t="s">
        <v>1384</v>
      </c>
      <c r="D18" s="64">
        <v>60</v>
      </c>
      <c r="E18" s="362" t="s">
        <v>1349</v>
      </c>
      <c r="F18" s="3" t="s">
        <v>1350</v>
      </c>
      <c r="G18" s="2" t="s">
        <v>149</v>
      </c>
    </row>
    <row r="19" spans="1:19" ht="77.25" thickBot="1">
      <c r="A19" s="565"/>
      <c r="B19" s="63" t="s">
        <v>1351</v>
      </c>
      <c r="C19" s="64" t="s">
        <v>1385</v>
      </c>
      <c r="D19" s="64">
        <v>96</v>
      </c>
      <c r="E19" s="64" t="s">
        <v>1352</v>
      </c>
      <c r="F19" s="3" t="s">
        <v>165</v>
      </c>
      <c r="G19" s="2" t="s">
        <v>1353</v>
      </c>
    </row>
    <row r="20" spans="1:19" ht="90" thickBot="1">
      <c r="A20" s="565"/>
      <c r="B20" s="63" t="s">
        <v>1324</v>
      </c>
      <c r="C20" s="64" t="s">
        <v>1386</v>
      </c>
      <c r="D20" s="64">
        <v>74</v>
      </c>
      <c r="E20" s="64" t="s">
        <v>1354</v>
      </c>
      <c r="F20" s="3" t="s">
        <v>192</v>
      </c>
      <c r="G20" s="2" t="s">
        <v>1355</v>
      </c>
    </row>
    <row r="21" spans="1:19" ht="51.75" thickBot="1">
      <c r="A21" s="565"/>
      <c r="B21" s="69" t="s">
        <v>1356</v>
      </c>
      <c r="C21" s="64" t="s">
        <v>1387</v>
      </c>
      <c r="D21" s="64">
        <v>47</v>
      </c>
      <c r="E21" s="82">
        <v>-0.49</v>
      </c>
      <c r="F21" s="3" t="s">
        <v>1357</v>
      </c>
      <c r="G21" s="2" t="s">
        <v>149</v>
      </c>
    </row>
    <row r="22" spans="1:19" ht="64.5" thickBot="1">
      <c r="A22" s="565"/>
      <c r="B22" s="63" t="s">
        <v>1329</v>
      </c>
      <c r="C22" s="64" t="s">
        <v>1388</v>
      </c>
      <c r="D22" s="64">
        <v>74</v>
      </c>
      <c r="E22" s="362" t="s">
        <v>1358</v>
      </c>
      <c r="F22" s="3" t="s">
        <v>1359</v>
      </c>
      <c r="G22" s="2" t="s">
        <v>1360</v>
      </c>
    </row>
    <row r="23" spans="1:19" ht="51.75" thickBot="1">
      <c r="A23" s="565"/>
      <c r="B23" s="63" t="s">
        <v>1331</v>
      </c>
      <c r="C23" s="64" t="s">
        <v>1389</v>
      </c>
      <c r="D23" s="64">
        <v>47</v>
      </c>
      <c r="E23" s="362" t="s">
        <v>1361</v>
      </c>
      <c r="F23" s="3" t="s">
        <v>1096</v>
      </c>
      <c r="G23" s="2" t="s">
        <v>1334</v>
      </c>
    </row>
    <row r="24" spans="1:19" ht="64.5" thickBot="1">
      <c r="A24" s="565"/>
      <c r="B24" s="63" t="s">
        <v>1362</v>
      </c>
      <c r="C24" s="64" t="s">
        <v>1390</v>
      </c>
      <c r="D24" s="64">
        <v>47</v>
      </c>
      <c r="E24" s="362" t="s">
        <v>1363</v>
      </c>
      <c r="F24" s="3" t="s">
        <v>1364</v>
      </c>
      <c r="G24" s="2" t="s">
        <v>1365</v>
      </c>
    </row>
    <row r="25" spans="1:19" ht="77.25" thickBot="1">
      <c r="A25" s="565"/>
      <c r="B25" s="63" t="s">
        <v>1338</v>
      </c>
      <c r="C25" s="64" t="s">
        <v>1391</v>
      </c>
      <c r="D25" s="64">
        <v>60</v>
      </c>
      <c r="E25" s="362" t="s">
        <v>1366</v>
      </c>
      <c r="F25" s="3" t="s">
        <v>1367</v>
      </c>
      <c r="G25" s="2" t="s">
        <v>1341</v>
      </c>
    </row>
    <row r="26" spans="1:19" ht="90" thickBot="1">
      <c r="A26" s="597"/>
      <c r="B26" s="90" t="s">
        <v>1342</v>
      </c>
      <c r="C26" s="91" t="s">
        <v>1392</v>
      </c>
      <c r="D26" s="91">
        <v>47</v>
      </c>
      <c r="E26" s="426" t="s">
        <v>1368</v>
      </c>
      <c r="F26" s="359" t="s">
        <v>1077</v>
      </c>
      <c r="G26" s="360" t="s">
        <v>632</v>
      </c>
    </row>
    <row r="27" spans="1:19" ht="17.25" thickTop="1"/>
    <row r="28" spans="1:19">
      <c r="A28" s="57" t="s">
        <v>1407</v>
      </c>
      <c r="K28" s="57" t="s">
        <v>1606</v>
      </c>
    </row>
    <row r="29" spans="1:19">
      <c r="A29" s="239" t="s">
        <v>1594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39" t="s">
        <v>1607</v>
      </c>
      <c r="L29" s="239"/>
      <c r="M29" s="239"/>
      <c r="N29" s="239"/>
      <c r="O29" s="239"/>
      <c r="P29" s="239"/>
      <c r="Q29" s="239"/>
      <c r="R29" s="239"/>
      <c r="S29" s="239"/>
    </row>
    <row r="30" spans="1:19">
      <c r="A30" s="239" t="s">
        <v>1424</v>
      </c>
      <c r="B30" s="239" t="s">
        <v>1413</v>
      </c>
      <c r="C30" s="239" t="s">
        <v>1414</v>
      </c>
      <c r="D30" s="239" t="s">
        <v>1415</v>
      </c>
      <c r="E30" s="239" t="s">
        <v>1416</v>
      </c>
      <c r="F30" s="239" t="s">
        <v>1417</v>
      </c>
      <c r="G30" s="239" t="s">
        <v>1418</v>
      </c>
      <c r="H30" s="239" t="s">
        <v>1419</v>
      </c>
      <c r="I30" s="239" t="s">
        <v>1420</v>
      </c>
      <c r="J30" s="239"/>
      <c r="K30" s="239" t="s">
        <v>1424</v>
      </c>
      <c r="L30" s="239" t="s">
        <v>1413</v>
      </c>
      <c r="M30" s="239" t="s">
        <v>1414</v>
      </c>
      <c r="N30" s="239" t="s">
        <v>1415</v>
      </c>
      <c r="O30" s="239" t="s">
        <v>1416</v>
      </c>
      <c r="P30" s="239" t="s">
        <v>1417</v>
      </c>
      <c r="Q30" s="239" t="s">
        <v>1418</v>
      </c>
      <c r="R30" s="239" t="s">
        <v>1419</v>
      </c>
      <c r="S30" s="239" t="s">
        <v>1420</v>
      </c>
    </row>
    <row r="31" spans="1:19">
      <c r="A31" s="239">
        <v>0</v>
      </c>
      <c r="B31" s="239">
        <v>90</v>
      </c>
      <c r="C31" s="239">
        <v>0</v>
      </c>
      <c r="D31" s="239">
        <v>0</v>
      </c>
      <c r="E31" s="239">
        <v>0</v>
      </c>
      <c r="F31" s="239">
        <v>1</v>
      </c>
      <c r="G31" s="239">
        <v>0</v>
      </c>
      <c r="H31" s="239">
        <v>0</v>
      </c>
      <c r="I31" s="239">
        <v>0</v>
      </c>
      <c r="J31" s="239"/>
      <c r="K31" s="239">
        <v>0</v>
      </c>
      <c r="L31" s="239">
        <v>80</v>
      </c>
      <c r="M31" s="239">
        <v>0</v>
      </c>
      <c r="N31" s="239">
        <v>0</v>
      </c>
      <c r="O31" s="239">
        <v>0</v>
      </c>
      <c r="P31" s="239">
        <v>1</v>
      </c>
      <c r="Q31" s="239">
        <v>0</v>
      </c>
      <c r="R31" s="239">
        <v>0</v>
      </c>
      <c r="S31" s="239">
        <v>0</v>
      </c>
    </row>
    <row r="32" spans="1:19">
      <c r="A32" s="239">
        <v>20</v>
      </c>
      <c r="B32" s="239">
        <v>90</v>
      </c>
      <c r="C32" s="239">
        <v>0</v>
      </c>
      <c r="D32" s="239">
        <v>20</v>
      </c>
      <c r="E32" s="239">
        <v>0</v>
      </c>
      <c r="F32" s="239">
        <v>1</v>
      </c>
      <c r="G32" s="239">
        <v>0</v>
      </c>
      <c r="H32" s="239">
        <v>0</v>
      </c>
      <c r="I32" s="239">
        <v>0</v>
      </c>
      <c r="J32" s="239"/>
      <c r="K32" s="239">
        <v>26</v>
      </c>
      <c r="L32" s="239">
        <v>80</v>
      </c>
      <c r="M32" s="239">
        <v>1</v>
      </c>
      <c r="N32" s="239">
        <v>17</v>
      </c>
      <c r="O32" s="239">
        <v>1.2500000000000001E-2</v>
      </c>
      <c r="P32" s="239">
        <v>0.98799999999999999</v>
      </c>
      <c r="Q32" s="239">
        <v>0</v>
      </c>
      <c r="R32" s="239">
        <v>1.2E-2</v>
      </c>
      <c r="S32" s="239">
        <v>0.32500000000000001</v>
      </c>
    </row>
    <row r="33" spans="1:19">
      <c r="A33" s="239">
        <v>28</v>
      </c>
      <c r="B33" s="239">
        <v>70</v>
      </c>
      <c r="C33" s="239">
        <v>2</v>
      </c>
      <c r="D33" s="239">
        <v>1</v>
      </c>
      <c r="E33" s="239">
        <v>2.86E-2</v>
      </c>
      <c r="F33" s="239">
        <v>0.97099999999999997</v>
      </c>
      <c r="G33" s="239">
        <v>0</v>
      </c>
      <c r="H33" s="239">
        <v>0.02</v>
      </c>
      <c r="I33" s="239">
        <v>0.8</v>
      </c>
      <c r="J33" s="239"/>
      <c r="K33" s="239">
        <v>35</v>
      </c>
      <c r="L33" s="239">
        <v>62</v>
      </c>
      <c r="M33" s="239">
        <v>7</v>
      </c>
      <c r="N33" s="239">
        <v>3</v>
      </c>
      <c r="O33" s="239">
        <v>0.124</v>
      </c>
      <c r="P33" s="239">
        <v>0.876</v>
      </c>
      <c r="Q33" s="239">
        <v>2E-3</v>
      </c>
      <c r="R33" s="239">
        <v>4.1000000000000002E-2</v>
      </c>
      <c r="S33" s="239">
        <v>4.2270000000000003</v>
      </c>
    </row>
    <row r="34" spans="1:19">
      <c r="A34" s="239">
        <v>43</v>
      </c>
      <c r="B34" s="239">
        <v>67</v>
      </c>
      <c r="C34" s="239">
        <v>13</v>
      </c>
      <c r="D34" s="239">
        <v>0</v>
      </c>
      <c r="E34" s="239">
        <v>0.21709999999999999</v>
      </c>
      <c r="F34" s="239">
        <v>0.78300000000000003</v>
      </c>
      <c r="G34" s="239">
        <v>2E-3</v>
      </c>
      <c r="H34" s="239">
        <v>0.05</v>
      </c>
      <c r="I34" s="239">
        <v>8.9049999999999994</v>
      </c>
      <c r="J34" s="239"/>
      <c r="K34" s="239">
        <v>47</v>
      </c>
      <c r="L34" s="239">
        <v>52</v>
      </c>
      <c r="M34" s="239">
        <v>16</v>
      </c>
      <c r="N34" s="239">
        <v>0</v>
      </c>
      <c r="O34" s="239">
        <v>0.39350000000000002</v>
      </c>
      <c r="P34" s="239">
        <v>0.60599999999999998</v>
      </c>
      <c r="Q34" s="239">
        <v>4.0000000000000001E-3</v>
      </c>
      <c r="R34" s="239">
        <v>6.3E-2</v>
      </c>
      <c r="S34" s="239">
        <v>16.896000000000001</v>
      </c>
    </row>
    <row r="35" spans="1:19">
      <c r="A35" s="239">
        <v>55</v>
      </c>
      <c r="B35" s="239">
        <v>54</v>
      </c>
      <c r="C35" s="239">
        <v>35</v>
      </c>
      <c r="D35" s="239">
        <v>2</v>
      </c>
      <c r="E35" s="239">
        <v>0.72450000000000003</v>
      </c>
      <c r="F35" s="239">
        <v>0.27500000000000002</v>
      </c>
      <c r="G35" s="239">
        <v>3.0000000000000001E-3</v>
      </c>
      <c r="H35" s="239">
        <v>5.3999999999999999E-2</v>
      </c>
      <c r="I35" s="239">
        <v>36.814999999999998</v>
      </c>
      <c r="J35" s="239"/>
      <c r="K35" s="239">
        <v>60</v>
      </c>
      <c r="L35" s="239">
        <v>36</v>
      </c>
      <c r="M35" s="239">
        <v>22</v>
      </c>
      <c r="N35" s="239">
        <v>0</v>
      </c>
      <c r="O35" s="239">
        <v>0.76419999999999999</v>
      </c>
      <c r="P35" s="239">
        <v>0.23599999999999999</v>
      </c>
      <c r="Q35" s="239">
        <v>3.0000000000000001E-3</v>
      </c>
      <c r="R35" s="239">
        <v>5.5E-2</v>
      </c>
      <c r="S35" s="239">
        <v>39.133000000000003</v>
      </c>
    </row>
    <row r="36" spans="1:19">
      <c r="A36" s="239">
        <v>67</v>
      </c>
      <c r="B36" s="239">
        <v>17</v>
      </c>
      <c r="C36" s="239">
        <v>13</v>
      </c>
      <c r="D36" s="239">
        <v>0</v>
      </c>
      <c r="E36" s="239">
        <v>0.93520000000000003</v>
      </c>
      <c r="F36" s="239">
        <v>6.5000000000000002E-2</v>
      </c>
      <c r="G36" s="239">
        <v>1E-3</v>
      </c>
      <c r="H36" s="239">
        <v>3.1E-2</v>
      </c>
      <c r="I36" s="239">
        <v>50.93</v>
      </c>
      <c r="J36" s="239"/>
      <c r="K36" s="239">
        <v>74</v>
      </c>
      <c r="L36" s="239">
        <v>14</v>
      </c>
      <c r="M36" s="239">
        <v>12</v>
      </c>
      <c r="N36" s="239">
        <v>0</v>
      </c>
      <c r="O36" s="239">
        <v>0.96630000000000005</v>
      </c>
      <c r="P36" s="239">
        <v>3.4000000000000002E-2</v>
      </c>
      <c r="Q36" s="239">
        <v>1E-3</v>
      </c>
      <c r="R36" s="239">
        <v>2.3E-2</v>
      </c>
      <c r="S36" s="239">
        <v>54.091999999999999</v>
      </c>
    </row>
    <row r="37" spans="1:19">
      <c r="A37" s="239">
        <v>79</v>
      </c>
      <c r="B37" s="239">
        <v>4</v>
      </c>
      <c r="C37" s="239">
        <v>3</v>
      </c>
      <c r="D37" s="239">
        <v>0</v>
      </c>
      <c r="E37" s="239">
        <v>0.98380000000000001</v>
      </c>
      <c r="F37" s="239">
        <v>1.6E-2</v>
      </c>
      <c r="G37" s="239">
        <v>0</v>
      </c>
      <c r="H37" s="239">
        <v>1.6E-2</v>
      </c>
      <c r="I37" s="239">
        <v>54.77</v>
      </c>
      <c r="J37" s="239"/>
      <c r="K37" s="239">
        <v>85</v>
      </c>
      <c r="L37" s="239">
        <v>2</v>
      </c>
      <c r="M37" s="239">
        <v>2</v>
      </c>
      <c r="N37" s="239">
        <v>0</v>
      </c>
      <c r="O37" s="239">
        <v>1</v>
      </c>
      <c r="P37" s="239">
        <v>0</v>
      </c>
      <c r="Q37" s="239">
        <v>0</v>
      </c>
      <c r="R37" s="239">
        <v>0</v>
      </c>
      <c r="S37" s="239">
        <v>56.956000000000003</v>
      </c>
    </row>
    <row r="38" spans="1:19">
      <c r="A38" s="239">
        <v>90</v>
      </c>
      <c r="B38" s="239">
        <v>1</v>
      </c>
      <c r="C38" s="239">
        <v>1</v>
      </c>
      <c r="D38" s="239">
        <v>0</v>
      </c>
      <c r="E38" s="239">
        <v>1</v>
      </c>
      <c r="F38" s="239">
        <v>0</v>
      </c>
      <c r="G38" s="239">
        <v>0</v>
      </c>
      <c r="H38" s="239">
        <v>0</v>
      </c>
      <c r="I38" s="239">
        <v>56.228999999999999</v>
      </c>
      <c r="J38" s="239"/>
      <c r="K38" s="239"/>
      <c r="L38" s="239"/>
      <c r="M38" s="239"/>
      <c r="N38" s="239"/>
      <c r="O38" s="239"/>
      <c r="P38" s="239"/>
      <c r="Q38" s="239"/>
      <c r="R38" s="239"/>
      <c r="S38" s="239"/>
    </row>
    <row r="39" spans="1:19">
      <c r="A39" s="239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</row>
    <row r="40" spans="1:19">
      <c r="A40" s="239" t="s">
        <v>1595</v>
      </c>
      <c r="B40" s="239"/>
      <c r="C40" s="239"/>
      <c r="D40" s="239"/>
      <c r="E40" s="239"/>
      <c r="F40" s="239"/>
      <c r="G40" s="239"/>
      <c r="H40" s="239"/>
      <c r="I40" s="239"/>
      <c r="J40" s="239"/>
      <c r="K40" s="239" t="s">
        <v>1595</v>
      </c>
      <c r="L40" s="239"/>
      <c r="M40" s="239"/>
      <c r="N40" s="239"/>
      <c r="O40" s="239"/>
      <c r="P40" s="239"/>
      <c r="Q40" s="239"/>
      <c r="R40" s="239"/>
      <c r="S40" s="239"/>
    </row>
    <row r="41" spans="1:19">
      <c r="A41" s="239" t="s">
        <v>1424</v>
      </c>
      <c r="B41" s="239" t="s">
        <v>1413</v>
      </c>
      <c r="C41" s="239" t="s">
        <v>1414</v>
      </c>
      <c r="D41" s="239" t="s">
        <v>1415</v>
      </c>
      <c r="E41" s="239" t="s">
        <v>1416</v>
      </c>
      <c r="F41" s="239" t="s">
        <v>1417</v>
      </c>
      <c r="G41" s="239" t="s">
        <v>1418</v>
      </c>
      <c r="H41" s="239" t="s">
        <v>1419</v>
      </c>
      <c r="I41" s="239" t="s">
        <v>1420</v>
      </c>
      <c r="J41" s="239"/>
      <c r="K41" s="239" t="s">
        <v>1522</v>
      </c>
      <c r="L41" s="239" t="s">
        <v>1413</v>
      </c>
      <c r="M41" s="239" t="s">
        <v>1414</v>
      </c>
      <c r="N41" s="239" t="s">
        <v>1415</v>
      </c>
      <c r="O41" s="239" t="s">
        <v>1416</v>
      </c>
      <c r="P41" s="239" t="s">
        <v>1417</v>
      </c>
      <c r="Q41" s="239" t="s">
        <v>1418</v>
      </c>
      <c r="R41" s="239" t="s">
        <v>1419</v>
      </c>
      <c r="S41" s="239" t="s">
        <v>1420</v>
      </c>
    </row>
    <row r="42" spans="1:19">
      <c r="A42" s="239">
        <v>0</v>
      </c>
      <c r="B42" s="239">
        <v>90</v>
      </c>
      <c r="C42" s="239">
        <v>0</v>
      </c>
      <c r="D42" s="239">
        <v>0</v>
      </c>
      <c r="E42" s="239">
        <v>0</v>
      </c>
      <c r="F42" s="239">
        <v>1</v>
      </c>
      <c r="G42" s="239">
        <v>0</v>
      </c>
      <c r="H42" s="239">
        <v>0</v>
      </c>
      <c r="I42" s="239">
        <v>0</v>
      </c>
      <c r="J42" s="239"/>
      <c r="K42" s="239">
        <v>0</v>
      </c>
      <c r="L42" s="239">
        <v>90</v>
      </c>
      <c r="M42" s="239">
        <v>0</v>
      </c>
      <c r="N42" s="239">
        <v>0</v>
      </c>
      <c r="O42" s="239">
        <v>0</v>
      </c>
      <c r="P42" s="239">
        <v>1</v>
      </c>
      <c r="Q42" s="239">
        <v>0</v>
      </c>
      <c r="R42" s="239">
        <v>0</v>
      </c>
      <c r="S42" s="239">
        <v>0</v>
      </c>
    </row>
    <row r="43" spans="1:19">
      <c r="A43" s="239">
        <v>20</v>
      </c>
      <c r="B43" s="239">
        <v>90</v>
      </c>
      <c r="C43" s="239">
        <v>0</v>
      </c>
      <c r="D43" s="239">
        <v>6</v>
      </c>
      <c r="E43" s="239">
        <v>0</v>
      </c>
      <c r="F43" s="239">
        <v>1</v>
      </c>
      <c r="G43" s="239">
        <v>0</v>
      </c>
      <c r="H43" s="239">
        <v>0</v>
      </c>
      <c r="I43" s="239">
        <v>0</v>
      </c>
      <c r="J43" s="239"/>
      <c r="K43" s="239">
        <v>26</v>
      </c>
      <c r="L43" s="239">
        <v>90</v>
      </c>
      <c r="M43" s="239">
        <v>0</v>
      </c>
      <c r="N43" s="239">
        <v>17</v>
      </c>
      <c r="O43" s="239">
        <v>0</v>
      </c>
      <c r="P43" s="239">
        <v>1</v>
      </c>
      <c r="Q43" s="239">
        <v>0</v>
      </c>
      <c r="R43" s="239">
        <v>0</v>
      </c>
      <c r="S43" s="239">
        <v>0</v>
      </c>
    </row>
    <row r="44" spans="1:19">
      <c r="A44" s="239">
        <v>28</v>
      </c>
      <c r="B44" s="239">
        <v>84</v>
      </c>
      <c r="C44" s="239">
        <v>0</v>
      </c>
      <c r="D44" s="239">
        <v>11</v>
      </c>
      <c r="E44" s="239">
        <v>0</v>
      </c>
      <c r="F44" s="239">
        <v>1</v>
      </c>
      <c r="G44" s="239">
        <v>0</v>
      </c>
      <c r="H44" s="239">
        <v>0</v>
      </c>
      <c r="I44" s="239">
        <v>0</v>
      </c>
      <c r="J44" s="239"/>
      <c r="K44" s="239">
        <v>35</v>
      </c>
      <c r="L44" s="239">
        <v>73</v>
      </c>
      <c r="M44" s="239">
        <v>0</v>
      </c>
      <c r="N44" s="239">
        <v>2</v>
      </c>
      <c r="O44" s="239">
        <v>0</v>
      </c>
      <c r="P44" s="239">
        <v>1</v>
      </c>
      <c r="Q44" s="239">
        <v>0</v>
      </c>
      <c r="R44" s="239">
        <v>0</v>
      </c>
      <c r="S44" s="239">
        <v>0</v>
      </c>
    </row>
    <row r="45" spans="1:19">
      <c r="A45" s="239">
        <v>43</v>
      </c>
      <c r="B45" s="239">
        <v>73</v>
      </c>
      <c r="C45" s="239">
        <v>4</v>
      </c>
      <c r="D45" s="239">
        <v>4</v>
      </c>
      <c r="E45" s="239">
        <v>5.4800000000000001E-2</v>
      </c>
      <c r="F45" s="239">
        <v>0.94499999999999995</v>
      </c>
      <c r="G45" s="239">
        <v>1E-3</v>
      </c>
      <c r="H45" s="239">
        <v>2.7E-2</v>
      </c>
      <c r="I45" s="239">
        <v>2.3559999999999999</v>
      </c>
      <c r="J45" s="239"/>
      <c r="K45" s="239">
        <v>47</v>
      </c>
      <c r="L45" s="239">
        <v>71</v>
      </c>
      <c r="M45" s="239">
        <v>0</v>
      </c>
      <c r="N45" s="239">
        <v>2</v>
      </c>
      <c r="O45" s="239">
        <v>0</v>
      </c>
      <c r="P45" s="239">
        <v>1</v>
      </c>
      <c r="Q45" s="239">
        <v>0</v>
      </c>
      <c r="R45" s="239">
        <v>0</v>
      </c>
      <c r="S45" s="239">
        <v>0</v>
      </c>
    </row>
    <row r="46" spans="1:19">
      <c r="A46" s="239">
        <v>55</v>
      </c>
      <c r="B46" s="239">
        <v>65</v>
      </c>
      <c r="C46" s="239">
        <v>16</v>
      </c>
      <c r="D46" s="239">
        <v>0</v>
      </c>
      <c r="E46" s="239">
        <v>0.28749999999999998</v>
      </c>
      <c r="F46" s="239">
        <v>0.71299999999999997</v>
      </c>
      <c r="G46" s="239">
        <v>3.0000000000000001E-3</v>
      </c>
      <c r="H46" s="239">
        <v>5.3999999999999999E-2</v>
      </c>
      <c r="I46" s="239">
        <v>15.153</v>
      </c>
      <c r="J46" s="239"/>
      <c r="K46" s="239">
        <v>60</v>
      </c>
      <c r="L46" s="239">
        <v>69</v>
      </c>
      <c r="M46" s="239">
        <v>6</v>
      </c>
      <c r="N46" s="239">
        <v>1</v>
      </c>
      <c r="O46" s="239">
        <v>8.6999999999999994E-2</v>
      </c>
      <c r="P46" s="239">
        <v>0.91300000000000003</v>
      </c>
      <c r="Q46" s="239">
        <v>1E-3</v>
      </c>
      <c r="R46" s="239">
        <v>3.4000000000000002E-2</v>
      </c>
      <c r="S46" s="239">
        <v>5.2169999999999996</v>
      </c>
    </row>
    <row r="47" spans="1:19">
      <c r="A47" s="239">
        <v>67</v>
      </c>
      <c r="B47" s="239">
        <v>49</v>
      </c>
      <c r="C47" s="239">
        <v>13</v>
      </c>
      <c r="D47" s="239">
        <v>2</v>
      </c>
      <c r="E47" s="239">
        <v>0.47649999999999998</v>
      </c>
      <c r="F47" s="239">
        <v>0.52300000000000002</v>
      </c>
      <c r="G47" s="239">
        <v>4.0000000000000001E-3</v>
      </c>
      <c r="H47" s="239">
        <v>0.06</v>
      </c>
      <c r="I47" s="239">
        <v>27.818999999999999</v>
      </c>
      <c r="J47" s="239"/>
      <c r="K47" s="239">
        <v>74</v>
      </c>
      <c r="L47" s="239">
        <v>62</v>
      </c>
      <c r="M47" s="239">
        <v>30</v>
      </c>
      <c r="N47" s="239">
        <v>0</v>
      </c>
      <c r="O47" s="239">
        <v>0.52880000000000005</v>
      </c>
      <c r="P47" s="239">
        <v>0.47099999999999997</v>
      </c>
      <c r="Q47" s="239">
        <v>4.0000000000000001E-3</v>
      </c>
      <c r="R47" s="239">
        <v>6.0999999999999999E-2</v>
      </c>
      <c r="S47" s="239">
        <v>37.909999999999997</v>
      </c>
    </row>
    <row r="48" spans="1:19">
      <c r="A48" s="239">
        <v>79</v>
      </c>
      <c r="B48" s="239">
        <v>34</v>
      </c>
      <c r="C48" s="239">
        <v>5</v>
      </c>
      <c r="D48" s="239">
        <v>3</v>
      </c>
      <c r="E48" s="239">
        <v>0.55349999999999999</v>
      </c>
      <c r="F48" s="239">
        <v>0.44700000000000001</v>
      </c>
      <c r="G48" s="239">
        <v>4.0000000000000001E-3</v>
      </c>
      <c r="H48" s="239">
        <v>0.06</v>
      </c>
      <c r="I48" s="239">
        <v>33.9</v>
      </c>
      <c r="J48" s="239"/>
      <c r="K48" s="239">
        <v>85</v>
      </c>
      <c r="L48" s="239">
        <v>32</v>
      </c>
      <c r="M48" s="239">
        <v>9</v>
      </c>
      <c r="N48" s="239">
        <v>2</v>
      </c>
      <c r="O48" s="239">
        <v>0.6613</v>
      </c>
      <c r="P48" s="239">
        <v>0.33900000000000002</v>
      </c>
      <c r="Q48" s="239">
        <v>3.0000000000000001E-3</v>
      </c>
      <c r="R48" s="239">
        <v>5.7000000000000002E-2</v>
      </c>
      <c r="S48" s="239">
        <v>49.176000000000002</v>
      </c>
    </row>
    <row r="49" spans="1:19">
      <c r="A49" s="239">
        <v>90</v>
      </c>
      <c r="B49" s="239">
        <v>26</v>
      </c>
      <c r="C49" s="239">
        <v>8</v>
      </c>
      <c r="D49" s="239">
        <v>1</v>
      </c>
      <c r="E49" s="239">
        <v>0.69089999999999996</v>
      </c>
      <c r="F49" s="239">
        <v>0.309</v>
      </c>
      <c r="G49" s="239">
        <v>3.0000000000000001E-3</v>
      </c>
      <c r="H49" s="239">
        <v>5.8000000000000003E-2</v>
      </c>
      <c r="I49" s="239">
        <v>46.265000000000001</v>
      </c>
      <c r="J49" s="239"/>
      <c r="K49" s="239">
        <v>96</v>
      </c>
      <c r="L49" s="239">
        <v>21</v>
      </c>
      <c r="M49" s="239">
        <v>6</v>
      </c>
      <c r="N49" s="239">
        <v>0</v>
      </c>
      <c r="O49" s="239">
        <v>0.7581</v>
      </c>
      <c r="P49" s="239">
        <v>0.24199999999999999</v>
      </c>
      <c r="Q49" s="239">
        <v>3.0000000000000001E-3</v>
      </c>
      <c r="R49" s="239">
        <v>5.2999999999999999E-2</v>
      </c>
      <c r="S49" s="239">
        <v>58.466000000000001</v>
      </c>
    </row>
    <row r="50" spans="1:19">
      <c r="A50" s="239">
        <v>105</v>
      </c>
      <c r="B50" s="239">
        <v>17</v>
      </c>
      <c r="C50" s="239">
        <v>6</v>
      </c>
      <c r="D50" s="239">
        <v>0</v>
      </c>
      <c r="E50" s="239">
        <v>0.8</v>
      </c>
      <c r="F50" s="239">
        <v>0.2</v>
      </c>
      <c r="G50" s="239">
        <v>3.0000000000000001E-3</v>
      </c>
      <c r="H50" s="239">
        <v>5.1999999999999998E-2</v>
      </c>
      <c r="I50" s="239">
        <v>57.720999999999997</v>
      </c>
      <c r="J50" s="239"/>
      <c r="K50" s="239">
        <v>101</v>
      </c>
      <c r="L50" s="239">
        <v>15</v>
      </c>
      <c r="M50" s="239">
        <v>2</v>
      </c>
      <c r="N50" s="239">
        <v>1</v>
      </c>
      <c r="O50" s="239">
        <v>0.7903</v>
      </c>
      <c r="P50" s="239">
        <v>0.21</v>
      </c>
      <c r="Q50" s="239">
        <v>3.0000000000000001E-3</v>
      </c>
      <c r="R50" s="239">
        <v>5.0999999999999997E-2</v>
      </c>
      <c r="S50" s="239">
        <v>61.723999999999997</v>
      </c>
    </row>
    <row r="51" spans="1:19">
      <c r="A51" s="239">
        <v>119</v>
      </c>
      <c r="B51" s="239">
        <v>11</v>
      </c>
      <c r="C51" s="239">
        <v>4</v>
      </c>
      <c r="D51" s="239">
        <v>0</v>
      </c>
      <c r="E51" s="239">
        <v>0.87270000000000003</v>
      </c>
      <c r="F51" s="239">
        <v>0.127</v>
      </c>
      <c r="G51" s="239">
        <v>2E-3</v>
      </c>
      <c r="H51" s="239">
        <v>4.3999999999999997E-2</v>
      </c>
      <c r="I51" s="239">
        <v>66.376999999999995</v>
      </c>
      <c r="J51" s="239"/>
      <c r="K51" s="239">
        <v>122</v>
      </c>
      <c r="L51" s="239">
        <v>12</v>
      </c>
      <c r="M51" s="239">
        <v>5</v>
      </c>
      <c r="N51" s="239">
        <v>0</v>
      </c>
      <c r="O51" s="239">
        <v>0.87770000000000004</v>
      </c>
      <c r="P51" s="239">
        <v>0.122</v>
      </c>
      <c r="Q51" s="239">
        <v>2E-3</v>
      </c>
      <c r="R51" s="239">
        <v>4.2000000000000003E-2</v>
      </c>
      <c r="S51" s="239">
        <v>72.382999999999996</v>
      </c>
    </row>
    <row r="52" spans="1:19">
      <c r="A52" s="239">
        <v>144</v>
      </c>
      <c r="B52" s="239">
        <v>7</v>
      </c>
      <c r="C52" s="239">
        <v>3</v>
      </c>
      <c r="D52" s="239">
        <v>0</v>
      </c>
      <c r="E52" s="239">
        <v>0.92730000000000001</v>
      </c>
      <c r="F52" s="239">
        <v>7.2999999999999995E-2</v>
      </c>
      <c r="G52" s="239">
        <v>1E-3</v>
      </c>
      <c r="H52" s="239">
        <v>3.5000000000000003E-2</v>
      </c>
      <c r="I52" s="239">
        <v>74.231999999999999</v>
      </c>
      <c r="J52" s="239"/>
      <c r="K52" s="239">
        <v>145</v>
      </c>
      <c r="L52" s="239">
        <v>7</v>
      </c>
      <c r="M52" s="239">
        <v>5</v>
      </c>
      <c r="N52" s="239">
        <v>0</v>
      </c>
      <c r="O52" s="239">
        <v>0.96509999999999996</v>
      </c>
      <c r="P52" s="239">
        <v>3.5000000000000003E-2</v>
      </c>
      <c r="Q52" s="239">
        <v>1E-3</v>
      </c>
      <c r="R52" s="239">
        <v>2.4E-2</v>
      </c>
      <c r="S52" s="239">
        <v>85.051000000000002</v>
      </c>
    </row>
    <row r="53" spans="1:19">
      <c r="A53" s="239">
        <v>168</v>
      </c>
      <c r="B53" s="239">
        <v>4</v>
      </c>
      <c r="C53" s="239">
        <v>2</v>
      </c>
      <c r="D53" s="239">
        <v>0</v>
      </c>
      <c r="E53" s="239">
        <v>0.96360000000000001</v>
      </c>
      <c r="F53" s="239">
        <v>3.5999999999999997E-2</v>
      </c>
      <c r="G53" s="239">
        <v>1E-3</v>
      </c>
      <c r="H53" s="239">
        <v>2.5000000000000001E-2</v>
      </c>
      <c r="I53" s="239">
        <v>80.341999999999999</v>
      </c>
      <c r="J53" s="239"/>
      <c r="K53" s="239">
        <v>168</v>
      </c>
      <c r="L53" s="239">
        <v>2</v>
      </c>
      <c r="M53" s="239">
        <v>1</v>
      </c>
      <c r="N53" s="239">
        <v>0</v>
      </c>
      <c r="O53" s="239">
        <v>0.98250000000000004</v>
      </c>
      <c r="P53" s="239">
        <v>1.7000000000000001E-2</v>
      </c>
      <c r="Q53" s="239">
        <v>0</v>
      </c>
      <c r="R53" s="239">
        <v>1.7000000000000001E-2</v>
      </c>
      <c r="S53" s="239">
        <v>87.986999999999995</v>
      </c>
    </row>
    <row r="54" spans="1:19">
      <c r="A54" s="239">
        <v>190</v>
      </c>
      <c r="B54" s="239">
        <v>2</v>
      </c>
      <c r="C54" s="239">
        <v>1</v>
      </c>
      <c r="D54" s="239">
        <v>0</v>
      </c>
      <c r="E54" s="239">
        <v>0.98180000000000001</v>
      </c>
      <c r="F54" s="239">
        <v>1.7999999999999999E-2</v>
      </c>
      <c r="G54" s="239">
        <v>0</v>
      </c>
      <c r="H54" s="239">
        <v>1.7999999999999999E-2</v>
      </c>
      <c r="I54" s="239">
        <v>83.796999999999997</v>
      </c>
      <c r="J54" s="239"/>
      <c r="K54" s="239">
        <v>189</v>
      </c>
      <c r="L54" s="239">
        <v>1</v>
      </c>
      <c r="M54" s="239">
        <v>1</v>
      </c>
      <c r="N54" s="239">
        <v>0</v>
      </c>
      <c r="O54" s="239">
        <v>1</v>
      </c>
      <c r="P54" s="239">
        <v>0</v>
      </c>
      <c r="Q54" s="239">
        <v>0</v>
      </c>
      <c r="R54" s="239">
        <v>0</v>
      </c>
      <c r="S54" s="239">
        <v>91.289000000000001</v>
      </c>
    </row>
    <row r="55" spans="1:19">
      <c r="A55" s="239">
        <v>214</v>
      </c>
      <c r="B55" s="239">
        <v>1</v>
      </c>
      <c r="C55" s="239">
        <v>1</v>
      </c>
      <c r="D55" s="239">
        <v>0</v>
      </c>
      <c r="E55" s="239">
        <v>1</v>
      </c>
      <c r="F55" s="239">
        <v>0</v>
      </c>
      <c r="G55" s="239">
        <v>0</v>
      </c>
      <c r="H55" s="239">
        <v>0</v>
      </c>
      <c r="I55" s="239">
        <v>87.688000000000002</v>
      </c>
      <c r="J55" s="239"/>
      <c r="K55" s="239"/>
      <c r="L55" s="239"/>
      <c r="M55" s="239"/>
      <c r="N55" s="239"/>
      <c r="O55" s="239"/>
      <c r="P55" s="239"/>
      <c r="Q55" s="239"/>
      <c r="R55" s="239"/>
      <c r="S55" s="239"/>
    </row>
    <row r="56" spans="1:19">
      <c r="A56" s="239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239"/>
      <c r="M56" s="239"/>
      <c r="N56" s="239"/>
      <c r="O56" s="239"/>
      <c r="P56" s="239"/>
      <c r="Q56" s="239"/>
      <c r="R56" s="239"/>
      <c r="S56" s="239"/>
    </row>
    <row r="57" spans="1:19">
      <c r="A57" s="239" t="s">
        <v>1596</v>
      </c>
      <c r="B57" s="239"/>
      <c r="C57" s="239"/>
      <c r="D57" s="239"/>
      <c r="E57" s="239"/>
      <c r="F57" s="239"/>
      <c r="G57" s="239"/>
      <c r="H57" s="239"/>
      <c r="I57" s="239"/>
      <c r="J57" s="239"/>
      <c r="K57" s="239" t="s">
        <v>1596</v>
      </c>
      <c r="L57" s="239"/>
      <c r="M57" s="239"/>
      <c r="N57" s="239"/>
      <c r="O57" s="239"/>
      <c r="P57" s="239"/>
      <c r="Q57" s="239"/>
      <c r="R57" s="239"/>
      <c r="S57" s="239"/>
    </row>
    <row r="58" spans="1:19">
      <c r="A58" s="239" t="s">
        <v>1424</v>
      </c>
      <c r="B58" s="239" t="s">
        <v>1413</v>
      </c>
      <c r="C58" s="239" t="s">
        <v>1414</v>
      </c>
      <c r="D58" s="239" t="s">
        <v>1415</v>
      </c>
      <c r="E58" s="239" t="s">
        <v>1416</v>
      </c>
      <c r="F58" s="239" t="s">
        <v>1417</v>
      </c>
      <c r="G58" s="239" t="s">
        <v>1418</v>
      </c>
      <c r="H58" s="239" t="s">
        <v>1419</v>
      </c>
      <c r="I58" s="239" t="s">
        <v>1420</v>
      </c>
      <c r="J58" s="239"/>
      <c r="K58" s="239" t="s">
        <v>1424</v>
      </c>
      <c r="L58" s="239" t="s">
        <v>1413</v>
      </c>
      <c r="M58" s="239" t="s">
        <v>1414</v>
      </c>
      <c r="N58" s="239" t="s">
        <v>1415</v>
      </c>
      <c r="O58" s="239" t="s">
        <v>1416</v>
      </c>
      <c r="P58" s="239" t="s">
        <v>1417</v>
      </c>
      <c r="Q58" s="239" t="s">
        <v>1418</v>
      </c>
      <c r="R58" s="239" t="s">
        <v>1419</v>
      </c>
      <c r="S58" s="239" t="s">
        <v>1420</v>
      </c>
    </row>
    <row r="59" spans="1:19">
      <c r="A59" s="239">
        <v>0</v>
      </c>
      <c r="B59" s="239">
        <v>90</v>
      </c>
      <c r="C59" s="239">
        <v>0</v>
      </c>
      <c r="D59" s="239">
        <v>0</v>
      </c>
      <c r="E59" s="239">
        <v>0</v>
      </c>
      <c r="F59" s="239">
        <v>1</v>
      </c>
      <c r="G59" s="239">
        <v>0</v>
      </c>
      <c r="H59" s="239">
        <v>0</v>
      </c>
      <c r="I59" s="239">
        <v>0</v>
      </c>
      <c r="J59" s="239"/>
      <c r="K59" s="239">
        <v>0</v>
      </c>
      <c r="L59" s="239">
        <v>90</v>
      </c>
      <c r="M59" s="239">
        <v>0</v>
      </c>
      <c r="N59" s="239">
        <v>0</v>
      </c>
      <c r="O59" s="239">
        <v>0</v>
      </c>
      <c r="P59" s="239">
        <v>1</v>
      </c>
      <c r="Q59" s="239">
        <v>0</v>
      </c>
      <c r="R59" s="239">
        <v>0</v>
      </c>
      <c r="S59" s="239">
        <v>0</v>
      </c>
    </row>
    <row r="60" spans="1:19">
      <c r="A60" s="239">
        <v>20</v>
      </c>
      <c r="B60" s="239">
        <v>90</v>
      </c>
      <c r="C60" s="239">
        <v>1</v>
      </c>
      <c r="D60" s="239">
        <v>61</v>
      </c>
      <c r="E60" s="239">
        <v>1.11E-2</v>
      </c>
      <c r="F60" s="239">
        <v>0.98899999999999999</v>
      </c>
      <c r="G60" s="239">
        <v>0</v>
      </c>
      <c r="H60" s="239">
        <v>1.0999999999999999E-2</v>
      </c>
      <c r="I60" s="239">
        <v>0.222</v>
      </c>
      <c r="J60" s="239"/>
      <c r="K60" s="239">
        <v>26</v>
      </c>
      <c r="L60" s="239">
        <v>90</v>
      </c>
      <c r="M60" s="239">
        <v>3</v>
      </c>
      <c r="N60" s="239">
        <v>39</v>
      </c>
      <c r="O60" s="239">
        <v>3.3300000000000003E-2</v>
      </c>
      <c r="P60" s="239">
        <v>0.96699999999999997</v>
      </c>
      <c r="Q60" s="239">
        <v>0</v>
      </c>
      <c r="R60" s="239">
        <v>1.9E-2</v>
      </c>
      <c r="S60" s="239">
        <v>0.86699999999999999</v>
      </c>
    </row>
    <row r="61" spans="1:19">
      <c r="A61" s="239">
        <v>28</v>
      </c>
      <c r="B61" s="239">
        <v>28</v>
      </c>
      <c r="C61" s="239">
        <v>3</v>
      </c>
      <c r="D61" s="239">
        <v>0</v>
      </c>
      <c r="E61" s="239">
        <v>0.1171</v>
      </c>
      <c r="F61" s="239">
        <v>0.88300000000000001</v>
      </c>
      <c r="G61" s="239">
        <v>3.0000000000000001E-3</v>
      </c>
      <c r="H61" s="239">
        <v>5.8999999999999997E-2</v>
      </c>
      <c r="I61" s="239">
        <v>3.1890000000000001</v>
      </c>
      <c r="J61" s="239"/>
      <c r="K61" s="239">
        <v>35</v>
      </c>
      <c r="L61" s="239">
        <v>48</v>
      </c>
      <c r="M61" s="239">
        <v>13</v>
      </c>
      <c r="N61" s="239">
        <v>2</v>
      </c>
      <c r="O61" s="239">
        <v>0.29509999999999997</v>
      </c>
      <c r="P61" s="239">
        <v>0.70499999999999996</v>
      </c>
      <c r="Q61" s="239">
        <v>4.0000000000000001E-3</v>
      </c>
      <c r="R61" s="239">
        <v>6.4000000000000001E-2</v>
      </c>
      <c r="S61" s="239">
        <v>10.029999999999999</v>
      </c>
    </row>
    <row r="62" spans="1:19">
      <c r="A62" s="239">
        <v>43</v>
      </c>
      <c r="B62" s="239">
        <v>25</v>
      </c>
      <c r="C62" s="239">
        <v>11</v>
      </c>
      <c r="D62" s="239">
        <v>0</v>
      </c>
      <c r="E62" s="239">
        <v>0.50560000000000005</v>
      </c>
      <c r="F62" s="239">
        <v>0.49399999999999999</v>
      </c>
      <c r="G62" s="239">
        <v>8.9999999999999993E-3</v>
      </c>
      <c r="H62" s="239">
        <v>9.4E-2</v>
      </c>
      <c r="I62" s="239">
        <v>19.893999999999998</v>
      </c>
      <c r="J62" s="239"/>
      <c r="K62" s="239">
        <v>47</v>
      </c>
      <c r="L62" s="239">
        <v>33</v>
      </c>
      <c r="M62" s="239">
        <v>26</v>
      </c>
      <c r="N62" s="239">
        <v>0</v>
      </c>
      <c r="O62" s="239">
        <v>0.85050000000000003</v>
      </c>
      <c r="P62" s="239">
        <v>0.15</v>
      </c>
      <c r="Q62" s="239">
        <v>3.0000000000000001E-3</v>
      </c>
      <c r="R62" s="239">
        <v>5.1999999999999998E-2</v>
      </c>
      <c r="S62" s="239">
        <v>36.131</v>
      </c>
    </row>
    <row r="63" spans="1:19">
      <c r="A63" s="239">
        <v>55</v>
      </c>
      <c r="B63" s="239">
        <v>14</v>
      </c>
      <c r="C63" s="239">
        <v>13</v>
      </c>
      <c r="D63" s="239">
        <v>0</v>
      </c>
      <c r="E63" s="239">
        <v>0.9647</v>
      </c>
      <c r="F63" s="239">
        <v>3.5000000000000003E-2</v>
      </c>
      <c r="G63" s="239">
        <v>1E-3</v>
      </c>
      <c r="H63" s="239">
        <v>3.5000000000000003E-2</v>
      </c>
      <c r="I63" s="239">
        <v>45.146000000000001</v>
      </c>
      <c r="J63" s="239"/>
      <c r="K63" s="239">
        <v>60</v>
      </c>
      <c r="L63" s="239">
        <v>7</v>
      </c>
      <c r="M63" s="239">
        <v>6</v>
      </c>
      <c r="N63" s="239">
        <v>0</v>
      </c>
      <c r="O63" s="239">
        <v>0.97860000000000003</v>
      </c>
      <c r="P63" s="239">
        <v>2.1000000000000001E-2</v>
      </c>
      <c r="Q63" s="239">
        <v>0</v>
      </c>
      <c r="R63" s="239">
        <v>2.1000000000000001E-2</v>
      </c>
      <c r="S63" s="239">
        <v>43.82</v>
      </c>
    </row>
    <row r="64" spans="1:19">
      <c r="A64" s="239">
        <v>67</v>
      </c>
      <c r="B64" s="239">
        <v>1</v>
      </c>
      <c r="C64" s="239">
        <v>1</v>
      </c>
      <c r="D64" s="239">
        <v>0</v>
      </c>
      <c r="E64" s="239">
        <v>1</v>
      </c>
      <c r="F64" s="239">
        <v>0</v>
      </c>
      <c r="G64" s="239">
        <v>0</v>
      </c>
      <c r="H64" s="239">
        <v>0</v>
      </c>
      <c r="I64" s="239">
        <v>47.512</v>
      </c>
      <c r="J64" s="239"/>
      <c r="K64" s="239">
        <v>74</v>
      </c>
      <c r="L64" s="239">
        <v>1</v>
      </c>
      <c r="M64" s="239">
        <v>1</v>
      </c>
      <c r="N64" s="239">
        <v>0</v>
      </c>
      <c r="O64" s="239">
        <v>1</v>
      </c>
      <c r="P64" s="239">
        <v>0</v>
      </c>
      <c r="Q64" s="239">
        <v>0</v>
      </c>
      <c r="R64" s="239">
        <v>0</v>
      </c>
      <c r="S64" s="239">
        <v>45.401000000000003</v>
      </c>
    </row>
    <row r="65" spans="1:19">
      <c r="A65" s="239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39"/>
      <c r="O65" s="239"/>
      <c r="P65" s="239"/>
      <c r="Q65" s="239"/>
      <c r="R65" s="239"/>
      <c r="S65" s="239"/>
    </row>
    <row r="66" spans="1:19">
      <c r="A66" s="239" t="s">
        <v>1597</v>
      </c>
      <c r="B66" s="239"/>
      <c r="C66" s="239"/>
      <c r="D66" s="239"/>
      <c r="E66" s="239"/>
      <c r="F66" s="239"/>
      <c r="G66" s="239"/>
      <c r="H66" s="239"/>
      <c r="I66" s="239"/>
      <c r="J66" s="239"/>
      <c r="K66" s="239" t="s">
        <v>1597</v>
      </c>
      <c r="L66" s="239"/>
      <c r="M66" s="239"/>
      <c r="N66" s="239"/>
      <c r="O66" s="239"/>
      <c r="P66" s="239"/>
      <c r="Q66" s="239"/>
      <c r="R66" s="239"/>
      <c r="S66" s="239"/>
    </row>
    <row r="67" spans="1:19">
      <c r="A67" s="239" t="s">
        <v>1424</v>
      </c>
      <c r="B67" s="239" t="s">
        <v>1413</v>
      </c>
      <c r="C67" s="239" t="s">
        <v>1414</v>
      </c>
      <c r="D67" s="239" t="s">
        <v>1415</v>
      </c>
      <c r="E67" s="239" t="s">
        <v>1416</v>
      </c>
      <c r="F67" s="239" t="s">
        <v>1417</v>
      </c>
      <c r="G67" s="239" t="s">
        <v>1418</v>
      </c>
      <c r="H67" s="239" t="s">
        <v>1419</v>
      </c>
      <c r="I67" s="239" t="s">
        <v>1420</v>
      </c>
      <c r="J67" s="239"/>
      <c r="K67" s="239" t="s">
        <v>1424</v>
      </c>
      <c r="L67" s="239" t="s">
        <v>1413</v>
      </c>
      <c r="M67" s="239" t="s">
        <v>1414</v>
      </c>
      <c r="N67" s="239" t="s">
        <v>1415</v>
      </c>
      <c r="O67" s="239" t="s">
        <v>1416</v>
      </c>
      <c r="P67" s="239" t="s">
        <v>1417</v>
      </c>
      <c r="Q67" s="239" t="s">
        <v>1418</v>
      </c>
      <c r="R67" s="239" t="s">
        <v>1419</v>
      </c>
      <c r="S67" s="239" t="s">
        <v>1420</v>
      </c>
    </row>
    <row r="68" spans="1:19">
      <c r="A68" s="239">
        <v>0</v>
      </c>
      <c r="B68" s="239">
        <v>90</v>
      </c>
      <c r="C68" s="239">
        <v>0</v>
      </c>
      <c r="D68" s="239">
        <v>0</v>
      </c>
      <c r="E68" s="239">
        <v>0</v>
      </c>
      <c r="F68" s="239">
        <v>1</v>
      </c>
      <c r="G68" s="239">
        <v>0</v>
      </c>
      <c r="H68" s="239">
        <v>0</v>
      </c>
      <c r="I68" s="239">
        <v>0</v>
      </c>
      <c r="J68" s="239"/>
      <c r="K68" s="239">
        <v>0</v>
      </c>
      <c r="L68" s="239">
        <v>90</v>
      </c>
      <c r="M68" s="239">
        <v>0</v>
      </c>
      <c r="N68" s="239">
        <v>0</v>
      </c>
      <c r="O68" s="239">
        <v>0</v>
      </c>
      <c r="P68" s="239">
        <v>1</v>
      </c>
      <c r="Q68" s="239">
        <v>0</v>
      </c>
      <c r="R68" s="239">
        <v>0</v>
      </c>
      <c r="S68" s="239">
        <v>0</v>
      </c>
    </row>
    <row r="69" spans="1:19">
      <c r="A69" s="239">
        <v>20</v>
      </c>
      <c r="B69" s="239">
        <v>90</v>
      </c>
      <c r="C69" s="239">
        <v>0</v>
      </c>
      <c r="D69" s="239">
        <v>0</v>
      </c>
      <c r="E69" s="239">
        <v>0</v>
      </c>
      <c r="F69" s="239">
        <v>1</v>
      </c>
      <c r="G69" s="239">
        <v>0</v>
      </c>
      <c r="H69" s="239">
        <v>0</v>
      </c>
      <c r="I69" s="239">
        <v>0</v>
      </c>
      <c r="J69" s="239"/>
      <c r="K69" s="239">
        <v>26</v>
      </c>
      <c r="L69" s="239">
        <v>90</v>
      </c>
      <c r="M69" s="239">
        <v>0</v>
      </c>
      <c r="N69" s="239">
        <v>34</v>
      </c>
      <c r="O69" s="239">
        <v>0</v>
      </c>
      <c r="P69" s="239">
        <v>1</v>
      </c>
      <c r="Q69" s="239">
        <v>0</v>
      </c>
      <c r="R69" s="239">
        <v>0</v>
      </c>
      <c r="S69" s="239">
        <v>0</v>
      </c>
    </row>
    <row r="70" spans="1:19">
      <c r="A70" s="239">
        <v>28</v>
      </c>
      <c r="B70" s="239">
        <v>90</v>
      </c>
      <c r="C70" s="239">
        <v>4</v>
      </c>
      <c r="D70" s="239">
        <v>0</v>
      </c>
      <c r="E70" s="239">
        <v>4.4400000000000002E-2</v>
      </c>
      <c r="F70" s="239">
        <v>0.95599999999999996</v>
      </c>
      <c r="G70" s="239">
        <v>0</v>
      </c>
      <c r="H70" s="239">
        <v>2.1999999999999999E-2</v>
      </c>
      <c r="I70" s="239">
        <v>1.244</v>
      </c>
      <c r="J70" s="239"/>
      <c r="K70" s="239">
        <v>35</v>
      </c>
      <c r="L70" s="239">
        <v>56</v>
      </c>
      <c r="M70" s="239">
        <v>15</v>
      </c>
      <c r="N70" s="239">
        <v>1</v>
      </c>
      <c r="O70" s="239">
        <v>0.26790000000000003</v>
      </c>
      <c r="P70" s="239">
        <v>0.73199999999999998</v>
      </c>
      <c r="Q70" s="239">
        <v>4.0000000000000001E-3</v>
      </c>
      <c r="R70" s="239">
        <v>5.8999999999999997E-2</v>
      </c>
      <c r="S70" s="239">
        <v>9.375</v>
      </c>
    </row>
    <row r="71" spans="1:19">
      <c r="A71" s="239">
        <v>43</v>
      </c>
      <c r="B71" s="239">
        <v>86</v>
      </c>
      <c r="C71" s="239">
        <v>29</v>
      </c>
      <c r="D71" s="239">
        <v>0</v>
      </c>
      <c r="E71" s="239">
        <v>0.36670000000000003</v>
      </c>
      <c r="F71" s="239">
        <v>0.63300000000000001</v>
      </c>
      <c r="G71" s="239">
        <v>3.0000000000000001E-3</v>
      </c>
      <c r="H71" s="239">
        <v>5.0999999999999997E-2</v>
      </c>
      <c r="I71" s="239">
        <v>15.1</v>
      </c>
      <c r="J71" s="239"/>
      <c r="K71" s="239">
        <v>47</v>
      </c>
      <c r="L71" s="239">
        <v>40</v>
      </c>
      <c r="M71" s="239">
        <v>33</v>
      </c>
      <c r="N71" s="239">
        <v>0</v>
      </c>
      <c r="O71" s="239">
        <v>0.87190000000000001</v>
      </c>
      <c r="P71" s="239">
        <v>0.128</v>
      </c>
      <c r="Q71" s="239">
        <v>2E-3</v>
      </c>
      <c r="R71" s="239">
        <v>4.4999999999999998E-2</v>
      </c>
      <c r="S71" s="239">
        <v>37.764000000000003</v>
      </c>
    </row>
    <row r="72" spans="1:19">
      <c r="A72" s="239">
        <v>55</v>
      </c>
      <c r="B72" s="239">
        <v>57</v>
      </c>
      <c r="C72" s="239">
        <v>37</v>
      </c>
      <c r="D72" s="239">
        <v>0</v>
      </c>
      <c r="E72" s="239">
        <v>0.77780000000000005</v>
      </c>
      <c r="F72" s="239">
        <v>0.222</v>
      </c>
      <c r="G72" s="239">
        <v>2E-3</v>
      </c>
      <c r="H72" s="239">
        <v>4.3999999999999997E-2</v>
      </c>
      <c r="I72" s="239">
        <v>37.710999999999999</v>
      </c>
      <c r="J72" s="239"/>
      <c r="K72" s="239">
        <v>60</v>
      </c>
      <c r="L72" s="239">
        <v>7</v>
      </c>
      <c r="M72" s="239">
        <v>6</v>
      </c>
      <c r="N72" s="239">
        <v>0</v>
      </c>
      <c r="O72" s="239">
        <v>0.98170000000000002</v>
      </c>
      <c r="P72" s="239">
        <v>1.7999999999999999E-2</v>
      </c>
      <c r="Q72" s="239">
        <v>0</v>
      </c>
      <c r="R72" s="239">
        <v>1.7999999999999999E-2</v>
      </c>
      <c r="S72" s="239">
        <v>44.353000000000002</v>
      </c>
    </row>
    <row r="73" spans="1:19">
      <c r="A73" s="239">
        <v>67</v>
      </c>
      <c r="B73" s="239">
        <v>20</v>
      </c>
      <c r="C73" s="239">
        <v>17</v>
      </c>
      <c r="D73" s="239">
        <v>1</v>
      </c>
      <c r="E73" s="239">
        <v>0.9667</v>
      </c>
      <c r="F73" s="239">
        <v>3.3000000000000002E-2</v>
      </c>
      <c r="G73" s="239">
        <v>0</v>
      </c>
      <c r="H73" s="239">
        <v>1.9E-2</v>
      </c>
      <c r="I73" s="239">
        <v>50.366999999999997</v>
      </c>
      <c r="J73" s="239"/>
      <c r="K73" s="239">
        <v>74</v>
      </c>
      <c r="L73" s="239">
        <v>1</v>
      </c>
      <c r="M73" s="239">
        <v>1</v>
      </c>
      <c r="N73" s="239">
        <v>0</v>
      </c>
      <c r="O73" s="239">
        <v>1</v>
      </c>
      <c r="P73" s="239">
        <v>0</v>
      </c>
      <c r="Q73" s="239">
        <v>0</v>
      </c>
      <c r="R73" s="239">
        <v>0</v>
      </c>
      <c r="S73" s="239">
        <v>45.707999999999998</v>
      </c>
    </row>
    <row r="74" spans="1:19">
      <c r="A74" s="239">
        <v>79</v>
      </c>
      <c r="B74" s="239">
        <v>2</v>
      </c>
      <c r="C74" s="239">
        <v>2</v>
      </c>
      <c r="D74" s="239">
        <v>0</v>
      </c>
      <c r="E74" s="239">
        <v>1</v>
      </c>
      <c r="F74" s="239">
        <v>0</v>
      </c>
      <c r="G74" s="239">
        <v>0</v>
      </c>
      <c r="H74" s="239">
        <v>0</v>
      </c>
      <c r="I74" s="239">
        <v>53</v>
      </c>
      <c r="J74" s="239"/>
      <c r="K74" s="239"/>
      <c r="L74" s="239"/>
      <c r="M74" s="239"/>
      <c r="N74" s="239"/>
      <c r="O74" s="239"/>
      <c r="P74" s="239"/>
      <c r="Q74" s="239"/>
      <c r="R74" s="239"/>
      <c r="S74" s="239"/>
    </row>
    <row r="75" spans="1:19">
      <c r="A75" s="239"/>
      <c r="B75" s="239"/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39"/>
      <c r="O75" s="239"/>
      <c r="P75" s="239"/>
      <c r="Q75" s="239"/>
      <c r="R75" s="239"/>
      <c r="S75" s="239"/>
    </row>
    <row r="76" spans="1:19">
      <c r="A76" s="239" t="s">
        <v>1598</v>
      </c>
      <c r="B76" s="239"/>
      <c r="C76" s="239"/>
      <c r="D76" s="239"/>
      <c r="E76" s="239"/>
      <c r="F76" s="239"/>
      <c r="G76" s="239"/>
      <c r="H76" s="239"/>
      <c r="I76" s="239"/>
      <c r="J76" s="239"/>
      <c r="K76" s="239" t="s">
        <v>1598</v>
      </c>
      <c r="L76" s="239"/>
      <c r="M76" s="239"/>
      <c r="N76" s="239"/>
      <c r="O76" s="239"/>
      <c r="P76" s="239"/>
      <c r="Q76" s="239"/>
      <c r="R76" s="239"/>
      <c r="S76" s="239"/>
    </row>
    <row r="77" spans="1:19">
      <c r="A77" s="239" t="s">
        <v>1522</v>
      </c>
      <c r="B77" s="239" t="s">
        <v>1413</v>
      </c>
      <c r="C77" s="239" t="s">
        <v>1414</v>
      </c>
      <c r="D77" s="239" t="s">
        <v>1415</v>
      </c>
      <c r="E77" s="239" t="s">
        <v>1416</v>
      </c>
      <c r="F77" s="239" t="s">
        <v>1417</v>
      </c>
      <c r="G77" s="239" t="s">
        <v>1418</v>
      </c>
      <c r="H77" s="239" t="s">
        <v>1419</v>
      </c>
      <c r="I77" s="239" t="s">
        <v>1420</v>
      </c>
      <c r="J77" s="239"/>
      <c r="K77" s="239" t="s">
        <v>1522</v>
      </c>
      <c r="L77" s="239" t="s">
        <v>1413</v>
      </c>
      <c r="M77" s="239" t="s">
        <v>1414</v>
      </c>
      <c r="N77" s="239" t="s">
        <v>1415</v>
      </c>
      <c r="O77" s="239" t="s">
        <v>1416</v>
      </c>
      <c r="P77" s="239" t="s">
        <v>1417</v>
      </c>
      <c r="Q77" s="239" t="s">
        <v>1418</v>
      </c>
      <c r="R77" s="239" t="s">
        <v>1419</v>
      </c>
      <c r="S77" s="239" t="s">
        <v>1420</v>
      </c>
    </row>
    <row r="78" spans="1:19">
      <c r="A78" s="239">
        <v>0</v>
      </c>
      <c r="B78" s="239">
        <v>90</v>
      </c>
      <c r="C78" s="239">
        <v>0</v>
      </c>
      <c r="D78" s="239">
        <v>0</v>
      </c>
      <c r="E78" s="239">
        <v>0</v>
      </c>
      <c r="F78" s="239">
        <v>1</v>
      </c>
      <c r="G78" s="239">
        <v>0</v>
      </c>
      <c r="H78" s="239">
        <v>0</v>
      </c>
      <c r="I78" s="239">
        <v>0</v>
      </c>
      <c r="J78" s="239"/>
      <c r="K78" s="239">
        <v>0</v>
      </c>
      <c r="L78" s="239">
        <v>90</v>
      </c>
      <c r="M78" s="239">
        <v>0</v>
      </c>
      <c r="N78" s="239">
        <v>0</v>
      </c>
      <c r="O78" s="239">
        <v>0</v>
      </c>
      <c r="P78" s="239">
        <v>1</v>
      </c>
      <c r="Q78" s="239">
        <v>0</v>
      </c>
      <c r="R78" s="239">
        <v>0</v>
      </c>
      <c r="S78" s="239">
        <v>0</v>
      </c>
    </row>
    <row r="79" spans="1:19">
      <c r="A79" s="239">
        <v>20</v>
      </c>
      <c r="B79" s="239">
        <v>90</v>
      </c>
      <c r="C79" s="239">
        <v>0</v>
      </c>
      <c r="D79" s="239">
        <v>2</v>
      </c>
      <c r="E79" s="239">
        <v>0</v>
      </c>
      <c r="F79" s="239">
        <v>1</v>
      </c>
      <c r="G79" s="239">
        <v>0</v>
      </c>
      <c r="H79" s="239">
        <v>0</v>
      </c>
      <c r="I79" s="239">
        <v>0</v>
      </c>
      <c r="J79" s="239"/>
      <c r="K79" s="239">
        <v>26</v>
      </c>
      <c r="L79" s="239">
        <v>90</v>
      </c>
      <c r="M79" s="239">
        <v>1</v>
      </c>
      <c r="N79" s="239">
        <v>9</v>
      </c>
      <c r="O79" s="239">
        <v>1.11E-2</v>
      </c>
      <c r="P79" s="239">
        <v>0.98899999999999999</v>
      </c>
      <c r="Q79" s="239">
        <v>0</v>
      </c>
      <c r="R79" s="239">
        <v>1.0999999999999999E-2</v>
      </c>
      <c r="S79" s="239">
        <v>0.28899999999999998</v>
      </c>
    </row>
    <row r="80" spans="1:19">
      <c r="A80" s="239">
        <v>28</v>
      </c>
      <c r="B80" s="239">
        <v>88</v>
      </c>
      <c r="C80" s="239">
        <v>0</v>
      </c>
      <c r="D80" s="239">
        <v>2</v>
      </c>
      <c r="E80" s="239">
        <v>0</v>
      </c>
      <c r="F80" s="239">
        <v>1</v>
      </c>
      <c r="G80" s="239">
        <v>0</v>
      </c>
      <c r="H80" s="239">
        <v>0</v>
      </c>
      <c r="I80" s="239">
        <v>0</v>
      </c>
      <c r="J80" s="239"/>
      <c r="K80" s="239">
        <v>35</v>
      </c>
      <c r="L80" s="239">
        <v>80</v>
      </c>
      <c r="M80" s="239">
        <v>0</v>
      </c>
      <c r="N80" s="239">
        <v>0</v>
      </c>
      <c r="O80" s="239">
        <v>1.11E-2</v>
      </c>
      <c r="P80" s="239">
        <v>0.98899999999999999</v>
      </c>
      <c r="Q80" s="239">
        <v>0</v>
      </c>
      <c r="R80" s="239">
        <v>1.0999999999999999E-2</v>
      </c>
      <c r="S80" s="239">
        <v>0.28899999999999998</v>
      </c>
    </row>
    <row r="81" spans="1:19">
      <c r="A81" s="239">
        <v>43</v>
      </c>
      <c r="B81" s="239">
        <v>86</v>
      </c>
      <c r="C81" s="239">
        <v>1</v>
      </c>
      <c r="D81" s="239">
        <v>6</v>
      </c>
      <c r="E81" s="239">
        <v>1.1599999999999999E-2</v>
      </c>
      <c r="F81" s="239">
        <v>0.98799999999999999</v>
      </c>
      <c r="G81" s="239">
        <v>0</v>
      </c>
      <c r="H81" s="239">
        <v>1.2E-2</v>
      </c>
      <c r="I81" s="239">
        <v>0.5</v>
      </c>
      <c r="J81" s="239"/>
      <c r="K81" s="239">
        <v>47</v>
      </c>
      <c r="L81" s="239">
        <v>80</v>
      </c>
      <c r="M81" s="239">
        <v>1</v>
      </c>
      <c r="N81" s="239">
        <v>0</v>
      </c>
      <c r="O81" s="239">
        <v>2.35E-2</v>
      </c>
      <c r="P81" s="239">
        <v>0.97699999999999998</v>
      </c>
      <c r="Q81" s="239">
        <v>0</v>
      </c>
      <c r="R81" s="239">
        <v>1.6E-2</v>
      </c>
      <c r="S81" s="239">
        <v>0.87</v>
      </c>
    </row>
    <row r="82" spans="1:19">
      <c r="A82" s="239">
        <v>55</v>
      </c>
      <c r="B82" s="239">
        <v>79</v>
      </c>
      <c r="C82" s="239">
        <v>4</v>
      </c>
      <c r="D82" s="239">
        <v>0</v>
      </c>
      <c r="E82" s="239">
        <v>6.1699999999999998E-2</v>
      </c>
      <c r="F82" s="239">
        <v>0.93799999999999994</v>
      </c>
      <c r="G82" s="239">
        <v>1E-3</v>
      </c>
      <c r="H82" s="239">
        <v>2.7E-2</v>
      </c>
      <c r="I82" s="239">
        <v>3.2519999999999998</v>
      </c>
      <c r="J82" s="239"/>
      <c r="K82" s="239">
        <v>60</v>
      </c>
      <c r="L82" s="239">
        <v>79</v>
      </c>
      <c r="M82" s="239">
        <v>10</v>
      </c>
      <c r="N82" s="239">
        <v>0</v>
      </c>
      <c r="O82" s="239">
        <v>0.14710000000000001</v>
      </c>
      <c r="P82" s="239">
        <v>0.85299999999999998</v>
      </c>
      <c r="Q82" s="239">
        <v>2E-3</v>
      </c>
      <c r="R82" s="239">
        <v>3.9E-2</v>
      </c>
      <c r="S82" s="239">
        <v>8.2870000000000008</v>
      </c>
    </row>
    <row r="83" spans="1:19">
      <c r="A83" s="239">
        <v>67</v>
      </c>
      <c r="B83" s="239">
        <v>75</v>
      </c>
      <c r="C83" s="239">
        <v>22</v>
      </c>
      <c r="D83" s="239">
        <v>0</v>
      </c>
      <c r="E83" s="239">
        <v>0.33689999999999998</v>
      </c>
      <c r="F83" s="239">
        <v>0.66300000000000003</v>
      </c>
      <c r="G83" s="239">
        <v>3.0000000000000001E-3</v>
      </c>
      <c r="H83" s="239">
        <v>5.2999999999999999E-2</v>
      </c>
      <c r="I83" s="239">
        <v>21.693999999999999</v>
      </c>
      <c r="J83" s="239"/>
      <c r="K83" s="239">
        <v>74</v>
      </c>
      <c r="L83" s="239">
        <v>69</v>
      </c>
      <c r="M83" s="239">
        <v>42</v>
      </c>
      <c r="N83" s="239">
        <v>0</v>
      </c>
      <c r="O83" s="239">
        <v>0.6663</v>
      </c>
      <c r="P83" s="239">
        <v>0.33400000000000002</v>
      </c>
      <c r="Q83" s="239">
        <v>3.0000000000000001E-3</v>
      </c>
      <c r="R83" s="239">
        <v>5.1999999999999998E-2</v>
      </c>
      <c r="S83" s="239">
        <v>46.704999999999998</v>
      </c>
    </row>
    <row r="84" spans="1:19">
      <c r="A84" s="239">
        <v>79</v>
      </c>
      <c r="B84" s="239">
        <v>53</v>
      </c>
      <c r="C84" s="239">
        <v>31</v>
      </c>
      <c r="D84" s="239">
        <v>2</v>
      </c>
      <c r="E84" s="239">
        <v>0.7248</v>
      </c>
      <c r="F84" s="239">
        <v>0.27500000000000002</v>
      </c>
      <c r="G84" s="239">
        <v>2E-3</v>
      </c>
      <c r="H84" s="239">
        <v>0.05</v>
      </c>
      <c r="I84" s="239">
        <v>52.332999999999998</v>
      </c>
      <c r="J84" s="239"/>
      <c r="K84" s="239">
        <v>85</v>
      </c>
      <c r="L84" s="239">
        <v>27</v>
      </c>
      <c r="M84" s="239">
        <v>17</v>
      </c>
      <c r="N84" s="239">
        <v>1</v>
      </c>
      <c r="O84" s="239">
        <v>0.87639999999999996</v>
      </c>
      <c r="P84" s="239">
        <v>0.124</v>
      </c>
      <c r="Q84" s="239">
        <v>1E-3</v>
      </c>
      <c r="R84" s="239">
        <v>3.6999999999999998E-2</v>
      </c>
      <c r="S84" s="239">
        <v>64.566999999999993</v>
      </c>
    </row>
    <row r="85" spans="1:19">
      <c r="A85" s="239">
        <v>90</v>
      </c>
      <c r="B85" s="239">
        <v>20</v>
      </c>
      <c r="C85" s="239">
        <v>9</v>
      </c>
      <c r="D85" s="239">
        <v>1</v>
      </c>
      <c r="E85" s="239">
        <v>0.84860000000000002</v>
      </c>
      <c r="F85" s="239">
        <v>0.151</v>
      </c>
      <c r="G85" s="239">
        <v>2E-3</v>
      </c>
      <c r="H85" s="239">
        <v>4.1000000000000002E-2</v>
      </c>
      <c r="I85" s="239">
        <v>63.481000000000002</v>
      </c>
      <c r="J85" s="239"/>
      <c r="K85" s="239">
        <v>96</v>
      </c>
      <c r="L85" s="239">
        <v>9</v>
      </c>
      <c r="M85" s="239">
        <v>5</v>
      </c>
      <c r="N85" s="239">
        <v>0</v>
      </c>
      <c r="O85" s="239">
        <v>0.94510000000000005</v>
      </c>
      <c r="P85" s="239">
        <v>5.5E-2</v>
      </c>
      <c r="Q85" s="239">
        <v>1E-3</v>
      </c>
      <c r="R85" s="239">
        <v>2.5999999999999999E-2</v>
      </c>
      <c r="S85" s="239">
        <v>71.159000000000006</v>
      </c>
    </row>
    <row r="86" spans="1:19">
      <c r="A86" s="239">
        <v>105</v>
      </c>
      <c r="B86" s="239">
        <v>10</v>
      </c>
      <c r="C86" s="239">
        <v>7</v>
      </c>
      <c r="D86" s="239">
        <v>0</v>
      </c>
      <c r="E86" s="239">
        <v>0.9546</v>
      </c>
      <c r="F86" s="239">
        <v>4.4999999999999998E-2</v>
      </c>
      <c r="G86" s="239">
        <v>1E-3</v>
      </c>
      <c r="H86" s="239">
        <v>2.5000000000000001E-2</v>
      </c>
      <c r="I86" s="239">
        <v>74.606999999999999</v>
      </c>
      <c r="J86" s="239"/>
      <c r="K86" s="239">
        <v>101</v>
      </c>
      <c r="L86" s="239">
        <v>4</v>
      </c>
      <c r="M86" s="239">
        <v>3</v>
      </c>
      <c r="N86" s="239">
        <v>0</v>
      </c>
      <c r="O86" s="239">
        <v>0.98629999999999995</v>
      </c>
      <c r="P86" s="239">
        <v>1.4E-2</v>
      </c>
      <c r="Q86" s="239">
        <v>0</v>
      </c>
      <c r="R86" s="239">
        <v>1.4E-2</v>
      </c>
      <c r="S86" s="239">
        <v>75.320999999999998</v>
      </c>
    </row>
    <row r="87" spans="1:19">
      <c r="A87" s="239">
        <v>119</v>
      </c>
      <c r="B87" s="239">
        <v>3</v>
      </c>
      <c r="C87" s="239">
        <v>3</v>
      </c>
      <c r="D87" s="239">
        <v>0</v>
      </c>
      <c r="E87" s="239">
        <v>1</v>
      </c>
      <c r="F87" s="239">
        <v>0</v>
      </c>
      <c r="G87" s="239">
        <v>0</v>
      </c>
      <c r="H87" s="239">
        <v>0</v>
      </c>
      <c r="I87" s="239">
        <v>80.012</v>
      </c>
      <c r="J87" s="239"/>
      <c r="K87" s="239">
        <v>122</v>
      </c>
      <c r="L87" s="239">
        <v>1</v>
      </c>
      <c r="M87" s="239">
        <v>1</v>
      </c>
      <c r="N87" s="239">
        <v>0</v>
      </c>
      <c r="O87" s="239">
        <v>1</v>
      </c>
      <c r="P87" s="239">
        <v>0</v>
      </c>
      <c r="Q87" s="239">
        <v>0</v>
      </c>
      <c r="R87" s="239">
        <v>0</v>
      </c>
      <c r="S87" s="239">
        <v>76.995999999999995</v>
      </c>
    </row>
    <row r="88" spans="1:19">
      <c r="A88" s="239"/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  <c r="O88" s="239"/>
      <c r="P88" s="239"/>
      <c r="Q88" s="239"/>
      <c r="R88" s="239"/>
      <c r="S88" s="239"/>
    </row>
    <row r="89" spans="1:19">
      <c r="A89" s="239" t="s">
        <v>1599</v>
      </c>
      <c r="B89" s="239"/>
      <c r="C89" s="239"/>
      <c r="D89" s="239"/>
      <c r="E89" s="239"/>
      <c r="F89" s="239"/>
      <c r="G89" s="239"/>
      <c r="H89" s="239"/>
      <c r="I89" s="239"/>
      <c r="J89" s="239"/>
      <c r="K89" s="239" t="s">
        <v>1599</v>
      </c>
      <c r="L89" s="239"/>
      <c r="M89" s="239"/>
      <c r="N89" s="239"/>
      <c r="O89" s="239"/>
      <c r="P89" s="239"/>
      <c r="Q89" s="239"/>
      <c r="R89" s="239"/>
      <c r="S89" s="239"/>
    </row>
    <row r="90" spans="1:19">
      <c r="A90" s="239" t="s">
        <v>1424</v>
      </c>
      <c r="B90" s="239" t="s">
        <v>1413</v>
      </c>
      <c r="C90" s="239" t="s">
        <v>1414</v>
      </c>
      <c r="D90" s="239" t="s">
        <v>1415</v>
      </c>
      <c r="E90" s="239" t="s">
        <v>1416</v>
      </c>
      <c r="F90" s="239" t="s">
        <v>1417</v>
      </c>
      <c r="G90" s="239" t="s">
        <v>1418</v>
      </c>
      <c r="H90" s="239" t="s">
        <v>1419</v>
      </c>
      <c r="I90" s="239" t="s">
        <v>1420</v>
      </c>
      <c r="J90" s="239"/>
      <c r="K90" s="239" t="s">
        <v>1424</v>
      </c>
      <c r="L90" s="239" t="s">
        <v>1413</v>
      </c>
      <c r="M90" s="239" t="s">
        <v>1414</v>
      </c>
      <c r="N90" s="239" t="s">
        <v>1415</v>
      </c>
      <c r="O90" s="239" t="s">
        <v>1416</v>
      </c>
      <c r="P90" s="239" t="s">
        <v>1417</v>
      </c>
      <c r="Q90" s="239" t="s">
        <v>1418</v>
      </c>
      <c r="R90" s="239" t="s">
        <v>1419</v>
      </c>
      <c r="S90" s="239" t="s">
        <v>1420</v>
      </c>
    </row>
    <row r="91" spans="1:19">
      <c r="A91" s="239">
        <v>0</v>
      </c>
      <c r="B91" s="239">
        <v>90</v>
      </c>
      <c r="C91" s="239">
        <v>0</v>
      </c>
      <c r="D91" s="239">
        <v>0</v>
      </c>
      <c r="E91" s="239">
        <v>0</v>
      </c>
      <c r="F91" s="239">
        <v>1</v>
      </c>
      <c r="G91" s="239">
        <v>0</v>
      </c>
      <c r="H91" s="239">
        <v>0</v>
      </c>
      <c r="I91" s="239">
        <v>0</v>
      </c>
      <c r="J91" s="239"/>
      <c r="K91" s="239">
        <v>0</v>
      </c>
      <c r="L91" s="239">
        <v>90</v>
      </c>
      <c r="M91" s="239">
        <v>0</v>
      </c>
      <c r="N91" s="239">
        <v>0</v>
      </c>
      <c r="O91" s="239">
        <v>0</v>
      </c>
      <c r="P91" s="239">
        <v>1</v>
      </c>
      <c r="Q91" s="239">
        <v>0</v>
      </c>
      <c r="R91" s="239">
        <v>0</v>
      </c>
      <c r="S91" s="239">
        <v>0</v>
      </c>
    </row>
    <row r="92" spans="1:19">
      <c r="A92" s="239">
        <v>20</v>
      </c>
      <c r="B92" s="239">
        <v>90</v>
      </c>
      <c r="C92" s="239">
        <v>0</v>
      </c>
      <c r="D92" s="239">
        <v>0</v>
      </c>
      <c r="E92" s="239">
        <v>0</v>
      </c>
      <c r="F92" s="239">
        <v>1</v>
      </c>
      <c r="G92" s="239">
        <v>0</v>
      </c>
      <c r="H92" s="239">
        <v>0</v>
      </c>
      <c r="I92" s="239">
        <v>0</v>
      </c>
      <c r="J92" s="239"/>
      <c r="K92" s="239">
        <v>26</v>
      </c>
      <c r="L92" s="239">
        <v>90</v>
      </c>
      <c r="M92" s="239">
        <v>0</v>
      </c>
      <c r="N92" s="239">
        <v>4</v>
      </c>
      <c r="O92" s="239">
        <v>0</v>
      </c>
      <c r="P92" s="239">
        <v>1</v>
      </c>
      <c r="Q92" s="239">
        <v>0</v>
      </c>
      <c r="R92" s="239">
        <v>0</v>
      </c>
      <c r="S92" s="239">
        <v>0</v>
      </c>
    </row>
    <row r="93" spans="1:19">
      <c r="A93" s="239">
        <v>28</v>
      </c>
      <c r="B93" s="239">
        <v>90</v>
      </c>
      <c r="C93" s="239">
        <v>0</v>
      </c>
      <c r="D93" s="239">
        <v>0</v>
      </c>
      <c r="E93" s="239">
        <v>0</v>
      </c>
      <c r="F93" s="239">
        <v>1</v>
      </c>
      <c r="G93" s="239">
        <v>0</v>
      </c>
      <c r="H93" s="239">
        <v>0</v>
      </c>
      <c r="I93" s="239">
        <v>0</v>
      </c>
      <c r="J93" s="239"/>
      <c r="K93" s="239">
        <v>35</v>
      </c>
      <c r="L93" s="239">
        <v>86</v>
      </c>
      <c r="M93" s="239">
        <v>0</v>
      </c>
      <c r="N93" s="239">
        <v>0</v>
      </c>
      <c r="O93" s="239">
        <v>0</v>
      </c>
      <c r="P93" s="239">
        <v>1</v>
      </c>
      <c r="Q93" s="239">
        <v>0</v>
      </c>
      <c r="R93" s="239">
        <v>0</v>
      </c>
      <c r="S93" s="239">
        <v>0</v>
      </c>
    </row>
    <row r="94" spans="1:19">
      <c r="A94" s="239">
        <v>43</v>
      </c>
      <c r="B94" s="239">
        <v>90</v>
      </c>
      <c r="C94" s="239">
        <v>13</v>
      </c>
      <c r="D94" s="239">
        <v>0</v>
      </c>
      <c r="E94" s="239">
        <v>0.1444</v>
      </c>
      <c r="F94" s="239">
        <v>0.85599999999999998</v>
      </c>
      <c r="G94" s="239">
        <v>1E-3</v>
      </c>
      <c r="H94" s="239">
        <v>3.6999999999999998E-2</v>
      </c>
      <c r="I94" s="239">
        <v>6.2110000000000003</v>
      </c>
      <c r="J94" s="239"/>
      <c r="K94" s="239">
        <v>47</v>
      </c>
      <c r="L94" s="239">
        <v>86</v>
      </c>
      <c r="M94" s="239">
        <v>23</v>
      </c>
      <c r="N94" s="239">
        <v>1</v>
      </c>
      <c r="O94" s="239">
        <v>0.26740000000000003</v>
      </c>
      <c r="P94" s="239">
        <v>0.73299999999999998</v>
      </c>
      <c r="Q94" s="239">
        <v>2E-3</v>
      </c>
      <c r="R94" s="239">
        <v>4.8000000000000001E-2</v>
      </c>
      <c r="S94" s="239">
        <v>12.57</v>
      </c>
    </row>
    <row r="95" spans="1:19">
      <c r="A95" s="239">
        <v>55</v>
      </c>
      <c r="B95" s="239">
        <v>77</v>
      </c>
      <c r="C95" s="239">
        <v>46</v>
      </c>
      <c r="D95" s="239">
        <v>0</v>
      </c>
      <c r="E95" s="239">
        <v>0.65559999999999996</v>
      </c>
      <c r="F95" s="239">
        <v>0.34399999999999997</v>
      </c>
      <c r="G95" s="239">
        <v>3.0000000000000001E-3</v>
      </c>
      <c r="H95" s="239">
        <v>0.05</v>
      </c>
      <c r="I95" s="239">
        <v>34.322000000000003</v>
      </c>
      <c r="J95" s="239"/>
      <c r="K95" s="239">
        <v>60</v>
      </c>
      <c r="L95" s="239">
        <v>62</v>
      </c>
      <c r="M95" s="239">
        <v>43</v>
      </c>
      <c r="N95" s="239">
        <v>0</v>
      </c>
      <c r="O95" s="239">
        <v>0.77549999999999997</v>
      </c>
      <c r="P95" s="239">
        <v>0.224</v>
      </c>
      <c r="Q95" s="239">
        <v>2E-3</v>
      </c>
      <c r="R95" s="239">
        <v>4.4999999999999998E-2</v>
      </c>
      <c r="S95" s="239">
        <v>43.054000000000002</v>
      </c>
    </row>
    <row r="96" spans="1:19">
      <c r="A96" s="239">
        <v>67</v>
      </c>
      <c r="B96" s="239">
        <v>31</v>
      </c>
      <c r="C96" s="239">
        <v>25</v>
      </c>
      <c r="D96" s="239">
        <v>0</v>
      </c>
      <c r="E96" s="239">
        <v>0.93330000000000002</v>
      </c>
      <c r="F96" s="239">
        <v>6.7000000000000004E-2</v>
      </c>
      <c r="G96" s="239">
        <v>1E-3</v>
      </c>
      <c r="H96" s="239">
        <v>2.5999999999999999E-2</v>
      </c>
      <c r="I96" s="239">
        <v>52.933</v>
      </c>
      <c r="J96" s="239"/>
      <c r="K96" s="239">
        <v>74</v>
      </c>
      <c r="L96" s="239">
        <v>19</v>
      </c>
      <c r="M96" s="239">
        <v>14</v>
      </c>
      <c r="N96" s="239">
        <v>0</v>
      </c>
      <c r="O96" s="239">
        <v>0.94089999999999996</v>
      </c>
      <c r="P96" s="239">
        <v>5.8999999999999997E-2</v>
      </c>
      <c r="Q96" s="239">
        <v>1E-3</v>
      </c>
      <c r="R96" s="239">
        <v>2.5999999999999999E-2</v>
      </c>
      <c r="S96" s="239">
        <v>55.293999999999997</v>
      </c>
    </row>
    <row r="97" spans="1:19">
      <c r="A97" s="239">
        <v>79</v>
      </c>
      <c r="B97" s="239">
        <v>6</v>
      </c>
      <c r="C97" s="239">
        <v>6</v>
      </c>
      <c r="D97" s="239">
        <v>0</v>
      </c>
      <c r="E97" s="239">
        <v>1</v>
      </c>
      <c r="F97" s="239">
        <v>0</v>
      </c>
      <c r="G97" s="239">
        <v>0</v>
      </c>
      <c r="H97" s="239">
        <v>0</v>
      </c>
      <c r="I97" s="239">
        <v>58.2</v>
      </c>
      <c r="J97" s="239"/>
      <c r="K97" s="239">
        <v>85</v>
      </c>
      <c r="L97" s="239">
        <v>5</v>
      </c>
      <c r="M97" s="239">
        <v>4</v>
      </c>
      <c r="N97" s="239">
        <v>0</v>
      </c>
      <c r="O97" s="239">
        <v>0.98819999999999997</v>
      </c>
      <c r="P97" s="239">
        <v>1.2E-2</v>
      </c>
      <c r="Q97" s="239">
        <v>0</v>
      </c>
      <c r="R97" s="239">
        <v>1.2E-2</v>
      </c>
      <c r="S97" s="239">
        <v>59.311999999999998</v>
      </c>
    </row>
    <row r="98" spans="1:19">
      <c r="A98" s="239"/>
      <c r="B98" s="239"/>
      <c r="C98" s="239"/>
      <c r="D98" s="239"/>
      <c r="E98" s="239"/>
      <c r="F98" s="239"/>
      <c r="G98" s="239"/>
      <c r="H98" s="239"/>
      <c r="I98" s="239"/>
      <c r="J98" s="239"/>
      <c r="K98" s="239">
        <v>96</v>
      </c>
      <c r="L98" s="239">
        <v>1</v>
      </c>
      <c r="M98" s="239">
        <v>1</v>
      </c>
      <c r="N98" s="239">
        <v>0</v>
      </c>
      <c r="O98" s="239">
        <v>1</v>
      </c>
      <c r="P98" s="239">
        <v>0</v>
      </c>
      <c r="Q98" s="239">
        <v>0</v>
      </c>
      <c r="R98" s="239">
        <v>0</v>
      </c>
      <c r="S98" s="239">
        <v>60.445999999999998</v>
      </c>
    </row>
    <row r="99" spans="1:19">
      <c r="A99" s="239"/>
      <c r="B99" s="239"/>
      <c r="C99" s="239"/>
      <c r="D99" s="239"/>
      <c r="E99" s="239"/>
      <c r="F99" s="239"/>
      <c r="G99" s="239"/>
      <c r="H99" s="239"/>
      <c r="I99" s="239"/>
      <c r="J99" s="239"/>
      <c r="K99" s="239"/>
      <c r="L99" s="239"/>
      <c r="M99" s="239"/>
      <c r="N99" s="239"/>
      <c r="O99" s="239"/>
      <c r="P99" s="239"/>
      <c r="Q99" s="239"/>
      <c r="R99" s="239"/>
      <c r="S99" s="239"/>
    </row>
    <row r="100" spans="1:19">
      <c r="A100" s="239" t="s">
        <v>1600</v>
      </c>
      <c r="B100" s="239"/>
      <c r="C100" s="239"/>
      <c r="D100" s="239"/>
      <c r="E100" s="239"/>
      <c r="F100" s="239"/>
      <c r="G100" s="239"/>
      <c r="H100" s="239"/>
      <c r="I100" s="239"/>
      <c r="J100" s="239"/>
      <c r="K100" s="239" t="s">
        <v>1608</v>
      </c>
      <c r="L100" s="239"/>
      <c r="M100" s="239"/>
      <c r="N100" s="239"/>
      <c r="O100" s="239"/>
      <c r="P100" s="239"/>
      <c r="Q100" s="239"/>
      <c r="R100" s="239"/>
      <c r="S100" s="239"/>
    </row>
    <row r="101" spans="1:19">
      <c r="A101" s="239" t="s">
        <v>1424</v>
      </c>
      <c r="B101" s="239" t="s">
        <v>1413</v>
      </c>
      <c r="C101" s="239" t="s">
        <v>1414</v>
      </c>
      <c r="D101" s="239" t="s">
        <v>1415</v>
      </c>
      <c r="E101" s="239" t="s">
        <v>1416</v>
      </c>
      <c r="F101" s="239" t="s">
        <v>1417</v>
      </c>
      <c r="G101" s="239" t="s">
        <v>1418</v>
      </c>
      <c r="H101" s="239" t="s">
        <v>1419</v>
      </c>
      <c r="I101" s="239" t="s">
        <v>1420</v>
      </c>
      <c r="J101" s="239"/>
      <c r="K101" s="239" t="s">
        <v>1424</v>
      </c>
      <c r="L101" s="239" t="s">
        <v>1413</v>
      </c>
      <c r="M101" s="239" t="s">
        <v>1414</v>
      </c>
      <c r="N101" s="239" t="s">
        <v>1415</v>
      </c>
      <c r="O101" s="239" t="s">
        <v>1416</v>
      </c>
      <c r="P101" s="239" t="s">
        <v>1417</v>
      </c>
      <c r="Q101" s="239" t="s">
        <v>1418</v>
      </c>
      <c r="R101" s="239" t="s">
        <v>1419</v>
      </c>
      <c r="S101" s="239" t="s">
        <v>1420</v>
      </c>
    </row>
    <row r="102" spans="1:19">
      <c r="A102" s="239">
        <v>0</v>
      </c>
      <c r="B102" s="239">
        <v>90</v>
      </c>
      <c r="C102" s="239">
        <v>0</v>
      </c>
      <c r="D102" s="239">
        <v>0</v>
      </c>
      <c r="E102" s="239">
        <v>0</v>
      </c>
      <c r="F102" s="239">
        <v>1</v>
      </c>
      <c r="G102" s="239">
        <v>0</v>
      </c>
      <c r="H102" s="239">
        <v>0</v>
      </c>
      <c r="I102" s="239">
        <v>0</v>
      </c>
      <c r="J102" s="239"/>
      <c r="K102" s="239">
        <v>0</v>
      </c>
      <c r="L102" s="239">
        <v>18</v>
      </c>
      <c r="M102" s="239">
        <v>0</v>
      </c>
      <c r="N102" s="239">
        <v>0</v>
      </c>
      <c r="O102" s="239">
        <v>0</v>
      </c>
      <c r="P102" s="239">
        <v>1</v>
      </c>
      <c r="Q102" s="239">
        <v>0</v>
      </c>
      <c r="R102" s="239">
        <v>0</v>
      </c>
      <c r="S102" s="239">
        <v>0</v>
      </c>
    </row>
    <row r="103" spans="1:19">
      <c r="A103" s="239">
        <v>20</v>
      </c>
      <c r="B103" s="239">
        <v>90</v>
      </c>
      <c r="C103" s="239">
        <v>1</v>
      </c>
      <c r="D103" s="239">
        <v>49</v>
      </c>
      <c r="E103" s="239">
        <v>1.11E-2</v>
      </c>
      <c r="F103" s="239">
        <v>0.98899999999999999</v>
      </c>
      <c r="G103" s="239">
        <v>0</v>
      </c>
      <c r="H103" s="239">
        <v>1.0999999999999999E-2</v>
      </c>
      <c r="I103" s="239">
        <v>0.222</v>
      </c>
      <c r="J103" s="239"/>
      <c r="K103" s="239">
        <v>26</v>
      </c>
      <c r="L103" s="239">
        <v>18</v>
      </c>
      <c r="M103" s="239">
        <v>13</v>
      </c>
      <c r="N103" s="239">
        <v>0</v>
      </c>
      <c r="O103" s="239">
        <v>0.72219999999999995</v>
      </c>
      <c r="P103" s="239">
        <v>0.27800000000000002</v>
      </c>
      <c r="Q103" s="239">
        <v>1.0999999999999999E-2</v>
      </c>
      <c r="R103" s="239">
        <v>0.106</v>
      </c>
      <c r="S103" s="239">
        <v>18.777999999999999</v>
      </c>
    </row>
    <row r="104" spans="1:19">
      <c r="A104" s="239">
        <v>28</v>
      </c>
      <c r="B104" s="239">
        <v>40</v>
      </c>
      <c r="C104" s="239">
        <v>11</v>
      </c>
      <c r="D104" s="239">
        <v>0</v>
      </c>
      <c r="E104" s="239">
        <v>0.28310000000000002</v>
      </c>
      <c r="F104" s="239">
        <v>0.71699999999999997</v>
      </c>
      <c r="G104" s="239">
        <v>5.0000000000000001E-3</v>
      </c>
      <c r="H104" s="239">
        <v>7.0000000000000007E-2</v>
      </c>
      <c r="I104" s="239">
        <v>7.8369999999999997</v>
      </c>
      <c r="J104" s="239"/>
      <c r="K104" s="239">
        <v>35</v>
      </c>
      <c r="L104" s="239">
        <v>5</v>
      </c>
      <c r="M104" s="239">
        <v>4</v>
      </c>
      <c r="N104" s="239">
        <v>0</v>
      </c>
      <c r="O104" s="239">
        <v>0.94440000000000002</v>
      </c>
      <c r="P104" s="239">
        <v>5.6000000000000001E-2</v>
      </c>
      <c r="Q104" s="239">
        <v>3.0000000000000001E-3</v>
      </c>
      <c r="R104" s="239">
        <v>5.3999999999999999E-2</v>
      </c>
      <c r="S104" s="239">
        <v>26.556000000000001</v>
      </c>
    </row>
    <row r="105" spans="1:19">
      <c r="A105" s="239">
        <v>43</v>
      </c>
      <c r="B105" s="239">
        <v>29</v>
      </c>
      <c r="C105" s="239">
        <v>23</v>
      </c>
      <c r="D105" s="239">
        <v>0</v>
      </c>
      <c r="E105" s="239">
        <v>0.85170000000000001</v>
      </c>
      <c r="F105" s="239">
        <v>0.14799999999999999</v>
      </c>
      <c r="G105" s="239">
        <v>3.0000000000000001E-3</v>
      </c>
      <c r="H105" s="239">
        <v>5.6000000000000001E-2</v>
      </c>
      <c r="I105" s="239">
        <v>32.286999999999999</v>
      </c>
      <c r="J105" s="239"/>
      <c r="K105" s="239">
        <v>47</v>
      </c>
      <c r="L105" s="239">
        <v>1</v>
      </c>
      <c r="M105" s="239">
        <v>1</v>
      </c>
      <c r="N105" s="239">
        <v>0</v>
      </c>
      <c r="O105" s="239">
        <v>1</v>
      </c>
      <c r="P105" s="239">
        <v>0</v>
      </c>
      <c r="Q105" s="239">
        <v>0</v>
      </c>
      <c r="R105" s="239">
        <v>0</v>
      </c>
      <c r="S105" s="239">
        <v>29.167000000000002</v>
      </c>
    </row>
    <row r="106" spans="1:19">
      <c r="A106" s="239">
        <v>55</v>
      </c>
      <c r="B106" s="239">
        <v>6</v>
      </c>
      <c r="C106" s="239">
        <v>5</v>
      </c>
      <c r="D106" s="239">
        <v>0</v>
      </c>
      <c r="E106" s="239">
        <v>0.97529999999999994</v>
      </c>
      <c r="F106" s="239">
        <v>2.5000000000000001E-2</v>
      </c>
      <c r="G106" s="239">
        <v>1E-3</v>
      </c>
      <c r="H106" s="239">
        <v>2.4E-2</v>
      </c>
      <c r="I106" s="239">
        <v>39.085999999999999</v>
      </c>
      <c r="J106" s="239"/>
      <c r="K106" s="239"/>
      <c r="L106" s="239"/>
      <c r="M106" s="239"/>
      <c r="N106" s="239"/>
      <c r="O106" s="239"/>
      <c r="P106" s="239"/>
      <c r="Q106" s="239"/>
      <c r="R106" s="239"/>
      <c r="S106" s="239"/>
    </row>
    <row r="107" spans="1:19">
      <c r="A107" s="239">
        <v>67</v>
      </c>
      <c r="B107" s="239">
        <v>1</v>
      </c>
      <c r="C107" s="239">
        <v>1</v>
      </c>
      <c r="D107" s="239">
        <v>0</v>
      </c>
      <c r="E107" s="239">
        <v>1</v>
      </c>
      <c r="F107" s="239">
        <v>0</v>
      </c>
      <c r="G107" s="239">
        <v>0</v>
      </c>
      <c r="H107" s="239">
        <v>0</v>
      </c>
      <c r="I107" s="239">
        <v>40.741999999999997</v>
      </c>
      <c r="J107" s="239"/>
      <c r="K107" s="239"/>
      <c r="L107" s="239"/>
      <c r="M107" s="239"/>
      <c r="N107" s="239"/>
      <c r="O107" s="239"/>
      <c r="P107" s="239"/>
      <c r="Q107" s="239"/>
      <c r="R107" s="239"/>
      <c r="S107" s="239"/>
    </row>
    <row r="108" spans="1:19">
      <c r="A108" s="239"/>
      <c r="B108" s="239"/>
      <c r="C108" s="239"/>
      <c r="D108" s="239"/>
      <c r="E108" s="239"/>
      <c r="F108" s="239"/>
      <c r="G108" s="239"/>
      <c r="H108" s="239"/>
      <c r="I108" s="239"/>
      <c r="J108" s="239"/>
      <c r="K108" s="239"/>
      <c r="L108" s="239"/>
      <c r="M108" s="239"/>
      <c r="N108" s="239"/>
      <c r="O108" s="239"/>
      <c r="P108" s="239"/>
      <c r="Q108" s="239"/>
      <c r="R108" s="239"/>
      <c r="S108" s="239"/>
    </row>
    <row r="109" spans="1:19">
      <c r="A109" s="239" t="s">
        <v>1601</v>
      </c>
      <c r="B109" s="239"/>
      <c r="C109" s="239"/>
      <c r="D109" s="239"/>
      <c r="E109" s="239"/>
      <c r="F109" s="239"/>
      <c r="G109" s="239"/>
      <c r="H109" s="239"/>
      <c r="I109" s="239"/>
      <c r="J109" s="239"/>
      <c r="K109" s="239" t="s">
        <v>1609</v>
      </c>
      <c r="L109" s="239"/>
      <c r="M109" s="239"/>
      <c r="N109" s="239"/>
      <c r="O109" s="239"/>
      <c r="P109" s="239"/>
      <c r="Q109" s="239"/>
      <c r="R109" s="239"/>
      <c r="S109" s="239"/>
    </row>
    <row r="110" spans="1:19">
      <c r="A110" s="239" t="s">
        <v>1424</v>
      </c>
      <c r="B110" s="239" t="s">
        <v>1413</v>
      </c>
      <c r="C110" s="239" t="s">
        <v>1414</v>
      </c>
      <c r="D110" s="239" t="s">
        <v>1415</v>
      </c>
      <c r="E110" s="239" t="s">
        <v>1416</v>
      </c>
      <c r="F110" s="239" t="s">
        <v>1417</v>
      </c>
      <c r="G110" s="239" t="s">
        <v>1418</v>
      </c>
      <c r="H110" s="239" t="s">
        <v>1419</v>
      </c>
      <c r="I110" s="239" t="s">
        <v>1420</v>
      </c>
      <c r="J110" s="239"/>
      <c r="K110" s="239" t="s">
        <v>1522</v>
      </c>
      <c r="L110" s="239" t="s">
        <v>1413</v>
      </c>
      <c r="M110" s="239" t="s">
        <v>1414</v>
      </c>
      <c r="N110" s="239" t="s">
        <v>1415</v>
      </c>
      <c r="O110" s="239" t="s">
        <v>1416</v>
      </c>
      <c r="P110" s="239" t="s">
        <v>1417</v>
      </c>
      <c r="Q110" s="239" t="s">
        <v>1418</v>
      </c>
      <c r="R110" s="239" t="s">
        <v>1419</v>
      </c>
      <c r="S110" s="239" t="s">
        <v>1420</v>
      </c>
    </row>
    <row r="111" spans="1:19">
      <c r="A111" s="239">
        <v>0</v>
      </c>
      <c r="B111" s="239">
        <v>90</v>
      </c>
      <c r="C111" s="239">
        <v>0</v>
      </c>
      <c r="D111" s="239">
        <v>0</v>
      </c>
      <c r="E111" s="239">
        <v>0</v>
      </c>
      <c r="F111" s="239">
        <v>1</v>
      </c>
      <c r="G111" s="239">
        <v>0</v>
      </c>
      <c r="H111" s="239">
        <v>0</v>
      </c>
      <c r="I111" s="239">
        <v>0</v>
      </c>
      <c r="J111" s="239"/>
      <c r="K111" s="239">
        <v>0</v>
      </c>
      <c r="L111" s="239">
        <v>54</v>
      </c>
      <c r="M111" s="239">
        <v>0</v>
      </c>
      <c r="N111" s="239">
        <v>0</v>
      </c>
      <c r="O111" s="239">
        <v>0</v>
      </c>
      <c r="P111" s="239">
        <v>1</v>
      </c>
      <c r="Q111" s="239">
        <v>0</v>
      </c>
      <c r="R111" s="239">
        <v>0</v>
      </c>
      <c r="S111" s="239">
        <v>0</v>
      </c>
    </row>
    <row r="112" spans="1:19">
      <c r="A112" s="239">
        <v>20</v>
      </c>
      <c r="B112" s="239">
        <v>90</v>
      </c>
      <c r="C112" s="239">
        <v>2</v>
      </c>
      <c r="D112" s="239">
        <v>12</v>
      </c>
      <c r="E112" s="239">
        <v>2.2200000000000001E-2</v>
      </c>
      <c r="F112" s="239">
        <v>0.97799999999999998</v>
      </c>
      <c r="G112" s="239">
        <v>0</v>
      </c>
      <c r="H112" s="239">
        <v>1.6E-2</v>
      </c>
      <c r="I112" s="239">
        <v>0.44400000000000001</v>
      </c>
      <c r="J112" s="239"/>
      <c r="K112" s="239">
        <v>26</v>
      </c>
      <c r="L112" s="239">
        <v>54</v>
      </c>
      <c r="M112" s="239">
        <v>2</v>
      </c>
      <c r="N112" s="239">
        <v>0</v>
      </c>
      <c r="O112" s="239">
        <v>3.6999999999999998E-2</v>
      </c>
      <c r="P112" s="239">
        <v>0.96299999999999997</v>
      </c>
      <c r="Q112" s="239">
        <v>1E-3</v>
      </c>
      <c r="R112" s="239">
        <v>2.5999999999999999E-2</v>
      </c>
      <c r="S112" s="239">
        <v>0.96299999999999997</v>
      </c>
    </row>
    <row r="113" spans="1:19">
      <c r="A113" s="239">
        <v>28</v>
      </c>
      <c r="B113" s="239">
        <v>76</v>
      </c>
      <c r="C113" s="239">
        <v>6</v>
      </c>
      <c r="D113" s="239">
        <v>6</v>
      </c>
      <c r="E113" s="239">
        <v>9.9400000000000002E-2</v>
      </c>
      <c r="F113" s="239">
        <v>0.90100000000000002</v>
      </c>
      <c r="G113" s="239">
        <v>1E-3</v>
      </c>
      <c r="H113" s="239">
        <v>3.3000000000000002E-2</v>
      </c>
      <c r="I113" s="239">
        <v>2.6059999999999999</v>
      </c>
      <c r="J113" s="239"/>
      <c r="K113" s="239">
        <v>35</v>
      </c>
      <c r="L113" s="239">
        <v>52</v>
      </c>
      <c r="M113" s="239">
        <v>5</v>
      </c>
      <c r="N113" s="239">
        <v>2</v>
      </c>
      <c r="O113" s="239">
        <v>0.12959999999999999</v>
      </c>
      <c r="P113" s="239">
        <v>0.87</v>
      </c>
      <c r="Q113" s="239">
        <v>2E-3</v>
      </c>
      <c r="R113" s="239">
        <v>4.5999999999999999E-2</v>
      </c>
      <c r="S113" s="239">
        <v>4.2039999999999997</v>
      </c>
    </row>
    <row r="114" spans="1:19">
      <c r="A114" s="239">
        <v>43</v>
      </c>
      <c r="B114" s="239">
        <v>64</v>
      </c>
      <c r="C114" s="239">
        <v>37</v>
      </c>
      <c r="D114" s="239">
        <v>4</v>
      </c>
      <c r="E114" s="239">
        <v>0.62009999999999998</v>
      </c>
      <c r="F114" s="239">
        <v>0.38</v>
      </c>
      <c r="G114" s="239">
        <v>3.0000000000000001E-3</v>
      </c>
      <c r="H114" s="239">
        <v>5.7000000000000002E-2</v>
      </c>
      <c r="I114" s="239">
        <v>24.994</v>
      </c>
      <c r="J114" s="239"/>
      <c r="K114" s="239">
        <v>47</v>
      </c>
      <c r="L114" s="239">
        <v>45</v>
      </c>
      <c r="M114" s="239">
        <v>27</v>
      </c>
      <c r="N114" s="239">
        <v>1</v>
      </c>
      <c r="O114" s="239">
        <v>0.65190000000000003</v>
      </c>
      <c r="P114" s="239">
        <v>0.34799999999999998</v>
      </c>
      <c r="Q114" s="239">
        <v>4.0000000000000001E-3</v>
      </c>
      <c r="R114" s="239">
        <v>6.6000000000000003E-2</v>
      </c>
      <c r="S114" s="239">
        <v>28.748000000000001</v>
      </c>
    </row>
    <row r="115" spans="1:19">
      <c r="A115" s="239">
        <v>55</v>
      </c>
      <c r="B115" s="239">
        <v>23</v>
      </c>
      <c r="C115" s="239">
        <v>14</v>
      </c>
      <c r="D115" s="239">
        <v>1</v>
      </c>
      <c r="E115" s="239">
        <v>0.85129999999999995</v>
      </c>
      <c r="F115" s="239">
        <v>0.14899999999999999</v>
      </c>
      <c r="G115" s="239">
        <v>2E-3</v>
      </c>
      <c r="H115" s="239">
        <v>4.4999999999999998E-2</v>
      </c>
      <c r="I115" s="239">
        <v>37.713000000000001</v>
      </c>
      <c r="J115" s="239"/>
      <c r="K115" s="239">
        <v>60</v>
      </c>
      <c r="L115" s="239">
        <v>17</v>
      </c>
      <c r="M115" s="239">
        <v>9</v>
      </c>
      <c r="N115" s="239">
        <v>1</v>
      </c>
      <c r="O115" s="239">
        <v>0.83620000000000005</v>
      </c>
      <c r="P115" s="239">
        <v>0.16400000000000001</v>
      </c>
      <c r="Q115" s="239">
        <v>3.0000000000000001E-3</v>
      </c>
      <c r="R115" s="239">
        <v>5.1999999999999998E-2</v>
      </c>
      <c r="S115" s="239">
        <v>39.807000000000002</v>
      </c>
    </row>
    <row r="116" spans="1:19">
      <c r="A116" s="239">
        <v>67</v>
      </c>
      <c r="B116" s="239">
        <v>8</v>
      </c>
      <c r="C116" s="239">
        <v>5</v>
      </c>
      <c r="D116" s="239">
        <v>0</v>
      </c>
      <c r="E116" s="239">
        <v>0.94420000000000004</v>
      </c>
      <c r="F116" s="239">
        <v>5.6000000000000001E-2</v>
      </c>
      <c r="G116" s="239">
        <v>1E-3</v>
      </c>
      <c r="H116" s="239">
        <v>0.03</v>
      </c>
      <c r="I116" s="239">
        <v>43.939</v>
      </c>
      <c r="J116" s="239"/>
      <c r="K116" s="239">
        <v>74</v>
      </c>
      <c r="L116" s="239">
        <v>7</v>
      </c>
      <c r="M116" s="239">
        <v>4</v>
      </c>
      <c r="N116" s="239">
        <v>0</v>
      </c>
      <c r="O116" s="239">
        <v>0.92979999999999996</v>
      </c>
      <c r="P116" s="239">
        <v>7.0000000000000007E-2</v>
      </c>
      <c r="Q116" s="239">
        <v>1E-3</v>
      </c>
      <c r="R116" s="239">
        <v>3.7999999999999999E-2</v>
      </c>
      <c r="S116" s="239">
        <v>46.734999999999999</v>
      </c>
    </row>
    <row r="117" spans="1:19">
      <c r="A117" s="239">
        <v>79</v>
      </c>
      <c r="B117" s="239">
        <v>3</v>
      </c>
      <c r="C117" s="239">
        <v>1</v>
      </c>
      <c r="D117" s="239">
        <v>0</v>
      </c>
      <c r="E117" s="239">
        <v>0.96279999999999999</v>
      </c>
      <c r="F117" s="239">
        <v>3.6999999999999998E-2</v>
      </c>
      <c r="G117" s="239">
        <v>1E-3</v>
      </c>
      <c r="H117" s="239">
        <v>2.5000000000000001E-2</v>
      </c>
      <c r="I117" s="239">
        <v>45.406999999999996</v>
      </c>
      <c r="J117" s="239"/>
      <c r="K117" s="239">
        <v>85</v>
      </c>
      <c r="L117" s="239">
        <v>3</v>
      </c>
      <c r="M117" s="239">
        <v>2</v>
      </c>
      <c r="N117" s="239">
        <v>0</v>
      </c>
      <c r="O117" s="239">
        <v>0.97660000000000002</v>
      </c>
      <c r="P117" s="239">
        <v>2.3E-2</v>
      </c>
      <c r="Q117" s="239">
        <v>1E-3</v>
      </c>
      <c r="R117" s="239">
        <v>2.3E-2</v>
      </c>
      <c r="S117" s="239">
        <v>50.713999999999999</v>
      </c>
    </row>
    <row r="118" spans="1:19">
      <c r="A118" s="239">
        <v>90</v>
      </c>
      <c r="B118" s="239">
        <v>2</v>
      </c>
      <c r="C118" s="239">
        <v>1</v>
      </c>
      <c r="D118" s="239">
        <v>0</v>
      </c>
      <c r="E118" s="239">
        <v>0.98140000000000005</v>
      </c>
      <c r="F118" s="239">
        <v>1.9E-2</v>
      </c>
      <c r="G118" s="239">
        <v>0</v>
      </c>
      <c r="H118" s="239">
        <v>1.7999999999999999E-2</v>
      </c>
      <c r="I118" s="239">
        <v>47.08</v>
      </c>
      <c r="J118" s="239"/>
      <c r="K118" s="239">
        <v>96</v>
      </c>
      <c r="L118" s="239">
        <v>1</v>
      </c>
      <c r="M118" s="239">
        <v>1</v>
      </c>
      <c r="N118" s="239">
        <v>0</v>
      </c>
      <c r="O118" s="239">
        <v>1</v>
      </c>
      <c r="P118" s="239">
        <v>0</v>
      </c>
      <c r="Q118" s="239">
        <v>0</v>
      </c>
      <c r="R118" s="239">
        <v>0</v>
      </c>
      <c r="S118" s="239">
        <v>52.960999999999999</v>
      </c>
    </row>
    <row r="119" spans="1:19">
      <c r="A119" s="239">
        <v>105</v>
      </c>
      <c r="B119" s="239">
        <v>1</v>
      </c>
      <c r="C119" s="239">
        <v>1</v>
      </c>
      <c r="D119" s="239">
        <v>0</v>
      </c>
      <c r="E119" s="239">
        <v>1</v>
      </c>
      <c r="F119" s="239">
        <v>0</v>
      </c>
      <c r="G119" s="239">
        <v>0</v>
      </c>
      <c r="H119" s="239">
        <v>0</v>
      </c>
      <c r="I119" s="239">
        <v>49.030999999999999</v>
      </c>
      <c r="J119" s="239"/>
      <c r="K119" s="239"/>
      <c r="L119" s="239"/>
      <c r="M119" s="239"/>
      <c r="N119" s="239"/>
      <c r="O119" s="239"/>
      <c r="P119" s="239"/>
      <c r="Q119" s="239"/>
      <c r="R119" s="239"/>
      <c r="S119" s="239"/>
    </row>
    <row r="120" spans="1:19">
      <c r="A120" s="239"/>
      <c r="B120" s="239"/>
      <c r="C120" s="239"/>
      <c r="D120" s="239"/>
      <c r="E120" s="239"/>
      <c r="F120" s="239"/>
      <c r="G120" s="239"/>
      <c r="H120" s="239"/>
      <c r="I120" s="239"/>
      <c r="J120" s="239"/>
      <c r="K120" s="239"/>
      <c r="L120" s="239"/>
      <c r="M120" s="239"/>
      <c r="N120" s="239"/>
      <c r="O120" s="239"/>
      <c r="P120" s="239"/>
      <c r="Q120" s="239"/>
      <c r="R120" s="239"/>
      <c r="S120" s="239"/>
    </row>
    <row r="121" spans="1:19">
      <c r="A121" s="239" t="s">
        <v>1602</v>
      </c>
      <c r="B121" s="239"/>
      <c r="C121" s="239"/>
      <c r="D121" s="239"/>
      <c r="E121" s="239"/>
      <c r="F121" s="239"/>
      <c r="G121" s="239"/>
      <c r="H121" s="239"/>
      <c r="I121" s="239"/>
      <c r="J121" s="239"/>
      <c r="K121" s="239" t="s">
        <v>1610</v>
      </c>
      <c r="L121" s="239"/>
      <c r="M121" s="239"/>
      <c r="N121" s="239"/>
      <c r="O121" s="239"/>
      <c r="P121" s="239"/>
      <c r="Q121" s="239"/>
      <c r="R121" s="239"/>
      <c r="S121" s="239"/>
    </row>
    <row r="122" spans="1:19">
      <c r="A122" s="239" t="s">
        <v>1424</v>
      </c>
      <c r="B122" s="239" t="s">
        <v>1413</v>
      </c>
      <c r="C122" s="239" t="s">
        <v>1414</v>
      </c>
      <c r="D122" s="239" t="s">
        <v>1415</v>
      </c>
      <c r="E122" s="239" t="s">
        <v>1416</v>
      </c>
      <c r="F122" s="239" t="s">
        <v>1417</v>
      </c>
      <c r="G122" s="239" t="s">
        <v>1418</v>
      </c>
      <c r="H122" s="239" t="s">
        <v>1419</v>
      </c>
      <c r="I122" s="239" t="s">
        <v>1420</v>
      </c>
      <c r="J122" s="239"/>
      <c r="K122" s="239" t="s">
        <v>1522</v>
      </c>
      <c r="L122" s="239" t="s">
        <v>1413</v>
      </c>
      <c r="M122" s="239" t="s">
        <v>1414</v>
      </c>
      <c r="N122" s="239" t="s">
        <v>1415</v>
      </c>
      <c r="O122" s="239" t="s">
        <v>1416</v>
      </c>
      <c r="P122" s="239" t="s">
        <v>1417</v>
      </c>
      <c r="Q122" s="239" t="s">
        <v>1418</v>
      </c>
      <c r="R122" s="239" t="s">
        <v>1419</v>
      </c>
      <c r="S122" s="239" t="s">
        <v>1420</v>
      </c>
    </row>
    <row r="123" spans="1:19">
      <c r="A123" s="239">
        <v>0</v>
      </c>
      <c r="B123" s="239">
        <v>90</v>
      </c>
      <c r="C123" s="239">
        <v>0</v>
      </c>
      <c r="D123" s="239">
        <v>0</v>
      </c>
      <c r="E123" s="239">
        <v>0</v>
      </c>
      <c r="F123" s="239">
        <v>1</v>
      </c>
      <c r="G123" s="239">
        <v>0</v>
      </c>
      <c r="H123" s="239">
        <v>0</v>
      </c>
      <c r="I123" s="239">
        <v>0</v>
      </c>
      <c r="J123" s="239"/>
      <c r="K123" s="239">
        <v>0</v>
      </c>
      <c r="L123" s="239">
        <v>35</v>
      </c>
      <c r="M123" s="239">
        <v>0</v>
      </c>
      <c r="N123" s="239">
        <v>0</v>
      </c>
      <c r="O123" s="239">
        <v>0</v>
      </c>
      <c r="P123" s="239">
        <v>1</v>
      </c>
      <c r="Q123" s="239">
        <v>0</v>
      </c>
      <c r="R123" s="239">
        <v>0</v>
      </c>
      <c r="S123" s="239">
        <v>0</v>
      </c>
    </row>
    <row r="124" spans="1:19">
      <c r="A124" s="239">
        <v>20</v>
      </c>
      <c r="B124" s="239">
        <v>90</v>
      </c>
      <c r="C124" s="239">
        <v>1</v>
      </c>
      <c r="D124" s="239">
        <v>56</v>
      </c>
      <c r="E124" s="239">
        <v>1.11E-2</v>
      </c>
      <c r="F124" s="239">
        <v>0.98899999999999999</v>
      </c>
      <c r="G124" s="239">
        <v>0</v>
      </c>
      <c r="H124" s="239">
        <v>1.0999999999999999E-2</v>
      </c>
      <c r="I124" s="239">
        <v>0.222</v>
      </c>
      <c r="J124" s="239"/>
      <c r="K124" s="239">
        <v>26</v>
      </c>
      <c r="L124" s="239">
        <v>35</v>
      </c>
      <c r="M124" s="239">
        <v>18</v>
      </c>
      <c r="N124" s="239">
        <v>0</v>
      </c>
      <c r="O124" s="239">
        <v>0.51429999999999998</v>
      </c>
      <c r="P124" s="239">
        <v>0.48599999999999999</v>
      </c>
      <c r="Q124" s="239">
        <v>7.0000000000000001E-3</v>
      </c>
      <c r="R124" s="239">
        <v>8.4000000000000005E-2</v>
      </c>
      <c r="S124" s="239">
        <v>13.371</v>
      </c>
    </row>
    <row r="125" spans="1:19">
      <c r="A125" s="239">
        <v>28</v>
      </c>
      <c r="B125" s="239">
        <v>33</v>
      </c>
      <c r="C125" s="239">
        <v>14</v>
      </c>
      <c r="D125" s="239">
        <v>0</v>
      </c>
      <c r="E125" s="239">
        <v>0.43059999999999998</v>
      </c>
      <c r="F125" s="239">
        <v>0.56899999999999995</v>
      </c>
      <c r="G125" s="239">
        <v>7.0000000000000001E-3</v>
      </c>
      <c r="H125" s="239">
        <v>8.5000000000000006E-2</v>
      </c>
      <c r="I125" s="239">
        <v>11.968999999999999</v>
      </c>
      <c r="J125" s="239"/>
      <c r="K125" s="239">
        <v>35</v>
      </c>
      <c r="L125" s="239">
        <v>17</v>
      </c>
      <c r="M125" s="239">
        <v>13</v>
      </c>
      <c r="N125" s="239">
        <v>0</v>
      </c>
      <c r="O125" s="239">
        <v>0.88570000000000004</v>
      </c>
      <c r="P125" s="239">
        <v>0.114</v>
      </c>
      <c r="Q125" s="239">
        <v>3.0000000000000001E-3</v>
      </c>
      <c r="R125" s="239">
        <v>5.3999999999999999E-2</v>
      </c>
      <c r="S125" s="239">
        <v>26.370999999999999</v>
      </c>
    </row>
    <row r="126" spans="1:19">
      <c r="A126" s="239">
        <v>43</v>
      </c>
      <c r="B126" s="239">
        <v>19</v>
      </c>
      <c r="C126" s="239">
        <v>18</v>
      </c>
      <c r="D126" s="239">
        <v>0</v>
      </c>
      <c r="E126" s="239">
        <v>0.97</v>
      </c>
      <c r="F126" s="239">
        <v>0.03</v>
      </c>
      <c r="G126" s="239">
        <v>1E-3</v>
      </c>
      <c r="H126" s="239">
        <v>0.03</v>
      </c>
      <c r="I126" s="239">
        <v>35.162999999999997</v>
      </c>
      <c r="J126" s="239"/>
      <c r="K126" s="239">
        <v>47</v>
      </c>
      <c r="L126" s="239">
        <v>4</v>
      </c>
      <c r="M126" s="239">
        <v>4</v>
      </c>
      <c r="N126" s="239">
        <v>0</v>
      </c>
      <c r="O126" s="239">
        <v>1</v>
      </c>
      <c r="P126" s="239">
        <v>0</v>
      </c>
      <c r="Q126" s="239">
        <v>0</v>
      </c>
      <c r="R126" s="239">
        <v>0</v>
      </c>
      <c r="S126" s="239">
        <v>31.742999999999999</v>
      </c>
    </row>
    <row r="127" spans="1:19">
      <c r="A127" s="239">
        <v>55</v>
      </c>
      <c r="B127" s="239">
        <v>1</v>
      </c>
      <c r="C127" s="239">
        <v>1</v>
      </c>
      <c r="D127" s="239">
        <v>0</v>
      </c>
      <c r="E127" s="239">
        <v>1</v>
      </c>
      <c r="F127" s="239">
        <v>0</v>
      </c>
      <c r="G127" s="239">
        <v>0</v>
      </c>
      <c r="H127" s="239">
        <v>0</v>
      </c>
      <c r="I127" s="239">
        <v>36.811</v>
      </c>
      <c r="J127" s="239"/>
      <c r="K127" s="239"/>
      <c r="L127" s="239"/>
      <c r="M127" s="239"/>
      <c r="N127" s="239"/>
      <c r="O127" s="239"/>
      <c r="P127" s="239"/>
      <c r="Q127" s="239"/>
      <c r="R127" s="239"/>
      <c r="S127" s="239"/>
    </row>
    <row r="128" spans="1:19">
      <c r="A128" s="239"/>
      <c r="B128" s="239"/>
      <c r="C128" s="239"/>
      <c r="D128" s="239"/>
      <c r="E128" s="239"/>
      <c r="F128" s="239"/>
      <c r="G128" s="239"/>
      <c r="H128" s="239"/>
      <c r="I128" s="239"/>
      <c r="J128" s="239"/>
      <c r="K128" s="239"/>
      <c r="L128" s="239"/>
      <c r="M128" s="239"/>
      <c r="N128" s="239"/>
      <c r="O128" s="239"/>
      <c r="P128" s="239"/>
      <c r="Q128" s="239"/>
      <c r="R128" s="239"/>
      <c r="S128" s="239"/>
    </row>
    <row r="129" spans="1:19">
      <c r="A129" s="239" t="s">
        <v>1603</v>
      </c>
      <c r="B129" s="239"/>
      <c r="C129" s="239"/>
      <c r="D129" s="239"/>
      <c r="E129" s="239"/>
      <c r="F129" s="239"/>
      <c r="G129" s="239"/>
      <c r="H129" s="239"/>
      <c r="I129" s="239"/>
      <c r="J129" s="239"/>
      <c r="K129" s="239" t="s">
        <v>1611</v>
      </c>
      <c r="L129" s="239"/>
      <c r="M129" s="239"/>
      <c r="N129" s="239"/>
      <c r="O129" s="239"/>
      <c r="P129" s="239"/>
      <c r="Q129" s="239"/>
      <c r="R129" s="239"/>
      <c r="S129" s="239"/>
    </row>
    <row r="130" spans="1:19">
      <c r="A130" s="239" t="s">
        <v>1424</v>
      </c>
      <c r="B130" s="239" t="s">
        <v>1413</v>
      </c>
      <c r="C130" s="239" t="s">
        <v>1414</v>
      </c>
      <c r="D130" s="239" t="s">
        <v>1415</v>
      </c>
      <c r="E130" s="239" t="s">
        <v>1416</v>
      </c>
      <c r="F130" s="239" t="s">
        <v>1417</v>
      </c>
      <c r="G130" s="239" t="s">
        <v>1418</v>
      </c>
      <c r="H130" s="239" t="s">
        <v>1419</v>
      </c>
      <c r="I130" s="239" t="s">
        <v>1420</v>
      </c>
      <c r="J130" s="239"/>
      <c r="K130" s="239" t="s">
        <v>1522</v>
      </c>
      <c r="L130" s="239" t="s">
        <v>1413</v>
      </c>
      <c r="M130" s="239" t="s">
        <v>1414</v>
      </c>
      <c r="N130" s="239" t="s">
        <v>1415</v>
      </c>
      <c r="O130" s="239" t="s">
        <v>1416</v>
      </c>
      <c r="P130" s="239" t="s">
        <v>1417</v>
      </c>
      <c r="Q130" s="239" t="s">
        <v>1418</v>
      </c>
      <c r="R130" s="239" t="s">
        <v>1419</v>
      </c>
      <c r="S130" s="239" t="s">
        <v>1420</v>
      </c>
    </row>
    <row r="131" spans="1:19">
      <c r="A131" s="239">
        <v>0</v>
      </c>
      <c r="B131" s="239">
        <v>90</v>
      </c>
      <c r="C131" s="239">
        <v>0</v>
      </c>
      <c r="D131" s="239">
        <v>0</v>
      </c>
      <c r="E131" s="239">
        <v>0</v>
      </c>
      <c r="F131" s="239">
        <v>1</v>
      </c>
      <c r="G131" s="239">
        <v>0</v>
      </c>
      <c r="H131" s="239">
        <v>0</v>
      </c>
      <c r="I131" s="239">
        <v>0</v>
      </c>
      <c r="J131" s="239"/>
      <c r="K131" s="239">
        <v>0</v>
      </c>
      <c r="L131" s="239">
        <v>64</v>
      </c>
      <c r="M131" s="239">
        <v>0</v>
      </c>
      <c r="N131" s="239">
        <v>0</v>
      </c>
      <c r="O131" s="239">
        <v>0</v>
      </c>
      <c r="P131" s="239">
        <v>1</v>
      </c>
      <c r="Q131" s="239">
        <v>0</v>
      </c>
      <c r="R131" s="239">
        <v>0</v>
      </c>
      <c r="S131" s="239">
        <v>0</v>
      </c>
    </row>
    <row r="132" spans="1:19">
      <c r="A132" s="239">
        <v>20</v>
      </c>
      <c r="B132" s="239">
        <v>90</v>
      </c>
      <c r="C132" s="239">
        <v>19</v>
      </c>
      <c r="D132" s="239">
        <v>7</v>
      </c>
      <c r="E132" s="239">
        <v>0.21110000000000001</v>
      </c>
      <c r="F132" s="239">
        <v>0.78900000000000003</v>
      </c>
      <c r="G132" s="239">
        <v>2E-3</v>
      </c>
      <c r="H132" s="239">
        <v>4.2999999999999997E-2</v>
      </c>
      <c r="I132" s="239">
        <v>4.2220000000000004</v>
      </c>
      <c r="J132" s="239"/>
      <c r="K132" s="239">
        <v>26</v>
      </c>
      <c r="L132" s="239">
        <v>64</v>
      </c>
      <c r="M132" s="239">
        <v>34</v>
      </c>
      <c r="N132" s="239">
        <v>1</v>
      </c>
      <c r="O132" s="239">
        <v>0.53129999999999999</v>
      </c>
      <c r="P132" s="239">
        <v>0.46899999999999997</v>
      </c>
      <c r="Q132" s="239">
        <v>4.0000000000000001E-3</v>
      </c>
      <c r="R132" s="239">
        <v>6.2E-2</v>
      </c>
      <c r="S132" s="239">
        <v>13.813000000000001</v>
      </c>
    </row>
    <row r="133" spans="1:19">
      <c r="A133" s="239">
        <v>28</v>
      </c>
      <c r="B133" s="239">
        <v>64</v>
      </c>
      <c r="C133" s="239">
        <v>39</v>
      </c>
      <c r="D133" s="239">
        <v>0</v>
      </c>
      <c r="E133" s="239">
        <v>0.69179999999999997</v>
      </c>
      <c r="F133" s="239">
        <v>0.308</v>
      </c>
      <c r="G133" s="239">
        <v>3.0000000000000001E-3</v>
      </c>
      <c r="H133" s="239">
        <v>5.0999999999999997E-2</v>
      </c>
      <c r="I133" s="239">
        <v>17.683</v>
      </c>
      <c r="J133" s="239"/>
      <c r="K133" s="239">
        <v>35</v>
      </c>
      <c r="L133" s="239">
        <v>29</v>
      </c>
      <c r="M133" s="239">
        <v>23</v>
      </c>
      <c r="N133" s="239">
        <v>0</v>
      </c>
      <c r="O133" s="239">
        <v>0.90300000000000002</v>
      </c>
      <c r="P133" s="239">
        <v>9.7000000000000003E-2</v>
      </c>
      <c r="Q133" s="239">
        <v>1E-3</v>
      </c>
      <c r="R133" s="239">
        <v>3.7999999999999999E-2</v>
      </c>
      <c r="S133" s="239">
        <v>26.824000000000002</v>
      </c>
    </row>
    <row r="134" spans="1:19">
      <c r="A134" s="239">
        <v>43</v>
      </c>
      <c r="B134" s="239">
        <v>25</v>
      </c>
      <c r="C134" s="239">
        <v>23</v>
      </c>
      <c r="D134" s="239">
        <v>0</v>
      </c>
      <c r="E134" s="239">
        <v>0.97529999999999994</v>
      </c>
      <c r="F134" s="239">
        <v>2.5000000000000001E-2</v>
      </c>
      <c r="G134" s="239">
        <v>0</v>
      </c>
      <c r="H134" s="239">
        <v>1.7000000000000001E-2</v>
      </c>
      <c r="I134" s="239">
        <v>29.873000000000001</v>
      </c>
      <c r="J134" s="239"/>
      <c r="K134" s="239">
        <v>47</v>
      </c>
      <c r="L134" s="239">
        <v>6</v>
      </c>
      <c r="M134" s="239">
        <v>6</v>
      </c>
      <c r="N134" s="239">
        <v>0</v>
      </c>
      <c r="O134" s="239">
        <v>1</v>
      </c>
      <c r="P134" s="239">
        <v>0</v>
      </c>
      <c r="Q134" s="239">
        <v>0</v>
      </c>
      <c r="R134" s="239">
        <v>0</v>
      </c>
      <c r="S134" s="239">
        <v>31.382999999999999</v>
      </c>
    </row>
    <row r="135" spans="1:19">
      <c r="A135" s="239">
        <v>55</v>
      </c>
      <c r="B135" s="239">
        <v>2</v>
      </c>
      <c r="C135" s="239">
        <v>2</v>
      </c>
      <c r="D135" s="239">
        <v>0</v>
      </c>
      <c r="E135" s="239">
        <v>1</v>
      </c>
      <c r="F135" s="239">
        <v>0</v>
      </c>
      <c r="G135" s="239">
        <v>0</v>
      </c>
      <c r="H135" s="239">
        <v>0</v>
      </c>
      <c r="I135" s="239">
        <v>31.228999999999999</v>
      </c>
      <c r="J135" s="239"/>
      <c r="K135" s="239"/>
      <c r="L135" s="239"/>
      <c r="M135" s="239"/>
      <c r="N135" s="239"/>
      <c r="O135" s="239"/>
      <c r="P135" s="239"/>
      <c r="Q135" s="239"/>
      <c r="R135" s="239"/>
      <c r="S135" s="239"/>
    </row>
    <row r="136" spans="1:19">
      <c r="A136" s="239"/>
      <c r="B136" s="239"/>
      <c r="C136" s="239"/>
      <c r="D136" s="239"/>
      <c r="E136" s="239"/>
      <c r="F136" s="239"/>
      <c r="G136" s="239"/>
      <c r="H136" s="239"/>
      <c r="I136" s="239"/>
      <c r="J136" s="239"/>
      <c r="K136" s="239"/>
      <c r="L136" s="239"/>
      <c r="M136" s="239"/>
      <c r="N136" s="239"/>
      <c r="O136" s="239"/>
      <c r="P136" s="239"/>
      <c r="Q136" s="239"/>
      <c r="R136" s="239"/>
      <c r="S136" s="239"/>
    </row>
    <row r="137" spans="1:19">
      <c r="A137" s="239" t="s">
        <v>1604</v>
      </c>
      <c r="B137" s="239"/>
      <c r="C137" s="239"/>
      <c r="D137" s="239"/>
      <c r="E137" s="239"/>
      <c r="F137" s="239"/>
      <c r="G137" s="239"/>
      <c r="H137" s="239"/>
      <c r="I137" s="239"/>
      <c r="J137" s="239"/>
      <c r="K137" s="239" t="s">
        <v>1604</v>
      </c>
      <c r="L137" s="239"/>
      <c r="M137" s="239"/>
      <c r="N137" s="239"/>
      <c r="O137" s="239"/>
      <c r="P137" s="239"/>
      <c r="Q137" s="239"/>
      <c r="R137" s="239"/>
      <c r="S137" s="239"/>
    </row>
    <row r="138" spans="1:19">
      <c r="A138" s="239" t="s">
        <v>1424</v>
      </c>
      <c r="B138" s="239" t="s">
        <v>1413</v>
      </c>
      <c r="C138" s="239" t="s">
        <v>1414</v>
      </c>
      <c r="D138" s="239" t="s">
        <v>1415</v>
      </c>
      <c r="E138" s="239" t="s">
        <v>1416</v>
      </c>
      <c r="F138" s="239" t="s">
        <v>1417</v>
      </c>
      <c r="G138" s="239" t="s">
        <v>1418</v>
      </c>
      <c r="H138" s="239" t="s">
        <v>1419</v>
      </c>
      <c r="I138" s="239" t="s">
        <v>1420</v>
      </c>
      <c r="J138" s="239"/>
      <c r="K138" s="239" t="s">
        <v>1522</v>
      </c>
      <c r="L138" s="239" t="s">
        <v>1413</v>
      </c>
      <c r="M138" s="239" t="s">
        <v>1414</v>
      </c>
      <c r="N138" s="239" t="s">
        <v>1415</v>
      </c>
      <c r="O138" s="239" t="s">
        <v>1416</v>
      </c>
      <c r="P138" s="239" t="s">
        <v>1417</v>
      </c>
      <c r="Q138" s="239" t="s">
        <v>1418</v>
      </c>
      <c r="R138" s="239" t="s">
        <v>1419</v>
      </c>
      <c r="S138" s="239" t="s">
        <v>1420</v>
      </c>
    </row>
    <row r="139" spans="1:19">
      <c r="A139" s="239">
        <v>0</v>
      </c>
      <c r="B139" s="239">
        <v>90</v>
      </c>
      <c r="C139" s="239">
        <v>0</v>
      </c>
      <c r="D139" s="239">
        <v>0</v>
      </c>
      <c r="E139" s="239">
        <v>0</v>
      </c>
      <c r="F139" s="239">
        <v>1</v>
      </c>
      <c r="G139" s="239">
        <v>0</v>
      </c>
      <c r="H139" s="239">
        <v>0</v>
      </c>
      <c r="I139" s="239">
        <v>0</v>
      </c>
      <c r="J139" s="239"/>
      <c r="K139" s="239">
        <v>0</v>
      </c>
      <c r="L139" s="239">
        <v>90</v>
      </c>
      <c r="M139" s="239">
        <v>0</v>
      </c>
      <c r="N139" s="239">
        <v>0</v>
      </c>
      <c r="O139" s="239">
        <v>0</v>
      </c>
      <c r="P139" s="239">
        <v>1</v>
      </c>
      <c r="Q139" s="239">
        <v>0</v>
      </c>
      <c r="R139" s="239">
        <v>0</v>
      </c>
      <c r="S139" s="239">
        <v>0</v>
      </c>
    </row>
    <row r="140" spans="1:19">
      <c r="A140" s="239">
        <v>20</v>
      </c>
      <c r="B140" s="239">
        <v>90</v>
      </c>
      <c r="C140" s="239">
        <v>3</v>
      </c>
      <c r="D140" s="239">
        <v>30</v>
      </c>
      <c r="E140" s="239">
        <v>3.3300000000000003E-2</v>
      </c>
      <c r="F140" s="239">
        <v>0.96699999999999997</v>
      </c>
      <c r="G140" s="239">
        <v>0</v>
      </c>
      <c r="H140" s="239">
        <v>1.9E-2</v>
      </c>
      <c r="I140" s="239">
        <v>0.66700000000000004</v>
      </c>
      <c r="J140" s="239"/>
      <c r="K140" s="239">
        <v>26</v>
      </c>
      <c r="L140" s="239">
        <v>90</v>
      </c>
      <c r="M140" s="239">
        <v>2</v>
      </c>
      <c r="N140" s="239">
        <v>38</v>
      </c>
      <c r="O140" s="239">
        <v>2.2200000000000001E-2</v>
      </c>
      <c r="P140" s="239">
        <v>0.97799999999999998</v>
      </c>
      <c r="Q140" s="239">
        <v>0</v>
      </c>
      <c r="R140" s="239">
        <v>1.6E-2</v>
      </c>
      <c r="S140" s="239">
        <v>0.57799999999999996</v>
      </c>
    </row>
    <row r="141" spans="1:19">
      <c r="A141" s="239">
        <v>28</v>
      </c>
      <c r="B141" s="239">
        <v>57</v>
      </c>
      <c r="C141" s="239">
        <v>13</v>
      </c>
      <c r="D141" s="239">
        <v>0</v>
      </c>
      <c r="E141" s="239">
        <v>0.25380000000000003</v>
      </c>
      <c r="F141" s="239">
        <v>0.746</v>
      </c>
      <c r="G141" s="239">
        <v>3.0000000000000001E-3</v>
      </c>
      <c r="H141" s="239">
        <v>5.6000000000000001E-2</v>
      </c>
      <c r="I141" s="239">
        <v>6.84</v>
      </c>
      <c r="J141" s="239"/>
      <c r="K141" s="239">
        <v>35</v>
      </c>
      <c r="L141" s="239">
        <v>50</v>
      </c>
      <c r="M141" s="239">
        <v>19</v>
      </c>
      <c r="N141" s="239">
        <v>2</v>
      </c>
      <c r="O141" s="239">
        <v>0.39379999999999998</v>
      </c>
      <c r="P141" s="239">
        <v>0.60599999999999998</v>
      </c>
      <c r="Q141" s="239">
        <v>5.0000000000000001E-3</v>
      </c>
      <c r="R141" s="239">
        <v>6.8000000000000005E-2</v>
      </c>
      <c r="S141" s="239">
        <v>13.582000000000001</v>
      </c>
    </row>
    <row r="142" spans="1:19">
      <c r="A142" s="239">
        <v>43</v>
      </c>
      <c r="B142" s="239">
        <v>44</v>
      </c>
      <c r="C142" s="239">
        <v>26</v>
      </c>
      <c r="D142" s="239">
        <v>0</v>
      </c>
      <c r="E142" s="239">
        <v>0.69469999999999998</v>
      </c>
      <c r="F142" s="239">
        <v>0.30499999999999999</v>
      </c>
      <c r="G142" s="239">
        <v>4.0000000000000001E-3</v>
      </c>
      <c r="H142" s="239">
        <v>0.06</v>
      </c>
      <c r="I142" s="239">
        <v>25.8</v>
      </c>
      <c r="J142" s="239"/>
      <c r="K142" s="239">
        <v>47</v>
      </c>
      <c r="L142" s="239">
        <v>29</v>
      </c>
      <c r="M142" s="239">
        <v>20</v>
      </c>
      <c r="N142" s="239">
        <v>1</v>
      </c>
      <c r="O142" s="239">
        <v>0.81189999999999996</v>
      </c>
      <c r="P142" s="239">
        <v>0.188</v>
      </c>
      <c r="Q142" s="239">
        <v>3.0000000000000001E-3</v>
      </c>
      <c r="R142" s="239">
        <v>5.6000000000000001E-2</v>
      </c>
      <c r="S142" s="239">
        <v>33.231999999999999</v>
      </c>
    </row>
    <row r="143" spans="1:19">
      <c r="A143" s="239">
        <v>55</v>
      </c>
      <c r="B143" s="239">
        <v>18</v>
      </c>
      <c r="C143" s="239">
        <v>12</v>
      </c>
      <c r="D143" s="239">
        <v>0</v>
      </c>
      <c r="E143" s="239">
        <v>0.8982</v>
      </c>
      <c r="F143" s="239">
        <v>0.10199999999999999</v>
      </c>
      <c r="G143" s="239">
        <v>2E-3</v>
      </c>
      <c r="H143" s="239">
        <v>3.9E-2</v>
      </c>
      <c r="I143" s="239">
        <v>36.993000000000002</v>
      </c>
      <c r="J143" s="239"/>
      <c r="K143" s="239">
        <v>60</v>
      </c>
      <c r="L143" s="239">
        <v>8</v>
      </c>
      <c r="M143" s="239">
        <v>5</v>
      </c>
      <c r="N143" s="239">
        <v>1</v>
      </c>
      <c r="O143" s="239">
        <v>0.9294</v>
      </c>
      <c r="P143" s="239">
        <v>7.0999999999999994E-2</v>
      </c>
      <c r="Q143" s="239">
        <v>1E-3</v>
      </c>
      <c r="R143" s="239">
        <v>3.7999999999999999E-2</v>
      </c>
      <c r="S143" s="239">
        <v>40.286999999999999</v>
      </c>
    </row>
    <row r="144" spans="1:19">
      <c r="A144" s="239">
        <v>67</v>
      </c>
      <c r="B144" s="239">
        <v>6</v>
      </c>
      <c r="C144" s="239">
        <v>5</v>
      </c>
      <c r="D144" s="239">
        <v>0</v>
      </c>
      <c r="E144" s="239">
        <v>0.98299999999999998</v>
      </c>
      <c r="F144" s="239">
        <v>1.7000000000000001E-2</v>
      </c>
      <c r="G144" s="239">
        <v>0</v>
      </c>
      <c r="H144" s="239">
        <v>1.7000000000000001E-2</v>
      </c>
      <c r="I144" s="239">
        <v>42.673999999999999</v>
      </c>
      <c r="J144" s="239"/>
      <c r="K144" s="239">
        <v>74</v>
      </c>
      <c r="L144" s="239">
        <v>2</v>
      </c>
      <c r="M144" s="239">
        <v>2</v>
      </c>
      <c r="N144" s="239">
        <v>0</v>
      </c>
      <c r="O144" s="239">
        <v>1</v>
      </c>
      <c r="P144" s="239">
        <v>0</v>
      </c>
      <c r="Q144" s="239">
        <v>0</v>
      </c>
      <c r="R144" s="239">
        <v>0</v>
      </c>
      <c r="S144" s="239">
        <v>45.508000000000003</v>
      </c>
    </row>
    <row r="145" spans="1:19">
      <c r="A145" s="239">
        <v>79</v>
      </c>
      <c r="B145" s="239">
        <v>1</v>
      </c>
      <c r="C145" s="239">
        <v>1</v>
      </c>
      <c r="D145" s="239">
        <v>0</v>
      </c>
      <c r="E145" s="239">
        <v>1</v>
      </c>
      <c r="F145" s="239">
        <v>0</v>
      </c>
      <c r="G145" s="239">
        <v>0</v>
      </c>
      <c r="H145" s="239">
        <v>0</v>
      </c>
      <c r="I145" s="239">
        <v>44.014000000000003</v>
      </c>
      <c r="J145" s="239"/>
      <c r="K145" s="239"/>
      <c r="L145" s="239"/>
      <c r="M145" s="239"/>
      <c r="N145" s="239"/>
      <c r="O145" s="239"/>
      <c r="P145" s="239"/>
      <c r="Q145" s="239"/>
      <c r="R145" s="239"/>
      <c r="S145" s="239"/>
    </row>
    <row r="146" spans="1:19">
      <c r="A146" s="239"/>
      <c r="B146" s="239"/>
      <c r="C146" s="239"/>
      <c r="D146" s="239"/>
      <c r="E146" s="239"/>
      <c r="F146" s="239"/>
      <c r="G146" s="239"/>
      <c r="H146" s="239"/>
      <c r="I146" s="239"/>
      <c r="J146" s="239"/>
      <c r="K146" s="239"/>
      <c r="L146" s="239"/>
      <c r="M146" s="239"/>
      <c r="N146" s="239"/>
      <c r="O146" s="239"/>
      <c r="P146" s="239"/>
      <c r="Q146" s="239"/>
      <c r="R146" s="239"/>
      <c r="S146" s="239"/>
    </row>
    <row r="147" spans="1:19">
      <c r="A147" s="239" t="s">
        <v>1605</v>
      </c>
      <c r="B147" s="239"/>
      <c r="C147" s="239"/>
      <c r="D147" s="239"/>
      <c r="E147" s="239"/>
      <c r="F147" s="239"/>
      <c r="G147" s="239"/>
      <c r="H147" s="239"/>
      <c r="I147" s="239"/>
      <c r="J147" s="239"/>
      <c r="K147" s="239" t="s">
        <v>1612</v>
      </c>
      <c r="L147" s="239"/>
      <c r="M147" s="239"/>
      <c r="N147" s="239"/>
      <c r="O147" s="239"/>
      <c r="P147" s="239"/>
      <c r="Q147" s="239"/>
      <c r="R147" s="239"/>
      <c r="S147" s="239"/>
    </row>
    <row r="148" spans="1:19">
      <c r="A148" s="239" t="s">
        <v>1424</v>
      </c>
      <c r="B148" s="239" t="s">
        <v>1413</v>
      </c>
      <c r="C148" s="239" t="s">
        <v>1414</v>
      </c>
      <c r="D148" s="239" t="s">
        <v>1415</v>
      </c>
      <c r="E148" s="239" t="s">
        <v>1416</v>
      </c>
      <c r="F148" s="239" t="s">
        <v>1417</v>
      </c>
      <c r="G148" s="239" t="s">
        <v>1418</v>
      </c>
      <c r="H148" s="239" t="s">
        <v>1419</v>
      </c>
      <c r="I148" s="239" t="s">
        <v>1420</v>
      </c>
      <c r="J148" s="239"/>
      <c r="K148" s="239" t="s">
        <v>1424</v>
      </c>
      <c r="L148" s="239" t="s">
        <v>1413</v>
      </c>
      <c r="M148" s="239" t="s">
        <v>1414</v>
      </c>
      <c r="N148" s="239" t="s">
        <v>1415</v>
      </c>
      <c r="O148" s="239" t="s">
        <v>1416</v>
      </c>
      <c r="P148" s="239" t="s">
        <v>1417</v>
      </c>
      <c r="Q148" s="239" t="s">
        <v>1418</v>
      </c>
      <c r="R148" s="239" t="s">
        <v>1419</v>
      </c>
      <c r="S148" s="239" t="s">
        <v>1420</v>
      </c>
    </row>
    <row r="149" spans="1:19">
      <c r="A149" s="239">
        <v>0</v>
      </c>
      <c r="B149" s="239">
        <v>90</v>
      </c>
      <c r="C149" s="239">
        <v>0</v>
      </c>
      <c r="D149" s="239">
        <v>0</v>
      </c>
      <c r="E149" s="239">
        <v>0</v>
      </c>
      <c r="F149" s="239">
        <v>1</v>
      </c>
      <c r="G149" s="239">
        <v>0</v>
      </c>
      <c r="H149" s="239">
        <v>0</v>
      </c>
      <c r="I149" s="239">
        <v>0</v>
      </c>
      <c r="J149" s="239"/>
      <c r="K149" s="239">
        <v>0</v>
      </c>
      <c r="L149" s="239">
        <v>60</v>
      </c>
      <c r="M149" s="239">
        <v>0</v>
      </c>
      <c r="N149" s="239">
        <v>0</v>
      </c>
      <c r="O149" s="239">
        <v>0</v>
      </c>
      <c r="P149" s="239">
        <v>1</v>
      </c>
      <c r="Q149" s="239">
        <v>0</v>
      </c>
      <c r="R149" s="239">
        <v>0</v>
      </c>
      <c r="S149" s="239">
        <v>0</v>
      </c>
    </row>
    <row r="150" spans="1:19">
      <c r="A150" s="239">
        <v>20</v>
      </c>
      <c r="B150" s="239">
        <v>90</v>
      </c>
      <c r="C150" s="239">
        <v>5</v>
      </c>
      <c r="D150" s="239">
        <v>0</v>
      </c>
      <c r="E150" s="239">
        <v>5.5599999999999997E-2</v>
      </c>
      <c r="F150" s="239">
        <v>0.94399999999999995</v>
      </c>
      <c r="G150" s="239">
        <v>1E-3</v>
      </c>
      <c r="H150" s="239">
        <v>2.4E-2</v>
      </c>
      <c r="I150" s="239">
        <v>1.111</v>
      </c>
      <c r="J150" s="239"/>
      <c r="K150" s="239">
        <v>26</v>
      </c>
      <c r="L150" s="239">
        <v>60</v>
      </c>
      <c r="M150" s="239">
        <v>19</v>
      </c>
      <c r="N150" s="239">
        <v>0</v>
      </c>
      <c r="O150" s="239">
        <v>0.31669999999999998</v>
      </c>
      <c r="P150" s="239">
        <v>0.68300000000000005</v>
      </c>
      <c r="Q150" s="239">
        <v>4.0000000000000001E-3</v>
      </c>
      <c r="R150" s="239">
        <v>0.06</v>
      </c>
      <c r="S150" s="239">
        <v>8.2330000000000005</v>
      </c>
    </row>
    <row r="151" spans="1:19">
      <c r="A151" s="239">
        <v>28</v>
      </c>
      <c r="B151" s="239">
        <v>85</v>
      </c>
      <c r="C151" s="239">
        <v>24</v>
      </c>
      <c r="D151" s="239">
        <v>0</v>
      </c>
      <c r="E151" s="239">
        <v>0.32219999999999999</v>
      </c>
      <c r="F151" s="239">
        <v>0.67800000000000005</v>
      </c>
      <c r="G151" s="239">
        <v>2E-3</v>
      </c>
      <c r="H151" s="239">
        <v>4.9000000000000002E-2</v>
      </c>
      <c r="I151" s="239">
        <v>8.5779999999999994</v>
      </c>
      <c r="J151" s="239"/>
      <c r="K151" s="239">
        <v>35</v>
      </c>
      <c r="L151" s="239">
        <v>41</v>
      </c>
      <c r="M151" s="239">
        <v>23</v>
      </c>
      <c r="N151" s="239">
        <v>0</v>
      </c>
      <c r="O151" s="239">
        <v>0.7</v>
      </c>
      <c r="P151" s="239">
        <v>0.3</v>
      </c>
      <c r="Q151" s="239">
        <v>4.0000000000000001E-3</v>
      </c>
      <c r="R151" s="239">
        <v>5.8999999999999997E-2</v>
      </c>
      <c r="S151" s="239">
        <v>21.65</v>
      </c>
    </row>
    <row r="152" spans="1:19">
      <c r="A152" s="239">
        <v>43</v>
      </c>
      <c r="B152" s="239">
        <v>61</v>
      </c>
      <c r="C152" s="239">
        <v>51</v>
      </c>
      <c r="D152" s="239">
        <v>1</v>
      </c>
      <c r="E152" s="239">
        <v>0.88890000000000002</v>
      </c>
      <c r="F152" s="239">
        <v>0.111</v>
      </c>
      <c r="G152" s="239">
        <v>1E-3</v>
      </c>
      <c r="H152" s="239">
        <v>3.3000000000000002E-2</v>
      </c>
      <c r="I152" s="239">
        <v>32.944000000000003</v>
      </c>
      <c r="J152" s="239"/>
      <c r="K152" s="239">
        <v>47</v>
      </c>
      <c r="L152" s="239">
        <v>18</v>
      </c>
      <c r="M152" s="239">
        <v>18</v>
      </c>
      <c r="N152" s="239">
        <v>0</v>
      </c>
      <c r="O152" s="239">
        <v>1</v>
      </c>
      <c r="P152" s="239">
        <v>0</v>
      </c>
      <c r="Q152" s="239">
        <v>0</v>
      </c>
      <c r="R152" s="239">
        <v>0</v>
      </c>
      <c r="S152" s="239">
        <v>35.75</v>
      </c>
    </row>
    <row r="153" spans="1:19">
      <c r="A153" s="239">
        <v>55</v>
      </c>
      <c r="B153" s="239">
        <v>9</v>
      </c>
      <c r="C153" s="239">
        <v>9</v>
      </c>
      <c r="D153" s="239">
        <v>0</v>
      </c>
      <c r="E153" s="239">
        <v>1</v>
      </c>
      <c r="F153" s="239">
        <v>0</v>
      </c>
      <c r="G153" s="239">
        <v>0</v>
      </c>
      <c r="H153" s="239">
        <v>0</v>
      </c>
      <c r="I153" s="239">
        <v>39.055999999999997</v>
      </c>
      <c r="J153" s="239"/>
      <c r="K153" s="239"/>
      <c r="L153" s="239"/>
      <c r="M153" s="239"/>
      <c r="N153" s="239"/>
      <c r="O153" s="239"/>
      <c r="P153" s="239"/>
      <c r="Q153" s="239"/>
      <c r="R153" s="239"/>
      <c r="S153" s="239"/>
    </row>
    <row r="154" spans="1:19">
      <c r="A154" s="239"/>
      <c r="B154" s="239"/>
      <c r="C154" s="239"/>
      <c r="D154" s="239"/>
      <c r="E154" s="239"/>
      <c r="F154" s="239"/>
      <c r="G154" s="239"/>
      <c r="H154" s="239"/>
      <c r="I154" s="239"/>
      <c r="J154" s="239"/>
      <c r="K154" s="239"/>
      <c r="L154" s="239"/>
      <c r="M154" s="239"/>
      <c r="N154" s="239"/>
      <c r="O154" s="239"/>
      <c r="P154" s="239"/>
      <c r="Q154" s="239"/>
      <c r="R154" s="239"/>
      <c r="S154" s="239"/>
    </row>
  </sheetData>
  <mergeCells count="2">
    <mergeCell ref="A3:A14"/>
    <mergeCell ref="A15:A2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51</vt:i4>
      </vt:variant>
    </vt:vector>
  </HeadingPairs>
  <TitlesOfParts>
    <vt:vector size="51" baseType="lpstr">
      <vt:lpstr>Fig. 1b</vt:lpstr>
      <vt:lpstr>Fig. 1c</vt:lpstr>
      <vt:lpstr>Fig. 1d</vt:lpstr>
      <vt:lpstr>Fig. 1e</vt:lpstr>
      <vt:lpstr>Fig. 1f-g</vt:lpstr>
      <vt:lpstr>Fig. 1h</vt:lpstr>
      <vt:lpstr>Fig. 1i</vt:lpstr>
      <vt:lpstr>Fig. 1j and Fig. S2a</vt:lpstr>
      <vt:lpstr>Fig. 1k</vt:lpstr>
      <vt:lpstr>Fig. 2a</vt:lpstr>
      <vt:lpstr>Fig. 2b</vt:lpstr>
      <vt:lpstr>Fig. 2c.e and Fig. S2f</vt:lpstr>
      <vt:lpstr>Fig. 2d.i  and Fig. S2g</vt:lpstr>
      <vt:lpstr>Fig. 2f-h</vt:lpstr>
      <vt:lpstr>Fig.3a.b</vt:lpstr>
      <vt:lpstr>Fig. 3c</vt:lpstr>
      <vt:lpstr>Fig. 3d</vt:lpstr>
      <vt:lpstr>Fig. 3e</vt:lpstr>
      <vt:lpstr>Fig. 3f</vt:lpstr>
      <vt:lpstr>Fig. 3g</vt:lpstr>
      <vt:lpstr>Fig. 3h</vt:lpstr>
      <vt:lpstr>Fig. 4h,i and Fig. S5</vt:lpstr>
      <vt:lpstr>Fig. 5f.g and Fig. S6d</vt:lpstr>
      <vt:lpstr>Fig. 5h.i and Fig. S6e</vt:lpstr>
      <vt:lpstr>Fig. 5j</vt:lpstr>
      <vt:lpstr>Fig. 6a.d and Fig. S10a.d</vt:lpstr>
      <vt:lpstr>Fig. 6b and Fig. S2c and S10b</vt:lpstr>
      <vt:lpstr>Fig. 6c and Fig. S10c</vt:lpstr>
      <vt:lpstr>Fig. 6e.f</vt:lpstr>
      <vt:lpstr>Fig. 6g</vt:lpstr>
      <vt:lpstr>Fig. 6h</vt:lpstr>
      <vt:lpstr>Fig. S1a</vt:lpstr>
      <vt:lpstr>Fig. S1b</vt:lpstr>
      <vt:lpstr>Fig. S1c.d</vt:lpstr>
      <vt:lpstr>Fig. S2b</vt:lpstr>
      <vt:lpstr>Fig. S2d and S3b</vt:lpstr>
      <vt:lpstr>Fig. S2e</vt:lpstr>
      <vt:lpstr>Fig. S3a</vt:lpstr>
      <vt:lpstr>Fig. S3c</vt:lpstr>
      <vt:lpstr>Fig. S3d</vt:lpstr>
      <vt:lpstr>Fig. S3e</vt:lpstr>
      <vt:lpstr>Fig. S3f</vt:lpstr>
      <vt:lpstr>Fig. S3g</vt:lpstr>
      <vt:lpstr>Fig. S3h</vt:lpstr>
      <vt:lpstr>Fig. S3i.j</vt:lpstr>
      <vt:lpstr>Fig. S6b</vt:lpstr>
      <vt:lpstr>Fig. S4a-e</vt:lpstr>
      <vt:lpstr>Fig. S4f</vt:lpstr>
      <vt:lpstr>Fig. S6c</vt:lpstr>
      <vt:lpstr>Fig. S8</vt:lpstr>
      <vt:lpstr>Fig. S10e.f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Hae-Eun Park</dc:creator>
  <cp:lastModifiedBy>Hae-Eun Park</cp:lastModifiedBy>
  <dcterms:created xsi:type="dcterms:W3CDTF">2020-08-14T10:08:46Z</dcterms:created>
  <dcterms:modified xsi:type="dcterms:W3CDTF">2021-08-15T11:50:43Z</dcterms:modified>
</cp:coreProperties>
</file>