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711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jasminelee/Downloads/"/>
    </mc:Choice>
  </mc:AlternateContent>
  <xr:revisionPtr revIDLastSave="0" documentId="13_ncr:1_{E1780E59-6122-DD43-B164-C31A882C7BC1}" xr6:coauthVersionLast="47" xr6:coauthVersionMax="47" xr10:uidLastSave="{00000000-0000-0000-0000-000000000000}"/>
  <bookViews>
    <workbookView xWindow="11960" yWindow="500" windowWidth="14820" windowHeight="14120" xr2:uid="{C493EDA0-880A-FA48-AF08-E73DF448B041}"/>
  </bookViews>
  <sheets>
    <sheet name="Fig 1d" sheetId="10" r:id="rId1"/>
    <sheet name="Fig 2a" sheetId="11" r:id="rId2"/>
    <sheet name="Fig 2b" sheetId="12" r:id="rId3"/>
    <sheet name="Fig 2c" sheetId="13" r:id="rId4"/>
    <sheet name="Fig 2d" sheetId="14" r:id="rId5"/>
    <sheet name="Fig 3a" sheetId="15" r:id="rId6"/>
    <sheet name="Fig 3b" sheetId="16" r:id="rId7"/>
    <sheet name="Fig 3c" sheetId="17" r:id="rId8"/>
    <sheet name="Fig 4b" sheetId="1" r:id="rId9"/>
    <sheet name="Fig 4c" sheetId="2" r:id="rId10"/>
    <sheet name="Fig 4d" sheetId="3" r:id="rId11"/>
    <sheet name="Fig 4e" sheetId="4" r:id="rId12"/>
    <sheet name="Fig 4g" sheetId="5" r:id="rId13"/>
    <sheet name="Fig 4i" sheetId="6" r:id="rId14"/>
    <sheet name="Fig 4j" sheetId="7" r:id="rId15"/>
    <sheet name="Fig 4l" sheetId="8" r:id="rId16"/>
    <sheet name="Fig 4m" sheetId="9" r:id="rId17"/>
    <sheet name="Fig S1a" sheetId="18" r:id="rId18"/>
    <sheet name="Fig S1b" sheetId="19" r:id="rId19"/>
    <sheet name="Fig S1c" sheetId="20" r:id="rId20"/>
    <sheet name="Fig S1d" sheetId="22" r:id="rId21"/>
    <sheet name="Fig S1e" sheetId="21" r:id="rId22"/>
    <sheet name="Fig S1f" sheetId="28" r:id="rId23"/>
    <sheet name="Fig S1g" sheetId="27" r:id="rId24"/>
    <sheet name="Fig S2a" sheetId="23" r:id="rId25"/>
    <sheet name="Fig S2b" sheetId="25" r:id="rId26"/>
    <sheet name="Fig S2c" sheetId="24" r:id="rId27"/>
    <sheet name="Fig S3b" sheetId="26" r:id="rId28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50" i="9" l="1"/>
  <c r="I50" i="9" s="1"/>
  <c r="J50" i="9" s="1"/>
  <c r="D50" i="9"/>
  <c r="G49" i="9"/>
  <c r="I49" i="9" s="1"/>
  <c r="J49" i="9" s="1"/>
  <c r="D49" i="9"/>
  <c r="G48" i="9"/>
  <c r="I48" i="9" s="1"/>
  <c r="J48" i="9" s="1"/>
  <c r="D48" i="9"/>
  <c r="G47" i="9"/>
  <c r="I47" i="9" s="1"/>
  <c r="J47" i="9" s="1"/>
  <c r="D47" i="9"/>
  <c r="G46" i="9"/>
  <c r="I46" i="9" s="1"/>
  <c r="J46" i="9" s="1"/>
  <c r="D46" i="9"/>
  <c r="G45" i="9"/>
  <c r="I45" i="9" s="1"/>
  <c r="J45" i="9" s="1"/>
  <c r="D45" i="9"/>
  <c r="G44" i="9"/>
  <c r="I44" i="9" s="1"/>
  <c r="J44" i="9" s="1"/>
  <c r="D44" i="9"/>
  <c r="G43" i="9"/>
  <c r="I43" i="9" s="1"/>
  <c r="J43" i="9" s="1"/>
  <c r="D43" i="9"/>
  <c r="G42" i="9"/>
  <c r="I42" i="9" s="1"/>
  <c r="J42" i="9" s="1"/>
  <c r="D42" i="9"/>
  <c r="G41" i="9"/>
  <c r="I41" i="9" s="1"/>
  <c r="J41" i="9" s="1"/>
  <c r="D41" i="9"/>
  <c r="C41" i="9"/>
  <c r="G40" i="9"/>
  <c r="I40" i="9" s="1"/>
  <c r="J40" i="9" s="1"/>
  <c r="C40" i="9"/>
  <c r="D40" i="9" s="1"/>
  <c r="I39" i="9"/>
  <c r="J39" i="9" s="1"/>
  <c r="G39" i="9"/>
  <c r="C39" i="9"/>
  <c r="D39" i="9" s="1"/>
  <c r="G38" i="9"/>
  <c r="I38" i="9" s="1"/>
  <c r="J38" i="9" s="1"/>
  <c r="D38" i="9"/>
  <c r="G37" i="9"/>
  <c r="I37" i="9" s="1"/>
  <c r="J37" i="9" s="1"/>
  <c r="D37" i="9"/>
  <c r="G36" i="9"/>
  <c r="I36" i="9" s="1"/>
  <c r="J36" i="9" s="1"/>
  <c r="D36" i="9"/>
  <c r="G35" i="9"/>
  <c r="I35" i="9" s="1"/>
  <c r="J35" i="9" s="1"/>
  <c r="G34" i="9"/>
  <c r="I34" i="9" s="1"/>
  <c r="J34" i="9" s="1"/>
  <c r="G33" i="9"/>
  <c r="I33" i="9" s="1"/>
  <c r="J33" i="9" s="1"/>
  <c r="G32" i="9"/>
  <c r="I32" i="9" s="1"/>
  <c r="J32" i="9" s="1"/>
  <c r="G31" i="9"/>
  <c r="I31" i="9" s="1"/>
  <c r="J31" i="9" s="1"/>
  <c r="D31" i="9"/>
  <c r="G30" i="9"/>
  <c r="I30" i="9" s="1"/>
  <c r="J30" i="9" s="1"/>
  <c r="D30" i="9"/>
  <c r="G29" i="9"/>
  <c r="I29" i="9" s="1"/>
  <c r="J29" i="9" s="1"/>
  <c r="D29" i="9"/>
  <c r="G28" i="9"/>
  <c r="I28" i="9" s="1"/>
  <c r="J28" i="9" s="1"/>
  <c r="D28" i="9"/>
  <c r="G27" i="9"/>
  <c r="I27" i="9" s="1"/>
  <c r="J27" i="9" s="1"/>
  <c r="D27" i="9"/>
  <c r="G26" i="9"/>
  <c r="I26" i="9" s="1"/>
  <c r="J26" i="9" s="1"/>
  <c r="D26" i="9"/>
  <c r="G25" i="9"/>
  <c r="I25" i="9" s="1"/>
  <c r="J25" i="9" s="1"/>
  <c r="D25" i="9"/>
  <c r="G24" i="9"/>
  <c r="I24" i="9" s="1"/>
  <c r="J24" i="9" s="1"/>
  <c r="D24" i="9"/>
  <c r="G23" i="9"/>
  <c r="I23" i="9" s="1"/>
  <c r="J23" i="9" s="1"/>
  <c r="D23" i="9"/>
  <c r="G22" i="9"/>
  <c r="I22" i="9" s="1"/>
  <c r="J22" i="9" s="1"/>
  <c r="D22" i="9"/>
  <c r="G21" i="9"/>
  <c r="I21" i="9" s="1"/>
  <c r="J21" i="9" s="1"/>
  <c r="D21" i="9"/>
  <c r="G20" i="9"/>
  <c r="I20" i="9" s="1"/>
  <c r="J20" i="9" s="1"/>
  <c r="D20" i="9"/>
  <c r="G19" i="9"/>
  <c r="I19" i="9" s="1"/>
  <c r="J19" i="9" s="1"/>
  <c r="D19" i="9"/>
  <c r="G18" i="9"/>
  <c r="I18" i="9" s="1"/>
  <c r="J18" i="9" s="1"/>
  <c r="D18" i="9"/>
  <c r="G17" i="9"/>
  <c r="I17" i="9" s="1"/>
  <c r="J17" i="9" s="1"/>
  <c r="D17" i="9"/>
  <c r="G16" i="9"/>
  <c r="I16" i="9" s="1"/>
  <c r="J16" i="9" s="1"/>
  <c r="D16" i="9"/>
  <c r="G15" i="9"/>
  <c r="I15" i="9" s="1"/>
  <c r="J15" i="9" s="1"/>
  <c r="D15" i="9"/>
  <c r="G14" i="9"/>
  <c r="I14" i="9" s="1"/>
  <c r="J14" i="9" s="1"/>
  <c r="C14" i="9"/>
  <c r="D14" i="9" s="1"/>
  <c r="G13" i="9"/>
  <c r="I13" i="9" s="1"/>
  <c r="J13" i="9" s="1"/>
  <c r="C13" i="9"/>
  <c r="D13" i="9" s="1"/>
  <c r="G12" i="9"/>
  <c r="I12" i="9" s="1"/>
  <c r="J12" i="9" s="1"/>
  <c r="C12" i="9"/>
  <c r="D12" i="9" s="1"/>
  <c r="I11" i="9"/>
  <c r="J11" i="9" s="1"/>
  <c r="G11" i="9"/>
  <c r="D11" i="9"/>
  <c r="G10" i="9"/>
  <c r="I10" i="9" s="1"/>
  <c r="J10" i="9" s="1"/>
  <c r="D10" i="9"/>
  <c r="I9" i="9"/>
  <c r="J9" i="9" s="1"/>
  <c r="G9" i="9"/>
  <c r="D9" i="9"/>
  <c r="G8" i="9"/>
  <c r="I8" i="9" s="1"/>
  <c r="J8" i="9" s="1"/>
  <c r="D8" i="9"/>
  <c r="G7" i="9"/>
  <c r="I7" i="9" s="1"/>
  <c r="J7" i="9" s="1"/>
  <c r="D7" i="9"/>
  <c r="G6" i="9"/>
  <c r="I6" i="9" s="1"/>
  <c r="J6" i="9" s="1"/>
  <c r="D6" i="9"/>
  <c r="E50" i="8"/>
  <c r="E49" i="8"/>
  <c r="E48" i="8"/>
  <c r="E47" i="8"/>
  <c r="E46" i="8"/>
  <c r="E45" i="8"/>
  <c r="E44" i="8"/>
  <c r="E43" i="8"/>
  <c r="E42" i="8"/>
  <c r="E41" i="8"/>
  <c r="E40" i="8"/>
  <c r="E39" i="8"/>
  <c r="E38" i="8"/>
  <c r="E37" i="8"/>
  <c r="E36" i="8"/>
  <c r="E31" i="8"/>
  <c r="E30" i="8"/>
  <c r="E29" i="8"/>
  <c r="E28" i="8"/>
  <c r="E27" i="8"/>
  <c r="E26" i="8"/>
  <c r="E25" i="8"/>
  <c r="E24" i="8"/>
  <c r="E23" i="8"/>
  <c r="E22" i="8"/>
  <c r="E21" i="8"/>
  <c r="E20" i="8"/>
  <c r="E19" i="8"/>
  <c r="E18" i="8"/>
  <c r="E17" i="8"/>
  <c r="E16" i="8"/>
  <c r="E15" i="8"/>
  <c r="E14" i="8"/>
  <c r="E13" i="8"/>
  <c r="E12" i="8"/>
  <c r="E11" i="8"/>
  <c r="E10" i="8"/>
  <c r="E9" i="8"/>
  <c r="E8" i="8"/>
  <c r="E7" i="8"/>
  <c r="E6" i="8"/>
  <c r="G47" i="7"/>
  <c r="I47" i="7" s="1"/>
  <c r="J47" i="7" s="1"/>
  <c r="D47" i="7"/>
  <c r="G46" i="7"/>
  <c r="I46" i="7" s="1"/>
  <c r="J46" i="7" s="1"/>
  <c r="D46" i="7"/>
  <c r="G45" i="7"/>
  <c r="I45" i="7" s="1"/>
  <c r="J45" i="7" s="1"/>
  <c r="D45" i="7"/>
  <c r="G44" i="7"/>
  <c r="I44" i="7" s="1"/>
  <c r="J44" i="7" s="1"/>
  <c r="D44" i="7"/>
  <c r="G43" i="7"/>
  <c r="I43" i="7" s="1"/>
  <c r="J43" i="7" s="1"/>
  <c r="D43" i="7"/>
  <c r="G42" i="7"/>
  <c r="I42" i="7" s="1"/>
  <c r="J42" i="7" s="1"/>
  <c r="D42" i="7"/>
  <c r="G41" i="7"/>
  <c r="I41" i="7" s="1"/>
  <c r="J41" i="7" s="1"/>
  <c r="D41" i="7"/>
  <c r="G40" i="7"/>
  <c r="I40" i="7" s="1"/>
  <c r="J40" i="7" s="1"/>
  <c r="D40" i="7"/>
  <c r="G39" i="7"/>
  <c r="I39" i="7" s="1"/>
  <c r="J39" i="7" s="1"/>
  <c r="D39" i="7"/>
  <c r="G38" i="7"/>
  <c r="I38" i="7" s="1"/>
  <c r="J38" i="7" s="1"/>
  <c r="D38" i="7"/>
  <c r="G37" i="7"/>
  <c r="I37" i="7" s="1"/>
  <c r="J37" i="7" s="1"/>
  <c r="D37" i="7"/>
  <c r="G36" i="7"/>
  <c r="I36" i="7" s="1"/>
  <c r="J36" i="7" s="1"/>
  <c r="D36" i="7"/>
  <c r="G35" i="7"/>
  <c r="I35" i="7" s="1"/>
  <c r="J35" i="7" s="1"/>
  <c r="D35" i="7"/>
  <c r="G34" i="7"/>
  <c r="I34" i="7" s="1"/>
  <c r="J34" i="7" s="1"/>
  <c r="D34" i="7"/>
  <c r="G33" i="7"/>
  <c r="I33" i="7" s="1"/>
  <c r="J33" i="7" s="1"/>
  <c r="D33" i="7"/>
  <c r="G32" i="7"/>
  <c r="I32" i="7" s="1"/>
  <c r="J32" i="7" s="1"/>
  <c r="D32" i="7"/>
  <c r="G31" i="7"/>
  <c r="I31" i="7" s="1"/>
  <c r="J31" i="7" s="1"/>
  <c r="D31" i="7"/>
  <c r="G30" i="7"/>
  <c r="I30" i="7" s="1"/>
  <c r="J30" i="7" s="1"/>
  <c r="D30" i="7"/>
  <c r="G29" i="7"/>
  <c r="I29" i="7" s="1"/>
  <c r="J29" i="7" s="1"/>
  <c r="D29" i="7"/>
  <c r="G28" i="7"/>
  <c r="I28" i="7" s="1"/>
  <c r="J28" i="7" s="1"/>
  <c r="D28" i="7"/>
  <c r="G27" i="7"/>
  <c r="I27" i="7" s="1"/>
  <c r="J27" i="7" s="1"/>
  <c r="D27" i="7"/>
  <c r="G26" i="7"/>
  <c r="I26" i="7" s="1"/>
  <c r="J26" i="7" s="1"/>
  <c r="D26" i="7"/>
  <c r="G25" i="7"/>
  <c r="I25" i="7" s="1"/>
  <c r="J25" i="7" s="1"/>
  <c r="D25" i="7"/>
  <c r="G24" i="7"/>
  <c r="I24" i="7" s="1"/>
  <c r="J24" i="7" s="1"/>
  <c r="D24" i="7"/>
  <c r="G23" i="7"/>
  <c r="I23" i="7" s="1"/>
  <c r="J23" i="7" s="1"/>
  <c r="D23" i="7"/>
  <c r="G22" i="7"/>
  <c r="I22" i="7" s="1"/>
  <c r="J22" i="7" s="1"/>
  <c r="D22" i="7"/>
  <c r="G21" i="7"/>
  <c r="I21" i="7" s="1"/>
  <c r="J21" i="7" s="1"/>
  <c r="D21" i="7"/>
  <c r="G20" i="7"/>
  <c r="I20" i="7" s="1"/>
  <c r="J20" i="7" s="1"/>
  <c r="D20" i="7"/>
  <c r="G19" i="7"/>
  <c r="I19" i="7" s="1"/>
  <c r="J19" i="7" s="1"/>
  <c r="D19" i="7"/>
  <c r="G18" i="7"/>
  <c r="I18" i="7" s="1"/>
  <c r="J18" i="7" s="1"/>
  <c r="D18" i="7"/>
  <c r="G17" i="7"/>
  <c r="I17" i="7" s="1"/>
  <c r="J17" i="7" s="1"/>
  <c r="D17" i="7"/>
  <c r="G16" i="7"/>
  <c r="I16" i="7" s="1"/>
  <c r="J16" i="7" s="1"/>
  <c r="D16" i="7"/>
  <c r="G15" i="7"/>
  <c r="I15" i="7" s="1"/>
  <c r="J15" i="7" s="1"/>
  <c r="D15" i="7"/>
  <c r="G14" i="7"/>
  <c r="I14" i="7" s="1"/>
  <c r="J14" i="7" s="1"/>
  <c r="D14" i="7"/>
  <c r="G13" i="7"/>
  <c r="I13" i="7" s="1"/>
  <c r="J13" i="7" s="1"/>
  <c r="D13" i="7"/>
  <c r="G12" i="7"/>
  <c r="I12" i="7" s="1"/>
  <c r="J12" i="7" s="1"/>
  <c r="D12" i="7"/>
  <c r="G11" i="7"/>
  <c r="I11" i="7" s="1"/>
  <c r="J11" i="7" s="1"/>
  <c r="D11" i="7"/>
  <c r="G10" i="7"/>
  <c r="I10" i="7" s="1"/>
  <c r="J10" i="7" s="1"/>
  <c r="D10" i="7"/>
  <c r="G9" i="7"/>
  <c r="I9" i="7" s="1"/>
  <c r="J9" i="7" s="1"/>
  <c r="D9" i="7"/>
  <c r="G8" i="7"/>
  <c r="I8" i="7" s="1"/>
  <c r="J8" i="7" s="1"/>
  <c r="D8" i="7"/>
  <c r="G7" i="7"/>
  <c r="I7" i="7" s="1"/>
  <c r="J7" i="7" s="1"/>
  <c r="D7" i="7"/>
  <c r="G6" i="7"/>
  <c r="I6" i="7" s="1"/>
  <c r="J6" i="7" s="1"/>
  <c r="D6" i="7"/>
  <c r="E46" i="6"/>
  <c r="E45" i="6"/>
  <c r="E44" i="6"/>
  <c r="E43" i="6"/>
  <c r="E42" i="6"/>
  <c r="E41" i="6"/>
  <c r="E40" i="6"/>
  <c r="E39" i="6"/>
  <c r="E38" i="6"/>
  <c r="E37" i="6"/>
  <c r="E36" i="6"/>
  <c r="E35" i="6"/>
  <c r="E34" i="6"/>
  <c r="E33" i="6"/>
  <c r="E32" i="6"/>
  <c r="E31" i="6"/>
  <c r="E30" i="6"/>
  <c r="E29" i="6"/>
  <c r="E28" i="6"/>
  <c r="E27" i="6"/>
  <c r="E26" i="6"/>
  <c r="E25" i="6"/>
  <c r="E24" i="6"/>
  <c r="E23" i="6"/>
  <c r="E22" i="6"/>
  <c r="E21" i="6"/>
  <c r="E20" i="6"/>
  <c r="E19" i="6"/>
  <c r="E18" i="6"/>
  <c r="E17" i="6"/>
  <c r="E16" i="6"/>
  <c r="E15" i="6"/>
  <c r="E14" i="6"/>
  <c r="E13" i="6"/>
  <c r="E12" i="6"/>
  <c r="E11" i="6"/>
  <c r="E10" i="6"/>
  <c r="E9" i="6"/>
  <c r="E8" i="6"/>
  <c r="E7" i="6"/>
  <c r="E6" i="6"/>
  <c r="E5" i="6"/>
  <c r="D46" i="5"/>
  <c r="F46" i="5" s="1"/>
  <c r="G46" i="5" s="1"/>
  <c r="D45" i="5"/>
  <c r="F45" i="5" s="1"/>
  <c r="G45" i="5" s="1"/>
  <c r="D44" i="5"/>
  <c r="F44" i="5" s="1"/>
  <c r="G44" i="5" s="1"/>
  <c r="D43" i="5"/>
  <c r="F43" i="5" s="1"/>
  <c r="G43" i="5" s="1"/>
  <c r="D42" i="5"/>
  <c r="F42" i="5" s="1"/>
  <c r="G42" i="5" s="1"/>
  <c r="D41" i="5"/>
  <c r="F41" i="5" s="1"/>
  <c r="G41" i="5" s="1"/>
  <c r="F40" i="5"/>
  <c r="G40" i="5" s="1"/>
  <c r="D40" i="5"/>
  <c r="D39" i="5"/>
  <c r="F39" i="5" s="1"/>
  <c r="G39" i="5" s="1"/>
  <c r="D38" i="5"/>
  <c r="F38" i="5" s="1"/>
  <c r="G38" i="5" s="1"/>
  <c r="D37" i="5"/>
  <c r="F37" i="5" s="1"/>
  <c r="G37" i="5" s="1"/>
  <c r="F36" i="5"/>
  <c r="G36" i="5" s="1"/>
  <c r="D36" i="5"/>
  <c r="D35" i="5"/>
  <c r="F35" i="5" s="1"/>
  <c r="G35" i="5" s="1"/>
  <c r="D34" i="5"/>
  <c r="F34" i="5" s="1"/>
  <c r="G34" i="5" s="1"/>
  <c r="D33" i="5"/>
  <c r="F33" i="5" s="1"/>
  <c r="G33" i="5" s="1"/>
  <c r="D32" i="5"/>
  <c r="F32" i="5" s="1"/>
  <c r="G32" i="5" s="1"/>
  <c r="D31" i="5"/>
  <c r="F31" i="5" s="1"/>
  <c r="G31" i="5" s="1"/>
  <c r="D30" i="5"/>
  <c r="F30" i="5" s="1"/>
  <c r="G30" i="5" s="1"/>
  <c r="D29" i="5"/>
  <c r="F29" i="5" s="1"/>
  <c r="G29" i="5" s="1"/>
  <c r="D28" i="5"/>
  <c r="F28" i="5" s="1"/>
  <c r="G28" i="5" s="1"/>
  <c r="D27" i="5"/>
  <c r="F27" i="5" s="1"/>
  <c r="G27" i="5" s="1"/>
  <c r="D26" i="5"/>
  <c r="F26" i="5" s="1"/>
  <c r="G26" i="5" s="1"/>
  <c r="D25" i="5"/>
  <c r="F25" i="5" s="1"/>
  <c r="G25" i="5" s="1"/>
  <c r="D24" i="5"/>
  <c r="F24" i="5" s="1"/>
  <c r="G24" i="5" s="1"/>
  <c r="D23" i="5"/>
  <c r="F23" i="5" s="1"/>
  <c r="G23" i="5" s="1"/>
  <c r="D22" i="5"/>
  <c r="F22" i="5" s="1"/>
  <c r="G22" i="5" s="1"/>
  <c r="D21" i="5"/>
  <c r="F21" i="5" s="1"/>
  <c r="G21" i="5" s="1"/>
  <c r="D20" i="5"/>
  <c r="F20" i="5" s="1"/>
  <c r="G20" i="5" s="1"/>
  <c r="D19" i="5"/>
  <c r="F19" i="5" s="1"/>
  <c r="G19" i="5" s="1"/>
  <c r="D18" i="5"/>
  <c r="F18" i="5" s="1"/>
  <c r="G18" i="5" s="1"/>
  <c r="D17" i="5"/>
  <c r="F17" i="5" s="1"/>
  <c r="G17" i="5" s="1"/>
  <c r="D16" i="5"/>
  <c r="F16" i="5" s="1"/>
  <c r="G16" i="5" s="1"/>
  <c r="D15" i="5"/>
  <c r="F15" i="5" s="1"/>
  <c r="G15" i="5" s="1"/>
  <c r="D14" i="5"/>
  <c r="F14" i="5" s="1"/>
  <c r="G14" i="5" s="1"/>
  <c r="D13" i="5"/>
  <c r="F13" i="5" s="1"/>
  <c r="G13" i="5" s="1"/>
  <c r="F12" i="5"/>
  <c r="G12" i="5" s="1"/>
  <c r="D12" i="5"/>
  <c r="D11" i="5"/>
  <c r="F11" i="5" s="1"/>
  <c r="G11" i="5" s="1"/>
  <c r="D10" i="5"/>
  <c r="F10" i="5" s="1"/>
  <c r="G10" i="5" s="1"/>
  <c r="D9" i="5"/>
  <c r="F9" i="5" s="1"/>
  <c r="G9" i="5" s="1"/>
  <c r="D8" i="5"/>
  <c r="F8" i="5" s="1"/>
  <c r="G8" i="5" s="1"/>
  <c r="D7" i="5"/>
  <c r="F7" i="5" s="1"/>
  <c r="G7" i="5" s="1"/>
  <c r="D6" i="5"/>
  <c r="F6" i="5" s="1"/>
  <c r="G6" i="5" s="1"/>
  <c r="D5" i="5"/>
  <c r="F5" i="5" s="1"/>
  <c r="G5" i="5" s="1"/>
  <c r="C79" i="4"/>
  <c r="D79" i="4"/>
  <c r="D78" i="4"/>
  <c r="C78" i="4"/>
  <c r="D134" i="3"/>
  <c r="F134" i="3" s="1"/>
  <c r="D133" i="3"/>
  <c r="F133" i="3" s="1"/>
  <c r="D132" i="3"/>
  <c r="F132" i="3" s="1"/>
  <c r="D131" i="3"/>
  <c r="F131" i="3" s="1"/>
  <c r="D130" i="3"/>
  <c r="F130" i="3" s="1"/>
  <c r="D129" i="3"/>
  <c r="F129" i="3" s="1"/>
  <c r="D128" i="3"/>
  <c r="F128" i="3" s="1"/>
  <c r="D127" i="3"/>
  <c r="F127" i="3" s="1"/>
  <c r="D126" i="3"/>
  <c r="F126" i="3" s="1"/>
  <c r="D125" i="3"/>
  <c r="F125" i="3" s="1"/>
  <c r="D124" i="3"/>
  <c r="F124" i="3" s="1"/>
  <c r="D123" i="3"/>
  <c r="F123" i="3" s="1"/>
  <c r="D122" i="3"/>
  <c r="F122" i="3" s="1"/>
  <c r="G122" i="3" s="1"/>
  <c r="D121" i="3"/>
  <c r="F121" i="3" s="1"/>
  <c r="G121" i="3" s="1"/>
  <c r="D120" i="3"/>
  <c r="F120" i="3" s="1"/>
  <c r="G120" i="3" s="1"/>
  <c r="D119" i="3"/>
  <c r="F119" i="3" s="1"/>
  <c r="G119" i="3" s="1"/>
  <c r="D118" i="3"/>
  <c r="F118" i="3" s="1"/>
  <c r="G118" i="3" s="1"/>
  <c r="D117" i="3"/>
  <c r="F117" i="3" s="1"/>
  <c r="G117" i="3" s="1"/>
  <c r="D116" i="3"/>
  <c r="F116" i="3" s="1"/>
  <c r="G116" i="3" s="1"/>
  <c r="D115" i="3"/>
  <c r="F115" i="3" s="1"/>
  <c r="G115" i="3" s="1"/>
  <c r="D114" i="3"/>
  <c r="F114" i="3" s="1"/>
  <c r="G114" i="3" s="1"/>
  <c r="D113" i="3"/>
  <c r="F113" i="3" s="1"/>
  <c r="G113" i="3" s="1"/>
  <c r="D112" i="3"/>
  <c r="F112" i="3" s="1"/>
  <c r="G112" i="3" s="1"/>
  <c r="D111" i="3"/>
  <c r="F111" i="3" s="1"/>
  <c r="G111" i="3" s="1"/>
  <c r="D110" i="3"/>
  <c r="F110" i="3" s="1"/>
  <c r="G110" i="3" s="1"/>
  <c r="D109" i="3"/>
  <c r="F109" i="3" s="1"/>
  <c r="G109" i="3" s="1"/>
  <c r="F108" i="3"/>
  <c r="G108" i="3" s="1"/>
  <c r="D108" i="3"/>
  <c r="D107" i="3"/>
  <c r="F107" i="3" s="1"/>
  <c r="G107" i="3" s="1"/>
  <c r="D106" i="3"/>
  <c r="F106" i="3" s="1"/>
  <c r="G106" i="3" s="1"/>
  <c r="D105" i="3"/>
  <c r="F105" i="3" s="1"/>
  <c r="G105" i="3" s="1"/>
  <c r="D104" i="3"/>
  <c r="F104" i="3" s="1"/>
  <c r="G104" i="3" s="1"/>
  <c r="D103" i="3"/>
  <c r="F103" i="3" s="1"/>
  <c r="G103" i="3" s="1"/>
  <c r="D102" i="3"/>
  <c r="F102" i="3" s="1"/>
  <c r="G102" i="3" s="1"/>
  <c r="D101" i="3"/>
  <c r="F101" i="3" s="1"/>
  <c r="G101" i="3" s="1"/>
  <c r="D100" i="3"/>
  <c r="F100" i="3" s="1"/>
  <c r="G100" i="3" s="1"/>
  <c r="D99" i="3"/>
  <c r="F99" i="3" s="1"/>
  <c r="G99" i="3" s="1"/>
  <c r="D98" i="3"/>
  <c r="F98" i="3" s="1"/>
  <c r="G98" i="3" s="1"/>
  <c r="D97" i="3"/>
  <c r="F97" i="3" s="1"/>
  <c r="G97" i="3" s="1"/>
  <c r="F96" i="3"/>
  <c r="G96" i="3" s="1"/>
  <c r="D96" i="3"/>
  <c r="D95" i="3"/>
  <c r="F95" i="3" s="1"/>
  <c r="G95" i="3" s="1"/>
  <c r="D94" i="3"/>
  <c r="F94" i="3" s="1"/>
  <c r="G94" i="3" s="1"/>
  <c r="D93" i="3"/>
  <c r="F93" i="3" s="1"/>
  <c r="G93" i="3" s="1"/>
  <c r="D92" i="3"/>
  <c r="F92" i="3" s="1"/>
  <c r="G92" i="3" s="1"/>
  <c r="D91" i="3"/>
  <c r="F91" i="3" s="1"/>
  <c r="G91" i="3" s="1"/>
  <c r="D90" i="3"/>
  <c r="F90" i="3" s="1"/>
  <c r="G90" i="3" s="1"/>
  <c r="D89" i="3"/>
  <c r="F89" i="3" s="1"/>
  <c r="G89" i="3" s="1"/>
  <c r="D88" i="3"/>
  <c r="F88" i="3" s="1"/>
  <c r="G88" i="3" s="1"/>
  <c r="D87" i="3"/>
  <c r="F87" i="3" s="1"/>
  <c r="G87" i="3" s="1"/>
  <c r="D86" i="3"/>
  <c r="F86" i="3" s="1"/>
  <c r="G86" i="3" s="1"/>
  <c r="D85" i="3"/>
  <c r="F85" i="3" s="1"/>
  <c r="G85" i="3" s="1"/>
  <c r="D84" i="3"/>
  <c r="F84" i="3" s="1"/>
  <c r="G84" i="3" s="1"/>
  <c r="D83" i="3"/>
  <c r="F83" i="3" s="1"/>
  <c r="G83" i="3" s="1"/>
  <c r="D82" i="3"/>
  <c r="F82" i="3" s="1"/>
  <c r="G82" i="3" s="1"/>
  <c r="D81" i="3"/>
  <c r="F81" i="3" s="1"/>
  <c r="G81" i="3" s="1"/>
  <c r="D80" i="3"/>
  <c r="F80" i="3" s="1"/>
  <c r="G80" i="3" s="1"/>
  <c r="D79" i="3"/>
  <c r="F79" i="3" s="1"/>
  <c r="G79" i="3" s="1"/>
  <c r="D78" i="3"/>
  <c r="F78" i="3" s="1"/>
  <c r="G78" i="3" s="1"/>
  <c r="D77" i="3"/>
  <c r="F77" i="3" s="1"/>
  <c r="G77" i="3" s="1"/>
  <c r="F76" i="3"/>
  <c r="G76" i="3" s="1"/>
  <c r="D76" i="3"/>
  <c r="D75" i="3"/>
  <c r="F75" i="3" s="1"/>
  <c r="G75" i="3" s="1"/>
  <c r="D74" i="3"/>
  <c r="F74" i="3" s="1"/>
  <c r="G74" i="3" s="1"/>
  <c r="D73" i="3"/>
  <c r="F73" i="3" s="1"/>
  <c r="G73" i="3" s="1"/>
  <c r="D72" i="3"/>
  <c r="F72" i="3" s="1"/>
  <c r="G72" i="3" s="1"/>
  <c r="D71" i="3"/>
  <c r="F71" i="3" s="1"/>
  <c r="G71" i="3" s="1"/>
  <c r="D70" i="3"/>
  <c r="F70" i="3" s="1"/>
  <c r="G70" i="3" s="1"/>
  <c r="D69" i="3"/>
  <c r="F69" i="3" s="1"/>
  <c r="G69" i="3" s="1"/>
  <c r="D68" i="3"/>
  <c r="F68" i="3" s="1"/>
  <c r="G68" i="3" s="1"/>
  <c r="D67" i="3"/>
  <c r="F67" i="3" s="1"/>
  <c r="G67" i="3" s="1"/>
  <c r="D66" i="3"/>
  <c r="F66" i="3" s="1"/>
  <c r="G66" i="3" s="1"/>
  <c r="D65" i="3"/>
  <c r="F65" i="3" s="1"/>
  <c r="G65" i="3" s="1"/>
  <c r="F64" i="3"/>
  <c r="G64" i="3" s="1"/>
  <c r="D64" i="3"/>
  <c r="D63" i="3"/>
  <c r="F63" i="3" s="1"/>
  <c r="G63" i="3" s="1"/>
  <c r="D62" i="3"/>
  <c r="F62" i="3" s="1"/>
  <c r="G62" i="3" s="1"/>
  <c r="D61" i="3"/>
  <c r="F61" i="3" s="1"/>
  <c r="G61" i="3" s="1"/>
  <c r="D60" i="3"/>
  <c r="F60" i="3" s="1"/>
  <c r="G60" i="3" s="1"/>
  <c r="D59" i="3"/>
  <c r="F59" i="3" s="1"/>
  <c r="G59" i="3" s="1"/>
  <c r="D58" i="3"/>
  <c r="F58" i="3" s="1"/>
  <c r="G58" i="3" s="1"/>
  <c r="D57" i="3"/>
  <c r="F57" i="3" s="1"/>
  <c r="G57" i="3" s="1"/>
  <c r="D56" i="3"/>
  <c r="F56" i="3" s="1"/>
  <c r="G56" i="3" s="1"/>
  <c r="D55" i="3"/>
  <c r="F55" i="3" s="1"/>
  <c r="G55" i="3" s="1"/>
  <c r="D54" i="3"/>
  <c r="F54" i="3" s="1"/>
  <c r="G54" i="3" s="1"/>
  <c r="D53" i="3"/>
  <c r="F53" i="3" s="1"/>
  <c r="G53" i="3" s="1"/>
  <c r="D52" i="3"/>
  <c r="F52" i="3" s="1"/>
  <c r="G52" i="3" s="1"/>
  <c r="D51" i="3"/>
  <c r="F51" i="3" s="1"/>
  <c r="G51" i="3" s="1"/>
  <c r="D50" i="3"/>
  <c r="F50" i="3" s="1"/>
  <c r="G50" i="3" s="1"/>
  <c r="D49" i="3"/>
  <c r="F49" i="3" s="1"/>
  <c r="G49" i="3" s="1"/>
  <c r="D48" i="3"/>
  <c r="F48" i="3" s="1"/>
  <c r="G48" i="3" s="1"/>
  <c r="D47" i="3"/>
  <c r="F47" i="3" s="1"/>
  <c r="G47" i="3" s="1"/>
  <c r="D46" i="3"/>
  <c r="F46" i="3" s="1"/>
  <c r="G46" i="3" s="1"/>
  <c r="D45" i="3"/>
  <c r="F45" i="3" s="1"/>
  <c r="G45" i="3" s="1"/>
  <c r="D44" i="3"/>
  <c r="F44" i="3" s="1"/>
  <c r="D43" i="3"/>
  <c r="F43" i="3" s="1"/>
  <c r="D42" i="3"/>
  <c r="F42" i="3" s="1"/>
  <c r="D41" i="3"/>
  <c r="F41" i="3" s="1"/>
  <c r="D40" i="3"/>
  <c r="F40" i="3" s="1"/>
  <c r="D39" i="3"/>
  <c r="F39" i="3" s="1"/>
  <c r="D38" i="3"/>
  <c r="F38" i="3" s="1"/>
  <c r="D37" i="3"/>
  <c r="F37" i="3" s="1"/>
  <c r="D36" i="3"/>
  <c r="F36" i="3" s="1"/>
  <c r="D35" i="3"/>
  <c r="F35" i="3" s="1"/>
  <c r="G35" i="3" s="1"/>
  <c r="D34" i="3"/>
  <c r="F34" i="3" s="1"/>
  <c r="G34" i="3" s="1"/>
  <c r="F33" i="3"/>
  <c r="G33" i="3" s="1"/>
  <c r="D33" i="3"/>
  <c r="D32" i="3"/>
  <c r="F32" i="3" s="1"/>
  <c r="G32" i="3" s="1"/>
  <c r="D31" i="3"/>
  <c r="F31" i="3" s="1"/>
  <c r="G31" i="3" s="1"/>
  <c r="D30" i="3"/>
  <c r="F30" i="3" s="1"/>
  <c r="G30" i="3" s="1"/>
  <c r="D29" i="3"/>
  <c r="F29" i="3" s="1"/>
  <c r="G29" i="3" s="1"/>
  <c r="D28" i="3"/>
  <c r="F28" i="3" s="1"/>
  <c r="G28" i="3" s="1"/>
  <c r="D27" i="3"/>
  <c r="F27" i="3" s="1"/>
  <c r="G27" i="3" s="1"/>
  <c r="D26" i="3"/>
  <c r="F26" i="3" s="1"/>
  <c r="G26" i="3" s="1"/>
  <c r="D25" i="3"/>
  <c r="F25" i="3" s="1"/>
  <c r="G25" i="3" s="1"/>
  <c r="D24" i="3"/>
  <c r="F24" i="3" s="1"/>
  <c r="G24" i="3" s="1"/>
  <c r="D23" i="3"/>
  <c r="F23" i="3" s="1"/>
  <c r="G23" i="3" s="1"/>
  <c r="D22" i="3"/>
  <c r="F22" i="3" s="1"/>
  <c r="G22" i="3" s="1"/>
  <c r="F21" i="3"/>
  <c r="G21" i="3" s="1"/>
  <c r="D21" i="3"/>
  <c r="D20" i="3"/>
  <c r="F20" i="3" s="1"/>
  <c r="G20" i="3" s="1"/>
  <c r="D19" i="3"/>
  <c r="F19" i="3" s="1"/>
  <c r="G19" i="3" s="1"/>
  <c r="D18" i="3"/>
  <c r="F18" i="3" s="1"/>
  <c r="G18" i="3" s="1"/>
  <c r="D17" i="3"/>
  <c r="F17" i="3" s="1"/>
  <c r="G17" i="3" s="1"/>
  <c r="F16" i="3"/>
  <c r="G16" i="3" s="1"/>
  <c r="D16" i="3"/>
  <c r="D15" i="3"/>
  <c r="F15" i="3" s="1"/>
  <c r="G15" i="3" s="1"/>
  <c r="D14" i="3"/>
  <c r="F14" i="3" s="1"/>
  <c r="G14" i="3" s="1"/>
  <c r="D13" i="3"/>
  <c r="F13" i="3" s="1"/>
  <c r="G13" i="3" s="1"/>
  <c r="D12" i="3"/>
  <c r="F12" i="3" s="1"/>
  <c r="G12" i="3" s="1"/>
  <c r="D11" i="3"/>
  <c r="F11" i="3" s="1"/>
  <c r="G11" i="3" s="1"/>
  <c r="D10" i="3"/>
  <c r="F10" i="3" s="1"/>
  <c r="G10" i="3" s="1"/>
  <c r="D9" i="3"/>
  <c r="F9" i="3" s="1"/>
  <c r="G9" i="3" s="1"/>
  <c r="D8" i="3"/>
  <c r="F8" i="3" s="1"/>
  <c r="G8" i="3" s="1"/>
  <c r="D7" i="3"/>
  <c r="F7" i="3" s="1"/>
  <c r="G7" i="3" s="1"/>
  <c r="D6" i="3"/>
  <c r="F6" i="3" s="1"/>
  <c r="G6" i="3" s="1"/>
  <c r="F5" i="3"/>
  <c r="G5" i="3" s="1"/>
  <c r="D5" i="3"/>
  <c r="D6" i="1"/>
  <c r="D5" i="1"/>
  <c r="D51" i="5" l="1"/>
  <c r="E51" i="5"/>
  <c r="D50" i="5"/>
  <c r="E50" i="5"/>
</calcChain>
</file>

<file path=xl/sharedStrings.xml><?xml version="1.0" encoding="utf-8"?>
<sst xmlns="http://schemas.openxmlformats.org/spreadsheetml/2006/main" count="3293" uniqueCount="220">
  <si>
    <t>Figure 1d</t>
  </si>
  <si>
    <t>donor age</t>
  </si>
  <si>
    <t>FRZB</t>
  </si>
  <si>
    <t>CDKN2A</t>
  </si>
  <si>
    <t>PDE1A</t>
  </si>
  <si>
    <t>RSPO4</t>
  </si>
  <si>
    <t>CYB5R3</t>
  </si>
  <si>
    <t>SMCO3</t>
  </si>
  <si>
    <t>COLGALT2</t>
  </si>
  <si>
    <t>FAM153C</t>
  </si>
  <si>
    <t>NAP1L2</t>
  </si>
  <si>
    <t>ANO3</t>
  </si>
  <si>
    <t>ITGBL1</t>
  </si>
  <si>
    <t>TMEM130</t>
  </si>
  <si>
    <t>SMOC2</t>
  </si>
  <si>
    <t>GDF10</t>
  </si>
  <si>
    <t>IGLV3-1</t>
  </si>
  <si>
    <t>IGHG1</t>
  </si>
  <si>
    <t>IGLV2-18</t>
  </si>
  <si>
    <t>SLC7A11</t>
  </si>
  <si>
    <t>TRIB3</t>
  </si>
  <si>
    <t>C5</t>
  </si>
  <si>
    <t>TTLL12</t>
  </si>
  <si>
    <t>ZNF518B</t>
  </si>
  <si>
    <t>Figure 2a</t>
  </si>
  <si>
    <t>Age</t>
  </si>
  <si>
    <t>Normalized Count</t>
  </si>
  <si>
    <t>Figure 2b</t>
  </si>
  <si>
    <t>LAC</t>
  </si>
  <si>
    <t>GTEx</t>
  </si>
  <si>
    <t>TotalScore</t>
  </si>
  <si>
    <t>young</t>
  </si>
  <si>
    <t>old</t>
  </si>
  <si>
    <t>Figure 2c</t>
  </si>
  <si>
    <t>name</t>
  </si>
  <si>
    <t>zscore</t>
  </si>
  <si>
    <t>pvalue</t>
  </si>
  <si>
    <t>Cell proliferation of tumor cell lines</t>
  </si>
  <si>
    <t>KRAS</t>
  </si>
  <si>
    <t>PPARGC1A</t>
  </si>
  <si>
    <t>Cell proliferation of carcinoma cell lines</t>
  </si>
  <si>
    <t>Viability</t>
  </si>
  <si>
    <t>Proliferation of embryonic cell lines</t>
  </si>
  <si>
    <t>Colony formation</t>
  </si>
  <si>
    <t>S phase</t>
  </si>
  <si>
    <t>ATF4</t>
  </si>
  <si>
    <t>Proliferation of epithelial cells</t>
  </si>
  <si>
    <t>Interphase</t>
  </si>
  <si>
    <t>S phase of epithelial cells</t>
  </si>
  <si>
    <t>Colony formation of cells</t>
  </si>
  <si>
    <t>DNA replication</t>
  </si>
  <si>
    <t>Transcription of RNA</t>
  </si>
  <si>
    <t>Uptake of L-amino acid</t>
  </si>
  <si>
    <t>Transcription</t>
  </si>
  <si>
    <t>Expression of RNA</t>
  </si>
  <si>
    <t>Synthesis of DNA</t>
  </si>
  <si>
    <t>Transcription of DNA</t>
  </si>
  <si>
    <t>Metabolism of DNA</t>
  </si>
  <si>
    <t>HIF1A</t>
  </si>
  <si>
    <t>Tgf beta</t>
  </si>
  <si>
    <t>TGFB3</t>
  </si>
  <si>
    <t>Notch</t>
  </si>
  <si>
    <t>CDKN1A</t>
  </si>
  <si>
    <t>SMAD2</t>
  </si>
  <si>
    <t>FOXO1</t>
  </si>
  <si>
    <t>TWIST1</t>
  </si>
  <si>
    <t>FOXO3</t>
  </si>
  <si>
    <t>Smad2/3-Smad4</t>
  </si>
  <si>
    <t>Apoptosis</t>
  </si>
  <si>
    <t>Necrosis</t>
  </si>
  <si>
    <t>Figure 2d</t>
  </si>
  <si>
    <t>Telomere Length</t>
  </si>
  <si>
    <t>gammaH2ax IHC count</t>
  </si>
  <si>
    <t>TL</t>
  </si>
  <si>
    <t>donor</t>
  </si>
  <si>
    <t>count</t>
  </si>
  <si>
    <t>short1</t>
  </si>
  <si>
    <t>short</t>
  </si>
  <si>
    <t>short2</t>
  </si>
  <si>
    <t>short3</t>
  </si>
  <si>
    <t>long1</t>
  </si>
  <si>
    <t>long</t>
  </si>
  <si>
    <t>long2</t>
  </si>
  <si>
    <t>long3</t>
  </si>
  <si>
    <t>Figure 3a</t>
  </si>
  <si>
    <t>Epithelial cells</t>
  </si>
  <si>
    <t>Fibroblasts</t>
  </si>
  <si>
    <t>50-59</t>
  </si>
  <si>
    <t>60-69</t>
  </si>
  <si>
    <t>30-39</t>
  </si>
  <si>
    <t>20-29</t>
  </si>
  <si>
    <t>40-49</t>
  </si>
  <si>
    <t>70-79</t>
  </si>
  <si>
    <t>Figure 3b</t>
  </si>
  <si>
    <t>pos cell per mm alveolar surface</t>
  </si>
  <si>
    <t>Figure 3c</t>
  </si>
  <si>
    <t>Figure 4b</t>
  </si>
  <si>
    <t>Distance (µm)</t>
  </si>
  <si>
    <t>Linescan       i</t>
  </si>
  <si>
    <t>Linescan       ii</t>
  </si>
  <si>
    <t>Figure 4c</t>
  </si>
  <si>
    <t>vertical distance (µm)</t>
  </si>
  <si>
    <t>fluorescence (grey levels)</t>
  </si>
  <si>
    <t>18 yrs</t>
  </si>
  <si>
    <t>86 yrs</t>
  </si>
  <si>
    <t>Figure 4d</t>
  </si>
  <si>
    <t>Age of donor (yrs)</t>
  </si>
  <si>
    <t>depth (µm)</t>
  </si>
  <si>
    <t>area (length x width x depth) mm^3</t>
  </si>
  <si>
    <t>total flourescence</t>
  </si>
  <si>
    <t>fluorescence/mm^3</t>
  </si>
  <si>
    <t>Collagen density             (grey levels x 10^5/cm^3)</t>
  </si>
  <si>
    <t>Figure 4e</t>
  </si>
  <si>
    <t>Collagen density (grey levels x 10^5/cm^3)</t>
  </si>
  <si>
    <t>18-50 yrs</t>
  </si>
  <si>
    <t>51-86 yrs</t>
  </si>
  <si>
    <t>Average</t>
  </si>
  <si>
    <t>SE</t>
  </si>
  <si>
    <t>Figure 4g</t>
  </si>
  <si>
    <t>average</t>
  </si>
  <si>
    <t>se</t>
  </si>
  <si>
    <t>Figure 4i</t>
  </si>
  <si>
    <t>Age of donor                 (yrs)</t>
  </si>
  <si>
    <t>Alveolar diameter (μm)</t>
  </si>
  <si>
    <t>% change</t>
  </si>
  <si>
    <t>before</t>
  </si>
  <si>
    <t>after</t>
  </si>
  <si>
    <t>Figure 4j</t>
  </si>
  <si>
    <t>Alveolar expansion</t>
  </si>
  <si>
    <t xml:space="preserve">Collagen density </t>
  </si>
  <si>
    <t>Figure 4l</t>
  </si>
  <si>
    <t>Surfactant secreton</t>
  </si>
  <si>
    <t>FM1-43 fluorescence</t>
  </si>
  <si>
    <t>Figure 4m</t>
  </si>
  <si>
    <t>Surfactant secretion</t>
  </si>
  <si>
    <t>Supplementary Figure 1a</t>
  </si>
  <si>
    <t>GTEx_Lung</t>
  </si>
  <si>
    <t>GTEx_SunExposedSkin</t>
  </si>
  <si>
    <t>GTEx_SunNotExposedSkin</t>
  </si>
  <si>
    <t>GTEx_Heart</t>
  </si>
  <si>
    <t>GTEx_Liver</t>
  </si>
  <si>
    <t>GTEx_Kidney</t>
  </si>
  <si>
    <t>Supplementary Figure 1b</t>
  </si>
  <si>
    <t>GTEx_Sun_Skin</t>
  </si>
  <si>
    <t>GTEx_NoSun_Skin</t>
  </si>
  <si>
    <t>mouse_aging</t>
  </si>
  <si>
    <t>NA</t>
  </si>
  <si>
    <t xml:space="preserve"> </t>
  </si>
  <si>
    <t>Supplementary Figure 1c</t>
  </si>
  <si>
    <t>GO term</t>
  </si>
  <si>
    <t>analysis</t>
  </si>
  <si>
    <t>negative log FDR</t>
  </si>
  <si>
    <t>cell cycle</t>
  </si>
  <si>
    <t>down genes</t>
  </si>
  <si>
    <t>cellular response to stress</t>
  </si>
  <si>
    <t>DNA repair</t>
  </si>
  <si>
    <t>cell cycle process</t>
  </si>
  <si>
    <t>cellular metabolic process</t>
  </si>
  <si>
    <t>DNA metabolic process</t>
  </si>
  <si>
    <t>cellular response to DNA damage stimulus</t>
  </si>
  <si>
    <t>positive regulation of biological process</t>
  </si>
  <si>
    <t>up genes</t>
  </si>
  <si>
    <t>cellular response to stimulus</t>
  </si>
  <si>
    <t>signal transduction</t>
  </si>
  <si>
    <t>cell communication</t>
  </si>
  <si>
    <t>movement of cell or subcellular component</t>
  </si>
  <si>
    <t>locomotion</t>
  </si>
  <si>
    <t>cell surface receptor signaling pathway</t>
  </si>
  <si>
    <t>Supplementary Figure 1d</t>
  </si>
  <si>
    <t>Time to cryo</t>
  </si>
  <si>
    <t>group</t>
  </si>
  <si>
    <t>Supplementary Figure 1e</t>
  </si>
  <si>
    <t>Apoptosis Total Score</t>
  </si>
  <si>
    <t>Necrosis Total Score</t>
  </si>
  <si>
    <t>Supplementary Figure 2a</t>
  </si>
  <si>
    <t>Macrophages</t>
  </si>
  <si>
    <t>Bcells</t>
  </si>
  <si>
    <t>Endothelial Cells</t>
  </si>
  <si>
    <t>Monocytes</t>
  </si>
  <si>
    <t>NK cells</t>
  </si>
  <si>
    <t>Endothelial cells</t>
  </si>
  <si>
    <t>Supplementary Figure 2b</t>
  </si>
  <si>
    <t>Supplementary Figure 2c</t>
  </si>
  <si>
    <t>Alveolar Epithelial Type 2</t>
  </si>
  <si>
    <t>Alveolar Fibroblast</t>
  </si>
  <si>
    <t>Supplementary Figure 3b</t>
  </si>
  <si>
    <t>Sun Exposed Skin</t>
  </si>
  <si>
    <t>Sun Non-Exposed Skin</t>
  </si>
  <si>
    <t>Liver</t>
  </si>
  <si>
    <t>Kidney</t>
  </si>
  <si>
    <t>Heart</t>
  </si>
  <si>
    <t>pathway</t>
  </si>
  <si>
    <t>average difference</t>
  </si>
  <si>
    <t>EPHA mediated growth cone collapse Main Pathway</t>
  </si>
  <si>
    <t>EphrinA</t>
  </si>
  <si>
    <t>Ephrin A reverse signaling Main Pathway</t>
  </si>
  <si>
    <t>Ephrin A reverse signaling Pathway (beta integrin mediated adhesion)</t>
  </si>
  <si>
    <t>EPHA forward signaling Pathway (cell cell adhesion)</t>
  </si>
  <si>
    <t>EPHA forward signaling Pathway (regulation of stress fiber assembly)</t>
  </si>
  <si>
    <t>Ephrin A reverse signaling Pathway (MAPKKK cascade)</t>
  </si>
  <si>
    <t>Ephrin A reverse signaling Pathway (neuron projection morphogenesis)</t>
  </si>
  <si>
    <t>EPHA forward signaling Pathway (axon guidance)</t>
  </si>
  <si>
    <t>EPHA forward signaling Pathway (actin filament depolymerization)</t>
  </si>
  <si>
    <t>S1P1 Pathway (negative regulation of T cell proliferation)</t>
  </si>
  <si>
    <t>S1P</t>
  </si>
  <si>
    <t>S1P1 Pathway (negative regulation of cAMP metabolic process)</t>
  </si>
  <si>
    <t>LPA receptor mediated events Pathway (MAPKKK cascade)</t>
  </si>
  <si>
    <t>LPA</t>
  </si>
  <si>
    <t>LPA receptor mediated events Pathway (arachidonic acid secretion)</t>
  </si>
  <si>
    <t>LPA receptor mediated events Pathway (positive regulation of mitosis)</t>
  </si>
  <si>
    <t>FGFR3b ligand binding and activation Main Pathway</t>
  </si>
  <si>
    <t>GF</t>
  </si>
  <si>
    <t>PDGF receptor signaling network Main Pathway</t>
  </si>
  <si>
    <t>PDGF receptor signaling network Pathway</t>
  </si>
  <si>
    <t>EPHA forward signaling Main Pathway</t>
  </si>
  <si>
    <t>S1P3 Pathway (Sinus Bradycardia)</t>
  </si>
  <si>
    <t>VEGF ligand receptor interactions Main Pathway</t>
  </si>
  <si>
    <t>negative log pvalue</t>
  </si>
  <si>
    <t>Supplementary Figure 1f</t>
  </si>
  <si>
    <t>Supplementary Figure 1g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</si>
</sst>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3" x14ac:knownFonts="1">
    <font>
      <sz val="12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5" tint="0.79998168889431442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28">
    <xf numFmtId="0" fontId="0" fillId="0" borderId="0" xfId="0"/>
    <xf numFmtId="4" fontId="0" fillId="0" borderId="1" xfId="0" applyNumberFormat="1" applyBorder="1" applyAlignment="1">
      <alignment horizontal="center" vertical="center"/>
    </xf>
    <xf numFmtId="3" fontId="0" fillId="0" borderId="1" xfId="0" applyNumberFormat="1" applyFont="1" applyBorder="1" applyAlignment="1">
      <alignment horizontal="center" vertical="center"/>
    </xf>
    <xf numFmtId="3" fontId="0" fillId="0" borderId="1" xfId="0" applyNumberFormat="1" applyBorder="1" applyAlignment="1">
      <alignment horizontal="center" vertical="center"/>
    </xf>
    <xf numFmtId="11" fontId="0" fillId="0" borderId="1" xfId="0" applyNumberFormat="1" applyBorder="1" applyAlignment="1">
      <alignment horizontal="center" vertical="center"/>
    </xf>
    <xf numFmtId="0" fontId="0" fillId="0" borderId="1" xfId="0" applyBorder="1"/>
    <xf numFmtId="0" fontId="0" fillId="2" borderId="1" xfId="0" applyFill="1" applyBorder="1" applyAlignment="1">
      <alignment horizontal="center" vertical="center"/>
    </xf>
    <xf numFmtId="0" fontId="0" fillId="3" borderId="1" xfId="0" applyFill="1" applyBorder="1" applyAlignment="1">
      <alignment horizontal="center" vertical="center"/>
    </xf>
    <xf numFmtId="4" fontId="0" fillId="2" borderId="1" xfId="0" applyNumberFormat="1" applyFill="1" applyBorder="1" applyAlignment="1">
      <alignment horizontal="center" vertical="center"/>
    </xf>
    <xf numFmtId="4" fontId="0" fillId="3" borderId="1" xfId="0" applyNumberFormat="1" applyFill="1" applyBorder="1" applyAlignment="1">
      <alignment horizontal="center" vertical="center"/>
    </xf>
    <xf numFmtId="0" fontId="0" fillId="0" borderId="0" xfId="0" applyBorder="1"/>
    <xf numFmtId="0" fontId="0" fillId="3" borderId="0" xfId="0" applyFill="1" applyAlignment="1">
      <alignment horizontal="center" vertical="center"/>
    </xf>
    <xf numFmtId="2" fontId="0" fillId="2" borderId="1" xfId="0" applyNumberFormat="1" applyFill="1" applyBorder="1" applyAlignment="1">
      <alignment horizontal="center" vertical="center"/>
    </xf>
    <xf numFmtId="2" fontId="0" fillId="3" borderId="1" xfId="0" applyNumberFormat="1" applyFill="1" applyBorder="1" applyAlignment="1">
      <alignment horizontal="center" vertical="center"/>
    </xf>
    <xf numFmtId="0" fontId="0" fillId="3" borderId="2" xfId="0" applyFill="1" applyBorder="1" applyAlignment="1">
      <alignment horizontal="center" vertical="center"/>
    </xf>
    <xf numFmtId="2" fontId="0" fillId="3" borderId="0" xfId="0" applyNumberFormat="1" applyFill="1" applyAlignment="1">
      <alignment horizontal="center" vertical="center"/>
    </xf>
    <xf numFmtId="4" fontId="0" fillId="0" borderId="1" xfId="0" applyNumberFormat="1" applyFont="1" applyBorder="1" applyAlignment="1">
      <alignment horizontal="center" vertical="center"/>
    </xf>
    <xf numFmtId="0" fontId="1" fillId="0" borderId="0" xfId="0" applyFont="1"/>
    <xf numFmtId="4" fontId="0" fillId="0" borderId="1" xfId="0" applyNumberFormat="1" applyFont="1" applyBorder="1" applyAlignment="1">
      <alignment horizontal="center"/>
    </xf>
    <xf numFmtId="0" fontId="2" fillId="0" borderId="0" xfId="0" applyFont="1"/>
    <xf numFmtId="11" fontId="0" fillId="0" borderId="1" xfId="0" applyNumberFormat="1" applyBorder="1"/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left" vertical="center"/>
    </xf>
    <xf numFmtId="164" fontId="0" fillId="0" borderId="1" xfId="0" applyNumberFormat="1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calcChain" Target="calcChain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32E2BBF-4961-D447-8310-417D08E73D5F}">
  <dimension ref="B1:CJ25"/>
  <sheetViews>
    <sheetView tabSelected="1" workbookViewId="0">
      <selection activeCell="B1" sqref="B1"/>
    </sheetView>
  </sheetViews>
  <sheetFormatPr baseColWidth="10" defaultColWidth="11" defaultRowHeight="16" x14ac:dyDescent="0.2"/>
  <sheetData>
    <row r="1" spans="2:88" x14ac:dyDescent="0.2">
      <c r="B1" t="s">
        <v>0</v>
      </c>
    </row>
    <row r="3" spans="2:88" x14ac:dyDescent="0.2">
      <c r="B3" s="5" t="s">
        <v>1</v>
      </c>
      <c r="C3" s="5">
        <v>16</v>
      </c>
      <c r="D3" s="5">
        <v>18</v>
      </c>
      <c r="E3" s="5">
        <v>19</v>
      </c>
      <c r="F3" s="5">
        <v>20</v>
      </c>
      <c r="G3" s="5">
        <v>22</v>
      </c>
      <c r="H3" s="5">
        <v>24</v>
      </c>
      <c r="I3" s="5">
        <v>25</v>
      </c>
      <c r="J3" s="5">
        <v>25</v>
      </c>
      <c r="K3" s="5">
        <v>26</v>
      </c>
      <c r="L3" s="5">
        <v>26</v>
      </c>
      <c r="M3" s="5">
        <v>26</v>
      </c>
      <c r="N3" s="5">
        <v>26</v>
      </c>
      <c r="O3" s="5">
        <v>26</v>
      </c>
      <c r="P3" s="5">
        <v>27</v>
      </c>
      <c r="Q3" s="5">
        <v>28</v>
      </c>
      <c r="R3" s="5">
        <v>30</v>
      </c>
      <c r="S3" s="5">
        <v>30</v>
      </c>
      <c r="T3" s="5">
        <v>30</v>
      </c>
      <c r="U3" s="5">
        <v>32</v>
      </c>
      <c r="V3" s="5">
        <v>32</v>
      </c>
      <c r="W3" s="5">
        <v>33</v>
      </c>
      <c r="X3" s="5">
        <v>34</v>
      </c>
      <c r="Y3" s="5">
        <v>35</v>
      </c>
      <c r="Z3" s="5">
        <v>35</v>
      </c>
      <c r="AA3" s="5">
        <v>36</v>
      </c>
      <c r="AB3" s="5">
        <v>37</v>
      </c>
      <c r="AC3" s="5">
        <v>37</v>
      </c>
      <c r="AD3" s="5">
        <v>37</v>
      </c>
      <c r="AE3" s="5">
        <v>41</v>
      </c>
      <c r="AF3" s="5">
        <v>42</v>
      </c>
      <c r="AG3" s="5">
        <v>42</v>
      </c>
      <c r="AH3" s="5">
        <v>42</v>
      </c>
      <c r="AI3" s="5">
        <v>42</v>
      </c>
      <c r="AJ3" s="5">
        <v>45</v>
      </c>
      <c r="AK3" s="5">
        <v>45</v>
      </c>
      <c r="AL3" s="5">
        <v>46</v>
      </c>
      <c r="AM3" s="5">
        <v>47</v>
      </c>
      <c r="AN3" s="5">
        <v>48</v>
      </c>
      <c r="AO3" s="5">
        <v>48</v>
      </c>
      <c r="AP3" s="5">
        <v>48</v>
      </c>
      <c r="AQ3" s="5">
        <v>48</v>
      </c>
      <c r="AR3" s="5">
        <v>50</v>
      </c>
      <c r="AS3" s="5">
        <v>50</v>
      </c>
      <c r="AT3" s="5">
        <v>51</v>
      </c>
      <c r="AU3" s="5">
        <v>52</v>
      </c>
      <c r="AV3" s="5">
        <v>53</v>
      </c>
      <c r="AW3" s="5">
        <v>53</v>
      </c>
      <c r="AX3" s="5">
        <v>53</v>
      </c>
      <c r="AY3" s="5">
        <v>53</v>
      </c>
      <c r="AZ3" s="5">
        <v>53</v>
      </c>
      <c r="BA3" s="5">
        <v>53</v>
      </c>
      <c r="BB3" s="5">
        <v>54</v>
      </c>
      <c r="BC3" s="5">
        <v>55</v>
      </c>
      <c r="BD3" s="5">
        <v>55</v>
      </c>
      <c r="BE3" s="5">
        <v>55</v>
      </c>
      <c r="BF3" s="5">
        <v>55</v>
      </c>
      <c r="BG3" s="5">
        <v>56</v>
      </c>
      <c r="BH3" s="5">
        <v>56</v>
      </c>
      <c r="BI3" s="5">
        <v>57</v>
      </c>
      <c r="BJ3" s="5">
        <v>58</v>
      </c>
      <c r="BK3" s="5">
        <v>59</v>
      </c>
      <c r="BL3" s="5">
        <v>59</v>
      </c>
      <c r="BM3" s="5">
        <v>59</v>
      </c>
      <c r="BN3" s="5">
        <v>60</v>
      </c>
      <c r="BO3" s="5">
        <v>61</v>
      </c>
      <c r="BP3" s="5">
        <v>61</v>
      </c>
      <c r="BQ3" s="5">
        <v>62</v>
      </c>
      <c r="BR3" s="5">
        <v>62</v>
      </c>
      <c r="BS3" s="5">
        <v>63</v>
      </c>
      <c r="BT3" s="5">
        <v>64</v>
      </c>
      <c r="BU3" s="5">
        <v>65</v>
      </c>
      <c r="BV3" s="5">
        <v>66</v>
      </c>
      <c r="BW3" s="5">
        <v>66</v>
      </c>
      <c r="BX3" s="5">
        <v>66</v>
      </c>
      <c r="BY3" s="5">
        <v>67</v>
      </c>
      <c r="BZ3" s="5">
        <v>67</v>
      </c>
      <c r="CA3" s="5">
        <v>67</v>
      </c>
      <c r="CB3" s="5">
        <v>68</v>
      </c>
      <c r="CC3" s="5">
        <v>69</v>
      </c>
      <c r="CD3" s="5">
        <v>70</v>
      </c>
      <c r="CE3" s="5">
        <v>70</v>
      </c>
      <c r="CF3" s="5">
        <v>72</v>
      </c>
      <c r="CG3" s="5">
        <v>73</v>
      </c>
      <c r="CH3" s="5">
        <v>76</v>
      </c>
      <c r="CI3" s="5">
        <v>76</v>
      </c>
      <c r="CJ3" s="5">
        <v>76</v>
      </c>
    </row>
    <row r="4" spans="2:88" x14ac:dyDescent="0.2">
      <c r="B4" s="5" t="s">
        <v>2</v>
      </c>
      <c r="C4" s="5">
        <v>136.5864</v>
      </c>
      <c r="D4" s="5">
        <v>77.51352</v>
      </c>
      <c r="E4" s="5">
        <v>59.893250000000002</v>
      </c>
      <c r="F4" s="5">
        <v>62.758960000000002</v>
      </c>
      <c r="G4" s="5">
        <v>162.78550000000001</v>
      </c>
      <c r="H4" s="5">
        <v>267.05869999999999</v>
      </c>
      <c r="I4" s="5">
        <v>33.140900000000002</v>
      </c>
      <c r="J4" s="5">
        <v>71.582579999999993</v>
      </c>
      <c r="K4" s="5">
        <v>336.02600000000001</v>
      </c>
      <c r="L4" s="5">
        <v>125.496</v>
      </c>
      <c r="M4" s="5">
        <v>283.86540000000002</v>
      </c>
      <c r="N4" s="5">
        <v>106.31180000000001</v>
      </c>
      <c r="O4" s="5">
        <v>32.04589</v>
      </c>
      <c r="P4" s="5">
        <v>131.9503</v>
      </c>
      <c r="Q4" s="5">
        <v>123.9114</v>
      </c>
      <c r="R4" s="5">
        <v>37.207259999999998</v>
      </c>
      <c r="S4" s="5">
        <v>33.024430000000002</v>
      </c>
      <c r="T4" s="5">
        <v>123.39279999999999</v>
      </c>
      <c r="U4" s="5">
        <v>179.35339999999999</v>
      </c>
      <c r="V4" s="5">
        <v>97.104150000000004</v>
      </c>
      <c r="W4" s="5">
        <v>39.950519999999997</v>
      </c>
      <c r="X4" s="5">
        <v>99.772450000000006</v>
      </c>
      <c r="Y4" s="5">
        <v>201.91800000000001</v>
      </c>
      <c r="Z4" s="5">
        <v>323.0865</v>
      </c>
      <c r="AA4" s="5">
        <v>91.591340000000002</v>
      </c>
      <c r="AB4" s="5">
        <v>367.91570000000002</v>
      </c>
      <c r="AC4" s="5">
        <v>250.10400000000001</v>
      </c>
      <c r="AD4" s="5">
        <v>96.859960000000001</v>
      </c>
      <c r="AE4" s="5">
        <v>117.1186</v>
      </c>
      <c r="AF4" s="5">
        <v>206.72</v>
      </c>
      <c r="AG4" s="5">
        <v>80.866590000000002</v>
      </c>
      <c r="AH4" s="5">
        <v>351.01319999999998</v>
      </c>
      <c r="AI4" s="5">
        <v>93.657880000000006</v>
      </c>
      <c r="AJ4" s="5">
        <v>126.97920000000001</v>
      </c>
      <c r="AK4" s="5">
        <v>149.80670000000001</v>
      </c>
      <c r="AL4" s="5">
        <v>192.85679999999999</v>
      </c>
      <c r="AM4" s="5">
        <v>337.1739</v>
      </c>
      <c r="AN4" s="5">
        <v>248.3528</v>
      </c>
      <c r="AO4" s="5">
        <v>143.1549</v>
      </c>
      <c r="AP4" s="5">
        <v>207.26689999999999</v>
      </c>
      <c r="AQ4" s="5">
        <v>197.7833</v>
      </c>
      <c r="AR4" s="5">
        <v>518.85979999999995</v>
      </c>
      <c r="AS4" s="5">
        <v>182.6797</v>
      </c>
      <c r="AT4" s="5">
        <v>128.52440000000001</v>
      </c>
      <c r="AU4" s="5">
        <v>234.48140000000001</v>
      </c>
      <c r="AV4" s="5">
        <v>233.33930000000001</v>
      </c>
      <c r="AW4" s="5">
        <v>76.407510000000002</v>
      </c>
      <c r="AX4" s="5">
        <v>137.79929999999999</v>
      </c>
      <c r="AY4" s="5">
        <v>212.72049999999999</v>
      </c>
      <c r="AZ4" s="5">
        <v>281.64920000000001</v>
      </c>
      <c r="BA4" s="5">
        <v>150.69399999999999</v>
      </c>
      <c r="BB4" s="5">
        <v>167.07400000000001</v>
      </c>
      <c r="BC4" s="5">
        <v>196.3252</v>
      </c>
      <c r="BD4" s="5">
        <v>131.7475</v>
      </c>
      <c r="BE4" s="5">
        <v>243.30260000000001</v>
      </c>
      <c r="BF4" s="5">
        <v>112.88209999999999</v>
      </c>
      <c r="BG4" s="5">
        <v>215.19329999999999</v>
      </c>
      <c r="BH4" s="5">
        <v>420.13850000000002</v>
      </c>
      <c r="BI4" s="5">
        <v>217.31370000000001</v>
      </c>
      <c r="BJ4" s="5">
        <v>402.91919999999999</v>
      </c>
      <c r="BK4" s="5">
        <v>250.50229999999999</v>
      </c>
      <c r="BL4" s="5">
        <v>153.2148</v>
      </c>
      <c r="BM4" s="5">
        <v>518.14940000000001</v>
      </c>
      <c r="BN4" s="5">
        <v>318.82859999999999</v>
      </c>
      <c r="BO4" s="5">
        <v>157.21969999999999</v>
      </c>
      <c r="BP4" s="5">
        <v>176.54249999999999</v>
      </c>
      <c r="BQ4" s="5">
        <v>278.69420000000002</v>
      </c>
      <c r="BR4" s="5">
        <v>230.09909999999999</v>
      </c>
      <c r="BS4" s="5">
        <v>173.2201</v>
      </c>
      <c r="BT4" s="5">
        <v>227.2432</v>
      </c>
      <c r="BU4" s="5">
        <v>665.94230000000005</v>
      </c>
      <c r="BV4" s="5">
        <v>507.68979999999999</v>
      </c>
      <c r="BW4" s="5">
        <v>409.86360000000002</v>
      </c>
      <c r="BX4" s="5">
        <v>129.82130000000001</v>
      </c>
      <c r="BY4" s="5">
        <v>429.74470000000002</v>
      </c>
      <c r="BZ4" s="5">
        <v>137.48670000000001</v>
      </c>
      <c r="CA4" s="5">
        <v>324.44639999999998</v>
      </c>
      <c r="CB4" s="5">
        <v>361.83600000000001</v>
      </c>
      <c r="CC4" s="5">
        <v>267.4348</v>
      </c>
      <c r="CD4" s="5">
        <v>407.51710000000003</v>
      </c>
      <c r="CE4" s="5">
        <v>324.80520000000001</v>
      </c>
      <c r="CF4" s="5">
        <v>437.9905</v>
      </c>
      <c r="CG4" s="5">
        <v>582.72739999999999</v>
      </c>
      <c r="CH4" s="5">
        <v>797.65229999999997</v>
      </c>
      <c r="CI4" s="5">
        <v>227.6788</v>
      </c>
      <c r="CJ4" s="5">
        <v>312.34289999999999</v>
      </c>
    </row>
    <row r="5" spans="2:88" x14ac:dyDescent="0.2">
      <c r="B5" s="5" t="s">
        <v>3</v>
      </c>
      <c r="C5" s="5">
        <v>13.56818</v>
      </c>
      <c r="D5" s="5">
        <v>28.55761</v>
      </c>
      <c r="E5" s="5">
        <v>19.637129999999999</v>
      </c>
      <c r="F5" s="5">
        <v>23.99607</v>
      </c>
      <c r="G5" s="5">
        <v>17.035689999999999</v>
      </c>
      <c r="H5" s="5">
        <v>8.6707380000000001</v>
      </c>
      <c r="I5" s="5">
        <v>9.7473229999999997</v>
      </c>
      <c r="J5" s="5">
        <v>18.790430000000001</v>
      </c>
      <c r="K5" s="5">
        <v>35.440249999999999</v>
      </c>
      <c r="L5" s="5">
        <v>21.87546</v>
      </c>
      <c r="M5" s="5">
        <v>22.513459999999998</v>
      </c>
      <c r="N5" s="5">
        <v>32.52825</v>
      </c>
      <c r="O5" s="5">
        <v>23.306100000000001</v>
      </c>
      <c r="P5" s="5">
        <v>60.369430000000001</v>
      </c>
      <c r="Q5" s="5">
        <v>45.606290000000001</v>
      </c>
      <c r="R5" s="5">
        <v>43.97222</v>
      </c>
      <c r="S5" s="5">
        <v>8.2561070000000001</v>
      </c>
      <c r="T5" s="5">
        <v>15.66893</v>
      </c>
      <c r="U5" s="5">
        <v>41.202809999999999</v>
      </c>
      <c r="V5" s="5">
        <v>29.35707</v>
      </c>
      <c r="W5" s="5">
        <v>16.948709999999998</v>
      </c>
      <c r="X5" s="5">
        <v>23.02441</v>
      </c>
      <c r="Y5" s="5">
        <v>18.734660000000002</v>
      </c>
      <c r="Z5" s="5">
        <v>21.335899999999999</v>
      </c>
      <c r="AA5" s="5">
        <v>28.112189999999998</v>
      </c>
      <c r="AB5" s="5">
        <v>64.688469999999995</v>
      </c>
      <c r="AC5" s="5">
        <v>24.64528</v>
      </c>
      <c r="AD5" s="5">
        <v>6.7130669999999997</v>
      </c>
      <c r="AE5" s="5">
        <v>33.964399999999998</v>
      </c>
      <c r="AF5" s="5">
        <v>42.50318</v>
      </c>
      <c r="AG5" s="5">
        <v>74.482380000000006</v>
      </c>
      <c r="AH5" s="5">
        <v>26.71754</v>
      </c>
      <c r="AI5" s="5">
        <v>33.794080000000001</v>
      </c>
      <c r="AJ5" s="5">
        <v>27.20983</v>
      </c>
      <c r="AK5" s="5">
        <v>44.121139999999997</v>
      </c>
      <c r="AL5" s="5">
        <v>41.887439999999998</v>
      </c>
      <c r="AM5" s="5">
        <v>19.26708</v>
      </c>
      <c r="AN5" s="5">
        <v>44.496540000000003</v>
      </c>
      <c r="AO5" s="5">
        <v>19.648710000000001</v>
      </c>
      <c r="AP5" s="5">
        <v>16.655370000000001</v>
      </c>
      <c r="AQ5" s="5">
        <v>28.399660000000001</v>
      </c>
      <c r="AR5" s="5">
        <v>26.584689999999998</v>
      </c>
      <c r="AS5" s="5">
        <v>24.910869999999999</v>
      </c>
      <c r="AT5" s="5">
        <v>108.6337</v>
      </c>
      <c r="AU5" s="5">
        <v>78.589920000000006</v>
      </c>
      <c r="AV5" s="5">
        <v>38.326270000000001</v>
      </c>
      <c r="AW5" s="5">
        <v>10.91536</v>
      </c>
      <c r="AX5" s="5">
        <v>30.732209999999998</v>
      </c>
      <c r="AY5" s="5">
        <v>62.628369999999997</v>
      </c>
      <c r="AZ5" s="5">
        <v>43.74098</v>
      </c>
      <c r="BA5" s="5">
        <v>49.115090000000002</v>
      </c>
      <c r="BB5" s="5">
        <v>14.91732</v>
      </c>
      <c r="BC5" s="5">
        <v>22.828510000000001</v>
      </c>
      <c r="BD5" s="5">
        <v>44.937150000000003</v>
      </c>
      <c r="BE5" s="5">
        <v>38.963039999999999</v>
      </c>
      <c r="BF5" s="5">
        <v>28.753</v>
      </c>
      <c r="BG5" s="5">
        <v>35.865549999999999</v>
      </c>
      <c r="BH5" s="5">
        <v>58.322560000000003</v>
      </c>
      <c r="BI5" s="5">
        <v>26.474769999999999</v>
      </c>
      <c r="BJ5" s="5">
        <v>59.5929</v>
      </c>
      <c r="BK5" s="5">
        <v>39.799430000000001</v>
      </c>
      <c r="BL5" s="5">
        <v>25.22438</v>
      </c>
      <c r="BM5" s="5">
        <v>57.672289999999997</v>
      </c>
      <c r="BN5" s="5">
        <v>25.129349999999999</v>
      </c>
      <c r="BO5" s="5">
        <v>24.25675</v>
      </c>
      <c r="BP5" s="5">
        <v>76.283779999999993</v>
      </c>
      <c r="BQ5" s="5">
        <v>48.77149</v>
      </c>
      <c r="BR5" s="5">
        <v>46.602339999999998</v>
      </c>
      <c r="BS5" s="5">
        <v>28.396730000000002</v>
      </c>
      <c r="BT5" s="5">
        <v>42.305909999999997</v>
      </c>
      <c r="BU5" s="5">
        <v>50.564279999999997</v>
      </c>
      <c r="BV5" s="5">
        <v>40.490589999999997</v>
      </c>
      <c r="BW5" s="5">
        <v>88.439250000000001</v>
      </c>
      <c r="BX5" s="5">
        <v>34.038519999999998</v>
      </c>
      <c r="BY5" s="5">
        <v>39.553620000000002</v>
      </c>
      <c r="BZ5" s="5">
        <v>44.031689999999998</v>
      </c>
      <c r="CA5" s="5">
        <v>46.075229999999998</v>
      </c>
      <c r="CB5" s="5">
        <v>57.434280000000001</v>
      </c>
      <c r="CC5" s="5">
        <v>41.928339999999999</v>
      </c>
      <c r="CD5" s="5">
        <v>56.67456</v>
      </c>
      <c r="CE5" s="5">
        <v>92.659139999999994</v>
      </c>
      <c r="CF5" s="5">
        <v>33.605409999999999</v>
      </c>
      <c r="CG5" s="5">
        <v>86.329980000000006</v>
      </c>
      <c r="CH5" s="5">
        <v>69.500529999999998</v>
      </c>
      <c r="CI5" s="5">
        <v>71.428650000000005</v>
      </c>
      <c r="CJ5" s="5">
        <v>50.900320000000001</v>
      </c>
    </row>
    <row r="6" spans="2:88" x14ac:dyDescent="0.2">
      <c r="B6" s="5" t="s">
        <v>4</v>
      </c>
      <c r="C6" s="5">
        <v>27.136369999999999</v>
      </c>
      <c r="D6" s="5">
        <v>96.891890000000004</v>
      </c>
      <c r="E6" s="5">
        <v>35.34684</v>
      </c>
      <c r="F6" s="5">
        <v>66.450659999999999</v>
      </c>
      <c r="G6" s="5">
        <v>93.696280000000002</v>
      </c>
      <c r="H6" s="5">
        <v>36.417099999999998</v>
      </c>
      <c r="I6" s="5">
        <v>74.079650000000001</v>
      </c>
      <c r="J6" s="5">
        <v>50.107810000000001</v>
      </c>
      <c r="K6" s="5">
        <v>115.5089</v>
      </c>
      <c r="L6" s="5">
        <v>34.540190000000003</v>
      </c>
      <c r="M6" s="5">
        <v>102.7788</v>
      </c>
      <c r="N6" s="5">
        <v>69.816730000000007</v>
      </c>
      <c r="O6" s="5">
        <v>103.9064</v>
      </c>
      <c r="P6" s="5">
        <v>45.708280000000002</v>
      </c>
      <c r="Q6" s="5">
        <v>49.048270000000002</v>
      </c>
      <c r="R6" s="5">
        <v>74.414529999999999</v>
      </c>
      <c r="S6" s="5">
        <v>87.064400000000006</v>
      </c>
      <c r="T6" s="5">
        <v>80.303259999999995</v>
      </c>
      <c r="U6" s="5">
        <v>99.371480000000005</v>
      </c>
      <c r="V6" s="5">
        <v>178.4006</v>
      </c>
      <c r="W6" s="5">
        <v>81.111670000000004</v>
      </c>
      <c r="X6" s="5">
        <v>79.626090000000005</v>
      </c>
      <c r="Y6" s="5">
        <v>96.795730000000006</v>
      </c>
      <c r="Z6" s="5">
        <v>99.567549999999997</v>
      </c>
      <c r="AA6" s="5">
        <v>69.827060000000003</v>
      </c>
      <c r="AB6" s="5">
        <v>216.3021</v>
      </c>
      <c r="AC6" s="5">
        <v>41.988259999999997</v>
      </c>
      <c r="AD6" s="5">
        <v>140.0154</v>
      </c>
      <c r="AE6" s="5">
        <v>59.730499999999999</v>
      </c>
      <c r="AF6" s="5">
        <v>160.35290000000001</v>
      </c>
      <c r="AG6" s="5">
        <v>89.378860000000003</v>
      </c>
      <c r="AH6" s="5">
        <v>46.986020000000003</v>
      </c>
      <c r="AI6" s="5">
        <v>69.51925</v>
      </c>
      <c r="AJ6" s="5">
        <v>72.559560000000005</v>
      </c>
      <c r="AK6" s="5">
        <v>108.7637</v>
      </c>
      <c r="AL6" s="5">
        <v>60.213200000000001</v>
      </c>
      <c r="AM6" s="5">
        <v>77.06832</v>
      </c>
      <c r="AN6" s="5">
        <v>56.914180000000002</v>
      </c>
      <c r="AO6" s="5">
        <v>111.34269999999999</v>
      </c>
      <c r="AP6" s="5">
        <v>128.6165</v>
      </c>
      <c r="AQ6" s="5">
        <v>94.327439999999996</v>
      </c>
      <c r="AR6" s="5">
        <v>132.92339999999999</v>
      </c>
      <c r="AS6" s="5">
        <v>16.607250000000001</v>
      </c>
      <c r="AT6" s="5">
        <v>85.682950000000005</v>
      </c>
      <c r="AU6" s="5">
        <v>30.92062</v>
      </c>
      <c r="AV6" s="5">
        <v>64.252859999999998</v>
      </c>
      <c r="AW6" s="5">
        <v>224.67449999999999</v>
      </c>
      <c r="AX6" s="5">
        <v>257.75400000000002</v>
      </c>
      <c r="AY6" s="5">
        <v>45.351579999999998</v>
      </c>
      <c r="AZ6" s="5">
        <v>144.02520000000001</v>
      </c>
      <c r="BA6" s="5">
        <v>45.76634</v>
      </c>
      <c r="BB6" s="5">
        <v>60.66377</v>
      </c>
      <c r="BC6" s="5">
        <v>133.3185</v>
      </c>
      <c r="BD6" s="5">
        <v>120.5133</v>
      </c>
      <c r="BE6" s="5">
        <v>116.8891</v>
      </c>
      <c r="BF6" s="5">
        <v>72.414959999999994</v>
      </c>
      <c r="BG6" s="5">
        <v>133.74860000000001</v>
      </c>
      <c r="BH6" s="5">
        <v>195.48859999999999</v>
      </c>
      <c r="BI6" s="5">
        <v>118.0333</v>
      </c>
      <c r="BJ6" s="5">
        <v>161.8792</v>
      </c>
      <c r="BK6" s="5">
        <v>103.0103</v>
      </c>
      <c r="BL6" s="5">
        <v>44.843339999999998</v>
      </c>
      <c r="BM6" s="5">
        <v>182.0282</v>
      </c>
      <c r="BN6" s="5">
        <v>102.8733</v>
      </c>
      <c r="BO6" s="5">
        <v>186.86680000000001</v>
      </c>
      <c r="BP6" s="5">
        <v>95.899600000000007</v>
      </c>
      <c r="BQ6" s="5">
        <v>82.737350000000006</v>
      </c>
      <c r="BR6" s="5">
        <v>130.09819999999999</v>
      </c>
      <c r="BS6" s="5">
        <v>190.25810000000001</v>
      </c>
      <c r="BT6" s="5">
        <v>87.029300000000006</v>
      </c>
      <c r="BU6" s="5">
        <v>135.55529999999999</v>
      </c>
      <c r="BV6" s="5">
        <v>247.09639999999999</v>
      </c>
      <c r="BW6" s="5">
        <v>378.4819</v>
      </c>
      <c r="BX6" s="5">
        <v>52.245179999999998</v>
      </c>
      <c r="BY6" s="5">
        <v>134.6961</v>
      </c>
      <c r="BZ6" s="5">
        <v>97.049449999999993</v>
      </c>
      <c r="CA6" s="5">
        <v>135.346</v>
      </c>
      <c r="CB6" s="5">
        <v>152.77520000000001</v>
      </c>
      <c r="CC6" s="5">
        <v>69.125100000000003</v>
      </c>
      <c r="CD6" s="5">
        <v>197.91120000000001</v>
      </c>
      <c r="CE6" s="5">
        <v>89.670140000000004</v>
      </c>
      <c r="CF6" s="5">
        <v>120.9795</v>
      </c>
      <c r="CG6" s="5">
        <v>228.77440000000001</v>
      </c>
      <c r="CH6" s="5">
        <v>148.6242</v>
      </c>
      <c r="CI6" s="5">
        <v>262.27710000000002</v>
      </c>
      <c r="CJ6" s="5">
        <v>149.23050000000001</v>
      </c>
    </row>
    <row r="7" spans="2:88" x14ac:dyDescent="0.2">
      <c r="B7" s="5" t="s">
        <v>5</v>
      </c>
      <c r="C7" s="5">
        <v>132.06365489999999</v>
      </c>
      <c r="D7" s="5">
        <v>186.6443859</v>
      </c>
      <c r="E7" s="5">
        <v>72.657389330000001</v>
      </c>
      <c r="F7" s="5">
        <v>123.67206710000001</v>
      </c>
      <c r="G7" s="5">
        <v>118.30338039999999</v>
      </c>
      <c r="H7" s="5">
        <v>149.1366908</v>
      </c>
      <c r="I7" s="5">
        <v>201.76958139999999</v>
      </c>
      <c r="J7" s="5">
        <v>151.2182014</v>
      </c>
      <c r="K7" s="5">
        <v>91.882116809999999</v>
      </c>
      <c r="L7" s="5">
        <v>33.388853859999998</v>
      </c>
      <c r="M7" s="5">
        <v>555.9845636</v>
      </c>
      <c r="N7" s="5">
        <v>130.90637129999999</v>
      </c>
      <c r="O7" s="5">
        <v>100.9931134</v>
      </c>
      <c r="P7" s="5">
        <v>112.9770747</v>
      </c>
      <c r="Q7" s="5">
        <v>248.68333089999999</v>
      </c>
      <c r="R7" s="5">
        <v>47.354697799999997</v>
      </c>
      <c r="S7" s="5">
        <v>210.90601040000001</v>
      </c>
      <c r="T7" s="5">
        <v>80.303259909999994</v>
      </c>
      <c r="U7" s="5">
        <v>363.55417920000002</v>
      </c>
      <c r="V7" s="5">
        <v>254.05155569999999</v>
      </c>
      <c r="W7" s="5">
        <v>176.75080220000001</v>
      </c>
      <c r="X7" s="5">
        <v>74.829337589999994</v>
      </c>
      <c r="Y7" s="5">
        <v>162.3670305</v>
      </c>
      <c r="Z7" s="5">
        <v>146.30333880000001</v>
      </c>
      <c r="AA7" s="5">
        <v>92.498185989999996</v>
      </c>
      <c r="AB7" s="5">
        <v>340.6252053</v>
      </c>
      <c r="AC7" s="5">
        <v>234.58658679999999</v>
      </c>
      <c r="AD7" s="5">
        <v>35.483353110000003</v>
      </c>
      <c r="AE7" s="5">
        <v>310.36436379999998</v>
      </c>
      <c r="AF7" s="5">
        <v>366.10692119999999</v>
      </c>
      <c r="AG7" s="5">
        <v>103.2113045</v>
      </c>
      <c r="AH7" s="5">
        <v>115.1618015</v>
      </c>
      <c r="AI7" s="5">
        <v>214.35101330000001</v>
      </c>
      <c r="AJ7" s="5">
        <v>34.46579028</v>
      </c>
      <c r="AK7" s="5">
        <v>92.346572159999994</v>
      </c>
      <c r="AL7" s="5">
        <v>198.0926982</v>
      </c>
      <c r="AM7" s="5">
        <v>29.86397466</v>
      </c>
      <c r="AN7" s="5">
        <v>405.64291320000001</v>
      </c>
      <c r="AO7" s="5">
        <v>192.7445152</v>
      </c>
      <c r="AP7" s="5">
        <v>852.19995789999996</v>
      </c>
      <c r="AQ7" s="5">
        <v>263.71111739999998</v>
      </c>
      <c r="AR7" s="5">
        <v>84.337634230000006</v>
      </c>
      <c r="AS7" s="5">
        <v>171.60824489999999</v>
      </c>
      <c r="AT7" s="5">
        <v>102.5135317</v>
      </c>
      <c r="AU7" s="5">
        <v>193.25389860000001</v>
      </c>
      <c r="AV7" s="5">
        <v>56.362155360000003</v>
      </c>
      <c r="AW7" s="5">
        <v>276.52242999999999</v>
      </c>
      <c r="AX7" s="5">
        <v>317.23571600000002</v>
      </c>
      <c r="AY7" s="5">
        <v>59.388975960000003</v>
      </c>
      <c r="AZ7" s="5">
        <v>201.63524799999999</v>
      </c>
      <c r="BA7" s="5">
        <v>531.33600390000004</v>
      </c>
      <c r="BB7" s="5">
        <v>562.88018350000004</v>
      </c>
      <c r="BC7" s="5">
        <v>31.959911089999999</v>
      </c>
      <c r="BD7" s="5">
        <v>35.745456849999997</v>
      </c>
      <c r="BE7" s="5">
        <v>387.89873820000003</v>
      </c>
      <c r="BF7" s="5">
        <v>169.32322009999999</v>
      </c>
      <c r="BG7" s="5">
        <v>875.71712149999996</v>
      </c>
      <c r="BH7" s="5">
        <v>179.28788309999999</v>
      </c>
      <c r="BI7" s="5">
        <v>133.47696189999999</v>
      </c>
      <c r="BJ7" s="5">
        <v>356.6679762</v>
      </c>
      <c r="BK7" s="5">
        <v>203.67941329999999</v>
      </c>
      <c r="BL7" s="5">
        <v>127.9903762</v>
      </c>
      <c r="BM7" s="5">
        <v>1195.7988170000001</v>
      </c>
      <c r="BN7" s="5">
        <v>254.4346754</v>
      </c>
      <c r="BO7" s="5">
        <v>409.66956540000001</v>
      </c>
      <c r="BP7" s="5">
        <v>224.49225580000001</v>
      </c>
      <c r="BQ7" s="5">
        <v>335.30397920000001</v>
      </c>
      <c r="BR7" s="5">
        <v>145.63232239999999</v>
      </c>
      <c r="BS7" s="5">
        <v>449.61493100000001</v>
      </c>
      <c r="BT7" s="5">
        <v>197.0246569</v>
      </c>
      <c r="BU7" s="5">
        <v>116.1902568</v>
      </c>
      <c r="BV7" s="5">
        <v>440.2054321</v>
      </c>
      <c r="BW7" s="5">
        <v>518.2729951</v>
      </c>
      <c r="BX7" s="5">
        <v>1287.922732</v>
      </c>
      <c r="BY7" s="5">
        <v>561.23379520000003</v>
      </c>
      <c r="BZ7" s="5">
        <v>290.24973690000002</v>
      </c>
      <c r="CA7" s="5">
        <v>237.09544220000001</v>
      </c>
      <c r="CB7" s="5">
        <v>415.82420059999998</v>
      </c>
      <c r="CC7" s="5">
        <v>190.3773315</v>
      </c>
      <c r="CD7" s="5">
        <v>738.56849320000003</v>
      </c>
      <c r="CE7" s="5">
        <v>187.3109527</v>
      </c>
      <c r="CF7" s="5">
        <v>614.97897390000003</v>
      </c>
      <c r="CG7" s="5">
        <v>895.24189660000002</v>
      </c>
      <c r="CH7" s="5">
        <v>290.83300450000002</v>
      </c>
      <c r="CI7" s="5">
        <v>1170.7602179999999</v>
      </c>
      <c r="CJ7" s="5">
        <v>217.48317420000001</v>
      </c>
    </row>
    <row r="8" spans="2:88" x14ac:dyDescent="0.2">
      <c r="B8" s="5" t="s">
        <v>6</v>
      </c>
      <c r="C8" s="5">
        <v>4823.0370389999998</v>
      </c>
      <c r="D8" s="5">
        <v>8264.3686269999998</v>
      </c>
      <c r="E8" s="5">
        <v>4984.8860219999997</v>
      </c>
      <c r="F8" s="5">
        <v>7218.203262</v>
      </c>
      <c r="G8" s="5">
        <v>8006.7727869999999</v>
      </c>
      <c r="H8" s="5">
        <v>8788.6598720000002</v>
      </c>
      <c r="I8" s="5">
        <v>6474.1717870000002</v>
      </c>
      <c r="J8" s="5">
        <v>6596.3347960000001</v>
      </c>
      <c r="K8" s="5">
        <v>7459.5152840000001</v>
      </c>
      <c r="L8" s="5">
        <v>6340.4282130000001</v>
      </c>
      <c r="M8" s="5">
        <v>5380.7168060000004</v>
      </c>
      <c r="N8" s="5">
        <v>6915.0298899999998</v>
      </c>
      <c r="O8" s="5">
        <v>5102.0944019999997</v>
      </c>
      <c r="P8" s="5">
        <v>6650.1238380000004</v>
      </c>
      <c r="Q8" s="5">
        <v>5909.0257199999996</v>
      </c>
      <c r="R8" s="5">
        <v>4622.720499</v>
      </c>
      <c r="S8" s="5">
        <v>5000.1987230000004</v>
      </c>
      <c r="T8" s="5">
        <v>5350.9391729999998</v>
      </c>
      <c r="U8" s="5">
        <v>7670.1852829999998</v>
      </c>
      <c r="V8" s="5">
        <v>6144.6602940000002</v>
      </c>
      <c r="W8" s="5">
        <v>6145.1169300000001</v>
      </c>
      <c r="X8" s="5">
        <v>7511.7142739999999</v>
      </c>
      <c r="Y8" s="5">
        <v>6101.2534150000001</v>
      </c>
      <c r="Z8" s="5">
        <v>6959.5685469999999</v>
      </c>
      <c r="AA8" s="5">
        <v>7057.9743289999997</v>
      </c>
      <c r="AB8" s="5">
        <v>7530.1417789999996</v>
      </c>
      <c r="AC8" s="5">
        <v>6661.5288330000003</v>
      </c>
      <c r="AD8" s="5">
        <v>5591.0256380000001</v>
      </c>
      <c r="AE8" s="5">
        <v>6859.6380319999998</v>
      </c>
      <c r="AF8" s="5">
        <v>7700.8031019999999</v>
      </c>
      <c r="AG8" s="5">
        <v>8698.4784999999993</v>
      </c>
      <c r="AH8" s="5">
        <v>5670.5671050000001</v>
      </c>
      <c r="AI8" s="5">
        <v>8041.0596340000002</v>
      </c>
      <c r="AJ8" s="5">
        <v>6679.1073589999996</v>
      </c>
      <c r="AK8" s="5">
        <v>6607.9102750000002</v>
      </c>
      <c r="AL8" s="5">
        <v>5736.8343530000002</v>
      </c>
      <c r="AM8" s="5">
        <v>6349.4663549999996</v>
      </c>
      <c r="AN8" s="5">
        <v>6215.0289199999997</v>
      </c>
      <c r="AO8" s="5">
        <v>7930.5947120000001</v>
      </c>
      <c r="AP8" s="5">
        <v>8814.3939179999998</v>
      </c>
      <c r="AQ8" s="5">
        <v>6342.2523730000003</v>
      </c>
      <c r="AR8" s="5">
        <v>6159.3974390000003</v>
      </c>
      <c r="AS8" s="5">
        <v>7489.8695280000002</v>
      </c>
      <c r="AT8" s="5">
        <v>7717.5858820000003</v>
      </c>
      <c r="AU8" s="5">
        <v>7393.8941619999996</v>
      </c>
      <c r="AV8" s="5">
        <v>9453.0606970000008</v>
      </c>
      <c r="AW8" s="5">
        <v>6651.0921330000001</v>
      </c>
      <c r="AX8" s="5">
        <v>5548.6509450000003</v>
      </c>
      <c r="AY8" s="5">
        <v>5773.688263</v>
      </c>
      <c r="AZ8" s="5">
        <v>7279.1391389999999</v>
      </c>
      <c r="BA8" s="5">
        <v>9029.3633100000006</v>
      </c>
      <c r="BB8" s="5">
        <v>10074.163</v>
      </c>
      <c r="BC8" s="5">
        <v>6900.6013750000002</v>
      </c>
      <c r="BD8" s="5">
        <v>5478.2465860000002</v>
      </c>
      <c r="BE8" s="5">
        <v>6792.5571460000001</v>
      </c>
      <c r="BF8" s="5">
        <v>6247.9203310000003</v>
      </c>
      <c r="BG8" s="5">
        <v>6800.2572719999998</v>
      </c>
      <c r="BH8" s="5">
        <v>6444.6433639999996</v>
      </c>
      <c r="BI8" s="5">
        <v>6995.9577879999997</v>
      </c>
      <c r="BJ8" s="5">
        <v>5950.395912</v>
      </c>
      <c r="BK8" s="5">
        <v>7776.1054190000004</v>
      </c>
      <c r="BL8" s="5">
        <v>5013.1121059999996</v>
      </c>
      <c r="BM8" s="5">
        <v>8505.7611429999997</v>
      </c>
      <c r="BN8" s="5">
        <v>4583.7506169999997</v>
      </c>
      <c r="BO8" s="5">
        <v>8225.7336429999996</v>
      </c>
      <c r="BP8" s="5">
        <v>9033.0888759999998</v>
      </c>
      <c r="BQ8" s="5">
        <v>7314.8522620000003</v>
      </c>
      <c r="BR8" s="5">
        <v>6473.842173</v>
      </c>
      <c r="BS8" s="5">
        <v>8131.8776250000001</v>
      </c>
      <c r="BT8" s="5">
        <v>8160.2052670000003</v>
      </c>
      <c r="BU8" s="5">
        <v>8115.0287680000001</v>
      </c>
      <c r="BV8" s="5">
        <v>7556.16777</v>
      </c>
      <c r="BW8" s="5">
        <v>8122.1461490000002</v>
      </c>
      <c r="BX8" s="5">
        <v>7182.1284269999996</v>
      </c>
      <c r="BY8" s="5">
        <v>8638.7243780000008</v>
      </c>
      <c r="BZ8" s="5">
        <v>8910.577061</v>
      </c>
      <c r="CA8" s="5">
        <v>8068.9242379999996</v>
      </c>
      <c r="CB8" s="5">
        <v>9048.1967640000003</v>
      </c>
      <c r="CC8" s="5">
        <v>8462.7256629999993</v>
      </c>
      <c r="CD8" s="5">
        <v>8016.3018789999996</v>
      </c>
      <c r="CE8" s="5">
        <v>9649.5030669999996</v>
      </c>
      <c r="CF8" s="5">
        <v>7640.7496920000003</v>
      </c>
      <c r="CG8" s="5">
        <v>8481.9205729999994</v>
      </c>
      <c r="CH8" s="5">
        <v>8065.269679</v>
      </c>
      <c r="CI8" s="5">
        <v>7135.0524999999998</v>
      </c>
      <c r="CJ8" s="5">
        <v>8133.639349</v>
      </c>
    </row>
    <row r="9" spans="2:88" x14ac:dyDescent="0.2">
      <c r="B9" s="5" t="s">
        <v>7</v>
      </c>
      <c r="C9" s="5">
        <v>39.80001</v>
      </c>
      <c r="D9" s="5">
        <v>29.577529999999999</v>
      </c>
      <c r="E9" s="5">
        <v>25.528269999999999</v>
      </c>
      <c r="F9" s="5">
        <v>32.302410000000002</v>
      </c>
      <c r="G9" s="5">
        <v>79.499870000000001</v>
      </c>
      <c r="H9" s="5">
        <v>38.151249999999997</v>
      </c>
      <c r="I9" s="5">
        <v>18.519909999999999</v>
      </c>
      <c r="J9" s="5">
        <v>53.68694</v>
      </c>
      <c r="K9" s="5">
        <v>14.43862</v>
      </c>
      <c r="L9" s="5">
        <v>32.23751</v>
      </c>
      <c r="M9" s="5">
        <v>43.069229999999997</v>
      </c>
      <c r="N9" s="5">
        <v>23.00779</v>
      </c>
      <c r="O9" s="5">
        <v>14.56631</v>
      </c>
      <c r="P9" s="5">
        <v>31.047139999999999</v>
      </c>
      <c r="Q9" s="5">
        <v>33.559339999999999</v>
      </c>
      <c r="R9" s="5">
        <v>2.2549860000000002</v>
      </c>
      <c r="S9" s="5">
        <v>28.521100000000001</v>
      </c>
      <c r="T9" s="5">
        <v>12.731</v>
      </c>
      <c r="U9" s="5">
        <v>74.326629999999994</v>
      </c>
      <c r="V9" s="5">
        <v>74.521789999999996</v>
      </c>
      <c r="W9" s="5">
        <v>21.79119</v>
      </c>
      <c r="X9" s="5">
        <v>21.105709999999998</v>
      </c>
      <c r="Y9" s="5">
        <v>12.48977</v>
      </c>
      <c r="Z9" s="5">
        <v>31.49586</v>
      </c>
      <c r="AA9" s="5">
        <v>30.832730000000002</v>
      </c>
      <c r="AB9" s="5">
        <v>91.978909999999999</v>
      </c>
      <c r="AC9" s="5">
        <v>58.41845</v>
      </c>
      <c r="AD9" s="5">
        <v>26.852270000000001</v>
      </c>
      <c r="AE9" s="5">
        <v>28.108470000000001</v>
      </c>
      <c r="AF9" s="5">
        <v>59.890839999999997</v>
      </c>
      <c r="AG9" s="5">
        <v>25.536819999999999</v>
      </c>
      <c r="AH9" s="5">
        <v>31.324010000000001</v>
      </c>
      <c r="AI9" s="5">
        <v>21.241990000000001</v>
      </c>
      <c r="AJ9" s="5">
        <v>47.163710000000002</v>
      </c>
      <c r="AK9" s="5">
        <v>24.62575</v>
      </c>
      <c r="AL9" s="5">
        <v>41.887439999999998</v>
      </c>
      <c r="AM9" s="5">
        <v>38.53416</v>
      </c>
      <c r="AN9" s="5">
        <v>20.696069999999999</v>
      </c>
      <c r="AO9" s="5">
        <v>30.876550000000002</v>
      </c>
      <c r="AP9" s="5">
        <v>107.33459999999999</v>
      </c>
      <c r="AQ9" s="5">
        <v>56.799320000000002</v>
      </c>
      <c r="AR9" s="5">
        <v>88.004490000000004</v>
      </c>
      <c r="AS9" s="5">
        <v>233.8854</v>
      </c>
      <c r="AT9" s="5">
        <v>27.540949999999999</v>
      </c>
      <c r="AU9" s="5">
        <v>30.92062</v>
      </c>
      <c r="AV9" s="5">
        <v>36.071779999999997</v>
      </c>
      <c r="AW9" s="5">
        <v>8.1865190000000005</v>
      </c>
      <c r="AX9" s="5">
        <v>100.1275</v>
      </c>
      <c r="AY9" s="5">
        <v>85.304169999999999</v>
      </c>
      <c r="AZ9" s="5">
        <v>58.676920000000003</v>
      </c>
      <c r="BA9" s="5">
        <v>50.231340000000003</v>
      </c>
      <c r="BB9" s="5">
        <v>22.87322</v>
      </c>
      <c r="BC9" s="5">
        <v>13.697100000000001</v>
      </c>
      <c r="BD9" s="5">
        <v>17.362079999999999</v>
      </c>
      <c r="BE9" s="5">
        <v>52.816569999999999</v>
      </c>
      <c r="BF9" s="5">
        <v>58.570929999999997</v>
      </c>
      <c r="BG9" s="5">
        <v>86.675070000000005</v>
      </c>
      <c r="BH9" s="5">
        <v>25.921140000000001</v>
      </c>
      <c r="BI9" s="5">
        <v>26.474769999999999</v>
      </c>
      <c r="BJ9" s="5">
        <v>70.266260000000003</v>
      </c>
      <c r="BK9" s="5">
        <v>127.59229999999999</v>
      </c>
      <c r="BL9" s="5">
        <v>26.158619999999999</v>
      </c>
      <c r="BM9" s="5">
        <v>83.805040000000005</v>
      </c>
      <c r="BN9" s="5">
        <v>37.694029999999998</v>
      </c>
      <c r="BO9" s="5">
        <v>56.599080000000001</v>
      </c>
      <c r="BP9" s="5">
        <v>39.231659999999998</v>
      </c>
      <c r="BQ9" s="5">
        <v>116.7032</v>
      </c>
      <c r="BR9" s="5">
        <v>43.689700000000002</v>
      </c>
      <c r="BS9" s="5">
        <v>46.381329999999998</v>
      </c>
      <c r="BT9" s="5">
        <v>59.228270000000002</v>
      </c>
      <c r="BU9" s="5">
        <v>44.109259999999999</v>
      </c>
      <c r="BV9" s="5">
        <v>63.331440000000001</v>
      </c>
      <c r="BW9" s="5">
        <v>18.06823</v>
      </c>
      <c r="BX9" s="5">
        <v>72.03501</v>
      </c>
      <c r="BY9" s="5">
        <v>38.4846</v>
      </c>
      <c r="BZ9" s="5">
        <v>108.7313</v>
      </c>
      <c r="CA9" s="5">
        <v>50.87473</v>
      </c>
      <c r="CB9" s="5">
        <v>63.177709999999998</v>
      </c>
      <c r="CC9" s="5">
        <v>106.5206</v>
      </c>
      <c r="CD9" s="5">
        <v>144.83500000000001</v>
      </c>
      <c r="CE9" s="5">
        <v>86.681129999999996</v>
      </c>
      <c r="CF9" s="5">
        <v>53.768650000000001</v>
      </c>
      <c r="CG9" s="5">
        <v>77.696979999999996</v>
      </c>
      <c r="CH9" s="5">
        <v>94.093029999999999</v>
      </c>
      <c r="CI9" s="5">
        <v>118.30370000000001</v>
      </c>
      <c r="CJ9" s="5">
        <v>128.4076</v>
      </c>
    </row>
    <row r="10" spans="2:88" x14ac:dyDescent="0.2">
      <c r="B10" s="5" t="s">
        <v>8</v>
      </c>
      <c r="C10" s="5">
        <v>51.559100000000001</v>
      </c>
      <c r="D10" s="5">
        <v>88.732579999999999</v>
      </c>
      <c r="E10" s="5">
        <v>77.566670000000002</v>
      </c>
      <c r="F10" s="5">
        <v>51.68385</v>
      </c>
      <c r="G10" s="5">
        <v>163.7319</v>
      </c>
      <c r="H10" s="5">
        <v>199.42699999999999</v>
      </c>
      <c r="I10" s="5">
        <v>98.447959999999995</v>
      </c>
      <c r="J10" s="5">
        <v>125.26949999999999</v>
      </c>
      <c r="K10" s="5">
        <v>124.6972</v>
      </c>
      <c r="L10" s="5">
        <v>155.43090000000001</v>
      </c>
      <c r="M10" s="5">
        <v>174.2346</v>
      </c>
      <c r="N10" s="5">
        <v>69.023359999999997</v>
      </c>
      <c r="O10" s="5">
        <v>127.21250000000001</v>
      </c>
      <c r="P10" s="5">
        <v>74.16816</v>
      </c>
      <c r="Q10" s="5">
        <v>171.23869999999999</v>
      </c>
      <c r="R10" s="5">
        <v>50.737180000000002</v>
      </c>
      <c r="S10" s="5">
        <v>98.322730000000007</v>
      </c>
      <c r="T10" s="5">
        <v>118.49630000000001</v>
      </c>
      <c r="U10" s="5">
        <v>243.17740000000001</v>
      </c>
      <c r="V10" s="5">
        <v>165.9803</v>
      </c>
      <c r="W10" s="5">
        <v>156.17019999999999</v>
      </c>
      <c r="X10" s="5">
        <v>92.097650000000002</v>
      </c>
      <c r="Y10" s="5">
        <v>145.714</v>
      </c>
      <c r="Z10" s="5">
        <v>54.863750000000003</v>
      </c>
      <c r="AA10" s="5">
        <v>118.7967</v>
      </c>
      <c r="AB10" s="5">
        <v>125.3339</v>
      </c>
      <c r="AC10" s="5">
        <v>100.4067</v>
      </c>
      <c r="AD10" s="5">
        <v>35.483350000000002</v>
      </c>
      <c r="AE10" s="5">
        <v>135.85759999999999</v>
      </c>
      <c r="AF10" s="5">
        <v>125.5776</v>
      </c>
      <c r="AG10" s="5">
        <v>71.290279999999996</v>
      </c>
      <c r="AH10" s="5">
        <v>165.833</v>
      </c>
      <c r="AI10" s="5">
        <v>115.86539999999999</v>
      </c>
      <c r="AJ10" s="5">
        <v>126.97920000000001</v>
      </c>
      <c r="AK10" s="5">
        <v>59.512239999999998</v>
      </c>
      <c r="AL10" s="5">
        <v>73.303020000000004</v>
      </c>
      <c r="AM10" s="5">
        <v>120.41930000000001</v>
      </c>
      <c r="AN10" s="5">
        <v>194.54300000000001</v>
      </c>
      <c r="AO10" s="5">
        <v>141.28360000000001</v>
      </c>
      <c r="AP10" s="5">
        <v>81.426270000000002</v>
      </c>
      <c r="AQ10" s="5">
        <v>96.355990000000006</v>
      </c>
      <c r="AR10" s="5">
        <v>185.17609999999999</v>
      </c>
      <c r="AS10" s="5">
        <v>262.94810000000001</v>
      </c>
      <c r="AT10" s="5">
        <v>145.35499999999999</v>
      </c>
      <c r="AU10" s="5">
        <v>66.994680000000002</v>
      </c>
      <c r="AV10" s="5">
        <v>165.7047</v>
      </c>
      <c r="AW10" s="5">
        <v>127.3459</v>
      </c>
      <c r="AX10" s="5">
        <v>93.187989999999999</v>
      </c>
      <c r="AY10" s="5">
        <v>89.623360000000005</v>
      </c>
      <c r="AZ10" s="5">
        <v>104.55159999999999</v>
      </c>
      <c r="BA10" s="5">
        <v>130.60149999999999</v>
      </c>
      <c r="BB10" s="5">
        <v>280.44560000000001</v>
      </c>
      <c r="BC10" s="5">
        <v>139.7105</v>
      </c>
      <c r="BD10" s="5">
        <v>68.427019999999999</v>
      </c>
      <c r="BE10" s="5">
        <v>148.9254</v>
      </c>
      <c r="BF10" s="5">
        <v>81.999300000000005</v>
      </c>
      <c r="BG10" s="5">
        <v>210.71010000000001</v>
      </c>
      <c r="BH10" s="5">
        <v>115.5651</v>
      </c>
      <c r="BI10" s="5">
        <v>190.839</v>
      </c>
      <c r="BJ10" s="5">
        <v>176.99979999999999</v>
      </c>
      <c r="BK10" s="5">
        <v>106.52200000000001</v>
      </c>
      <c r="BL10" s="5">
        <v>69.133489999999995</v>
      </c>
      <c r="BM10" s="5">
        <v>289.26260000000002</v>
      </c>
      <c r="BN10" s="5">
        <v>171.97900000000001</v>
      </c>
      <c r="BO10" s="5">
        <v>212.02199999999999</v>
      </c>
      <c r="BP10" s="5">
        <v>115.5154</v>
      </c>
      <c r="BQ10" s="5">
        <v>149.79810000000001</v>
      </c>
      <c r="BR10" s="5">
        <v>124.27290000000001</v>
      </c>
      <c r="BS10" s="5">
        <v>351.17290000000003</v>
      </c>
      <c r="BT10" s="5">
        <v>102.74290000000001</v>
      </c>
      <c r="BU10" s="5">
        <v>140.93450000000001</v>
      </c>
      <c r="BV10" s="5">
        <v>364.4153</v>
      </c>
      <c r="BW10" s="5">
        <v>179.73140000000001</v>
      </c>
      <c r="BX10" s="5">
        <v>57.78633</v>
      </c>
      <c r="BY10" s="5">
        <v>219.14840000000001</v>
      </c>
      <c r="BZ10" s="5">
        <v>98.84666</v>
      </c>
      <c r="CA10" s="5">
        <v>309.08800000000002</v>
      </c>
      <c r="CB10" s="5">
        <v>127.50409999999999</v>
      </c>
      <c r="CC10" s="5">
        <v>88.389480000000006</v>
      </c>
      <c r="CD10" s="5">
        <v>278.87479999999999</v>
      </c>
      <c r="CE10" s="5">
        <v>171.36959999999999</v>
      </c>
      <c r="CF10" s="5">
        <v>187.0701</v>
      </c>
      <c r="CG10" s="5">
        <v>296.9751</v>
      </c>
      <c r="CH10" s="5">
        <v>275.86369999999999</v>
      </c>
      <c r="CI10" s="5">
        <v>408.48259999999999</v>
      </c>
      <c r="CJ10" s="5">
        <v>114.5257</v>
      </c>
    </row>
    <row r="11" spans="2:88" x14ac:dyDescent="0.2">
      <c r="B11" s="5" t="s">
        <v>9</v>
      </c>
      <c r="C11" s="5">
        <v>64.222740000000002</v>
      </c>
      <c r="D11" s="5">
        <v>8.1593169999999997</v>
      </c>
      <c r="E11" s="5">
        <v>24.546420000000001</v>
      </c>
      <c r="F11" s="5">
        <v>32.302410000000002</v>
      </c>
      <c r="G11" s="5">
        <v>28.392810000000001</v>
      </c>
      <c r="H11" s="5">
        <v>43.35369</v>
      </c>
      <c r="I11" s="5">
        <v>31.19143</v>
      </c>
      <c r="J11" s="5">
        <v>17.89565</v>
      </c>
      <c r="K11" s="5">
        <v>35.440249999999999</v>
      </c>
      <c r="L11" s="5">
        <v>46.05359</v>
      </c>
      <c r="M11" s="5">
        <v>25.45</v>
      </c>
      <c r="N11" s="5">
        <v>45.222200000000001</v>
      </c>
      <c r="O11" s="5">
        <v>4.8554380000000004</v>
      </c>
      <c r="P11" s="5">
        <v>8.6242040000000006</v>
      </c>
      <c r="Q11" s="5">
        <v>49.908769999999997</v>
      </c>
      <c r="R11" s="5">
        <v>3.3824779999999999</v>
      </c>
      <c r="S11" s="5">
        <v>58.543309999999998</v>
      </c>
      <c r="T11" s="5">
        <v>46.027479999999997</v>
      </c>
      <c r="U11" s="5">
        <v>32.315930000000002</v>
      </c>
      <c r="V11" s="5">
        <v>12.420299999999999</v>
      </c>
      <c r="W11" s="5">
        <v>20.580570000000002</v>
      </c>
      <c r="X11" s="5">
        <v>29.73986</v>
      </c>
      <c r="Y11" s="5">
        <v>9.3673289999999998</v>
      </c>
      <c r="Z11" s="5">
        <v>30.479859999999999</v>
      </c>
      <c r="AA11" s="5">
        <v>37.180639999999997</v>
      </c>
      <c r="AB11" s="5">
        <v>51.54862</v>
      </c>
      <c r="AC11" s="5">
        <v>66.633539999999996</v>
      </c>
      <c r="AD11" s="5">
        <v>91.105909999999994</v>
      </c>
      <c r="AE11" s="5">
        <v>12.883050000000001</v>
      </c>
      <c r="AF11" s="5">
        <v>46.367100000000001</v>
      </c>
      <c r="AG11" s="5">
        <v>22.344719999999999</v>
      </c>
      <c r="AH11" s="5">
        <v>72.782259999999994</v>
      </c>
      <c r="AI11" s="5">
        <v>38.6218</v>
      </c>
      <c r="AJ11" s="5">
        <v>64.396609999999995</v>
      </c>
      <c r="AK11" s="5">
        <v>59.512239999999998</v>
      </c>
      <c r="AL11" s="5">
        <v>47.996029999999998</v>
      </c>
      <c r="AM11" s="5">
        <v>80.92174</v>
      </c>
      <c r="AN11" s="5">
        <v>44.496540000000003</v>
      </c>
      <c r="AO11" s="5">
        <v>20.58437</v>
      </c>
      <c r="AP11" s="5">
        <v>66.621499999999997</v>
      </c>
      <c r="AQ11" s="5">
        <v>44.628039999999999</v>
      </c>
      <c r="AR11" s="5">
        <v>69.67022</v>
      </c>
      <c r="AS11" s="5">
        <v>107.94710000000001</v>
      </c>
      <c r="AT11" s="5">
        <v>74.972579999999994</v>
      </c>
      <c r="AU11" s="5">
        <v>139.14279999999999</v>
      </c>
      <c r="AV11" s="5">
        <v>15.7814</v>
      </c>
      <c r="AW11" s="5">
        <v>34.565300000000001</v>
      </c>
      <c r="AX11" s="5">
        <v>26.766760000000001</v>
      </c>
      <c r="AY11" s="5">
        <v>31.31419</v>
      </c>
      <c r="AZ11" s="5">
        <v>52.27581</v>
      </c>
      <c r="BA11" s="5">
        <v>33.487560000000002</v>
      </c>
      <c r="BB11" s="5">
        <v>30.829129999999999</v>
      </c>
      <c r="BC11" s="5">
        <v>8.2182630000000003</v>
      </c>
      <c r="BD11" s="5">
        <v>22.46857</v>
      </c>
      <c r="BE11" s="5">
        <v>41.560580000000002</v>
      </c>
      <c r="BF11" s="5">
        <v>81.999300000000005</v>
      </c>
      <c r="BG11" s="5">
        <v>29.14076</v>
      </c>
      <c r="BH11" s="5">
        <v>19.440850000000001</v>
      </c>
      <c r="BI11" s="5">
        <v>25.371649999999999</v>
      </c>
      <c r="BJ11" s="5">
        <v>117.40689999999999</v>
      </c>
      <c r="BK11" s="5">
        <v>85.451710000000006</v>
      </c>
      <c r="BL11" s="5">
        <v>9.3423630000000006</v>
      </c>
      <c r="BM11" s="5">
        <v>82.903909999999996</v>
      </c>
      <c r="BN11" s="5">
        <v>32.98227</v>
      </c>
      <c r="BO11" s="5">
        <v>60.192680000000003</v>
      </c>
      <c r="BP11" s="5">
        <v>0</v>
      </c>
      <c r="BQ11" s="5">
        <v>39.191369999999999</v>
      </c>
      <c r="BR11" s="5">
        <v>4.8544109999999998</v>
      </c>
      <c r="BS11" s="5">
        <v>41.648539999999997</v>
      </c>
      <c r="BT11" s="5">
        <v>15.713620000000001</v>
      </c>
      <c r="BU11" s="5">
        <v>79.611840000000001</v>
      </c>
      <c r="BV11" s="5">
        <v>59.178559999999997</v>
      </c>
      <c r="BW11" s="5">
        <v>54.204700000000003</v>
      </c>
      <c r="BX11" s="5">
        <v>79.950950000000006</v>
      </c>
      <c r="BY11" s="5">
        <v>95.142489999999995</v>
      </c>
      <c r="BZ11" s="5">
        <v>17.97212</v>
      </c>
      <c r="CA11" s="5">
        <v>106.54900000000001</v>
      </c>
      <c r="CB11" s="5">
        <v>132.09880000000001</v>
      </c>
      <c r="CC11" s="5">
        <v>43.061540000000001</v>
      </c>
      <c r="CD11" s="5">
        <v>93.558009999999996</v>
      </c>
      <c r="CE11" s="5">
        <v>57.787419999999997</v>
      </c>
      <c r="CF11" s="5">
        <v>89.614419999999996</v>
      </c>
      <c r="CG11" s="5">
        <v>135.53809999999999</v>
      </c>
      <c r="CH11" s="5">
        <v>168.93979999999999</v>
      </c>
      <c r="CI11" s="5">
        <v>22.321449999999999</v>
      </c>
      <c r="CJ11" s="5">
        <v>119.15300000000001</v>
      </c>
    </row>
    <row r="12" spans="2:88" x14ac:dyDescent="0.2">
      <c r="B12" s="5" t="s">
        <v>10</v>
      </c>
      <c r="C12" s="5">
        <v>48.845460000000003</v>
      </c>
      <c r="D12" s="5">
        <v>17.338550000000001</v>
      </c>
      <c r="E12" s="5">
        <v>36.328690000000002</v>
      </c>
      <c r="F12" s="5">
        <v>35.071179999999998</v>
      </c>
      <c r="G12" s="5">
        <v>62.464179999999999</v>
      </c>
      <c r="H12" s="5">
        <v>20.80977</v>
      </c>
      <c r="I12" s="5">
        <v>34.115630000000003</v>
      </c>
      <c r="J12" s="5">
        <v>28.633030000000002</v>
      </c>
      <c r="K12" s="5">
        <v>9.188212</v>
      </c>
      <c r="L12" s="5">
        <v>37.994210000000002</v>
      </c>
      <c r="M12" s="5">
        <v>36.217300000000002</v>
      </c>
      <c r="N12" s="5">
        <v>30.941510000000001</v>
      </c>
      <c r="O12" s="5">
        <v>27.190449999999998</v>
      </c>
      <c r="P12" s="5">
        <v>21.560510000000001</v>
      </c>
      <c r="Q12" s="5">
        <v>49.908769999999997</v>
      </c>
      <c r="R12" s="5">
        <v>25.93233</v>
      </c>
      <c r="S12" s="5">
        <v>59.293860000000002</v>
      </c>
      <c r="T12" s="5">
        <v>38.193010000000001</v>
      </c>
      <c r="U12" s="5">
        <v>78.366119999999995</v>
      </c>
      <c r="V12" s="5">
        <v>21.453240000000001</v>
      </c>
      <c r="W12" s="5">
        <v>42.371769999999998</v>
      </c>
      <c r="X12" s="5">
        <v>46.048819999999999</v>
      </c>
      <c r="Y12" s="5">
        <v>53.081530000000001</v>
      </c>
      <c r="Z12" s="5">
        <v>37.591830000000002</v>
      </c>
      <c r="AA12" s="5">
        <v>69.827060000000003</v>
      </c>
      <c r="AB12" s="5">
        <v>43.462560000000003</v>
      </c>
      <c r="AC12" s="5">
        <v>53.854509999999998</v>
      </c>
      <c r="AD12" s="5">
        <v>44.114440000000002</v>
      </c>
      <c r="AE12" s="5">
        <v>56.216940000000001</v>
      </c>
      <c r="AF12" s="5">
        <v>85.972340000000003</v>
      </c>
      <c r="AG12" s="5">
        <v>41.497329999999998</v>
      </c>
      <c r="AH12" s="5">
        <v>46.986020000000003</v>
      </c>
      <c r="AI12" s="5">
        <v>35.725169999999999</v>
      </c>
      <c r="AJ12" s="5">
        <v>32.651800000000001</v>
      </c>
      <c r="AK12" s="5">
        <v>38.990769999999998</v>
      </c>
      <c r="AL12" s="5">
        <v>25.306999999999999</v>
      </c>
      <c r="AM12" s="5">
        <v>78.99503</v>
      </c>
      <c r="AN12" s="5">
        <v>80.714659999999995</v>
      </c>
      <c r="AO12" s="5">
        <v>63.624400000000001</v>
      </c>
      <c r="AP12" s="5">
        <v>46.26493</v>
      </c>
      <c r="AQ12" s="5">
        <v>46.656579999999998</v>
      </c>
      <c r="AR12" s="5">
        <v>60.50309</v>
      </c>
      <c r="AS12" s="5">
        <v>8.3036250000000003</v>
      </c>
      <c r="AT12" s="5">
        <v>16.830580000000001</v>
      </c>
      <c r="AU12" s="5">
        <v>32.208979999999997</v>
      </c>
      <c r="AV12" s="5">
        <v>47.344209999999997</v>
      </c>
      <c r="AW12" s="5">
        <v>90.961330000000004</v>
      </c>
      <c r="AX12" s="5">
        <v>40.645829999999997</v>
      </c>
      <c r="AY12" s="5">
        <v>29.154589999999999</v>
      </c>
      <c r="AZ12" s="5">
        <v>71.479159999999993</v>
      </c>
      <c r="BA12" s="5">
        <v>35.72007</v>
      </c>
      <c r="BB12" s="5">
        <v>53.702350000000003</v>
      </c>
      <c r="BC12" s="5">
        <v>51.135860000000001</v>
      </c>
      <c r="BD12" s="5">
        <v>61.277929999999998</v>
      </c>
      <c r="BE12" s="5">
        <v>84.852850000000004</v>
      </c>
      <c r="BF12" s="5">
        <v>53.246299999999998</v>
      </c>
      <c r="BG12" s="5">
        <v>66.500699999999995</v>
      </c>
      <c r="BH12" s="5">
        <v>110.1648</v>
      </c>
      <c r="BI12" s="5">
        <v>55.155769999999997</v>
      </c>
      <c r="BJ12" s="5">
        <v>64.040139999999994</v>
      </c>
      <c r="BK12" s="5">
        <v>44.48171</v>
      </c>
      <c r="BL12" s="5">
        <v>65.396540000000002</v>
      </c>
      <c r="BM12" s="5">
        <v>68.485839999999996</v>
      </c>
      <c r="BN12" s="5">
        <v>90.308599999999998</v>
      </c>
      <c r="BO12" s="5">
        <v>68.278260000000003</v>
      </c>
      <c r="BP12" s="5">
        <v>30.51351</v>
      </c>
      <c r="BQ12" s="5">
        <v>56.609760000000001</v>
      </c>
      <c r="BR12" s="5">
        <v>74.757930000000002</v>
      </c>
      <c r="BS12" s="5">
        <v>52.060679999999998</v>
      </c>
      <c r="BT12" s="5">
        <v>37.470950000000002</v>
      </c>
      <c r="BU12" s="5">
        <v>32.275069999999999</v>
      </c>
      <c r="BV12" s="5">
        <v>59.178559999999997</v>
      </c>
      <c r="BW12" s="5">
        <v>52.302779999999998</v>
      </c>
      <c r="BX12" s="5">
        <v>69.660229999999999</v>
      </c>
      <c r="BY12" s="5">
        <v>58.795920000000002</v>
      </c>
      <c r="BZ12" s="5">
        <v>65.598240000000004</v>
      </c>
      <c r="CA12" s="5">
        <v>66.233140000000006</v>
      </c>
      <c r="CB12" s="5">
        <v>64.326400000000007</v>
      </c>
      <c r="CC12" s="5">
        <v>32.862749999999998</v>
      </c>
      <c r="CD12" s="5">
        <v>68.369309999999999</v>
      </c>
      <c r="CE12" s="5">
        <v>43.838729999999998</v>
      </c>
      <c r="CF12" s="5">
        <v>41.446669999999997</v>
      </c>
      <c r="CG12" s="5">
        <v>78.560280000000006</v>
      </c>
      <c r="CH12" s="5">
        <v>76.985209999999995</v>
      </c>
      <c r="CI12" s="5">
        <v>82.589380000000006</v>
      </c>
      <c r="CJ12" s="5">
        <v>34.70476</v>
      </c>
    </row>
    <row r="13" spans="2:88" x14ac:dyDescent="0.2">
      <c r="B13" s="5" t="s">
        <v>11</v>
      </c>
      <c r="C13" s="5">
        <v>6.3318190000000003</v>
      </c>
      <c r="D13" s="5">
        <v>6.1194879999999996</v>
      </c>
      <c r="E13" s="5">
        <v>20.61899</v>
      </c>
      <c r="F13" s="5">
        <v>3.691703</v>
      </c>
      <c r="G13" s="5">
        <v>10.4107</v>
      </c>
      <c r="H13" s="5">
        <v>0</v>
      </c>
      <c r="I13" s="5">
        <v>8.7725899999999992</v>
      </c>
      <c r="J13" s="5">
        <v>6.2634759999999998</v>
      </c>
      <c r="K13" s="5">
        <v>1.312602</v>
      </c>
      <c r="L13" s="5">
        <v>1.15134</v>
      </c>
      <c r="M13" s="5">
        <v>15.66154</v>
      </c>
      <c r="N13" s="5">
        <v>7.1403480000000004</v>
      </c>
      <c r="O13" s="5">
        <v>19.421749999999999</v>
      </c>
      <c r="P13" s="5">
        <v>1.7248410000000001</v>
      </c>
      <c r="Q13" s="5">
        <v>18.930910000000001</v>
      </c>
      <c r="R13" s="5">
        <v>4.5099710000000002</v>
      </c>
      <c r="S13" s="5">
        <v>4.5033310000000002</v>
      </c>
      <c r="T13" s="5">
        <v>30.358550000000001</v>
      </c>
      <c r="U13" s="5">
        <v>8.0789819999999999</v>
      </c>
      <c r="V13" s="5">
        <v>23.711480000000002</v>
      </c>
      <c r="W13" s="5">
        <v>12.10622</v>
      </c>
      <c r="X13" s="5">
        <v>11.51221</v>
      </c>
      <c r="Y13" s="5">
        <v>6.2448860000000002</v>
      </c>
      <c r="Z13" s="5">
        <v>29.46387</v>
      </c>
      <c r="AA13" s="5">
        <v>6.3479150000000004</v>
      </c>
      <c r="AB13" s="5">
        <v>18.193629999999999</v>
      </c>
      <c r="AC13" s="5">
        <v>16.43019</v>
      </c>
      <c r="AD13" s="5">
        <v>1.9180189999999999</v>
      </c>
      <c r="AE13" s="5">
        <v>3.5135589999999999</v>
      </c>
      <c r="AF13" s="5">
        <v>32.843359999999997</v>
      </c>
      <c r="AG13" s="5">
        <v>15.960509999999999</v>
      </c>
      <c r="AH13" s="5">
        <v>73.703550000000007</v>
      </c>
      <c r="AI13" s="5">
        <v>10.621</v>
      </c>
      <c r="AJ13" s="5">
        <v>16.325900000000001</v>
      </c>
      <c r="AK13" s="5">
        <v>17.443239999999999</v>
      </c>
      <c r="AL13" s="5">
        <v>20.943719999999999</v>
      </c>
      <c r="AM13" s="5">
        <v>28.90062</v>
      </c>
      <c r="AN13" s="5">
        <v>10.34803</v>
      </c>
      <c r="AO13" s="5">
        <v>10.29218</v>
      </c>
      <c r="AP13" s="5">
        <v>7.4023880000000002</v>
      </c>
      <c r="AQ13" s="5">
        <v>2.0285470000000001</v>
      </c>
      <c r="AR13" s="5">
        <v>65.086650000000006</v>
      </c>
      <c r="AS13" s="5">
        <v>19.375119999999999</v>
      </c>
      <c r="AT13" s="5">
        <v>0</v>
      </c>
      <c r="AU13" s="5">
        <v>3.865078</v>
      </c>
      <c r="AV13" s="5">
        <v>18.035889999999998</v>
      </c>
      <c r="AW13" s="5">
        <v>24.559560000000001</v>
      </c>
      <c r="AX13" s="5">
        <v>12.887700000000001</v>
      </c>
      <c r="AY13" s="5">
        <v>6.4787970000000001</v>
      </c>
      <c r="AZ13" s="5">
        <v>16.002800000000001</v>
      </c>
      <c r="BA13" s="5">
        <v>12.27877</v>
      </c>
      <c r="BB13" s="5">
        <v>36.796050000000001</v>
      </c>
      <c r="BC13" s="5">
        <v>26.481069999999999</v>
      </c>
      <c r="BD13" s="5">
        <v>3.0638960000000002</v>
      </c>
      <c r="BE13" s="5">
        <v>9.5242989999999992</v>
      </c>
      <c r="BF13" s="5">
        <v>15.973890000000001</v>
      </c>
      <c r="BG13" s="5">
        <v>11.207979999999999</v>
      </c>
      <c r="BH13" s="5">
        <v>3.2401420000000001</v>
      </c>
      <c r="BI13" s="5">
        <v>17.649850000000001</v>
      </c>
      <c r="BJ13" s="5">
        <v>27.572839999999999</v>
      </c>
      <c r="BK13" s="5">
        <v>11.70571</v>
      </c>
      <c r="BL13" s="5">
        <v>4.6711819999999999</v>
      </c>
      <c r="BM13" s="5">
        <v>50.463250000000002</v>
      </c>
      <c r="BN13" s="5">
        <v>18.847010000000001</v>
      </c>
      <c r="BO13" s="5">
        <v>14.374370000000001</v>
      </c>
      <c r="BP13" s="5">
        <v>0</v>
      </c>
      <c r="BQ13" s="5">
        <v>33.965859999999999</v>
      </c>
      <c r="BR13" s="5">
        <v>10.6797</v>
      </c>
      <c r="BS13" s="5">
        <v>20.824269999999999</v>
      </c>
      <c r="BT13" s="5">
        <v>1.2087399999999999</v>
      </c>
      <c r="BU13" s="5">
        <v>10.75836</v>
      </c>
      <c r="BV13" s="5">
        <v>38.414149999999999</v>
      </c>
      <c r="BW13" s="5">
        <v>16.166309999999999</v>
      </c>
      <c r="BX13" s="5">
        <v>18.20665</v>
      </c>
      <c r="BY13" s="5">
        <v>64.141009999999994</v>
      </c>
      <c r="BZ13" s="5">
        <v>8.9860600000000002</v>
      </c>
      <c r="CA13" s="5">
        <v>42.23563</v>
      </c>
      <c r="CB13" s="5">
        <v>17.23028</v>
      </c>
      <c r="CC13" s="5">
        <v>28.32996</v>
      </c>
      <c r="CD13" s="5">
        <v>35.084249999999997</v>
      </c>
      <c r="CE13" s="5">
        <v>39.853389999999997</v>
      </c>
      <c r="CF13" s="5">
        <v>19.043060000000001</v>
      </c>
      <c r="CG13" s="5">
        <v>86.329980000000006</v>
      </c>
      <c r="CH13" s="5">
        <v>48.115749999999998</v>
      </c>
      <c r="CI13" s="5">
        <v>19.531269999999999</v>
      </c>
      <c r="CJ13" s="5">
        <v>49.743490000000001</v>
      </c>
    </row>
    <row r="14" spans="2:88" x14ac:dyDescent="0.2">
      <c r="B14" s="5" t="s">
        <v>12</v>
      </c>
      <c r="C14" s="5">
        <v>63.318190000000001</v>
      </c>
      <c r="D14" s="5">
        <v>61.194879999999998</v>
      </c>
      <c r="E14" s="5">
        <v>121.75020000000001</v>
      </c>
      <c r="F14" s="5">
        <v>94.138440000000003</v>
      </c>
      <c r="G14" s="5">
        <v>70.035600000000002</v>
      </c>
      <c r="H14" s="5">
        <v>29.480509999999999</v>
      </c>
      <c r="I14" s="5">
        <v>145.23509999999999</v>
      </c>
      <c r="J14" s="5">
        <v>105.5843</v>
      </c>
      <c r="K14" s="5">
        <v>40.690649999999998</v>
      </c>
      <c r="L14" s="5">
        <v>39.14555</v>
      </c>
      <c r="M14" s="5">
        <v>185.98079999999999</v>
      </c>
      <c r="N14" s="5">
        <v>60.29627</v>
      </c>
      <c r="O14" s="5">
        <v>133.03899999999999</v>
      </c>
      <c r="P14" s="5">
        <v>68.993629999999996</v>
      </c>
      <c r="Q14" s="5">
        <v>221.14750000000001</v>
      </c>
      <c r="R14" s="5">
        <v>56.374639999999999</v>
      </c>
      <c r="S14" s="5">
        <v>75.806070000000005</v>
      </c>
      <c r="T14" s="5">
        <v>65.613640000000004</v>
      </c>
      <c r="U14" s="5">
        <v>117.1452</v>
      </c>
      <c r="V14" s="5">
        <v>319.54039999999998</v>
      </c>
      <c r="W14" s="5">
        <v>145.27459999999999</v>
      </c>
      <c r="X14" s="5">
        <v>48.926870000000001</v>
      </c>
      <c r="Y14" s="5">
        <v>94.714100000000002</v>
      </c>
      <c r="Z14" s="5">
        <v>130.04740000000001</v>
      </c>
      <c r="AA14" s="5">
        <v>41.714869999999998</v>
      </c>
      <c r="AB14" s="5">
        <v>371.95870000000002</v>
      </c>
      <c r="AC14" s="5">
        <v>68.459119999999999</v>
      </c>
      <c r="AD14" s="5">
        <v>175.49870000000001</v>
      </c>
      <c r="AE14" s="5">
        <v>56.216940000000001</v>
      </c>
      <c r="AF14" s="5">
        <v>85.006360000000001</v>
      </c>
      <c r="AG14" s="5">
        <v>112.7876</v>
      </c>
      <c r="AH14" s="5">
        <v>396.15660000000003</v>
      </c>
      <c r="AI14" s="5">
        <v>103.3133</v>
      </c>
      <c r="AJ14" s="5">
        <v>131.51419999999999</v>
      </c>
      <c r="AK14" s="5">
        <v>119.0245</v>
      </c>
      <c r="AL14" s="5">
        <v>83.774889999999999</v>
      </c>
      <c r="AM14" s="5">
        <v>214.8279</v>
      </c>
      <c r="AN14" s="5">
        <v>134.52440000000001</v>
      </c>
      <c r="AO14" s="5">
        <v>135.66970000000001</v>
      </c>
      <c r="AP14" s="5">
        <v>187.8356</v>
      </c>
      <c r="AQ14" s="5">
        <v>94.327439999999996</v>
      </c>
      <c r="AR14" s="5">
        <v>162.25829999999999</v>
      </c>
      <c r="AS14" s="5">
        <v>33.214500000000001</v>
      </c>
      <c r="AT14" s="5">
        <v>4.5901579999999997</v>
      </c>
      <c r="AU14" s="5">
        <v>48.957650000000001</v>
      </c>
      <c r="AV14" s="5">
        <v>140.90539999999999</v>
      </c>
      <c r="AW14" s="5">
        <v>168.27850000000001</v>
      </c>
      <c r="AX14" s="5">
        <v>178.4451</v>
      </c>
      <c r="AY14" s="5">
        <v>146.8527</v>
      </c>
      <c r="AZ14" s="5">
        <v>241.1088</v>
      </c>
      <c r="BA14" s="5">
        <v>123.904</v>
      </c>
      <c r="BB14" s="5">
        <v>178.01329999999999</v>
      </c>
      <c r="BC14" s="5">
        <v>198.1514</v>
      </c>
      <c r="BD14" s="5">
        <v>188.94030000000001</v>
      </c>
      <c r="BE14" s="5">
        <v>722.98090000000002</v>
      </c>
      <c r="BF14" s="5">
        <v>100.10299999999999</v>
      </c>
      <c r="BG14" s="5">
        <v>274.22199999999998</v>
      </c>
      <c r="BH14" s="5">
        <v>153.36670000000001</v>
      </c>
      <c r="BI14" s="5">
        <v>138.99250000000001</v>
      </c>
      <c r="BJ14" s="5">
        <v>56.035119999999999</v>
      </c>
      <c r="BK14" s="5">
        <v>119.39830000000001</v>
      </c>
      <c r="BL14" s="5">
        <v>116.7795</v>
      </c>
      <c r="BM14" s="5">
        <v>195.54509999999999</v>
      </c>
      <c r="BN14" s="5">
        <v>78.529219999999995</v>
      </c>
      <c r="BO14" s="5">
        <v>239.8723</v>
      </c>
      <c r="BP14" s="5">
        <v>64.296329999999998</v>
      </c>
      <c r="BQ14" s="5">
        <v>149.79810000000001</v>
      </c>
      <c r="BR14" s="5">
        <v>194.1764</v>
      </c>
      <c r="BS14" s="5">
        <v>247.05160000000001</v>
      </c>
      <c r="BT14" s="5">
        <v>103.9517</v>
      </c>
      <c r="BU14" s="5">
        <v>505.64280000000002</v>
      </c>
      <c r="BV14" s="5">
        <v>120.4336</v>
      </c>
      <c r="BW14" s="5">
        <v>842.55020000000002</v>
      </c>
      <c r="BX14" s="5">
        <v>92.61645</v>
      </c>
      <c r="BY14" s="5">
        <v>293.9796</v>
      </c>
      <c r="BZ14" s="5">
        <v>265.08879999999999</v>
      </c>
      <c r="CA14" s="5">
        <v>263.97269999999997</v>
      </c>
      <c r="CB14" s="5">
        <v>113.7199</v>
      </c>
      <c r="CC14" s="5">
        <v>133.7174</v>
      </c>
      <c r="CD14" s="5">
        <v>283.37279999999998</v>
      </c>
      <c r="CE14" s="5">
        <v>281.96280000000002</v>
      </c>
      <c r="CF14" s="5">
        <v>98.575860000000006</v>
      </c>
      <c r="CG14" s="5">
        <v>323.73739999999998</v>
      </c>
      <c r="CH14" s="5">
        <v>419.14170000000001</v>
      </c>
      <c r="CI14" s="5">
        <v>448.10320000000002</v>
      </c>
      <c r="CJ14" s="5">
        <v>152.70099999999999</v>
      </c>
    </row>
    <row r="15" spans="2:88" x14ac:dyDescent="0.2">
      <c r="B15" s="5" t="s">
        <v>13</v>
      </c>
      <c r="C15" s="5">
        <v>4.5227279999999999</v>
      </c>
      <c r="D15" s="5">
        <v>22.438120000000001</v>
      </c>
      <c r="E15" s="5">
        <v>24.546420000000001</v>
      </c>
      <c r="F15" s="5">
        <v>12.920959999999999</v>
      </c>
      <c r="G15" s="5">
        <v>8.5178429999999992</v>
      </c>
      <c r="H15" s="5">
        <v>8.6707380000000001</v>
      </c>
      <c r="I15" s="5">
        <v>12.671519999999999</v>
      </c>
      <c r="J15" s="5">
        <v>8.0530399999999993</v>
      </c>
      <c r="K15" s="5">
        <v>36.752850000000002</v>
      </c>
      <c r="L15" s="5">
        <v>8.0593789999999998</v>
      </c>
      <c r="M15" s="5">
        <v>54.815379999999998</v>
      </c>
      <c r="N15" s="5">
        <v>30.941510000000001</v>
      </c>
      <c r="O15" s="5">
        <v>1.942175</v>
      </c>
      <c r="P15" s="5">
        <v>36.22166</v>
      </c>
      <c r="Q15" s="5">
        <v>23.23339</v>
      </c>
      <c r="R15" s="5">
        <v>1.1274930000000001</v>
      </c>
      <c r="S15" s="5">
        <v>6.0044420000000001</v>
      </c>
      <c r="T15" s="5">
        <v>20.565470000000001</v>
      </c>
      <c r="U15" s="5">
        <v>12.92637</v>
      </c>
      <c r="V15" s="5">
        <v>13.54942</v>
      </c>
      <c r="W15" s="5">
        <v>12.10622</v>
      </c>
      <c r="X15" s="5">
        <v>17.26831</v>
      </c>
      <c r="Y15" s="5">
        <v>40.591760000000001</v>
      </c>
      <c r="Z15" s="5">
        <v>72.135670000000005</v>
      </c>
      <c r="AA15" s="5">
        <v>24.48481</v>
      </c>
      <c r="AB15" s="5">
        <v>270.88299999999998</v>
      </c>
      <c r="AC15" s="5">
        <v>10.04067</v>
      </c>
      <c r="AD15" s="5">
        <v>8.6310859999999998</v>
      </c>
      <c r="AE15" s="5">
        <v>30.450839999999999</v>
      </c>
      <c r="AF15" s="5">
        <v>159.3869</v>
      </c>
      <c r="AG15" s="5">
        <v>13.83244</v>
      </c>
      <c r="AH15" s="5">
        <v>90.286850000000001</v>
      </c>
      <c r="AI15" s="5">
        <v>19.3109</v>
      </c>
      <c r="AJ15" s="5">
        <v>29.930820000000001</v>
      </c>
      <c r="AK15" s="5">
        <v>33.860410000000002</v>
      </c>
      <c r="AL15" s="5">
        <v>50.613990000000001</v>
      </c>
      <c r="AM15" s="5">
        <v>22.157139999999998</v>
      </c>
      <c r="AN15" s="5">
        <v>323.89339999999999</v>
      </c>
      <c r="AO15" s="5">
        <v>25.262630000000001</v>
      </c>
      <c r="AP15" s="5">
        <v>25.908359999999998</v>
      </c>
      <c r="AQ15" s="5">
        <v>111.5701</v>
      </c>
      <c r="AR15" s="5">
        <v>126.5065</v>
      </c>
      <c r="AS15" s="5">
        <v>137.00980000000001</v>
      </c>
      <c r="AT15" s="5">
        <v>52.021790000000003</v>
      </c>
      <c r="AU15" s="5">
        <v>64.417969999999997</v>
      </c>
      <c r="AV15" s="5">
        <v>16.908650000000002</v>
      </c>
      <c r="AW15" s="5">
        <v>33.65569</v>
      </c>
      <c r="AX15" s="5">
        <v>35.689019999999999</v>
      </c>
      <c r="AY15" s="5">
        <v>4.3191980000000001</v>
      </c>
      <c r="AZ15" s="5">
        <v>93.883080000000007</v>
      </c>
      <c r="BA15" s="5">
        <v>56.92886</v>
      </c>
      <c r="BB15" s="5">
        <v>51.713369999999998</v>
      </c>
      <c r="BC15" s="5">
        <v>73.964370000000002</v>
      </c>
      <c r="BD15" s="5">
        <v>9.1916890000000002</v>
      </c>
      <c r="BE15" s="5">
        <v>132.4743</v>
      </c>
      <c r="BF15" s="5">
        <v>8.5194069999999993</v>
      </c>
      <c r="BG15" s="5">
        <v>144.95660000000001</v>
      </c>
      <c r="BH15" s="5">
        <v>79.923509999999993</v>
      </c>
      <c r="BI15" s="5">
        <v>243.7885</v>
      </c>
      <c r="BJ15" s="5">
        <v>101.3969</v>
      </c>
      <c r="BK15" s="5">
        <v>24.582000000000001</v>
      </c>
      <c r="BL15" s="5">
        <v>26.158619999999999</v>
      </c>
      <c r="BM15" s="5">
        <v>129.76259999999999</v>
      </c>
      <c r="BN15" s="5">
        <v>431.12540000000001</v>
      </c>
      <c r="BO15" s="5">
        <v>44.919910000000002</v>
      </c>
      <c r="BP15" s="5">
        <v>16.346520000000002</v>
      </c>
      <c r="BQ15" s="5">
        <v>40.933210000000003</v>
      </c>
      <c r="BR15" s="5">
        <v>8.7379390000000008</v>
      </c>
      <c r="BS15" s="5">
        <v>63.419370000000001</v>
      </c>
      <c r="BT15" s="5">
        <v>22.966059999999999</v>
      </c>
      <c r="BU15" s="5">
        <v>67.777649999999994</v>
      </c>
      <c r="BV15" s="5">
        <v>76.828310000000002</v>
      </c>
      <c r="BW15" s="5">
        <v>215.86779999999999</v>
      </c>
      <c r="BX15" s="5">
        <v>84.700509999999994</v>
      </c>
      <c r="BY15" s="5">
        <v>47.036740000000002</v>
      </c>
      <c r="BZ15" s="5">
        <v>0</v>
      </c>
      <c r="CA15" s="5">
        <v>45.11533</v>
      </c>
      <c r="CB15" s="5">
        <v>67.772450000000006</v>
      </c>
      <c r="CC15" s="5">
        <v>86.123080000000002</v>
      </c>
      <c r="CD15" s="5">
        <v>70.168499999999995</v>
      </c>
      <c r="CE15" s="5">
        <v>76.717780000000005</v>
      </c>
      <c r="CF15" s="5">
        <v>182.58940000000001</v>
      </c>
      <c r="CG15" s="5">
        <v>148.48759999999999</v>
      </c>
      <c r="CH15" s="5">
        <v>251.27119999999999</v>
      </c>
      <c r="CI15" s="5">
        <v>162.94659999999999</v>
      </c>
      <c r="CJ15" s="5">
        <v>63.625399999999999</v>
      </c>
    </row>
    <row r="16" spans="2:88" x14ac:dyDescent="0.2">
      <c r="B16" s="5" t="s">
        <v>14</v>
      </c>
      <c r="C16" s="5">
        <v>129.3500181</v>
      </c>
      <c r="D16" s="5">
        <v>159.10668960000001</v>
      </c>
      <c r="E16" s="5">
        <v>298.48441020000001</v>
      </c>
      <c r="F16" s="5">
        <v>104.29062380000001</v>
      </c>
      <c r="G16" s="5">
        <v>377.62439030000002</v>
      </c>
      <c r="H16" s="5">
        <v>241.04651190000001</v>
      </c>
      <c r="I16" s="5">
        <v>137.4372511</v>
      </c>
      <c r="J16" s="5">
        <v>153.90254809999999</v>
      </c>
      <c r="K16" s="5">
        <v>359.65285720000003</v>
      </c>
      <c r="L16" s="5">
        <v>131.2527359</v>
      </c>
      <c r="M16" s="5">
        <v>394.47496319999999</v>
      </c>
      <c r="N16" s="5">
        <v>168.98822469999999</v>
      </c>
      <c r="O16" s="5">
        <v>152.46075769999999</v>
      </c>
      <c r="P16" s="5">
        <v>272.52485189999999</v>
      </c>
      <c r="Q16" s="5">
        <v>454.34186399999999</v>
      </c>
      <c r="R16" s="5">
        <v>95.836888400000007</v>
      </c>
      <c r="S16" s="5">
        <v>148.60992899999999</v>
      </c>
      <c r="T16" s="5">
        <v>316.3164994</v>
      </c>
      <c r="U16" s="5">
        <v>293.26703789999999</v>
      </c>
      <c r="V16" s="5">
        <v>276.63391619999999</v>
      </c>
      <c r="W16" s="5">
        <v>196.1207531</v>
      </c>
      <c r="X16" s="5">
        <v>403.88655290000003</v>
      </c>
      <c r="Y16" s="5">
        <v>455.87666250000001</v>
      </c>
      <c r="Z16" s="5">
        <v>241.80690720000001</v>
      </c>
      <c r="AA16" s="5">
        <v>178.64845729999999</v>
      </c>
      <c r="AB16" s="5">
        <v>446.75472029999997</v>
      </c>
      <c r="AC16" s="5">
        <v>179.81929020000001</v>
      </c>
      <c r="AD16" s="5">
        <v>133.30232649999999</v>
      </c>
      <c r="AE16" s="5">
        <v>331.44571680000001</v>
      </c>
      <c r="AF16" s="5">
        <v>699.37047740000003</v>
      </c>
      <c r="AG16" s="5">
        <v>431.99783129999997</v>
      </c>
      <c r="AH16" s="5">
        <v>260.72631849999999</v>
      </c>
      <c r="AI16" s="5">
        <v>270.35262940000001</v>
      </c>
      <c r="AJ16" s="5">
        <v>263.93539399999997</v>
      </c>
      <c r="AK16" s="5">
        <v>164.17168380000001</v>
      </c>
      <c r="AL16" s="5">
        <v>249.5793467</v>
      </c>
      <c r="AM16" s="5">
        <v>302.49316270000003</v>
      </c>
      <c r="AN16" s="5">
        <v>264.9096576</v>
      </c>
      <c r="AO16" s="5">
        <v>561.39179179999996</v>
      </c>
      <c r="AP16" s="5">
        <v>313.67620599999998</v>
      </c>
      <c r="AQ16" s="5">
        <v>192.71197040000001</v>
      </c>
      <c r="AR16" s="5">
        <v>495.02524440000002</v>
      </c>
      <c r="AS16" s="5">
        <v>145.31343319999999</v>
      </c>
      <c r="AT16" s="5">
        <v>183.6063255</v>
      </c>
      <c r="AU16" s="5">
        <v>212.57928849999999</v>
      </c>
      <c r="AV16" s="5">
        <v>304.35563889999997</v>
      </c>
      <c r="AW16" s="5">
        <v>331.09922540000002</v>
      </c>
      <c r="AX16" s="5">
        <v>412.40643080000001</v>
      </c>
      <c r="AY16" s="5">
        <v>238.63570340000001</v>
      </c>
      <c r="AZ16" s="5">
        <v>682.786025</v>
      </c>
      <c r="BA16" s="5">
        <v>199.80912749999999</v>
      </c>
      <c r="BB16" s="5">
        <v>563.87467149999998</v>
      </c>
      <c r="BC16" s="5">
        <v>615.45657359999996</v>
      </c>
      <c r="BD16" s="5">
        <v>241.026509</v>
      </c>
      <c r="BE16" s="5">
        <v>471.88574180000001</v>
      </c>
      <c r="BF16" s="5">
        <v>271.55610780000001</v>
      </c>
      <c r="BG16" s="5">
        <v>205.47970000000001</v>
      </c>
      <c r="BH16" s="5">
        <v>236.53039999999999</v>
      </c>
      <c r="BI16" s="5">
        <v>478.75207820000003</v>
      </c>
      <c r="BJ16" s="5">
        <v>496.31104920000001</v>
      </c>
      <c r="BK16" s="5">
        <v>258.69626640000001</v>
      </c>
      <c r="BL16" s="5">
        <v>146.6751026</v>
      </c>
      <c r="BM16" s="5">
        <v>576.72286599999995</v>
      </c>
      <c r="BN16" s="5">
        <v>387.93435069999998</v>
      </c>
      <c r="BO16" s="5">
        <v>241.66910770000001</v>
      </c>
      <c r="BP16" s="5">
        <v>221.22295109999999</v>
      </c>
      <c r="BQ16" s="5">
        <v>462.45821539999997</v>
      </c>
      <c r="BR16" s="5">
        <v>301.94434849999999</v>
      </c>
      <c r="BS16" s="5">
        <v>383.35588849999999</v>
      </c>
      <c r="BT16" s="5">
        <v>213.94702000000001</v>
      </c>
      <c r="BU16" s="5">
        <v>463.68519140000001</v>
      </c>
      <c r="BV16" s="5">
        <v>414.24992309999999</v>
      </c>
      <c r="BW16" s="5">
        <v>1060.3199810000001</v>
      </c>
      <c r="BX16" s="5">
        <v>270.72499970000001</v>
      </c>
      <c r="BY16" s="5">
        <v>481.05753870000001</v>
      </c>
      <c r="BZ16" s="5">
        <v>268.68319300000002</v>
      </c>
      <c r="CA16" s="5">
        <v>366.68201979999998</v>
      </c>
      <c r="CB16" s="5">
        <v>837.39182949999997</v>
      </c>
      <c r="CC16" s="5">
        <v>249.30364839999999</v>
      </c>
      <c r="CD16" s="5">
        <v>178.12005070000001</v>
      </c>
      <c r="CE16" s="5">
        <v>528.05747289999999</v>
      </c>
      <c r="CF16" s="5">
        <v>119.85929</v>
      </c>
      <c r="CG16" s="5">
        <v>693.22974250000004</v>
      </c>
      <c r="CH16" s="5">
        <v>544.24264440000002</v>
      </c>
      <c r="CI16" s="5">
        <v>296.8753269</v>
      </c>
      <c r="CJ16" s="5">
        <v>460.41650700000002</v>
      </c>
    </row>
    <row r="17" spans="2:88" x14ac:dyDescent="0.2">
      <c r="B17" s="5" t="s">
        <v>15</v>
      </c>
      <c r="C17" s="5">
        <v>151.96369999999999</v>
      </c>
      <c r="D17" s="5">
        <v>136.6686</v>
      </c>
      <c r="E17" s="5">
        <v>428.08949999999999</v>
      </c>
      <c r="F17" s="5">
        <v>210.4271</v>
      </c>
      <c r="G17" s="5">
        <v>1040.123</v>
      </c>
      <c r="H17" s="5">
        <v>430.0686</v>
      </c>
      <c r="I17" s="5">
        <v>252.45570000000001</v>
      </c>
      <c r="J17" s="5">
        <v>453.65460000000002</v>
      </c>
      <c r="K17" s="5">
        <v>275.64640000000003</v>
      </c>
      <c r="L17" s="5">
        <v>183.06299999999999</v>
      </c>
      <c r="M17" s="5">
        <v>610.79989999999998</v>
      </c>
      <c r="N17" s="5">
        <v>677.53959999999995</v>
      </c>
      <c r="O17" s="5">
        <v>193.24639999999999</v>
      </c>
      <c r="P17" s="5">
        <v>275.97449999999998</v>
      </c>
      <c r="Q17" s="5">
        <v>263.31180000000001</v>
      </c>
      <c r="R17" s="5">
        <v>87.94444</v>
      </c>
      <c r="S17" s="5">
        <v>330.24430000000001</v>
      </c>
      <c r="T17" s="5">
        <v>300.64760000000001</v>
      </c>
      <c r="U17" s="5">
        <v>544.52340000000004</v>
      </c>
      <c r="V17" s="5">
        <v>220.178</v>
      </c>
      <c r="W17" s="5">
        <v>445.50889999999998</v>
      </c>
      <c r="X17" s="5">
        <v>392.37430000000001</v>
      </c>
      <c r="Y17" s="5">
        <v>797.26379999999995</v>
      </c>
      <c r="Z17" s="5">
        <v>283.46269999999998</v>
      </c>
      <c r="AA17" s="5">
        <v>459.7704</v>
      </c>
      <c r="AB17" s="5">
        <v>495.27109999999999</v>
      </c>
      <c r="AC17" s="5">
        <v>598.78909999999996</v>
      </c>
      <c r="AD17" s="5">
        <v>26.852270000000001</v>
      </c>
      <c r="AE17" s="5">
        <v>1304.702</v>
      </c>
      <c r="AF17" s="5">
        <v>853.92750000000001</v>
      </c>
      <c r="AG17" s="5">
        <v>133.0043</v>
      </c>
      <c r="AH17" s="5">
        <v>311.39749999999998</v>
      </c>
      <c r="AI17" s="5">
        <v>391.04579999999999</v>
      </c>
      <c r="AJ17" s="5">
        <v>339.21589999999998</v>
      </c>
      <c r="AK17" s="5">
        <v>296.5351</v>
      </c>
      <c r="AL17" s="5">
        <v>376.98700000000002</v>
      </c>
      <c r="AM17" s="5">
        <v>994.18140000000005</v>
      </c>
      <c r="AN17" s="5">
        <v>347.69389999999999</v>
      </c>
      <c r="AO17" s="5">
        <v>264.78980000000001</v>
      </c>
      <c r="AP17" s="5">
        <v>532.97199999999998</v>
      </c>
      <c r="AQ17" s="5">
        <v>587.26440000000002</v>
      </c>
      <c r="AR17" s="5">
        <v>1279.732</v>
      </c>
      <c r="AS17" s="5">
        <v>632.45939999999996</v>
      </c>
      <c r="AT17" s="5">
        <v>465.13600000000002</v>
      </c>
      <c r="AU17" s="5">
        <v>369.75909999999999</v>
      </c>
      <c r="AV17" s="5">
        <v>458.78789999999998</v>
      </c>
      <c r="AW17" s="5">
        <v>584.88130000000001</v>
      </c>
      <c r="AX17" s="5">
        <v>256.7627</v>
      </c>
      <c r="AY17" s="5">
        <v>255.91249999999999</v>
      </c>
      <c r="AZ17" s="5">
        <v>501.42099999999999</v>
      </c>
      <c r="BA17" s="5">
        <v>405.1995</v>
      </c>
      <c r="BB17" s="5">
        <v>749.84389999999996</v>
      </c>
      <c r="BC17" s="5">
        <v>417.30509999999998</v>
      </c>
      <c r="BD17" s="5">
        <v>23.48987</v>
      </c>
      <c r="BE17" s="5">
        <v>710.85910000000001</v>
      </c>
      <c r="BF17" s="5">
        <v>395.08749999999998</v>
      </c>
      <c r="BG17" s="5">
        <v>1540.7239999999999</v>
      </c>
      <c r="BH17" s="5">
        <v>497.90190000000001</v>
      </c>
      <c r="BI17" s="5">
        <v>796.44929999999999</v>
      </c>
      <c r="BJ17" s="5">
        <v>756.02940000000001</v>
      </c>
      <c r="BK17" s="5">
        <v>780.77110000000005</v>
      </c>
      <c r="BL17" s="5">
        <v>278.4024</v>
      </c>
      <c r="BM17" s="5">
        <v>1489.567</v>
      </c>
      <c r="BN17" s="5">
        <v>1028.7329999999999</v>
      </c>
      <c r="BO17" s="5">
        <v>786.09839999999997</v>
      </c>
      <c r="BP17" s="5">
        <v>151.4778</v>
      </c>
      <c r="BQ17" s="5">
        <v>797.76220000000001</v>
      </c>
      <c r="BR17" s="5">
        <v>248.54580000000001</v>
      </c>
      <c r="BS17" s="5">
        <v>998.61839999999995</v>
      </c>
      <c r="BT17" s="5">
        <v>203.0684</v>
      </c>
      <c r="BU17" s="5">
        <v>218.3946</v>
      </c>
      <c r="BV17" s="5">
        <v>611.51179999999999</v>
      </c>
      <c r="BW17" s="5">
        <v>615.27089999999998</v>
      </c>
      <c r="BX17" s="5">
        <v>1040.9459999999999</v>
      </c>
      <c r="BY17" s="5">
        <v>608.27049999999997</v>
      </c>
      <c r="BZ17" s="5">
        <v>567.0204</v>
      </c>
      <c r="CA17" s="5">
        <v>766.9606</v>
      </c>
      <c r="CB17" s="5">
        <v>796.03909999999996</v>
      </c>
      <c r="CC17" s="5">
        <v>513.33889999999997</v>
      </c>
      <c r="CD17" s="5">
        <v>871.70870000000002</v>
      </c>
      <c r="CE17" s="5">
        <v>588.83389999999997</v>
      </c>
      <c r="CF17" s="5">
        <v>492.8793</v>
      </c>
      <c r="CG17" s="5">
        <v>955.67290000000003</v>
      </c>
      <c r="CH17" s="5">
        <v>346.43340000000001</v>
      </c>
      <c r="CI17" s="5">
        <v>1776.23</v>
      </c>
      <c r="CJ17" s="5">
        <v>655.92</v>
      </c>
    </row>
    <row r="18" spans="2:88" x14ac:dyDescent="0.2">
      <c r="B18" s="5" t="s">
        <v>16</v>
      </c>
      <c r="C18" s="5">
        <v>113.0682</v>
      </c>
      <c r="D18" s="5">
        <v>59.155050000000003</v>
      </c>
      <c r="E18" s="5">
        <v>211.0992</v>
      </c>
      <c r="F18" s="5">
        <v>121.8262</v>
      </c>
      <c r="G18" s="5">
        <v>90.856999999999999</v>
      </c>
      <c r="H18" s="5">
        <v>38.151249999999997</v>
      </c>
      <c r="I18" s="5">
        <v>78.953310000000002</v>
      </c>
      <c r="J18" s="5">
        <v>7.158258</v>
      </c>
      <c r="K18" s="5">
        <v>196.8903</v>
      </c>
      <c r="L18" s="5">
        <v>28.78349</v>
      </c>
      <c r="M18" s="5">
        <v>101.8</v>
      </c>
      <c r="N18" s="5">
        <v>64.263130000000004</v>
      </c>
      <c r="O18" s="5">
        <v>32.04589</v>
      </c>
      <c r="P18" s="5">
        <v>82.792360000000002</v>
      </c>
      <c r="Q18" s="5">
        <v>99.817530000000005</v>
      </c>
      <c r="R18" s="5">
        <v>67.649569999999997</v>
      </c>
      <c r="S18" s="5">
        <v>36.777200000000001</v>
      </c>
      <c r="T18" s="5">
        <v>404.45420000000001</v>
      </c>
      <c r="U18" s="5">
        <v>57.360770000000002</v>
      </c>
      <c r="V18" s="5">
        <v>105.008</v>
      </c>
      <c r="W18" s="5">
        <v>35.108040000000003</v>
      </c>
      <c r="X18" s="5">
        <v>363.59379999999999</v>
      </c>
      <c r="Y18" s="5">
        <v>147.79560000000001</v>
      </c>
      <c r="Z18" s="5">
        <v>30.479859999999999</v>
      </c>
      <c r="AA18" s="5">
        <v>174.11420000000001</v>
      </c>
      <c r="AB18" s="5">
        <v>102.0865</v>
      </c>
      <c r="AC18" s="5">
        <v>37.424320000000002</v>
      </c>
      <c r="AD18" s="5">
        <v>134.26130000000001</v>
      </c>
      <c r="AE18" s="5">
        <v>404.05930000000001</v>
      </c>
      <c r="AF18" s="5">
        <v>357.41309999999999</v>
      </c>
      <c r="AG18" s="5">
        <v>7.4482379999999999</v>
      </c>
      <c r="AH18" s="5">
        <v>198.07830000000001</v>
      </c>
      <c r="AI18" s="5">
        <v>287.73239999999998</v>
      </c>
      <c r="AJ18" s="5">
        <v>119.72329999999999</v>
      </c>
      <c r="AK18" s="5">
        <v>574.60090000000002</v>
      </c>
      <c r="AL18" s="5">
        <v>55.849919999999997</v>
      </c>
      <c r="AM18" s="5">
        <v>59.72795</v>
      </c>
      <c r="AN18" s="5">
        <v>76.575450000000004</v>
      </c>
      <c r="AO18" s="5">
        <v>131.9271</v>
      </c>
      <c r="AP18" s="5">
        <v>88.828659999999999</v>
      </c>
      <c r="AQ18" s="5">
        <v>304.28210000000001</v>
      </c>
      <c r="AR18" s="5">
        <v>119.17270000000001</v>
      </c>
      <c r="AS18" s="5">
        <v>8.3036250000000003</v>
      </c>
      <c r="AT18" s="5">
        <v>62.73216</v>
      </c>
      <c r="AU18" s="5">
        <v>420.00510000000003</v>
      </c>
      <c r="AV18" s="5">
        <v>231.0848</v>
      </c>
      <c r="AW18" s="5">
        <v>329.28</v>
      </c>
      <c r="AX18" s="5">
        <v>311.28750000000002</v>
      </c>
      <c r="AY18" s="5">
        <v>266.71050000000002</v>
      </c>
      <c r="AZ18" s="5">
        <v>243.24250000000001</v>
      </c>
      <c r="BA18" s="5">
        <v>386.22320000000002</v>
      </c>
      <c r="BB18" s="5">
        <v>95.470839999999995</v>
      </c>
      <c r="BC18" s="5">
        <v>504.05349999999999</v>
      </c>
      <c r="BD18" s="5">
        <v>65.363119999999995</v>
      </c>
      <c r="BE18" s="5">
        <v>365.38679999999999</v>
      </c>
      <c r="BF18" s="5">
        <v>156.54409999999999</v>
      </c>
      <c r="BG18" s="5">
        <v>77.708690000000004</v>
      </c>
      <c r="BH18" s="5">
        <v>257.05130000000003</v>
      </c>
      <c r="BI18" s="5">
        <v>228.3449</v>
      </c>
      <c r="BJ18" s="5">
        <v>1035.316</v>
      </c>
      <c r="BK18" s="5">
        <v>262.20800000000003</v>
      </c>
      <c r="BL18" s="5">
        <v>22.421669999999999</v>
      </c>
      <c r="BM18" s="5">
        <v>2376.2779999999998</v>
      </c>
      <c r="BN18" s="5">
        <v>248.9376</v>
      </c>
      <c r="BO18" s="5">
        <v>77.262240000000006</v>
      </c>
      <c r="BP18" s="5">
        <v>94.809839999999994</v>
      </c>
      <c r="BQ18" s="5">
        <v>333.56209999999999</v>
      </c>
      <c r="BR18" s="5">
        <v>494.17899999999997</v>
      </c>
      <c r="BS18" s="5">
        <v>216.76169999999999</v>
      </c>
      <c r="BT18" s="5">
        <v>125.709</v>
      </c>
      <c r="BU18" s="5">
        <v>248.518</v>
      </c>
      <c r="BV18" s="5">
        <v>82.019409999999993</v>
      </c>
      <c r="BW18" s="5">
        <v>414.61840000000001</v>
      </c>
      <c r="BX18" s="5">
        <v>34.830120000000001</v>
      </c>
      <c r="BY18" s="5">
        <v>583.68309999999997</v>
      </c>
      <c r="BZ18" s="5">
        <v>290.24970000000002</v>
      </c>
      <c r="CA18" s="5">
        <v>41.27572</v>
      </c>
      <c r="CB18" s="5">
        <v>604.20860000000005</v>
      </c>
      <c r="CC18" s="5">
        <v>309.36320000000001</v>
      </c>
      <c r="CD18" s="5">
        <v>506.47269999999997</v>
      </c>
      <c r="CE18" s="5">
        <v>43.838729999999998</v>
      </c>
      <c r="CF18" s="5">
        <v>56.009010000000004</v>
      </c>
      <c r="CG18" s="5">
        <v>202.01220000000001</v>
      </c>
      <c r="CH18" s="5">
        <v>21.384779999999999</v>
      </c>
      <c r="CI18" s="5">
        <v>3113.2849999999999</v>
      </c>
      <c r="CJ18" s="5">
        <v>414.14350000000002</v>
      </c>
    </row>
    <row r="19" spans="2:88" x14ac:dyDescent="0.2">
      <c r="B19" s="5" t="s">
        <v>17</v>
      </c>
      <c r="C19" s="5">
        <v>4121.1099999999997</v>
      </c>
      <c r="D19" s="5">
        <v>6559.0709999999999</v>
      </c>
      <c r="E19" s="5">
        <v>12762.17</v>
      </c>
      <c r="F19" s="5">
        <v>6541.6989999999996</v>
      </c>
      <c r="G19" s="5">
        <v>2192.8710000000001</v>
      </c>
      <c r="H19" s="5">
        <v>3353.8409999999999</v>
      </c>
      <c r="I19" s="5">
        <v>3979.8319999999999</v>
      </c>
      <c r="J19" s="5">
        <v>940.4162</v>
      </c>
      <c r="K19" s="5">
        <v>5726.8810000000003</v>
      </c>
      <c r="L19" s="5">
        <v>1831.7819999999999</v>
      </c>
      <c r="M19" s="5">
        <v>11945.84</v>
      </c>
      <c r="N19" s="5">
        <v>1535.175</v>
      </c>
      <c r="O19" s="5">
        <v>2046.0820000000001</v>
      </c>
      <c r="P19" s="5">
        <v>7362.4830000000002</v>
      </c>
      <c r="Q19" s="5">
        <v>2076.377</v>
      </c>
      <c r="R19" s="5">
        <v>3147.96</v>
      </c>
      <c r="S19" s="5">
        <v>1347.9970000000001</v>
      </c>
      <c r="T19" s="5">
        <v>13728.92</v>
      </c>
      <c r="U19" s="5">
        <v>2534.377</v>
      </c>
      <c r="V19" s="5">
        <v>13992.03</v>
      </c>
      <c r="W19" s="5">
        <v>3527.752</v>
      </c>
      <c r="X19" s="5">
        <v>5486.5249999999996</v>
      </c>
      <c r="Y19" s="5">
        <v>4856.4399999999996</v>
      </c>
      <c r="Z19" s="5">
        <v>3378.1849999999999</v>
      </c>
      <c r="AA19" s="5">
        <v>4365.5519999999997</v>
      </c>
      <c r="AB19" s="5">
        <v>4381.6329999999998</v>
      </c>
      <c r="AC19" s="5">
        <v>3752.473</v>
      </c>
      <c r="AD19" s="5">
        <v>7467.8069999999998</v>
      </c>
      <c r="AE19" s="5">
        <v>10130.76</v>
      </c>
      <c r="AF19" s="5">
        <v>12322.06</v>
      </c>
      <c r="AG19" s="5">
        <v>3390.0129999999999</v>
      </c>
      <c r="AH19" s="5">
        <v>5386.808</v>
      </c>
      <c r="AI19" s="5">
        <v>18215.97</v>
      </c>
      <c r="AJ19" s="5">
        <v>5281.4290000000001</v>
      </c>
      <c r="AK19" s="5">
        <v>28563.82</v>
      </c>
      <c r="AL19" s="5">
        <v>1571.652</v>
      </c>
      <c r="AM19" s="5">
        <v>913.25959999999998</v>
      </c>
      <c r="AN19" s="5">
        <v>5212.3040000000001</v>
      </c>
      <c r="AO19" s="5">
        <v>10248.209999999999</v>
      </c>
      <c r="AP19" s="5">
        <v>3671.585</v>
      </c>
      <c r="AQ19" s="5">
        <v>21626.34</v>
      </c>
      <c r="AR19" s="5">
        <v>2600.7159999999999</v>
      </c>
      <c r="AS19" s="5">
        <v>4618.1989999999996</v>
      </c>
      <c r="AT19" s="5">
        <v>4706.442</v>
      </c>
      <c r="AU19" s="5">
        <v>58749.19</v>
      </c>
      <c r="AV19" s="5">
        <v>7151.23</v>
      </c>
      <c r="AW19" s="5">
        <v>27632.23</v>
      </c>
      <c r="AX19" s="5">
        <v>19354.349999999999</v>
      </c>
      <c r="AY19" s="5">
        <v>31297.99</v>
      </c>
      <c r="AZ19" s="5">
        <v>3322.181</v>
      </c>
      <c r="BA19" s="5">
        <v>5819.0219999999999</v>
      </c>
      <c r="BB19" s="5">
        <v>1646.8720000000001</v>
      </c>
      <c r="BC19" s="5">
        <v>8347.9290000000001</v>
      </c>
      <c r="BD19" s="5">
        <v>3716.5059999999999</v>
      </c>
      <c r="BE19" s="5">
        <v>8894.83</v>
      </c>
      <c r="BF19" s="5">
        <v>1792.27</v>
      </c>
      <c r="BG19" s="5">
        <v>1614.6969999999999</v>
      </c>
      <c r="BH19" s="5">
        <v>8559.3760000000002</v>
      </c>
      <c r="BI19" s="5">
        <v>6851.45</v>
      </c>
      <c r="BJ19" s="5">
        <v>81017.89</v>
      </c>
      <c r="BK19" s="5">
        <v>42144.08</v>
      </c>
      <c r="BL19" s="5">
        <v>1699.376</v>
      </c>
      <c r="BM19" s="5">
        <v>72735.570000000007</v>
      </c>
      <c r="BN19" s="5">
        <v>8118.3509999999997</v>
      </c>
      <c r="BO19" s="5">
        <v>5367.9290000000001</v>
      </c>
      <c r="BP19" s="5">
        <v>4444.0749999999998</v>
      </c>
      <c r="BQ19" s="5">
        <v>4440.8180000000002</v>
      </c>
      <c r="BR19" s="5">
        <v>47145.07</v>
      </c>
      <c r="BS19" s="5">
        <v>3134.9989999999998</v>
      </c>
      <c r="BT19" s="5">
        <v>9984.1939999999995</v>
      </c>
      <c r="BU19" s="5">
        <v>16055.77</v>
      </c>
      <c r="BV19" s="5">
        <v>3984.69</v>
      </c>
      <c r="BW19" s="5">
        <v>24383.56</v>
      </c>
      <c r="BX19" s="5">
        <v>2309.078</v>
      </c>
      <c r="BY19" s="5">
        <v>15136.21</v>
      </c>
      <c r="BZ19" s="5">
        <v>6216.5559999999996</v>
      </c>
      <c r="CA19" s="5">
        <v>4395.3850000000002</v>
      </c>
      <c r="CB19" s="5">
        <v>58421</v>
      </c>
      <c r="CC19" s="5">
        <v>10748.39</v>
      </c>
      <c r="CD19" s="5">
        <v>37325.15</v>
      </c>
      <c r="CE19" s="5">
        <v>2609.4009999999998</v>
      </c>
      <c r="CF19" s="5">
        <v>2521.5259999999998</v>
      </c>
      <c r="CG19" s="5">
        <v>8418.9</v>
      </c>
      <c r="CH19" s="5">
        <v>11691.06</v>
      </c>
      <c r="CI19" s="5">
        <v>10388.4</v>
      </c>
      <c r="CJ19" s="5">
        <v>3979.4789999999998</v>
      </c>
    </row>
    <row r="20" spans="2:88" x14ac:dyDescent="0.2">
      <c r="B20" s="5" t="s">
        <v>18</v>
      </c>
      <c r="C20" s="5">
        <v>28.04091</v>
      </c>
      <c r="D20" s="5">
        <v>7.1394029999999997</v>
      </c>
      <c r="E20" s="5">
        <v>3.9274260000000001</v>
      </c>
      <c r="F20" s="5">
        <v>56.298479999999998</v>
      </c>
      <c r="G20" s="5">
        <v>1.892854</v>
      </c>
      <c r="H20" s="5">
        <v>0</v>
      </c>
      <c r="I20" s="5">
        <v>17.545179999999998</v>
      </c>
      <c r="J20" s="5">
        <v>5.3686939999999996</v>
      </c>
      <c r="K20" s="5">
        <v>11.813420000000001</v>
      </c>
      <c r="L20" s="5">
        <v>19.572780000000002</v>
      </c>
      <c r="M20" s="5">
        <v>6.8519220000000001</v>
      </c>
      <c r="N20" s="5">
        <v>3.1734879999999999</v>
      </c>
      <c r="O20" s="5">
        <v>1.942175</v>
      </c>
      <c r="P20" s="5">
        <v>3.4496820000000001</v>
      </c>
      <c r="Q20" s="5">
        <v>6.8839680000000003</v>
      </c>
      <c r="R20" s="5">
        <v>9.0199420000000003</v>
      </c>
      <c r="S20" s="5">
        <v>3.002221</v>
      </c>
      <c r="T20" s="5">
        <v>26.441320000000001</v>
      </c>
      <c r="U20" s="5">
        <v>9.6947779999999995</v>
      </c>
      <c r="V20" s="5">
        <v>18.06589</v>
      </c>
      <c r="W20" s="5">
        <v>6.0531100000000002</v>
      </c>
      <c r="X20" s="5">
        <v>60.439079999999997</v>
      </c>
      <c r="Y20" s="5">
        <v>30.183610000000002</v>
      </c>
      <c r="Z20" s="5">
        <v>1.015995</v>
      </c>
      <c r="AA20" s="5">
        <v>18.136900000000001</v>
      </c>
      <c r="AB20" s="5">
        <v>40.430289999999999</v>
      </c>
      <c r="AC20" s="5">
        <v>0.9127883</v>
      </c>
      <c r="AD20" s="5">
        <v>19.18019</v>
      </c>
      <c r="AE20" s="5">
        <v>11.71186</v>
      </c>
      <c r="AF20" s="5">
        <v>35.741309999999999</v>
      </c>
      <c r="AG20" s="5">
        <v>8.5122730000000004</v>
      </c>
      <c r="AH20" s="5">
        <v>11.97683</v>
      </c>
      <c r="AI20" s="5">
        <v>27.035260000000001</v>
      </c>
      <c r="AJ20" s="5">
        <v>5.441967</v>
      </c>
      <c r="AK20" s="5">
        <v>146.72839999999999</v>
      </c>
      <c r="AL20" s="5">
        <v>6.1085849999999997</v>
      </c>
      <c r="AM20" s="5">
        <v>11.56025</v>
      </c>
      <c r="AN20" s="5">
        <v>6.2088200000000002</v>
      </c>
      <c r="AO20" s="5">
        <v>12.163489999999999</v>
      </c>
      <c r="AP20" s="5">
        <v>2.7758959999999999</v>
      </c>
      <c r="AQ20" s="5">
        <v>26.371110000000002</v>
      </c>
      <c r="AR20" s="5">
        <v>33.918399999999998</v>
      </c>
      <c r="AS20" s="5">
        <v>0</v>
      </c>
      <c r="AT20" s="5">
        <v>1.5300530000000001</v>
      </c>
      <c r="AU20" s="5">
        <v>51.534370000000003</v>
      </c>
      <c r="AV20" s="5">
        <v>12.39967</v>
      </c>
      <c r="AW20" s="5">
        <v>150.08619999999999</v>
      </c>
      <c r="AX20" s="5">
        <v>15.861789999999999</v>
      </c>
      <c r="AY20" s="5">
        <v>28.07479</v>
      </c>
      <c r="AZ20" s="5">
        <v>29.87189</v>
      </c>
      <c r="BA20" s="5">
        <v>18.976289999999999</v>
      </c>
      <c r="BB20" s="5">
        <v>3.9779520000000002</v>
      </c>
      <c r="BC20" s="5">
        <v>72.138090000000005</v>
      </c>
      <c r="BD20" s="5">
        <v>11.23429</v>
      </c>
      <c r="BE20" s="5">
        <v>8.6584540000000008</v>
      </c>
      <c r="BF20" s="5">
        <v>1.064926</v>
      </c>
      <c r="BG20" s="5">
        <v>13.449579999999999</v>
      </c>
      <c r="BH20" s="5">
        <v>51.842280000000002</v>
      </c>
      <c r="BI20" s="5">
        <v>0</v>
      </c>
      <c r="BJ20" s="5">
        <v>142.31139999999999</v>
      </c>
      <c r="BK20" s="5">
        <v>60.869709999999998</v>
      </c>
      <c r="BL20" s="5">
        <v>1.8684730000000001</v>
      </c>
      <c r="BM20" s="5">
        <v>537.97429999999997</v>
      </c>
      <c r="BN20" s="5">
        <v>76.173339999999996</v>
      </c>
      <c r="BO20" s="5">
        <v>0</v>
      </c>
      <c r="BP20" s="5">
        <v>14.16699</v>
      </c>
      <c r="BQ20" s="5">
        <v>30.48218</v>
      </c>
      <c r="BR20" s="5">
        <v>53.398519999999998</v>
      </c>
      <c r="BS20" s="5">
        <v>4.7327890000000004</v>
      </c>
      <c r="BT20" s="5">
        <v>12.087400000000001</v>
      </c>
      <c r="BU20" s="5">
        <v>30.1234</v>
      </c>
      <c r="BV20" s="5">
        <v>114.2042</v>
      </c>
      <c r="BW20" s="5">
        <v>17.117270000000001</v>
      </c>
      <c r="BX20" s="5">
        <v>24.539400000000001</v>
      </c>
      <c r="BY20" s="5">
        <v>44.898699999999998</v>
      </c>
      <c r="BZ20" s="5">
        <v>14.377700000000001</v>
      </c>
      <c r="CA20" s="5">
        <v>14.39851</v>
      </c>
      <c r="CB20" s="5">
        <v>58.582970000000003</v>
      </c>
      <c r="CC20" s="5">
        <v>13.598380000000001</v>
      </c>
      <c r="CD20" s="5">
        <v>365.23610000000002</v>
      </c>
      <c r="CE20" s="5">
        <v>7.9706789999999996</v>
      </c>
      <c r="CF20" s="5">
        <v>14.562340000000001</v>
      </c>
      <c r="CG20" s="5">
        <v>34.53199</v>
      </c>
      <c r="CH20" s="5">
        <v>47.046520000000001</v>
      </c>
      <c r="CI20" s="5">
        <v>12.83484</v>
      </c>
      <c r="CJ20" s="5">
        <v>21.979679999999998</v>
      </c>
    </row>
    <row r="21" spans="2:88" x14ac:dyDescent="0.2">
      <c r="B21" s="5" t="s">
        <v>19</v>
      </c>
      <c r="C21" s="5">
        <v>47.036369999999998</v>
      </c>
      <c r="D21" s="5">
        <v>155.02699999999999</v>
      </c>
      <c r="E21" s="5">
        <v>152.18780000000001</v>
      </c>
      <c r="F21" s="5">
        <v>259.34219999999999</v>
      </c>
      <c r="G21" s="5">
        <v>123.9819</v>
      </c>
      <c r="H21" s="5">
        <v>187.28790000000001</v>
      </c>
      <c r="I21" s="5">
        <v>583.8646</v>
      </c>
      <c r="J21" s="5">
        <v>454.54939999999999</v>
      </c>
      <c r="K21" s="5">
        <v>78.756100000000004</v>
      </c>
      <c r="L21" s="5">
        <v>81.74512</v>
      </c>
      <c r="M21" s="5">
        <v>53.836530000000003</v>
      </c>
      <c r="N21" s="5">
        <v>37.28848</v>
      </c>
      <c r="O21" s="5">
        <v>1316.7950000000001</v>
      </c>
      <c r="P21" s="5">
        <v>37.08408</v>
      </c>
      <c r="Q21" s="5">
        <v>54.21125</v>
      </c>
      <c r="R21" s="5">
        <v>676.49570000000006</v>
      </c>
      <c r="S21" s="5">
        <v>393.29090000000002</v>
      </c>
      <c r="T21" s="5">
        <v>35.255090000000003</v>
      </c>
      <c r="U21" s="5">
        <v>133.3032</v>
      </c>
      <c r="V21" s="5">
        <v>310.50749999999999</v>
      </c>
      <c r="W21" s="5">
        <v>188.857</v>
      </c>
      <c r="X21" s="5">
        <v>23.98376</v>
      </c>
      <c r="Y21" s="5">
        <v>29.142800000000001</v>
      </c>
      <c r="Z21" s="5">
        <v>281.4307</v>
      </c>
      <c r="AA21" s="5">
        <v>29.925879999999999</v>
      </c>
      <c r="AB21" s="5">
        <v>134.4307</v>
      </c>
      <c r="AC21" s="5">
        <v>68.459119999999999</v>
      </c>
      <c r="AD21" s="5">
        <v>173.58070000000001</v>
      </c>
      <c r="AE21" s="5">
        <v>83.154229999999998</v>
      </c>
      <c r="AF21" s="5">
        <v>60.856819999999999</v>
      </c>
      <c r="AG21" s="5">
        <v>435.18990000000002</v>
      </c>
      <c r="AH21" s="5">
        <v>211.89769999999999</v>
      </c>
      <c r="AI21" s="5">
        <v>126.4864</v>
      </c>
      <c r="AJ21" s="5">
        <v>31.744810000000001</v>
      </c>
      <c r="AK21" s="5">
        <v>141.59809999999999</v>
      </c>
      <c r="AL21" s="5">
        <v>27.924959999999999</v>
      </c>
      <c r="AM21" s="5">
        <v>187.85400000000001</v>
      </c>
      <c r="AN21" s="5">
        <v>83.819069999999996</v>
      </c>
      <c r="AO21" s="5">
        <v>49.58961</v>
      </c>
      <c r="AP21" s="5">
        <v>87.903360000000006</v>
      </c>
      <c r="AQ21" s="5">
        <v>23.328289999999999</v>
      </c>
      <c r="AR21" s="5">
        <v>76.087209999999999</v>
      </c>
      <c r="AS21" s="5">
        <v>16.607250000000001</v>
      </c>
      <c r="AT21" s="5">
        <v>1.5300530000000001</v>
      </c>
      <c r="AU21" s="5">
        <v>18.037030000000001</v>
      </c>
      <c r="AV21" s="5">
        <v>102.5791</v>
      </c>
      <c r="AW21" s="5">
        <v>150.08619999999999</v>
      </c>
      <c r="AX21" s="5">
        <v>40.645829999999997</v>
      </c>
      <c r="AY21" s="5">
        <v>44.27178</v>
      </c>
      <c r="AZ21" s="5">
        <v>106.6853</v>
      </c>
      <c r="BA21" s="5">
        <v>43.533830000000002</v>
      </c>
      <c r="BB21" s="5">
        <v>79.559039999999996</v>
      </c>
      <c r="BC21" s="5">
        <v>95.879729999999995</v>
      </c>
      <c r="BD21" s="5">
        <v>722.05820000000006</v>
      </c>
      <c r="BE21" s="5">
        <v>71.865170000000006</v>
      </c>
      <c r="BF21" s="5">
        <v>71.350040000000007</v>
      </c>
      <c r="BG21" s="5">
        <v>174.09729999999999</v>
      </c>
      <c r="BH21" s="5">
        <v>69.123040000000003</v>
      </c>
      <c r="BI21" s="5">
        <v>37.505920000000003</v>
      </c>
      <c r="BJ21" s="5">
        <v>11.562799999999999</v>
      </c>
      <c r="BK21" s="5">
        <v>117.05710000000001</v>
      </c>
      <c r="BL21" s="5">
        <v>113.04259999999999</v>
      </c>
      <c r="BM21" s="5">
        <v>52.265509999999999</v>
      </c>
      <c r="BN21" s="5">
        <v>44.761659999999999</v>
      </c>
      <c r="BO21" s="5">
        <v>58.395879999999998</v>
      </c>
      <c r="BP21" s="5">
        <v>141.66990000000001</v>
      </c>
      <c r="BQ21" s="5">
        <v>33.965859999999999</v>
      </c>
      <c r="BR21" s="5">
        <v>194.1764</v>
      </c>
      <c r="BS21" s="5">
        <v>189.3115</v>
      </c>
      <c r="BT21" s="5">
        <v>131.7527</v>
      </c>
      <c r="BU21" s="5">
        <v>37.654249999999998</v>
      </c>
      <c r="BV21" s="5">
        <v>85.134069999999994</v>
      </c>
      <c r="BW21" s="5">
        <v>114.1152</v>
      </c>
      <c r="BX21" s="5">
        <v>51.453580000000002</v>
      </c>
      <c r="BY21" s="5">
        <v>63.07199</v>
      </c>
      <c r="BZ21" s="5">
        <v>86.266180000000006</v>
      </c>
      <c r="CA21" s="5">
        <v>31.67672</v>
      </c>
      <c r="CB21" s="5">
        <v>125.2067</v>
      </c>
      <c r="CC21" s="5">
        <v>44.194740000000003</v>
      </c>
      <c r="CD21" s="5">
        <v>90.859219999999993</v>
      </c>
      <c r="CE21" s="5">
        <v>59.780090000000001</v>
      </c>
      <c r="CF21" s="5">
        <v>41.446669999999997</v>
      </c>
      <c r="CG21" s="5">
        <v>33.668689999999998</v>
      </c>
      <c r="CH21" s="5">
        <v>39.561839999999997</v>
      </c>
      <c r="CI21" s="5">
        <v>107.143</v>
      </c>
      <c r="CJ21" s="5">
        <v>117.9962</v>
      </c>
    </row>
    <row r="22" spans="2:88" x14ac:dyDescent="0.2">
      <c r="B22" s="5" t="s">
        <v>20</v>
      </c>
      <c r="C22" s="5">
        <v>203.5227558</v>
      </c>
      <c r="D22" s="5">
        <v>1351.386947</v>
      </c>
      <c r="E22" s="5">
        <v>355.4320937</v>
      </c>
      <c r="F22" s="5">
        <v>2746.6274020000001</v>
      </c>
      <c r="G22" s="5">
        <v>500.65990590000001</v>
      </c>
      <c r="H22" s="5">
        <v>2443.4139230000001</v>
      </c>
      <c r="I22" s="5">
        <v>743.7207277</v>
      </c>
      <c r="J22" s="5">
        <v>1896.938384</v>
      </c>
      <c r="K22" s="5">
        <v>367.52846729999999</v>
      </c>
      <c r="L22" s="5">
        <v>306.25638370000001</v>
      </c>
      <c r="M22" s="5">
        <v>447.33265060000002</v>
      </c>
      <c r="N22" s="5">
        <v>547.42664339999999</v>
      </c>
      <c r="O22" s="5">
        <v>2606.3991959999998</v>
      </c>
      <c r="P22" s="5">
        <v>874.49430319999999</v>
      </c>
      <c r="Q22" s="5">
        <v>286.54515290000001</v>
      </c>
      <c r="R22" s="5">
        <v>431.82974419999999</v>
      </c>
      <c r="S22" s="5">
        <v>1395.2821120000001</v>
      </c>
      <c r="T22" s="5">
        <v>109.6825013</v>
      </c>
      <c r="U22" s="5">
        <v>318.3118814</v>
      </c>
      <c r="V22" s="5">
        <v>686.50375940000004</v>
      </c>
      <c r="W22" s="5">
        <v>514.51432139999997</v>
      </c>
      <c r="X22" s="5">
        <v>362.63448219999998</v>
      </c>
      <c r="Y22" s="5">
        <v>581.81519260000005</v>
      </c>
      <c r="Z22" s="5">
        <v>2937.2427250000001</v>
      </c>
      <c r="AA22" s="5">
        <v>342.78739510000003</v>
      </c>
      <c r="AB22" s="5">
        <v>350.73277810000002</v>
      </c>
      <c r="AC22" s="5">
        <v>309.43522530000001</v>
      </c>
      <c r="AD22" s="5">
        <v>634.86431770000002</v>
      </c>
      <c r="AE22" s="5">
        <v>363.06774630000001</v>
      </c>
      <c r="AF22" s="5">
        <v>336.16150019999998</v>
      </c>
      <c r="AG22" s="5">
        <v>3379.372198</v>
      </c>
      <c r="AH22" s="5">
        <v>646.74867710000001</v>
      </c>
      <c r="AI22" s="5">
        <v>665.26057730000002</v>
      </c>
      <c r="AJ22" s="5">
        <v>455.31122950000002</v>
      </c>
      <c r="AK22" s="5">
        <v>419.66386679999999</v>
      </c>
      <c r="AL22" s="5">
        <v>284.48554899999999</v>
      </c>
      <c r="AM22" s="5">
        <v>970.09749959999999</v>
      </c>
      <c r="AN22" s="5">
        <v>369.42479600000001</v>
      </c>
      <c r="AO22" s="5">
        <v>390.16729529999998</v>
      </c>
      <c r="AP22" s="5">
        <v>712.47987790000002</v>
      </c>
      <c r="AQ22" s="5">
        <v>230.24009100000001</v>
      </c>
      <c r="AR22" s="5">
        <v>282.34773200000001</v>
      </c>
      <c r="AS22" s="5">
        <v>312.76986570000003</v>
      </c>
      <c r="AT22" s="5">
        <v>434.5349703</v>
      </c>
      <c r="AU22" s="5">
        <v>601.6638044</v>
      </c>
      <c r="AV22" s="5">
        <v>572.63949849999995</v>
      </c>
      <c r="AW22" s="5">
        <v>664.01767740000003</v>
      </c>
      <c r="AX22" s="5">
        <v>258.74538089999999</v>
      </c>
      <c r="AY22" s="5">
        <v>223.51850949999999</v>
      </c>
      <c r="AZ22" s="5">
        <v>471.54909850000001</v>
      </c>
      <c r="BA22" s="5">
        <v>618.40366840000002</v>
      </c>
      <c r="BB22" s="5">
        <v>764.76123870000004</v>
      </c>
      <c r="BC22" s="5">
        <v>239.242763</v>
      </c>
      <c r="BD22" s="5">
        <v>1179.6000759999999</v>
      </c>
      <c r="BE22" s="5">
        <v>244.1684022</v>
      </c>
      <c r="BF22" s="5">
        <v>387.63303230000002</v>
      </c>
      <c r="BG22" s="5">
        <v>617.18629899999996</v>
      </c>
      <c r="BH22" s="5">
        <v>408.25795060000002</v>
      </c>
      <c r="BI22" s="5">
        <v>315.49100090000002</v>
      </c>
      <c r="BJ22" s="5">
        <v>140.53251929999999</v>
      </c>
      <c r="BK22" s="5">
        <v>467.05796509999999</v>
      </c>
      <c r="BL22" s="5">
        <v>674.5186248</v>
      </c>
      <c r="BM22" s="5">
        <v>167.61008290000001</v>
      </c>
      <c r="BN22" s="5">
        <v>175.1201624</v>
      </c>
      <c r="BO22" s="5">
        <v>408.7711673</v>
      </c>
      <c r="BP22" s="5">
        <v>528.53759260000004</v>
      </c>
      <c r="BQ22" s="5">
        <v>276.95237759999998</v>
      </c>
      <c r="BR22" s="5">
        <v>443.69314229999998</v>
      </c>
      <c r="BS22" s="5">
        <v>549.00349470000003</v>
      </c>
      <c r="BT22" s="5">
        <v>860.62304099999994</v>
      </c>
      <c r="BU22" s="5">
        <v>384.07334880000002</v>
      </c>
      <c r="BV22" s="5">
        <v>253.32576750000001</v>
      </c>
      <c r="BW22" s="5">
        <v>441.24526559999998</v>
      </c>
      <c r="BX22" s="5">
        <v>283.39049670000003</v>
      </c>
      <c r="BY22" s="5">
        <v>422.26161730000001</v>
      </c>
      <c r="BZ22" s="5">
        <v>699.11546529999998</v>
      </c>
      <c r="CA22" s="5">
        <v>272.61176339999997</v>
      </c>
      <c r="CB22" s="5">
        <v>527.24670739999999</v>
      </c>
      <c r="CC22" s="5">
        <v>786.43969070000003</v>
      </c>
      <c r="CD22" s="5">
        <v>181.71843559999999</v>
      </c>
      <c r="CE22" s="5">
        <v>694.44539359999999</v>
      </c>
      <c r="CF22" s="5">
        <v>523.12419090000003</v>
      </c>
      <c r="CG22" s="5">
        <v>287.47883469999999</v>
      </c>
      <c r="CH22" s="5">
        <v>363.5412556</v>
      </c>
      <c r="CI22" s="5">
        <v>422.99153719999998</v>
      </c>
      <c r="CJ22" s="5">
        <v>561.06031629999995</v>
      </c>
    </row>
    <row r="23" spans="2:88" x14ac:dyDescent="0.2">
      <c r="B23" s="5" t="s">
        <v>21</v>
      </c>
      <c r="C23" s="5">
        <v>682.93191379999996</v>
      </c>
      <c r="D23" s="5">
        <v>272.31721870000001</v>
      </c>
      <c r="E23" s="5">
        <v>638.20679819999998</v>
      </c>
      <c r="F23" s="5">
        <v>570.36819030000004</v>
      </c>
      <c r="G23" s="5">
        <v>521.48130089999995</v>
      </c>
      <c r="H23" s="5">
        <v>398.85394050000002</v>
      </c>
      <c r="I23" s="5">
        <v>395.74130459999998</v>
      </c>
      <c r="J23" s="5">
        <v>534.18500719999997</v>
      </c>
      <c r="K23" s="5">
        <v>280.8967571</v>
      </c>
      <c r="L23" s="5">
        <v>385.69882899999999</v>
      </c>
      <c r="M23" s="5">
        <v>749.79608399999995</v>
      </c>
      <c r="N23" s="5">
        <v>459.36235729999999</v>
      </c>
      <c r="O23" s="5">
        <v>503.02339169999999</v>
      </c>
      <c r="P23" s="5">
        <v>366.52867739999999</v>
      </c>
      <c r="Q23" s="5">
        <v>894.05529679999995</v>
      </c>
      <c r="R23" s="5">
        <v>510.75424049999998</v>
      </c>
      <c r="S23" s="5">
        <v>1036.5167269999999</v>
      </c>
      <c r="T23" s="5">
        <v>530.78496189999998</v>
      </c>
      <c r="U23" s="5">
        <v>391.8306154</v>
      </c>
      <c r="V23" s="5">
        <v>483.26251489999999</v>
      </c>
      <c r="W23" s="5">
        <v>646.47211200000004</v>
      </c>
      <c r="X23" s="5">
        <v>483.5126429</v>
      </c>
      <c r="Y23" s="5">
        <v>710.87616549999996</v>
      </c>
      <c r="Z23" s="5">
        <v>488.69379140000001</v>
      </c>
      <c r="AA23" s="5">
        <v>376.34065870000001</v>
      </c>
      <c r="AB23" s="5">
        <v>620.60497339999995</v>
      </c>
      <c r="AC23" s="5">
        <v>615.2192976</v>
      </c>
      <c r="AD23" s="5">
        <v>925.44420939999998</v>
      </c>
      <c r="AE23" s="5">
        <v>397.03214839999998</v>
      </c>
      <c r="AF23" s="5">
        <v>369.97084649999999</v>
      </c>
      <c r="AG23" s="5">
        <v>635.22833820000005</v>
      </c>
      <c r="AH23" s="5">
        <v>609.89690059999998</v>
      </c>
      <c r="AI23" s="5">
        <v>309.93997869999998</v>
      </c>
      <c r="AJ23" s="5">
        <v>455.31122950000002</v>
      </c>
      <c r="AK23" s="5">
        <v>539.71441059999995</v>
      </c>
      <c r="AL23" s="5">
        <v>349.9346784</v>
      </c>
      <c r="AM23" s="5">
        <v>510.57763139999997</v>
      </c>
      <c r="AN23" s="5">
        <v>597.08153300000004</v>
      </c>
      <c r="AO23" s="5">
        <v>489.3465119</v>
      </c>
      <c r="AP23" s="5">
        <v>354.38934189999998</v>
      </c>
      <c r="AQ23" s="5">
        <v>392.52385550000002</v>
      </c>
      <c r="AR23" s="5">
        <v>558.27847010000005</v>
      </c>
      <c r="AS23" s="5">
        <v>229.7336182</v>
      </c>
      <c r="AT23" s="5">
        <v>197.37679990000001</v>
      </c>
      <c r="AU23" s="5">
        <v>349.14537689999997</v>
      </c>
      <c r="AV23" s="5">
        <v>422.71616519999998</v>
      </c>
      <c r="AW23" s="5">
        <v>206.48220929999999</v>
      </c>
      <c r="AX23" s="5">
        <v>367.79515830000003</v>
      </c>
      <c r="AY23" s="5">
        <v>475.11180769999999</v>
      </c>
      <c r="AZ23" s="5">
        <v>565.43217700000002</v>
      </c>
      <c r="BA23" s="5">
        <v>332.64312849999999</v>
      </c>
      <c r="BB23" s="5">
        <v>284.42355559999999</v>
      </c>
      <c r="BC23" s="5">
        <v>798.08463700000004</v>
      </c>
      <c r="BD23" s="5">
        <v>501.45769460000002</v>
      </c>
      <c r="BE23" s="5">
        <v>607.82346930000006</v>
      </c>
      <c r="BF23" s="5">
        <v>724.14962079999998</v>
      </c>
      <c r="BG23" s="5">
        <v>508.84245709999999</v>
      </c>
      <c r="BH23" s="5">
        <v>287.2926319</v>
      </c>
      <c r="BI23" s="5">
        <v>557.07327069999997</v>
      </c>
      <c r="BJ23" s="5">
        <v>399.36139980000002</v>
      </c>
      <c r="BK23" s="5">
        <v>294.98397799999998</v>
      </c>
      <c r="BL23" s="5">
        <v>508.22455939999998</v>
      </c>
      <c r="BM23" s="5">
        <v>346.03371959999998</v>
      </c>
      <c r="BN23" s="5">
        <v>483.74000009999997</v>
      </c>
      <c r="BO23" s="5">
        <v>189.56201379999999</v>
      </c>
      <c r="BP23" s="5">
        <v>290.968118</v>
      </c>
      <c r="BQ23" s="5">
        <v>438.07247150000001</v>
      </c>
      <c r="BR23" s="5">
        <v>499.03342479999998</v>
      </c>
      <c r="BS23" s="5">
        <v>460.97362399999997</v>
      </c>
      <c r="BT23" s="5">
        <v>386.79687239999998</v>
      </c>
      <c r="BU23" s="5">
        <v>609.99884810000003</v>
      </c>
      <c r="BV23" s="5">
        <v>305.23678539999997</v>
      </c>
      <c r="BW23" s="5">
        <v>421.27511349999997</v>
      </c>
      <c r="BX23" s="5">
        <v>319.80380079999998</v>
      </c>
      <c r="BY23" s="5">
        <v>293.97960699999999</v>
      </c>
      <c r="BZ23" s="5">
        <v>334.28143069999999</v>
      </c>
      <c r="CA23" s="5">
        <v>129.58657769999999</v>
      </c>
      <c r="CB23" s="5">
        <v>473.25848250000001</v>
      </c>
      <c r="CC23" s="5">
        <v>232.3056723</v>
      </c>
      <c r="CD23" s="5">
        <v>363.43687119999998</v>
      </c>
      <c r="CE23" s="5">
        <v>501.15643180000001</v>
      </c>
      <c r="CF23" s="5">
        <v>200.51227019999999</v>
      </c>
      <c r="CG23" s="5">
        <v>367.76571639999997</v>
      </c>
      <c r="CH23" s="5">
        <v>402.03385909999997</v>
      </c>
      <c r="CI23" s="5">
        <v>166.294826</v>
      </c>
      <c r="CJ23" s="5">
        <v>611.96063370000002</v>
      </c>
    </row>
    <row r="24" spans="2:88" x14ac:dyDescent="0.2">
      <c r="B24" s="5" t="s">
        <v>22</v>
      </c>
      <c r="C24" s="5">
        <v>975.10013649999996</v>
      </c>
      <c r="D24" s="5">
        <v>1683.879132</v>
      </c>
      <c r="E24" s="5">
        <v>699.08190809999996</v>
      </c>
      <c r="F24" s="5">
        <v>1794.167899</v>
      </c>
      <c r="G24" s="5">
        <v>1038.2304670000001</v>
      </c>
      <c r="H24" s="5">
        <v>1425.4693</v>
      </c>
      <c r="I24" s="5">
        <v>931.84405719999995</v>
      </c>
      <c r="J24" s="5">
        <v>994.10308710000004</v>
      </c>
      <c r="K24" s="5">
        <v>899.13214310000001</v>
      </c>
      <c r="L24" s="5">
        <v>1048.870547</v>
      </c>
      <c r="M24" s="5">
        <v>1222.5787319999999</v>
      </c>
      <c r="N24" s="5">
        <v>1148.8025789999999</v>
      </c>
      <c r="O24" s="5">
        <v>1676.0972469999999</v>
      </c>
      <c r="P24" s="5">
        <v>1132.3580079999999</v>
      </c>
      <c r="Q24" s="5">
        <v>664.3028769</v>
      </c>
      <c r="R24" s="5">
        <v>1045.1858299999999</v>
      </c>
      <c r="S24" s="5">
        <v>1042.5211690000001</v>
      </c>
      <c r="T24" s="5">
        <v>612.06752979999999</v>
      </c>
      <c r="U24" s="5">
        <v>798.20339790000003</v>
      </c>
      <c r="V24" s="5">
        <v>1142.6674419999999</v>
      </c>
      <c r="W24" s="5">
        <v>684.00139200000001</v>
      </c>
      <c r="X24" s="5">
        <v>836.55362030000003</v>
      </c>
      <c r="Y24" s="5">
        <v>1056.426512</v>
      </c>
      <c r="Z24" s="5">
        <v>1054.6032339999999</v>
      </c>
      <c r="AA24" s="5">
        <v>955.81458859999998</v>
      </c>
      <c r="AB24" s="5">
        <v>760.08947890000002</v>
      </c>
      <c r="AC24" s="5">
        <v>924.65452289999996</v>
      </c>
      <c r="AD24" s="5">
        <v>1314.8020839999999</v>
      </c>
      <c r="AE24" s="5">
        <v>969.74223849999998</v>
      </c>
      <c r="AF24" s="5">
        <v>880.97496599999999</v>
      </c>
      <c r="AG24" s="5">
        <v>1399.204798</v>
      </c>
      <c r="AH24" s="5">
        <v>583.17936269999996</v>
      </c>
      <c r="AI24" s="5">
        <v>985.82155209999996</v>
      </c>
      <c r="AJ24" s="5">
        <v>826.27197230000002</v>
      </c>
      <c r="AK24" s="5">
        <v>1033.255535</v>
      </c>
      <c r="AL24" s="5">
        <v>943.34011799999996</v>
      </c>
      <c r="AM24" s="5">
        <v>693.61489540000002</v>
      </c>
      <c r="AN24" s="5">
        <v>719.18832829999997</v>
      </c>
      <c r="AO24" s="5">
        <v>838.34507580000002</v>
      </c>
      <c r="AP24" s="5">
        <v>1113.134147</v>
      </c>
      <c r="AQ24" s="5">
        <v>834.74711390000004</v>
      </c>
      <c r="AR24" s="5">
        <v>607.78099450000002</v>
      </c>
      <c r="AS24" s="5">
        <v>970.14015870000003</v>
      </c>
      <c r="AT24" s="5">
        <v>809.39788490000001</v>
      </c>
      <c r="AU24" s="5">
        <v>1102.8355819999999</v>
      </c>
      <c r="AV24" s="5">
        <v>1047.2088470000001</v>
      </c>
      <c r="AW24" s="5">
        <v>1015.128394</v>
      </c>
      <c r="AX24" s="5">
        <v>693.95312879999994</v>
      </c>
      <c r="AY24" s="5">
        <v>848.72245650000002</v>
      </c>
      <c r="AZ24" s="5">
        <v>772.40169079999998</v>
      </c>
      <c r="BA24" s="5">
        <v>1055.9744949999999</v>
      </c>
      <c r="BB24" s="5">
        <v>1024.3225950000001</v>
      </c>
      <c r="BC24" s="5">
        <v>934.14254430000005</v>
      </c>
      <c r="BD24" s="5">
        <v>1184.7065700000001</v>
      </c>
      <c r="BE24" s="5">
        <v>888.35737819999997</v>
      </c>
      <c r="BF24" s="5">
        <v>817.86310109999999</v>
      </c>
      <c r="BG24" s="5">
        <v>818.18280549999997</v>
      </c>
      <c r="BH24" s="5">
        <v>776.5541442</v>
      </c>
      <c r="BI24" s="5">
        <v>612.22904010000002</v>
      </c>
      <c r="BJ24" s="5">
        <v>896.56189529999995</v>
      </c>
      <c r="BK24" s="5">
        <v>1035.955637</v>
      </c>
      <c r="BL24" s="5">
        <v>829.60185430000001</v>
      </c>
      <c r="BM24" s="5">
        <v>822.73121349999997</v>
      </c>
      <c r="BN24" s="5">
        <v>618.81025980000004</v>
      </c>
      <c r="BO24" s="5">
        <v>717.82013770000003</v>
      </c>
      <c r="BP24" s="5">
        <v>1342.594462</v>
      </c>
      <c r="BQ24" s="5">
        <v>634.90026179999995</v>
      </c>
      <c r="BR24" s="5">
        <v>1028.1641959999999</v>
      </c>
      <c r="BS24" s="5">
        <v>978.74071289999995</v>
      </c>
      <c r="BT24" s="5">
        <v>1072.1525810000001</v>
      </c>
      <c r="BU24" s="5">
        <v>691.76236219999998</v>
      </c>
      <c r="BV24" s="5">
        <v>572.05941759999996</v>
      </c>
      <c r="BW24" s="5">
        <v>836.84446920000005</v>
      </c>
      <c r="BX24" s="5">
        <v>824.04890250000005</v>
      </c>
      <c r="BY24" s="5">
        <v>729.06942530000003</v>
      </c>
      <c r="BZ24" s="5">
        <v>1240.9748810000001</v>
      </c>
      <c r="CA24" s="5">
        <v>596.09825739999997</v>
      </c>
      <c r="CB24" s="5">
        <v>708.73903810000002</v>
      </c>
      <c r="CC24" s="5">
        <v>886.16115009999999</v>
      </c>
      <c r="CD24" s="5">
        <v>723.27535750000004</v>
      </c>
      <c r="CE24" s="5">
        <v>982.38616660000002</v>
      </c>
      <c r="CF24" s="5">
        <v>837.89484960000004</v>
      </c>
      <c r="CG24" s="5">
        <v>551.64857470000004</v>
      </c>
      <c r="CH24" s="5">
        <v>952.69193740000003</v>
      </c>
      <c r="CI24" s="5">
        <v>674.10788520000006</v>
      </c>
      <c r="CJ24" s="5">
        <v>924.30349020000006</v>
      </c>
    </row>
    <row r="25" spans="2:88" x14ac:dyDescent="0.2">
      <c r="B25" s="5" t="s">
        <v>23</v>
      </c>
      <c r="C25" s="5">
        <v>516.49549999999999</v>
      </c>
      <c r="D25" s="5">
        <v>212.14230000000001</v>
      </c>
      <c r="E25" s="5">
        <v>648.02539999999999</v>
      </c>
      <c r="F25" s="5">
        <v>238.11490000000001</v>
      </c>
      <c r="G25" s="5">
        <v>360.58870000000002</v>
      </c>
      <c r="H25" s="5">
        <v>223.70500000000001</v>
      </c>
      <c r="I25" s="5">
        <v>509.78500000000003</v>
      </c>
      <c r="J25" s="5">
        <v>401.75720000000001</v>
      </c>
      <c r="K25" s="5">
        <v>316.33699999999999</v>
      </c>
      <c r="L25" s="5">
        <v>341.9479</v>
      </c>
      <c r="M25" s="5">
        <v>342.59609999999998</v>
      </c>
      <c r="N25" s="5">
        <v>353.0505</v>
      </c>
      <c r="O25" s="5">
        <v>446.70030000000003</v>
      </c>
      <c r="P25" s="5">
        <v>249.23949999999999</v>
      </c>
      <c r="Q25" s="5">
        <v>535.22850000000005</v>
      </c>
      <c r="R25" s="5">
        <v>435.2122</v>
      </c>
      <c r="S25" s="5">
        <v>412.80540000000002</v>
      </c>
      <c r="T25" s="5">
        <v>350.59230000000002</v>
      </c>
      <c r="U25" s="5">
        <v>524.32590000000005</v>
      </c>
      <c r="V25" s="5">
        <v>364.70510000000002</v>
      </c>
      <c r="W25" s="5">
        <v>428.56020000000001</v>
      </c>
      <c r="X25" s="5">
        <v>283.96769999999998</v>
      </c>
      <c r="Y25" s="5">
        <v>283.10149999999999</v>
      </c>
      <c r="Z25" s="5">
        <v>348.4864</v>
      </c>
      <c r="AA25" s="5">
        <v>321.0231</v>
      </c>
      <c r="AB25" s="5">
        <v>383.077</v>
      </c>
      <c r="AC25" s="5">
        <v>392.49900000000002</v>
      </c>
      <c r="AD25" s="5">
        <v>332.77629999999999</v>
      </c>
      <c r="AE25" s="5">
        <v>226.03899999999999</v>
      </c>
      <c r="AF25" s="5">
        <v>249.22319999999999</v>
      </c>
      <c r="AG25" s="5">
        <v>193.6542</v>
      </c>
      <c r="AH25" s="5">
        <v>584.10069999999996</v>
      </c>
      <c r="AI25" s="5">
        <v>226.90309999999999</v>
      </c>
      <c r="AJ25" s="5">
        <v>324.70400000000001</v>
      </c>
      <c r="AK25" s="5">
        <v>188.79740000000001</v>
      </c>
      <c r="AL25" s="5">
        <v>259.17860000000002</v>
      </c>
      <c r="AM25" s="5">
        <v>361.25779999999997</v>
      </c>
      <c r="AN25" s="5">
        <v>277.32729999999998</v>
      </c>
      <c r="AO25" s="5">
        <v>268.5324</v>
      </c>
      <c r="AP25" s="5">
        <v>170.25489999999999</v>
      </c>
      <c r="AQ25" s="5">
        <v>252.55410000000001</v>
      </c>
      <c r="AR25" s="5">
        <v>289.6814</v>
      </c>
      <c r="AS25" s="5">
        <v>224.1979</v>
      </c>
      <c r="AT25" s="5">
        <v>188.19649999999999</v>
      </c>
      <c r="AU25" s="5">
        <v>213.86760000000001</v>
      </c>
      <c r="AV25" s="5">
        <v>245.739</v>
      </c>
      <c r="AW25" s="5">
        <v>433.88549999999998</v>
      </c>
      <c r="AX25" s="5">
        <v>307.32209999999998</v>
      </c>
      <c r="AY25" s="5">
        <v>253.75290000000001</v>
      </c>
      <c r="AZ25" s="5">
        <v>346.72730000000001</v>
      </c>
      <c r="BA25" s="5">
        <v>174.1353</v>
      </c>
      <c r="BB25" s="5">
        <v>265.5283</v>
      </c>
      <c r="BC25" s="5">
        <v>455.65699999999998</v>
      </c>
      <c r="BD25" s="5">
        <v>326.81560000000002</v>
      </c>
      <c r="BE25" s="5">
        <v>276.2047</v>
      </c>
      <c r="BF25" s="5">
        <v>500.51519999999999</v>
      </c>
      <c r="BG25" s="5">
        <v>324.28429999999997</v>
      </c>
      <c r="BH25" s="5">
        <v>314.29379999999998</v>
      </c>
      <c r="BI25" s="5">
        <v>365.13119999999998</v>
      </c>
      <c r="BJ25" s="5">
        <v>181.44710000000001</v>
      </c>
      <c r="BK25" s="5">
        <v>217.72630000000001</v>
      </c>
      <c r="BL25" s="5">
        <v>292.416</v>
      </c>
      <c r="BM25" s="5">
        <v>243.30500000000001</v>
      </c>
      <c r="BN25" s="5">
        <v>547.34870000000001</v>
      </c>
      <c r="BO25" s="5">
        <v>263.23070000000001</v>
      </c>
      <c r="BP25" s="5">
        <v>199.42760000000001</v>
      </c>
      <c r="BQ25" s="5">
        <v>233.40639999999999</v>
      </c>
      <c r="BR25" s="5">
        <v>246.60409999999999</v>
      </c>
      <c r="BS25" s="5">
        <v>276.39490000000001</v>
      </c>
      <c r="BT25" s="5">
        <v>245.37430000000001</v>
      </c>
      <c r="BU25" s="5">
        <v>244.21469999999999</v>
      </c>
      <c r="BV25" s="5">
        <v>253.32579999999999</v>
      </c>
      <c r="BW25" s="5">
        <v>235.83799999999999</v>
      </c>
      <c r="BX25" s="5">
        <v>193.94040000000001</v>
      </c>
      <c r="BY25" s="5">
        <v>344.22340000000003</v>
      </c>
      <c r="BZ25" s="5">
        <v>167.14070000000001</v>
      </c>
      <c r="CA25" s="5">
        <v>255.33359999999999</v>
      </c>
      <c r="CB25" s="5">
        <v>242.37270000000001</v>
      </c>
      <c r="CC25" s="5">
        <v>169.97980000000001</v>
      </c>
      <c r="CD25" s="5">
        <v>317.5575</v>
      </c>
      <c r="CE25" s="5">
        <v>141.4795</v>
      </c>
      <c r="CF25" s="5">
        <v>244.19929999999999</v>
      </c>
      <c r="CG25" s="5">
        <v>407.47750000000002</v>
      </c>
      <c r="CH25" s="5">
        <v>249.1327</v>
      </c>
      <c r="CI25" s="5">
        <v>255.02260000000001</v>
      </c>
      <c r="CJ25" s="5">
        <v>242.9333</v>
      </c>
    </row>
  </sheetData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DED5FF7-18F0-234C-B6F3-710EFDE12FD3}">
  <dimension ref="B1:D54"/>
  <sheetViews>
    <sheetView workbookViewId="0">
      <selection activeCell="D56" sqref="D56"/>
    </sheetView>
  </sheetViews>
  <sheetFormatPr baseColWidth="10" defaultColWidth="11" defaultRowHeight="16" x14ac:dyDescent="0.2"/>
  <cols>
    <col min="2" max="2" width="13.83203125" customWidth="1"/>
  </cols>
  <sheetData>
    <row r="1" spans="2:4" x14ac:dyDescent="0.2">
      <c r="B1" t="s">
        <v>100</v>
      </c>
    </row>
    <row r="3" spans="2:4" x14ac:dyDescent="0.2">
      <c r="B3" s="25" t="s">
        <v>101</v>
      </c>
      <c r="C3" s="25" t="s">
        <v>102</v>
      </c>
      <c r="D3" s="25"/>
    </row>
    <row r="4" spans="2:4" x14ac:dyDescent="0.2">
      <c r="B4" s="25"/>
      <c r="C4" s="21" t="s">
        <v>104</v>
      </c>
      <c r="D4" s="21" t="s">
        <v>103</v>
      </c>
    </row>
    <row r="5" spans="2:4" x14ac:dyDescent="0.2">
      <c r="B5" s="21">
        <v>0</v>
      </c>
      <c r="C5" s="21">
        <v>28.944900000000001</v>
      </c>
      <c r="D5" s="21">
        <v>31.469100000000001</v>
      </c>
    </row>
    <row r="6" spans="2:4" x14ac:dyDescent="0.2">
      <c r="B6" s="4">
        <v>1.9987999999999998E-6</v>
      </c>
      <c r="C6" s="21">
        <v>30.5944</v>
      </c>
      <c r="D6" s="21">
        <v>32.6023</v>
      </c>
    </row>
    <row r="7" spans="2:4" x14ac:dyDescent="0.2">
      <c r="B7" s="4">
        <v>3.9975999999999996E-6</v>
      </c>
      <c r="C7" s="21">
        <v>31.685300000000002</v>
      </c>
      <c r="D7" s="21">
        <v>34.578400000000002</v>
      </c>
    </row>
    <row r="8" spans="2:4" x14ac:dyDescent="0.2">
      <c r="B8" s="4">
        <v>5.9963999999999999E-6</v>
      </c>
      <c r="C8" s="21">
        <v>34.799700000000001</v>
      </c>
      <c r="D8" s="21">
        <v>40.031100000000002</v>
      </c>
    </row>
    <row r="9" spans="2:4" x14ac:dyDescent="0.2">
      <c r="B9" s="4">
        <v>7.9951999999999993E-6</v>
      </c>
      <c r="C9" s="21">
        <v>37.022300000000001</v>
      </c>
      <c r="D9" s="21">
        <v>44.3658</v>
      </c>
    </row>
    <row r="10" spans="2:4" x14ac:dyDescent="0.2">
      <c r="B10" s="4">
        <v>9.9939999999999995E-6</v>
      </c>
      <c r="C10" s="21">
        <v>39.554900000000004</v>
      </c>
      <c r="D10" s="21">
        <v>53.260199999999998</v>
      </c>
    </row>
    <row r="11" spans="2:4" x14ac:dyDescent="0.2">
      <c r="B11" s="4">
        <v>1.1993E-5</v>
      </c>
      <c r="C11" s="21">
        <v>40.309899999999999</v>
      </c>
      <c r="D11" s="21">
        <v>65.195899999999995</v>
      </c>
    </row>
    <row r="12" spans="2:4" x14ac:dyDescent="0.2">
      <c r="B12" s="4">
        <v>1.3991999999999999E-5</v>
      </c>
      <c r="C12" s="21">
        <v>42.333300000000001</v>
      </c>
      <c r="D12" s="21">
        <v>76.296800000000005</v>
      </c>
    </row>
    <row r="13" spans="2:4" x14ac:dyDescent="0.2">
      <c r="B13" s="4">
        <v>1.5990000000000001E-5</v>
      </c>
      <c r="C13" s="21">
        <v>45.403300000000002</v>
      </c>
      <c r="D13" s="21">
        <v>88.007499999999993</v>
      </c>
    </row>
    <row r="14" spans="2:4" x14ac:dyDescent="0.2">
      <c r="B14" s="4">
        <v>1.7989E-5</v>
      </c>
      <c r="C14" s="21">
        <v>50.006399999999999</v>
      </c>
      <c r="D14" s="21">
        <v>98.567099999999996</v>
      </c>
    </row>
    <row r="15" spans="2:4" x14ac:dyDescent="0.2">
      <c r="B15" s="4">
        <v>1.9987999999999999E-5</v>
      </c>
      <c r="C15" s="21">
        <v>54.848300000000002</v>
      </c>
      <c r="D15" s="21">
        <v>103.97190000000001</v>
      </c>
    </row>
    <row r="16" spans="2:4" x14ac:dyDescent="0.2">
      <c r="B16" s="4">
        <v>2.1987000000000001E-5</v>
      </c>
      <c r="C16" s="21">
        <v>57.836300000000001</v>
      </c>
      <c r="D16" s="21">
        <v>110.3413</v>
      </c>
    </row>
    <row r="17" spans="2:4" x14ac:dyDescent="0.2">
      <c r="B17" s="4">
        <v>2.3986E-5</v>
      </c>
      <c r="C17" s="21">
        <v>62.335900000000002</v>
      </c>
      <c r="D17" s="21">
        <v>103.5637</v>
      </c>
    </row>
    <row r="18" spans="2:4" x14ac:dyDescent="0.2">
      <c r="B18" s="4">
        <v>2.5984000000000001E-5</v>
      </c>
      <c r="C18" s="21">
        <v>69.106200000000001</v>
      </c>
      <c r="D18" s="21">
        <v>97.235699999999994</v>
      </c>
    </row>
    <row r="19" spans="2:4" x14ac:dyDescent="0.2">
      <c r="B19" s="4">
        <v>2.7983E-5</v>
      </c>
      <c r="C19" s="21">
        <v>76.132199999999997</v>
      </c>
      <c r="D19" s="21">
        <v>90.555199999999999</v>
      </c>
    </row>
    <row r="20" spans="2:4" x14ac:dyDescent="0.2">
      <c r="B20" s="4">
        <v>2.9981999999999999E-5</v>
      </c>
      <c r="C20" s="21">
        <v>80.668300000000002</v>
      </c>
      <c r="D20" s="21">
        <v>85.1768</v>
      </c>
    </row>
    <row r="21" spans="2:4" x14ac:dyDescent="0.2">
      <c r="B21" s="4">
        <v>3.1980999999999998E-5</v>
      </c>
      <c r="C21" s="21">
        <v>83.781199999999998</v>
      </c>
      <c r="D21" s="21">
        <v>77.363600000000005</v>
      </c>
    </row>
    <row r="22" spans="2:4" x14ac:dyDescent="0.2">
      <c r="B22" s="4">
        <v>3.3980000000000003E-5</v>
      </c>
      <c r="C22" s="21">
        <v>88.349800000000002</v>
      </c>
      <c r="D22" s="21">
        <v>68.024100000000004</v>
      </c>
    </row>
    <row r="23" spans="2:4" x14ac:dyDescent="0.2">
      <c r="B23" s="4">
        <v>3.5978E-5</v>
      </c>
      <c r="C23" s="21">
        <v>91.299000000000007</v>
      </c>
      <c r="D23" s="21">
        <v>61.780200000000001</v>
      </c>
    </row>
    <row r="24" spans="2:4" x14ac:dyDescent="0.2">
      <c r="B24" s="4">
        <v>3.7976999999999999E-5</v>
      </c>
      <c r="C24" s="21">
        <v>92.236199999999997</v>
      </c>
      <c r="D24" s="21">
        <v>57.210599999999999</v>
      </c>
    </row>
    <row r="25" spans="2:4" x14ac:dyDescent="0.2">
      <c r="B25" s="4">
        <v>3.9975999999999998E-5</v>
      </c>
      <c r="C25" s="21">
        <v>95.666899999999998</v>
      </c>
      <c r="D25" s="21">
        <v>47.916400000000003</v>
      </c>
    </row>
    <row r="26" spans="2:4" x14ac:dyDescent="0.2">
      <c r="B26" s="4">
        <v>4.1974999999999997E-5</v>
      </c>
      <c r="C26" s="21">
        <v>93.155100000000004</v>
      </c>
      <c r="D26" s="21">
        <v>42.631799999999998</v>
      </c>
    </row>
    <row r="27" spans="2:4" x14ac:dyDescent="0.2">
      <c r="B27" s="4">
        <v>4.3974000000000003E-5</v>
      </c>
      <c r="C27" s="21">
        <v>91.957999999999998</v>
      </c>
      <c r="D27" s="21">
        <v>40.622900000000001</v>
      </c>
    </row>
    <row r="28" spans="2:4" x14ac:dyDescent="0.2">
      <c r="B28" s="4">
        <v>4.5972E-5</v>
      </c>
      <c r="C28" s="21">
        <v>89.203000000000003</v>
      </c>
      <c r="D28" s="21">
        <v>38.567500000000003</v>
      </c>
    </row>
    <row r="29" spans="2:4" x14ac:dyDescent="0.2">
      <c r="B29" s="4">
        <v>4.7970999999999999E-5</v>
      </c>
      <c r="C29" s="21">
        <v>85.009100000000004</v>
      </c>
      <c r="D29" s="21">
        <v>37.9495</v>
      </c>
    </row>
    <row r="30" spans="2:4" x14ac:dyDescent="0.2">
      <c r="B30" s="4">
        <v>4.9969999999999998E-5</v>
      </c>
      <c r="C30" s="21">
        <v>81.396600000000007</v>
      </c>
      <c r="D30" s="21">
        <v>31.133800000000001</v>
      </c>
    </row>
    <row r="31" spans="2:4" x14ac:dyDescent="0.2">
      <c r="B31" s="4">
        <v>5.1969000000000003E-5</v>
      </c>
      <c r="C31" s="21">
        <v>77.679100000000005</v>
      </c>
      <c r="D31" s="21">
        <v>28.314699999999998</v>
      </c>
    </row>
    <row r="32" spans="2:4" x14ac:dyDescent="0.2">
      <c r="B32" s="4">
        <v>5.3968000000000002E-5</v>
      </c>
      <c r="C32" s="21">
        <v>73.017899999999997</v>
      </c>
      <c r="D32" s="21">
        <v>26.163699999999999</v>
      </c>
    </row>
    <row r="33" spans="2:4" x14ac:dyDescent="0.2">
      <c r="B33" s="4">
        <v>5.5965999999999999E-5</v>
      </c>
      <c r="C33" s="21">
        <v>68.040800000000004</v>
      </c>
      <c r="D33" s="21">
        <v>24.329499999999999</v>
      </c>
    </row>
    <row r="34" spans="2:4" x14ac:dyDescent="0.2">
      <c r="B34" s="4">
        <v>5.7964999999999998E-5</v>
      </c>
      <c r="C34" s="21">
        <v>63.906799999999997</v>
      </c>
      <c r="D34" s="21"/>
    </row>
    <row r="35" spans="2:4" x14ac:dyDescent="0.2">
      <c r="B35" s="4">
        <v>5.9963999999999997E-5</v>
      </c>
      <c r="C35" s="21">
        <v>58.828400000000002</v>
      </c>
      <c r="D35" s="21"/>
    </row>
    <row r="36" spans="2:4" x14ac:dyDescent="0.2">
      <c r="B36" s="4">
        <v>6.1963000000000003E-5</v>
      </c>
      <c r="C36" s="21">
        <v>55.107900000000001</v>
      </c>
      <c r="D36" s="21"/>
    </row>
    <row r="37" spans="2:4" x14ac:dyDescent="0.2">
      <c r="B37" s="4">
        <v>6.3961999999999995E-5</v>
      </c>
      <c r="C37" s="21">
        <v>51.458399999999997</v>
      </c>
      <c r="D37" s="21"/>
    </row>
    <row r="38" spans="2:4" x14ac:dyDescent="0.2">
      <c r="B38" s="4">
        <v>6.5959999999999999E-5</v>
      </c>
      <c r="C38" s="21">
        <v>48.952300000000001</v>
      </c>
      <c r="D38" s="21"/>
    </row>
    <row r="39" spans="2:4" x14ac:dyDescent="0.2">
      <c r="B39" s="4">
        <v>6.7959000000000004E-5</v>
      </c>
      <c r="C39" s="21">
        <v>45.755899999999997</v>
      </c>
      <c r="D39" s="21"/>
    </row>
    <row r="40" spans="2:4" x14ac:dyDescent="0.2">
      <c r="B40" s="4">
        <v>6.9957999999999997E-5</v>
      </c>
      <c r="C40" s="21">
        <v>42.885300000000001</v>
      </c>
      <c r="D40" s="21"/>
    </row>
    <row r="41" spans="2:4" x14ac:dyDescent="0.2">
      <c r="B41" s="4">
        <v>7.1957000000000002E-5</v>
      </c>
      <c r="C41" s="21">
        <v>39.963700000000003</v>
      </c>
      <c r="D41" s="21"/>
    </row>
    <row r="42" spans="2:4" x14ac:dyDescent="0.2">
      <c r="B42" s="4">
        <v>7.3955999999999995E-5</v>
      </c>
      <c r="C42" s="21">
        <v>37.127200000000002</v>
      </c>
      <c r="D42" s="21"/>
    </row>
    <row r="43" spans="2:4" x14ac:dyDescent="0.2">
      <c r="B43" s="4">
        <v>7.5953999999999998E-5</v>
      </c>
      <c r="C43" s="21">
        <v>36.581499999999998</v>
      </c>
      <c r="D43" s="21"/>
    </row>
    <row r="44" spans="2:4" x14ac:dyDescent="0.2">
      <c r="B44" s="4">
        <v>7.7953000000000004E-5</v>
      </c>
      <c r="C44" s="21">
        <v>36.24</v>
      </c>
      <c r="D44" s="21"/>
    </row>
    <row r="45" spans="2:4" x14ac:dyDescent="0.2">
      <c r="B45" s="4">
        <v>7.9951999999999996E-5</v>
      </c>
      <c r="C45" s="21">
        <v>34.957799999999999</v>
      </c>
      <c r="D45" s="21"/>
    </row>
    <row r="46" spans="2:4" x14ac:dyDescent="0.2">
      <c r="B46" s="4">
        <v>8.0951000000000005E-5</v>
      </c>
      <c r="C46" s="21">
        <v>33.863399999999999</v>
      </c>
      <c r="D46" s="21"/>
    </row>
    <row r="47" spans="2:4" x14ac:dyDescent="0.2">
      <c r="B47" s="4">
        <v>8.2949999999999997E-5</v>
      </c>
      <c r="C47" s="21">
        <v>32.888399999999997</v>
      </c>
      <c r="D47" s="21"/>
    </row>
    <row r="48" spans="2:4" x14ac:dyDescent="0.2">
      <c r="B48" s="4">
        <v>8.3948000000000003E-5</v>
      </c>
      <c r="C48" s="21">
        <v>30.9939</v>
      </c>
      <c r="D48" s="21"/>
    </row>
    <row r="49" spans="2:4" x14ac:dyDescent="0.2">
      <c r="B49" s="4">
        <v>8.4946999999999998E-5</v>
      </c>
      <c r="C49" s="21">
        <v>29.116099999999999</v>
      </c>
      <c r="D49" s="21"/>
    </row>
    <row r="50" spans="2:4" x14ac:dyDescent="0.2">
      <c r="B50" s="4">
        <v>8.6946000000000004E-5</v>
      </c>
      <c r="C50" s="21">
        <v>27.236799999999999</v>
      </c>
      <c r="D50" s="21"/>
    </row>
    <row r="51" spans="2:4" x14ac:dyDescent="0.2">
      <c r="B51" s="4">
        <v>9.7944999999999998E-5</v>
      </c>
      <c r="C51" s="21">
        <v>25.496200000000002</v>
      </c>
      <c r="D51" s="21"/>
    </row>
    <row r="52" spans="2:4" x14ac:dyDescent="0.2">
      <c r="B52" s="4">
        <v>8.8943999999999994E-5</v>
      </c>
      <c r="C52" s="21">
        <v>22.854600000000001</v>
      </c>
      <c r="D52" s="21"/>
    </row>
    <row r="53" spans="2:4" x14ac:dyDescent="0.2">
      <c r="B53" s="4">
        <v>8.9942E-5</v>
      </c>
      <c r="C53" s="21">
        <v>21.189499999999999</v>
      </c>
      <c r="D53" s="21"/>
    </row>
    <row r="54" spans="2:4" x14ac:dyDescent="0.2">
      <c r="B54" s="4">
        <v>9.0940999999999995E-5</v>
      </c>
      <c r="C54" s="21">
        <v>20.595400000000001</v>
      </c>
      <c r="D54" s="21"/>
    </row>
  </sheetData>
  <mergeCells count="2">
    <mergeCell ref="B3:B4"/>
    <mergeCell ref="C3:D3"/>
  </mergeCell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B4BC2C8-4004-934A-AF4B-B789B77B05B2}">
  <dimension ref="B1:G134"/>
  <sheetViews>
    <sheetView workbookViewId="0">
      <selection activeCell="F5" sqref="F5"/>
    </sheetView>
  </sheetViews>
  <sheetFormatPr baseColWidth="10" defaultColWidth="11" defaultRowHeight="16" x14ac:dyDescent="0.2"/>
  <cols>
    <col min="4" max="4" width="13.33203125" customWidth="1"/>
    <col min="5" max="5" width="13.83203125" customWidth="1"/>
    <col min="6" max="6" width="12.83203125" customWidth="1"/>
    <col min="7" max="7" width="22.83203125" customWidth="1"/>
  </cols>
  <sheetData>
    <row r="1" spans="2:7" x14ac:dyDescent="0.2">
      <c r="B1" t="s">
        <v>105</v>
      </c>
    </row>
    <row r="3" spans="2:7" x14ac:dyDescent="0.2">
      <c r="B3" s="25" t="s">
        <v>106</v>
      </c>
      <c r="C3" s="25" t="s">
        <v>107</v>
      </c>
      <c r="D3" s="25" t="s">
        <v>108</v>
      </c>
      <c r="E3" s="25" t="s">
        <v>109</v>
      </c>
      <c r="F3" s="25" t="s">
        <v>110</v>
      </c>
      <c r="G3" s="25" t="s">
        <v>111</v>
      </c>
    </row>
    <row r="4" spans="2:7" x14ac:dyDescent="0.2">
      <c r="B4" s="25"/>
      <c r="C4" s="25"/>
      <c r="D4" s="25"/>
      <c r="E4" s="25"/>
      <c r="F4" s="25"/>
      <c r="G4" s="25"/>
    </row>
    <row r="5" spans="2:7" x14ac:dyDescent="0.2">
      <c r="B5" s="21">
        <v>36</v>
      </c>
      <c r="C5" s="1">
        <v>44</v>
      </c>
      <c r="D5" s="1">
        <f>C5*0.2025</f>
        <v>8.91</v>
      </c>
      <c r="E5" s="1">
        <v>1003.93025588989</v>
      </c>
      <c r="F5" s="1">
        <f>E5/D5</f>
        <v>112.67455172726038</v>
      </c>
      <c r="G5" s="1">
        <f>F5*1000/100000</f>
        <v>1.1267455172726037</v>
      </c>
    </row>
    <row r="6" spans="2:7" x14ac:dyDescent="0.2">
      <c r="B6" s="21">
        <v>36</v>
      </c>
      <c r="C6" s="1">
        <v>36</v>
      </c>
      <c r="D6" s="1">
        <f t="shared" ref="D6:D8" si="0">C6*0.2025</f>
        <v>7.2900000000000009</v>
      </c>
      <c r="E6" s="1">
        <v>940.24872970580998</v>
      </c>
      <c r="F6" s="1">
        <f t="shared" ref="F6:F69" si="1">E6/D6</f>
        <v>128.97787787459669</v>
      </c>
      <c r="G6" s="1">
        <f t="shared" ref="G6:G69" si="2">F6*1000/100000</f>
        <v>1.2897787787459669</v>
      </c>
    </row>
    <row r="7" spans="2:7" x14ac:dyDescent="0.2">
      <c r="B7" s="21">
        <v>36</v>
      </c>
      <c r="C7" s="1">
        <v>35</v>
      </c>
      <c r="D7" s="1">
        <f t="shared" si="0"/>
        <v>7.0875000000000004</v>
      </c>
      <c r="E7" s="1">
        <v>862.95107269286996</v>
      </c>
      <c r="F7" s="1">
        <f t="shared" si="1"/>
        <v>121.75676510657776</v>
      </c>
      <c r="G7" s="1">
        <f t="shared" si="2"/>
        <v>1.2175676510657776</v>
      </c>
    </row>
    <row r="8" spans="2:7" x14ac:dyDescent="0.2">
      <c r="B8" s="21">
        <v>36</v>
      </c>
      <c r="C8" s="1">
        <v>30</v>
      </c>
      <c r="D8" s="1">
        <f t="shared" si="0"/>
        <v>6.0750000000000002</v>
      </c>
      <c r="E8" s="1">
        <v>739.52850341797</v>
      </c>
      <c r="F8" s="1">
        <f t="shared" si="1"/>
        <v>121.73308698238189</v>
      </c>
      <c r="G8" s="1">
        <f t="shared" si="2"/>
        <v>1.217330869823819</v>
      </c>
    </row>
    <row r="9" spans="2:7" x14ac:dyDescent="0.2">
      <c r="B9" s="21">
        <v>18</v>
      </c>
      <c r="C9" s="1">
        <v>50</v>
      </c>
      <c r="D9" s="1">
        <f>C9*0.2025</f>
        <v>10.125</v>
      </c>
      <c r="E9" s="1">
        <v>631.70043563842773</v>
      </c>
      <c r="F9" s="1">
        <f t="shared" si="1"/>
        <v>62.390166482807679</v>
      </c>
      <c r="G9" s="1">
        <f t="shared" si="2"/>
        <v>0.62390166482807674</v>
      </c>
    </row>
    <row r="10" spans="2:7" x14ac:dyDescent="0.2">
      <c r="B10" s="21">
        <v>18</v>
      </c>
      <c r="C10" s="1">
        <v>42</v>
      </c>
      <c r="D10" s="1">
        <f t="shared" ref="D10:D17" si="3">C10*0.2025</f>
        <v>8.5050000000000008</v>
      </c>
      <c r="E10" s="1">
        <v>831.98695755004883</v>
      </c>
      <c r="F10" s="1">
        <f t="shared" si="1"/>
        <v>97.823275432104495</v>
      </c>
      <c r="G10" s="1">
        <f t="shared" si="2"/>
        <v>0.97823275432104495</v>
      </c>
    </row>
    <row r="11" spans="2:7" x14ac:dyDescent="0.2">
      <c r="B11" s="21">
        <v>18</v>
      </c>
      <c r="C11" s="1">
        <v>36</v>
      </c>
      <c r="D11" s="1">
        <f t="shared" si="3"/>
        <v>7.2900000000000009</v>
      </c>
      <c r="E11" s="1">
        <v>789.57227325439453</v>
      </c>
      <c r="F11" s="1">
        <f t="shared" si="1"/>
        <v>108.30895380718717</v>
      </c>
      <c r="G11" s="1">
        <f t="shared" si="2"/>
        <v>1.0830895380718717</v>
      </c>
    </row>
    <row r="12" spans="2:7" x14ac:dyDescent="0.2">
      <c r="B12" s="21">
        <v>18</v>
      </c>
      <c r="C12" s="1">
        <v>37</v>
      </c>
      <c r="D12" s="1">
        <f t="shared" si="3"/>
        <v>7.4925000000000006</v>
      </c>
      <c r="E12" s="1">
        <v>871.17461776733387</v>
      </c>
      <c r="F12" s="1">
        <f t="shared" si="1"/>
        <v>116.27288859090207</v>
      </c>
      <c r="G12" s="1">
        <f t="shared" si="2"/>
        <v>1.1627288859090208</v>
      </c>
    </row>
    <row r="13" spans="2:7" x14ac:dyDescent="0.2">
      <c r="B13" s="21">
        <v>18</v>
      </c>
      <c r="C13" s="1">
        <v>28</v>
      </c>
      <c r="D13" s="1">
        <f t="shared" si="3"/>
        <v>5.67</v>
      </c>
      <c r="E13" s="1">
        <v>697.54941177368198</v>
      </c>
      <c r="F13" s="1">
        <f t="shared" si="1"/>
        <v>123.02458761440599</v>
      </c>
      <c r="G13" s="1">
        <f t="shared" si="2"/>
        <v>1.2302458761440598</v>
      </c>
    </row>
    <row r="14" spans="2:7" x14ac:dyDescent="0.2">
      <c r="B14" s="21">
        <v>18</v>
      </c>
      <c r="C14" s="1">
        <v>32</v>
      </c>
      <c r="D14" s="1">
        <f t="shared" si="3"/>
        <v>6.48</v>
      </c>
      <c r="E14" s="1">
        <v>719.20289230346702</v>
      </c>
      <c r="F14" s="1">
        <f t="shared" si="1"/>
        <v>110.98810066411528</v>
      </c>
      <c r="G14" s="1">
        <f t="shared" si="2"/>
        <v>1.1098810066411529</v>
      </c>
    </row>
    <row r="15" spans="2:7" x14ac:dyDescent="0.2">
      <c r="B15" s="21">
        <v>18</v>
      </c>
      <c r="C15" s="1">
        <v>32</v>
      </c>
      <c r="D15" s="1">
        <f t="shared" si="3"/>
        <v>6.48</v>
      </c>
      <c r="E15" s="1">
        <v>799.1213264465332</v>
      </c>
      <c r="F15" s="1">
        <f t="shared" si="1"/>
        <v>123.32119235286005</v>
      </c>
      <c r="G15" s="1">
        <f t="shared" si="2"/>
        <v>1.2332119235286005</v>
      </c>
    </row>
    <row r="16" spans="2:7" x14ac:dyDescent="0.2">
      <c r="B16" s="21">
        <v>18</v>
      </c>
      <c r="C16" s="1">
        <v>34</v>
      </c>
      <c r="D16" s="1">
        <f t="shared" si="3"/>
        <v>6.8850000000000007</v>
      </c>
      <c r="E16" s="1">
        <v>845.99482727050781</v>
      </c>
      <c r="F16" s="1">
        <f t="shared" si="1"/>
        <v>122.87506568925312</v>
      </c>
      <c r="G16" s="1">
        <f t="shared" si="2"/>
        <v>1.2287506568925313</v>
      </c>
    </row>
    <row r="17" spans="2:7" x14ac:dyDescent="0.2">
      <c r="B17" s="21">
        <v>18</v>
      </c>
      <c r="C17" s="1">
        <v>36</v>
      </c>
      <c r="D17" s="1">
        <f t="shared" si="3"/>
        <v>7.2900000000000009</v>
      </c>
      <c r="E17" s="1">
        <v>834.64091491699207</v>
      </c>
      <c r="F17" s="1">
        <f t="shared" si="1"/>
        <v>114.49120917928559</v>
      </c>
      <c r="G17" s="1">
        <f t="shared" si="2"/>
        <v>1.1449120917928559</v>
      </c>
    </row>
    <row r="18" spans="2:7" x14ac:dyDescent="0.2">
      <c r="B18" s="21">
        <v>64</v>
      </c>
      <c r="C18" s="1">
        <v>64</v>
      </c>
      <c r="D18" s="1">
        <f>C18*0.2025</f>
        <v>12.96</v>
      </c>
      <c r="E18" s="1">
        <v>1907.34825134277</v>
      </c>
      <c r="F18" s="1">
        <f t="shared" si="1"/>
        <v>147.17193297397915</v>
      </c>
      <c r="G18" s="1">
        <f t="shared" si="2"/>
        <v>1.4717193297397915</v>
      </c>
    </row>
    <row r="19" spans="2:7" x14ac:dyDescent="0.2">
      <c r="B19" s="21">
        <v>64</v>
      </c>
      <c r="C19" s="1">
        <v>60</v>
      </c>
      <c r="D19" s="1">
        <f t="shared" ref="D19:D26" si="4">C19*0.2025</f>
        <v>12.15</v>
      </c>
      <c r="E19" s="1">
        <v>1830.1141891479499</v>
      </c>
      <c r="F19" s="1">
        <f t="shared" si="1"/>
        <v>150.62668223439917</v>
      </c>
      <c r="G19" s="1">
        <f t="shared" si="2"/>
        <v>1.5062668223439917</v>
      </c>
    </row>
    <row r="20" spans="2:7" x14ac:dyDescent="0.2">
      <c r="B20" s="21">
        <v>64</v>
      </c>
      <c r="C20" s="1">
        <v>50</v>
      </c>
      <c r="D20" s="1">
        <f t="shared" si="4"/>
        <v>10.125</v>
      </c>
      <c r="E20" s="1">
        <v>1975.1465530395501</v>
      </c>
      <c r="F20" s="1">
        <f t="shared" si="1"/>
        <v>195.07620276933829</v>
      </c>
      <c r="G20" s="1">
        <f t="shared" si="2"/>
        <v>1.950762027693383</v>
      </c>
    </row>
    <row r="21" spans="2:7" x14ac:dyDescent="0.2">
      <c r="B21" s="21">
        <v>64</v>
      </c>
      <c r="C21" s="1">
        <v>69</v>
      </c>
      <c r="D21" s="1">
        <f t="shared" si="4"/>
        <v>13.9725</v>
      </c>
      <c r="E21" s="1">
        <v>1894.5405616760299</v>
      </c>
      <c r="F21" s="1">
        <f t="shared" si="1"/>
        <v>135.59066463954409</v>
      </c>
      <c r="G21" s="1">
        <f t="shared" si="2"/>
        <v>1.355906646395441</v>
      </c>
    </row>
    <row r="22" spans="2:7" x14ac:dyDescent="0.2">
      <c r="B22" s="21">
        <v>64</v>
      </c>
      <c r="C22" s="1">
        <v>62</v>
      </c>
      <c r="D22" s="1">
        <f t="shared" si="4"/>
        <v>12.555000000000001</v>
      </c>
      <c r="E22" s="1">
        <v>1795.7467422485399</v>
      </c>
      <c r="F22" s="1">
        <f t="shared" si="1"/>
        <v>143.03040559526403</v>
      </c>
      <c r="G22" s="1">
        <f t="shared" si="2"/>
        <v>1.4303040559526401</v>
      </c>
    </row>
    <row r="23" spans="2:7" x14ac:dyDescent="0.2">
      <c r="B23" s="21">
        <v>64</v>
      </c>
      <c r="C23" s="1">
        <v>70</v>
      </c>
      <c r="D23" s="1">
        <f t="shared" si="4"/>
        <v>14.175000000000001</v>
      </c>
      <c r="E23" s="1">
        <v>2182.7561874389598</v>
      </c>
      <c r="F23" s="1">
        <f t="shared" si="1"/>
        <v>153.98632715618763</v>
      </c>
      <c r="G23" s="1">
        <f t="shared" si="2"/>
        <v>1.5398632715618761</v>
      </c>
    </row>
    <row r="24" spans="2:7" x14ac:dyDescent="0.2">
      <c r="B24" s="21">
        <v>64</v>
      </c>
      <c r="C24" s="1">
        <v>60</v>
      </c>
      <c r="D24" s="1">
        <f t="shared" si="4"/>
        <v>12.15</v>
      </c>
      <c r="E24" s="1">
        <v>2240.8497314453102</v>
      </c>
      <c r="F24" s="1">
        <f t="shared" si="1"/>
        <v>184.43207666216546</v>
      </c>
      <c r="G24" s="1">
        <f t="shared" si="2"/>
        <v>1.8443207666216546</v>
      </c>
    </row>
    <row r="25" spans="2:7" x14ac:dyDescent="0.2">
      <c r="B25" s="21">
        <v>64</v>
      </c>
      <c r="C25" s="1">
        <v>65</v>
      </c>
      <c r="D25" s="1">
        <f t="shared" si="4"/>
        <v>13.162500000000001</v>
      </c>
      <c r="E25" s="1">
        <v>2029.6336021423299</v>
      </c>
      <c r="F25" s="1">
        <f t="shared" si="1"/>
        <v>154.19818439827765</v>
      </c>
      <c r="G25" s="1">
        <f t="shared" si="2"/>
        <v>1.5419818439827764</v>
      </c>
    </row>
    <row r="26" spans="2:7" x14ac:dyDescent="0.2">
      <c r="B26" s="21">
        <v>64</v>
      </c>
      <c r="C26" s="1">
        <v>56</v>
      </c>
      <c r="D26" s="1">
        <f t="shared" si="4"/>
        <v>11.34</v>
      </c>
      <c r="E26" s="1">
        <v>1738.9585800170901</v>
      </c>
      <c r="F26" s="1">
        <f t="shared" si="1"/>
        <v>153.34731746182453</v>
      </c>
      <c r="G26" s="1">
        <f t="shared" si="2"/>
        <v>1.5334731746182453</v>
      </c>
    </row>
    <row r="27" spans="2:7" x14ac:dyDescent="0.2">
      <c r="B27" s="21">
        <v>86</v>
      </c>
      <c r="C27" s="1">
        <v>77</v>
      </c>
      <c r="D27" s="1">
        <f>C27*0.2025</f>
        <v>15.592500000000001</v>
      </c>
      <c r="E27" s="1">
        <v>2988.0658721923801</v>
      </c>
      <c r="F27" s="1">
        <f t="shared" si="1"/>
        <v>191.63481623808752</v>
      </c>
      <c r="G27" s="1">
        <f t="shared" si="2"/>
        <v>1.9163481623808751</v>
      </c>
    </row>
    <row r="28" spans="2:7" x14ac:dyDescent="0.2">
      <c r="B28" s="21">
        <v>86</v>
      </c>
      <c r="C28" s="1">
        <v>60</v>
      </c>
      <c r="D28" s="1">
        <f t="shared" ref="D28:D35" si="5">C28*0.2025</f>
        <v>12.15</v>
      </c>
      <c r="E28" s="1">
        <v>1998.2161407470692</v>
      </c>
      <c r="F28" s="1">
        <f t="shared" si="1"/>
        <v>164.46223380634314</v>
      </c>
      <c r="G28" s="1">
        <f t="shared" si="2"/>
        <v>1.6446223380634313</v>
      </c>
    </row>
    <row r="29" spans="2:7" x14ac:dyDescent="0.2">
      <c r="B29" s="21">
        <v>86</v>
      </c>
      <c r="C29" s="1">
        <v>74</v>
      </c>
      <c r="D29" s="1">
        <f t="shared" si="5"/>
        <v>14.985000000000001</v>
      </c>
      <c r="E29" s="1">
        <v>2016.420726776123</v>
      </c>
      <c r="F29" s="1">
        <f t="shared" si="1"/>
        <v>134.56261106280434</v>
      </c>
      <c r="G29" s="1">
        <f t="shared" si="2"/>
        <v>1.3456261106280432</v>
      </c>
    </row>
    <row r="30" spans="2:7" x14ac:dyDescent="0.2">
      <c r="B30" s="21">
        <v>86</v>
      </c>
      <c r="C30" s="1">
        <v>57</v>
      </c>
      <c r="D30" s="1">
        <f t="shared" si="5"/>
        <v>11.5425</v>
      </c>
      <c r="E30" s="1">
        <v>2162.2520103454581</v>
      </c>
      <c r="F30" s="1">
        <f t="shared" si="1"/>
        <v>187.32960886683631</v>
      </c>
      <c r="G30" s="1">
        <f t="shared" si="2"/>
        <v>1.8732960886683632</v>
      </c>
    </row>
    <row r="31" spans="2:7" x14ac:dyDescent="0.2">
      <c r="B31" s="21">
        <v>86</v>
      </c>
      <c r="C31" s="1">
        <v>69</v>
      </c>
      <c r="D31" s="1">
        <f t="shared" si="5"/>
        <v>13.9725</v>
      </c>
      <c r="E31" s="1">
        <v>2400.4142303466788</v>
      </c>
      <c r="F31" s="1">
        <f t="shared" si="1"/>
        <v>171.79561498276462</v>
      </c>
      <c r="G31" s="1">
        <f t="shared" si="2"/>
        <v>1.7179561498276461</v>
      </c>
    </row>
    <row r="32" spans="2:7" x14ac:dyDescent="0.2">
      <c r="B32" s="21">
        <v>86</v>
      </c>
      <c r="C32" s="1">
        <v>63</v>
      </c>
      <c r="D32" s="1">
        <f t="shared" si="5"/>
        <v>12.7575</v>
      </c>
      <c r="E32" s="1">
        <v>2300.8259620666513</v>
      </c>
      <c r="F32" s="1">
        <f t="shared" si="1"/>
        <v>180.3508494663258</v>
      </c>
      <c r="G32" s="1">
        <f t="shared" si="2"/>
        <v>1.803508494663258</v>
      </c>
    </row>
    <row r="33" spans="2:7" x14ac:dyDescent="0.2">
      <c r="B33" s="21">
        <v>86</v>
      </c>
      <c r="C33" s="1">
        <v>62</v>
      </c>
      <c r="D33" s="1">
        <f t="shared" si="5"/>
        <v>12.555000000000001</v>
      </c>
      <c r="E33" s="1">
        <v>2450.198860168457</v>
      </c>
      <c r="F33" s="1">
        <f t="shared" si="1"/>
        <v>195.15721705841949</v>
      </c>
      <c r="G33" s="1">
        <f t="shared" si="2"/>
        <v>1.9515721705841949</v>
      </c>
    </row>
    <row r="34" spans="2:7" x14ac:dyDescent="0.2">
      <c r="B34" s="21">
        <v>86</v>
      </c>
      <c r="C34" s="1">
        <v>64</v>
      </c>
      <c r="D34" s="1">
        <f t="shared" si="5"/>
        <v>12.96</v>
      </c>
      <c r="E34" s="1">
        <v>2473.0807228088383</v>
      </c>
      <c r="F34" s="1">
        <f t="shared" si="1"/>
        <v>190.82412984636096</v>
      </c>
      <c r="G34" s="1">
        <f t="shared" si="2"/>
        <v>1.9082412984636097</v>
      </c>
    </row>
    <row r="35" spans="2:7" x14ac:dyDescent="0.2">
      <c r="B35" s="21">
        <v>86</v>
      </c>
      <c r="C35" s="1">
        <v>72</v>
      </c>
      <c r="D35" s="1">
        <f t="shared" si="5"/>
        <v>14.580000000000002</v>
      </c>
      <c r="E35" s="1">
        <v>2106.6091270446773</v>
      </c>
      <c r="F35" s="1">
        <f t="shared" si="1"/>
        <v>144.48622270539622</v>
      </c>
      <c r="G35" s="1">
        <f t="shared" si="2"/>
        <v>1.4448622270539622</v>
      </c>
    </row>
    <row r="36" spans="2:7" x14ac:dyDescent="0.2">
      <c r="B36" s="21">
        <v>55</v>
      </c>
      <c r="C36" s="1">
        <v>68</v>
      </c>
      <c r="D36" s="1">
        <f>C36*0.2025</f>
        <v>13.770000000000001</v>
      </c>
      <c r="E36" s="1">
        <v>1854.93467712402</v>
      </c>
      <c r="F36" s="1">
        <f t="shared" si="1"/>
        <v>134.70840066260129</v>
      </c>
      <c r="G36" s="1">
        <v>1.4470840066260129</v>
      </c>
    </row>
    <row r="37" spans="2:7" x14ac:dyDescent="0.2">
      <c r="B37" s="21">
        <v>55</v>
      </c>
      <c r="C37" s="1">
        <v>76</v>
      </c>
      <c r="D37" s="1">
        <f>C37*0.2025</f>
        <v>15.39</v>
      </c>
      <c r="E37" s="1">
        <v>1940.2079658508301</v>
      </c>
      <c r="F37" s="1">
        <f t="shared" si="1"/>
        <v>126.06939349258154</v>
      </c>
      <c r="G37" s="1">
        <v>1.3606939349258156</v>
      </c>
    </row>
    <row r="38" spans="2:7" x14ac:dyDescent="0.2">
      <c r="B38" s="21">
        <v>55</v>
      </c>
      <c r="C38" s="1">
        <v>56</v>
      </c>
      <c r="D38" s="1">
        <f t="shared" ref="D38:D44" si="6">C38*0.2025</f>
        <v>11.34</v>
      </c>
      <c r="E38" s="1">
        <v>1275.2718467712405</v>
      </c>
      <c r="F38" s="1">
        <f t="shared" si="1"/>
        <v>112.4578348122787</v>
      </c>
      <c r="G38" s="1">
        <v>1.224578348122787</v>
      </c>
    </row>
    <row r="39" spans="2:7" x14ac:dyDescent="0.2">
      <c r="B39" s="21">
        <v>55</v>
      </c>
      <c r="C39" s="1">
        <v>68</v>
      </c>
      <c r="D39" s="1">
        <f t="shared" si="6"/>
        <v>13.770000000000001</v>
      </c>
      <c r="E39" s="1">
        <v>2044.8354187011701</v>
      </c>
      <c r="F39" s="1">
        <f t="shared" si="1"/>
        <v>148.49930419035366</v>
      </c>
      <c r="G39" s="1">
        <v>1.5849930419035367</v>
      </c>
    </row>
    <row r="40" spans="2:7" x14ac:dyDescent="0.2">
      <c r="B40" s="21">
        <v>55</v>
      </c>
      <c r="C40" s="1">
        <v>72</v>
      </c>
      <c r="D40" s="1">
        <f t="shared" si="6"/>
        <v>14.580000000000002</v>
      </c>
      <c r="E40" s="1">
        <v>1966.3945693969724</v>
      </c>
      <c r="F40" s="1">
        <f t="shared" si="1"/>
        <v>134.86931202997064</v>
      </c>
      <c r="G40" s="1">
        <v>1.4486931202997064</v>
      </c>
    </row>
    <row r="41" spans="2:7" x14ac:dyDescent="0.2">
      <c r="B41" s="21">
        <v>55</v>
      </c>
      <c r="C41" s="1">
        <v>67</v>
      </c>
      <c r="D41" s="1">
        <f t="shared" si="6"/>
        <v>13.567500000000001</v>
      </c>
      <c r="E41" s="1">
        <v>1822.6596183776855</v>
      </c>
      <c r="F41" s="1">
        <f t="shared" si="1"/>
        <v>134.3401229686888</v>
      </c>
      <c r="G41" s="1">
        <v>1.9434012296868901</v>
      </c>
    </row>
    <row r="42" spans="2:7" x14ac:dyDescent="0.2">
      <c r="B42" s="21">
        <v>55</v>
      </c>
      <c r="C42" s="1">
        <v>54</v>
      </c>
      <c r="D42" s="1">
        <f t="shared" si="6"/>
        <v>10.935</v>
      </c>
      <c r="E42" s="1">
        <v>1756.0069885253906</v>
      </c>
      <c r="F42" s="1">
        <f t="shared" si="1"/>
        <v>160.5859157316315</v>
      </c>
      <c r="G42" s="1">
        <v>1.7058591573163151</v>
      </c>
    </row>
    <row r="43" spans="2:7" x14ac:dyDescent="0.2">
      <c r="B43" s="21">
        <v>55</v>
      </c>
      <c r="C43" s="1">
        <v>60</v>
      </c>
      <c r="D43" s="1">
        <f t="shared" si="6"/>
        <v>12.15</v>
      </c>
      <c r="E43" s="1">
        <v>1944.3282775878906</v>
      </c>
      <c r="F43" s="1">
        <f t="shared" si="1"/>
        <v>160.02701873151364</v>
      </c>
      <c r="G43" s="1">
        <v>1.7002701873151365</v>
      </c>
    </row>
    <row r="44" spans="2:7" x14ac:dyDescent="0.2">
      <c r="B44" s="21">
        <v>55</v>
      </c>
      <c r="C44" s="1">
        <v>54</v>
      </c>
      <c r="D44" s="1">
        <f t="shared" si="6"/>
        <v>10.935</v>
      </c>
      <c r="E44" s="1">
        <v>1865.4559097290039</v>
      </c>
      <c r="F44" s="1">
        <f t="shared" si="1"/>
        <v>170.59496202368575</v>
      </c>
      <c r="G44" s="1">
        <v>1.8059496202368575</v>
      </c>
    </row>
    <row r="45" spans="2:7" x14ac:dyDescent="0.2">
      <c r="B45" s="21">
        <v>62</v>
      </c>
      <c r="C45" s="1">
        <v>64</v>
      </c>
      <c r="D45" s="1">
        <f>C45*0.2025</f>
        <v>12.96</v>
      </c>
      <c r="E45" s="1">
        <v>1515.2550926208487</v>
      </c>
      <c r="F45" s="1">
        <f t="shared" si="1"/>
        <v>116.91783122074449</v>
      </c>
      <c r="G45" s="1">
        <f t="shared" si="2"/>
        <v>1.1691783122074448</v>
      </c>
    </row>
    <row r="46" spans="2:7" x14ac:dyDescent="0.2">
      <c r="B46" s="21">
        <v>62</v>
      </c>
      <c r="C46" s="1">
        <v>58</v>
      </c>
      <c r="D46" s="1">
        <f t="shared" ref="D46:D53" si="7">C46*0.2025</f>
        <v>11.745000000000001</v>
      </c>
      <c r="E46" s="1">
        <v>2148.9969863891592</v>
      </c>
      <c r="F46" s="1">
        <f t="shared" si="1"/>
        <v>182.97122063764658</v>
      </c>
      <c r="G46" s="1">
        <f t="shared" si="2"/>
        <v>1.8297122063764659</v>
      </c>
    </row>
    <row r="47" spans="2:7" x14ac:dyDescent="0.2">
      <c r="B47" s="21">
        <v>62</v>
      </c>
      <c r="C47" s="1">
        <v>70</v>
      </c>
      <c r="D47" s="1">
        <f t="shared" si="7"/>
        <v>14.175000000000001</v>
      </c>
      <c r="E47" s="1">
        <v>2100.6247863769531</v>
      </c>
      <c r="F47" s="1">
        <f t="shared" si="1"/>
        <v>148.19222478849755</v>
      </c>
      <c r="G47" s="1">
        <f t="shared" si="2"/>
        <v>1.4819222478849756</v>
      </c>
    </row>
    <row r="48" spans="2:7" x14ac:dyDescent="0.2">
      <c r="B48" s="21">
        <v>62</v>
      </c>
      <c r="C48" s="1">
        <v>64</v>
      </c>
      <c r="D48" s="1">
        <f t="shared" si="7"/>
        <v>12.96</v>
      </c>
      <c r="E48" s="1">
        <v>1760.5784149169899</v>
      </c>
      <c r="F48" s="1">
        <f t="shared" si="1"/>
        <v>135.84709991643439</v>
      </c>
      <c r="G48" s="1">
        <f t="shared" si="2"/>
        <v>1.3584709991643438</v>
      </c>
    </row>
    <row r="49" spans="2:7" x14ac:dyDescent="0.2">
      <c r="B49" s="21">
        <v>62</v>
      </c>
      <c r="C49" s="1">
        <v>70</v>
      </c>
      <c r="D49" s="1">
        <f t="shared" si="7"/>
        <v>14.175000000000001</v>
      </c>
      <c r="E49" s="1">
        <v>1702.6108055114751</v>
      </c>
      <c r="F49" s="1">
        <f t="shared" si="1"/>
        <v>120.11363707311993</v>
      </c>
      <c r="G49" s="1">
        <f t="shared" si="2"/>
        <v>1.2011363707311993</v>
      </c>
    </row>
    <row r="50" spans="2:7" x14ac:dyDescent="0.2">
      <c r="B50" s="21">
        <v>62</v>
      </c>
      <c r="C50" s="1">
        <v>57</v>
      </c>
      <c r="D50" s="1">
        <f t="shared" si="7"/>
        <v>11.5425</v>
      </c>
      <c r="E50" s="1">
        <v>1893.23766326904</v>
      </c>
      <c r="F50" s="1">
        <f t="shared" si="1"/>
        <v>164.02318936703833</v>
      </c>
      <c r="G50" s="1">
        <f t="shared" si="2"/>
        <v>1.6402318936703832</v>
      </c>
    </row>
    <row r="51" spans="2:7" x14ac:dyDescent="0.2">
      <c r="B51" s="21">
        <v>62</v>
      </c>
      <c r="C51" s="1">
        <v>70</v>
      </c>
      <c r="D51" s="1">
        <f t="shared" si="7"/>
        <v>14.175000000000001</v>
      </c>
      <c r="E51" s="1">
        <v>1836.3257484436001</v>
      </c>
      <c r="F51" s="1">
        <f t="shared" si="1"/>
        <v>129.54679001365784</v>
      </c>
      <c r="G51" s="1">
        <f t="shared" si="2"/>
        <v>1.2954679001365783</v>
      </c>
    </row>
    <row r="52" spans="2:7" x14ac:dyDescent="0.2">
      <c r="B52" s="21">
        <v>62</v>
      </c>
      <c r="C52" s="1">
        <v>55</v>
      </c>
      <c r="D52" s="1">
        <f t="shared" si="7"/>
        <v>11.137500000000001</v>
      </c>
      <c r="E52" s="1">
        <v>2204.2346878051799</v>
      </c>
      <c r="F52" s="1">
        <f t="shared" si="1"/>
        <v>197.9110830801508</v>
      </c>
      <c r="G52" s="1">
        <f t="shared" si="2"/>
        <v>1.979110830801508</v>
      </c>
    </row>
    <row r="53" spans="2:7" x14ac:dyDescent="0.2">
      <c r="B53" s="21">
        <v>62</v>
      </c>
      <c r="C53" s="1">
        <v>56</v>
      </c>
      <c r="D53" s="1">
        <f t="shared" si="7"/>
        <v>11.34</v>
      </c>
      <c r="E53" s="1">
        <v>2061.2887420654301</v>
      </c>
      <c r="F53" s="1">
        <f t="shared" si="1"/>
        <v>181.77149400929719</v>
      </c>
      <c r="G53" s="1">
        <f t="shared" si="2"/>
        <v>1.817714940092972</v>
      </c>
    </row>
    <row r="54" spans="2:7" x14ac:dyDescent="0.2">
      <c r="B54" s="21">
        <v>37</v>
      </c>
      <c r="C54" s="1">
        <v>46</v>
      </c>
      <c r="D54" s="1">
        <f>C54*0.2025</f>
        <v>9.3150000000000013</v>
      </c>
      <c r="E54" s="1">
        <v>1237.1487464904801</v>
      </c>
      <c r="F54" s="1">
        <f t="shared" si="1"/>
        <v>132.81253317128073</v>
      </c>
      <c r="G54" s="1">
        <f t="shared" si="2"/>
        <v>1.3281253317128072</v>
      </c>
    </row>
    <row r="55" spans="2:7" x14ac:dyDescent="0.2">
      <c r="B55" s="21">
        <v>37</v>
      </c>
      <c r="C55" s="1">
        <v>42</v>
      </c>
      <c r="D55" s="1">
        <f t="shared" ref="D55:D62" si="8">C55*0.2025</f>
        <v>8.5050000000000008</v>
      </c>
      <c r="E55" s="1">
        <v>1012.21983718872</v>
      </c>
      <c r="F55" s="1">
        <f t="shared" si="1"/>
        <v>119.01467809391181</v>
      </c>
      <c r="G55" s="1">
        <f t="shared" si="2"/>
        <v>1.1901467809391182</v>
      </c>
    </row>
    <row r="56" spans="2:7" x14ac:dyDescent="0.2">
      <c r="B56" s="21">
        <v>37</v>
      </c>
      <c r="C56" s="1">
        <v>44</v>
      </c>
      <c r="D56" s="1">
        <f t="shared" si="8"/>
        <v>8.91</v>
      </c>
      <c r="E56" s="1">
        <v>1203.77809143066</v>
      </c>
      <c r="F56" s="1">
        <f t="shared" si="1"/>
        <v>135.10416289906397</v>
      </c>
      <c r="G56" s="1">
        <f t="shared" si="2"/>
        <v>1.3510416289906395</v>
      </c>
    </row>
    <row r="57" spans="2:7" x14ac:dyDescent="0.2">
      <c r="B57" s="21">
        <v>37</v>
      </c>
      <c r="C57" s="1">
        <v>45</v>
      </c>
      <c r="D57" s="1">
        <f t="shared" si="8"/>
        <v>9.1125000000000007</v>
      </c>
      <c r="E57" s="1">
        <v>951.54314422607001</v>
      </c>
      <c r="F57" s="1">
        <f t="shared" si="1"/>
        <v>104.42174422233964</v>
      </c>
      <c r="G57" s="1">
        <f t="shared" si="2"/>
        <v>1.0442174422233963</v>
      </c>
    </row>
    <row r="58" spans="2:7" x14ac:dyDescent="0.2">
      <c r="B58" s="21">
        <v>37</v>
      </c>
      <c r="C58" s="1">
        <v>46</v>
      </c>
      <c r="D58" s="1">
        <f t="shared" si="8"/>
        <v>9.3150000000000013</v>
      </c>
      <c r="E58" s="1">
        <v>936.71800613403002</v>
      </c>
      <c r="F58" s="1">
        <f t="shared" si="1"/>
        <v>100.56017242447986</v>
      </c>
      <c r="G58" s="1">
        <f t="shared" si="2"/>
        <v>1.0056017242447985</v>
      </c>
    </row>
    <row r="59" spans="2:7" x14ac:dyDescent="0.2">
      <c r="B59" s="21">
        <v>37</v>
      </c>
      <c r="C59" s="1">
        <v>44</v>
      </c>
      <c r="D59" s="1">
        <f t="shared" si="8"/>
        <v>8.91</v>
      </c>
      <c r="E59" s="1">
        <v>875.96385574341002</v>
      </c>
      <c r="F59" s="1">
        <f t="shared" si="1"/>
        <v>98.312441722043772</v>
      </c>
      <c r="G59" s="1">
        <f t="shared" si="2"/>
        <v>0.98312441722043775</v>
      </c>
    </row>
    <row r="60" spans="2:7" x14ac:dyDescent="0.2">
      <c r="B60" s="21">
        <v>37</v>
      </c>
      <c r="C60" s="1">
        <v>42</v>
      </c>
      <c r="D60" s="1">
        <f t="shared" si="8"/>
        <v>8.5050000000000008</v>
      </c>
      <c r="E60" s="1">
        <v>1056.7979202270508</v>
      </c>
      <c r="F60" s="1">
        <f t="shared" si="1"/>
        <v>124.25607527654917</v>
      </c>
      <c r="G60" s="1">
        <f t="shared" si="2"/>
        <v>1.2425607527654916</v>
      </c>
    </row>
    <row r="61" spans="2:7" x14ac:dyDescent="0.2">
      <c r="B61" s="21">
        <v>37</v>
      </c>
      <c r="C61" s="1">
        <v>48</v>
      </c>
      <c r="D61" s="1">
        <f t="shared" si="8"/>
        <v>9.7200000000000006</v>
      </c>
      <c r="E61" s="1">
        <v>937.50485230000004</v>
      </c>
      <c r="F61" s="1">
        <f t="shared" si="1"/>
        <v>96.45111649176954</v>
      </c>
      <c r="G61" s="1">
        <f t="shared" si="2"/>
        <v>0.9645111649176954</v>
      </c>
    </row>
    <row r="62" spans="2:7" x14ac:dyDescent="0.2">
      <c r="B62" s="21">
        <v>37</v>
      </c>
      <c r="C62" s="1">
        <v>40</v>
      </c>
      <c r="D62" s="1">
        <f t="shared" si="8"/>
        <v>8.1000000000000014</v>
      </c>
      <c r="E62" s="1">
        <v>1036.7095680236814</v>
      </c>
      <c r="F62" s="1">
        <f t="shared" si="1"/>
        <v>127.98883555847917</v>
      </c>
      <c r="G62" s="1">
        <f t="shared" si="2"/>
        <v>1.2798883555847917</v>
      </c>
    </row>
    <row r="63" spans="2:7" x14ac:dyDescent="0.2">
      <c r="B63" s="21">
        <v>40</v>
      </c>
      <c r="C63" s="1">
        <v>46</v>
      </c>
      <c r="D63" s="1">
        <f>C63*0.2025</f>
        <v>9.3150000000000013</v>
      </c>
      <c r="E63" s="1">
        <v>941.29722976684582</v>
      </c>
      <c r="F63" s="1">
        <f t="shared" si="1"/>
        <v>101.05176916444935</v>
      </c>
      <c r="G63" s="1">
        <f t="shared" si="2"/>
        <v>1.0105176916444936</v>
      </c>
    </row>
    <row r="64" spans="2:7" x14ac:dyDescent="0.2">
      <c r="B64" s="21">
        <v>40</v>
      </c>
      <c r="C64" s="1">
        <v>38</v>
      </c>
      <c r="D64" s="1">
        <f t="shared" ref="D64:D71" si="9">C64*0.2025</f>
        <v>7.6950000000000003</v>
      </c>
      <c r="E64" s="1">
        <v>950.99858093261696</v>
      </c>
      <c r="F64" s="1">
        <f t="shared" si="1"/>
        <v>123.58656022516139</v>
      </c>
      <c r="G64" s="1">
        <f t="shared" si="2"/>
        <v>1.2358656022516139</v>
      </c>
    </row>
    <row r="65" spans="2:7" x14ac:dyDescent="0.2">
      <c r="B65" s="21">
        <v>40</v>
      </c>
      <c r="C65" s="1">
        <v>51</v>
      </c>
      <c r="D65" s="1">
        <f t="shared" si="9"/>
        <v>10.327500000000001</v>
      </c>
      <c r="E65" s="1">
        <v>1094.7236480712891</v>
      </c>
      <c r="F65" s="1">
        <f t="shared" si="1"/>
        <v>106.00083738284086</v>
      </c>
      <c r="G65" s="1">
        <f t="shared" si="2"/>
        <v>1.0600083738284085</v>
      </c>
    </row>
    <row r="66" spans="2:7" x14ac:dyDescent="0.2">
      <c r="B66" s="21">
        <v>40</v>
      </c>
      <c r="C66" s="1">
        <v>41</v>
      </c>
      <c r="D66" s="1">
        <f t="shared" si="9"/>
        <v>8.3025000000000002</v>
      </c>
      <c r="E66" s="1">
        <v>1044.1346130371094</v>
      </c>
      <c r="F66" s="1">
        <f t="shared" si="1"/>
        <v>125.76147100717969</v>
      </c>
      <c r="G66" s="1">
        <f t="shared" si="2"/>
        <v>1.2576147100717969</v>
      </c>
    </row>
    <row r="67" spans="2:7" x14ac:dyDescent="0.2">
      <c r="B67" s="21">
        <v>40</v>
      </c>
      <c r="C67" s="1">
        <v>52</v>
      </c>
      <c r="D67" s="1">
        <f t="shared" si="9"/>
        <v>10.530000000000001</v>
      </c>
      <c r="E67" s="1">
        <v>963.3673019409182</v>
      </c>
      <c r="F67" s="1">
        <f t="shared" si="1"/>
        <v>91.487872928862117</v>
      </c>
      <c r="G67" s="1">
        <f t="shared" si="2"/>
        <v>0.91487872928862113</v>
      </c>
    </row>
    <row r="68" spans="2:7" x14ac:dyDescent="0.2">
      <c r="B68" s="21">
        <v>40</v>
      </c>
      <c r="C68" s="1">
        <v>40</v>
      </c>
      <c r="D68" s="1">
        <f t="shared" si="9"/>
        <v>8.1000000000000014</v>
      </c>
      <c r="E68" s="1">
        <v>968.87331008911121</v>
      </c>
      <c r="F68" s="1">
        <f t="shared" si="1"/>
        <v>119.61398889989026</v>
      </c>
      <c r="G68" s="1">
        <f t="shared" si="2"/>
        <v>1.1961398889989026</v>
      </c>
    </row>
    <row r="69" spans="2:7" x14ac:dyDescent="0.2">
      <c r="B69" s="21">
        <v>40</v>
      </c>
      <c r="C69" s="1">
        <v>40</v>
      </c>
      <c r="D69" s="1">
        <f t="shared" si="9"/>
        <v>8.1000000000000014</v>
      </c>
      <c r="E69" s="1">
        <v>952.54021453857433</v>
      </c>
      <c r="F69" s="1">
        <f t="shared" si="1"/>
        <v>117.59755735044125</v>
      </c>
      <c r="G69" s="1">
        <f t="shared" si="2"/>
        <v>1.1759755735044124</v>
      </c>
    </row>
    <row r="70" spans="2:7" x14ac:dyDescent="0.2">
      <c r="B70" s="21">
        <v>40</v>
      </c>
      <c r="C70" s="1">
        <v>44</v>
      </c>
      <c r="D70" s="1">
        <f t="shared" si="9"/>
        <v>8.91</v>
      </c>
      <c r="E70" s="1">
        <v>820.15242767333984</v>
      </c>
      <c r="F70" s="1">
        <f t="shared" ref="F70:F133" si="10">E70/D70</f>
        <v>92.048532847737349</v>
      </c>
      <c r="G70" s="1">
        <f t="shared" ref="G70:G122" si="11">F70*1000/100000</f>
        <v>0.92048532847737352</v>
      </c>
    </row>
    <row r="71" spans="2:7" x14ac:dyDescent="0.2">
      <c r="B71" s="21">
        <v>40</v>
      </c>
      <c r="C71" s="1">
        <v>44</v>
      </c>
      <c r="D71" s="1">
        <f t="shared" si="9"/>
        <v>8.91</v>
      </c>
      <c r="E71" s="1">
        <v>762.70331954956043</v>
      </c>
      <c r="F71" s="1">
        <f t="shared" si="10"/>
        <v>85.600821498267166</v>
      </c>
      <c r="G71" s="1">
        <f t="shared" si="11"/>
        <v>0.85600821498267166</v>
      </c>
    </row>
    <row r="72" spans="2:7" x14ac:dyDescent="0.2">
      <c r="B72" s="21">
        <v>50</v>
      </c>
      <c r="C72" s="1">
        <v>73</v>
      </c>
      <c r="D72" s="1">
        <f>C72*0.2025</f>
        <v>14.782500000000001</v>
      </c>
      <c r="E72" s="1">
        <v>1548.910400390625</v>
      </c>
      <c r="F72" s="1">
        <f t="shared" si="10"/>
        <v>104.78000340880263</v>
      </c>
      <c r="G72" s="1">
        <f t="shared" si="11"/>
        <v>1.0478000340880262</v>
      </c>
    </row>
    <row r="73" spans="2:7" x14ac:dyDescent="0.2">
      <c r="B73" s="21">
        <v>50</v>
      </c>
      <c r="C73" s="1">
        <v>58</v>
      </c>
      <c r="D73" s="1">
        <f t="shared" ref="D73:D80" si="12">C73*0.2025</f>
        <v>11.745000000000001</v>
      </c>
      <c r="E73" s="1">
        <v>1755.8990249633805</v>
      </c>
      <c r="F73" s="1">
        <f t="shared" si="10"/>
        <v>149.50183269164583</v>
      </c>
      <c r="G73" s="1">
        <f t="shared" si="11"/>
        <v>1.4950183269164583</v>
      </c>
    </row>
    <row r="74" spans="2:7" x14ac:dyDescent="0.2">
      <c r="B74" s="21">
        <v>50</v>
      </c>
      <c r="C74" s="1">
        <v>70</v>
      </c>
      <c r="D74" s="1">
        <f t="shared" si="12"/>
        <v>14.175000000000001</v>
      </c>
      <c r="E74" s="1">
        <v>1649.4671859741218</v>
      </c>
      <c r="F74" s="1">
        <f t="shared" si="10"/>
        <v>116.36452811104915</v>
      </c>
      <c r="G74" s="1">
        <f t="shared" si="11"/>
        <v>1.1636452811104916</v>
      </c>
    </row>
    <row r="75" spans="2:7" x14ac:dyDescent="0.2">
      <c r="B75" s="21">
        <v>50</v>
      </c>
      <c r="C75" s="1">
        <v>58</v>
      </c>
      <c r="D75" s="1">
        <f t="shared" si="12"/>
        <v>11.745000000000001</v>
      </c>
      <c r="E75" s="1">
        <v>1682.9572639465337</v>
      </c>
      <c r="F75" s="1">
        <f t="shared" si="10"/>
        <v>143.29138049778913</v>
      </c>
      <c r="G75" s="1">
        <f t="shared" si="11"/>
        <v>1.4329138049778913</v>
      </c>
    </row>
    <row r="76" spans="2:7" x14ac:dyDescent="0.2">
      <c r="B76" s="21">
        <v>50</v>
      </c>
      <c r="C76" s="1">
        <v>52</v>
      </c>
      <c r="D76" s="1">
        <f t="shared" si="12"/>
        <v>10.530000000000001</v>
      </c>
      <c r="E76" s="1">
        <v>1682.9572639465337</v>
      </c>
      <c r="F76" s="1">
        <f t="shared" si="10"/>
        <v>159.82500132445713</v>
      </c>
      <c r="G76" s="1">
        <f t="shared" si="11"/>
        <v>1.5982500132445714</v>
      </c>
    </row>
    <row r="77" spans="2:7" x14ac:dyDescent="0.2">
      <c r="B77" s="21">
        <v>50</v>
      </c>
      <c r="C77" s="1">
        <v>70</v>
      </c>
      <c r="D77" s="1">
        <f t="shared" si="12"/>
        <v>14.175000000000001</v>
      </c>
      <c r="E77" s="1">
        <v>1682.6652526855457</v>
      </c>
      <c r="F77" s="1">
        <f t="shared" si="10"/>
        <v>118.70654339933303</v>
      </c>
      <c r="G77" s="1">
        <f t="shared" si="11"/>
        <v>1.1870654339933302</v>
      </c>
    </row>
    <row r="78" spans="2:7" x14ac:dyDescent="0.2">
      <c r="B78" s="21">
        <v>50</v>
      </c>
      <c r="C78" s="1">
        <v>66</v>
      </c>
      <c r="D78" s="1">
        <f t="shared" si="12"/>
        <v>13.365</v>
      </c>
      <c r="E78" s="1">
        <v>1833.5583000183094</v>
      </c>
      <c r="F78" s="1">
        <f t="shared" si="10"/>
        <v>137.19104377241371</v>
      </c>
      <c r="G78" s="1">
        <f t="shared" si="11"/>
        <v>1.3719104377241371</v>
      </c>
    </row>
    <row r="79" spans="2:7" x14ac:dyDescent="0.2">
      <c r="B79" s="21">
        <v>50</v>
      </c>
      <c r="C79" s="1">
        <v>70</v>
      </c>
      <c r="D79" s="1">
        <f t="shared" si="12"/>
        <v>14.175000000000001</v>
      </c>
      <c r="E79" s="1">
        <v>1882.4631042480482</v>
      </c>
      <c r="F79" s="1">
        <f t="shared" si="10"/>
        <v>132.80162992931557</v>
      </c>
      <c r="G79" s="1">
        <f t="shared" si="11"/>
        <v>1.3280162992931557</v>
      </c>
    </row>
    <row r="80" spans="2:7" x14ac:dyDescent="0.2">
      <c r="B80" s="21">
        <v>50</v>
      </c>
      <c r="C80" s="1">
        <v>48</v>
      </c>
      <c r="D80" s="1">
        <f t="shared" si="12"/>
        <v>9.7200000000000006</v>
      </c>
      <c r="E80" s="1">
        <v>1721.2270812988286</v>
      </c>
      <c r="F80" s="1">
        <f t="shared" si="10"/>
        <v>177.08097544226629</v>
      </c>
      <c r="G80" s="1">
        <f t="shared" si="11"/>
        <v>1.7708097544226629</v>
      </c>
    </row>
    <row r="81" spans="2:7" x14ac:dyDescent="0.2">
      <c r="B81" s="21">
        <v>27</v>
      </c>
      <c r="C81" s="1">
        <v>43</v>
      </c>
      <c r="D81" s="1">
        <f>C81*0.2025</f>
        <v>8.7075000000000014</v>
      </c>
      <c r="E81" s="1">
        <v>757.1045036315918</v>
      </c>
      <c r="F81" s="1">
        <f t="shared" si="10"/>
        <v>86.948550517552874</v>
      </c>
      <c r="G81" s="1">
        <f t="shared" si="11"/>
        <v>0.86948550517552881</v>
      </c>
    </row>
    <row r="82" spans="2:7" x14ac:dyDescent="0.2">
      <c r="B82" s="21">
        <v>27</v>
      </c>
      <c r="C82" s="1">
        <v>48</v>
      </c>
      <c r="D82" s="1">
        <f t="shared" ref="D82:D89" si="13">C82*0.2025</f>
        <v>9.7200000000000006</v>
      </c>
      <c r="E82" s="1">
        <v>827.75926589965809</v>
      </c>
      <c r="F82" s="1">
        <f t="shared" si="10"/>
        <v>85.160418302433953</v>
      </c>
      <c r="G82" s="1">
        <f t="shared" si="11"/>
        <v>0.8516041830243396</v>
      </c>
    </row>
    <row r="83" spans="2:7" x14ac:dyDescent="0.2">
      <c r="B83" s="21">
        <v>27</v>
      </c>
      <c r="C83" s="1">
        <v>39</v>
      </c>
      <c r="D83" s="1">
        <f t="shared" si="13"/>
        <v>7.8975000000000009</v>
      </c>
      <c r="E83" s="1">
        <v>973.82294082641602</v>
      </c>
      <c r="F83" s="1">
        <f t="shared" si="10"/>
        <v>123.30774812616852</v>
      </c>
      <c r="G83" s="1">
        <f t="shared" si="11"/>
        <v>1.2330774812616851</v>
      </c>
    </row>
    <row r="84" spans="2:7" x14ac:dyDescent="0.2">
      <c r="B84" s="21">
        <v>27</v>
      </c>
      <c r="C84" s="1">
        <v>30</v>
      </c>
      <c r="D84" s="1">
        <f t="shared" si="13"/>
        <v>6.0750000000000002</v>
      </c>
      <c r="E84" s="1">
        <v>774.04374694824219</v>
      </c>
      <c r="F84" s="1">
        <f t="shared" si="10"/>
        <v>127.41460855115098</v>
      </c>
      <c r="G84" s="1">
        <f t="shared" si="11"/>
        <v>1.2741460855115097</v>
      </c>
    </row>
    <row r="85" spans="2:7" x14ac:dyDescent="0.2">
      <c r="B85" s="21">
        <v>27</v>
      </c>
      <c r="C85" s="1">
        <v>39</v>
      </c>
      <c r="D85" s="1">
        <f t="shared" si="13"/>
        <v>7.8975000000000009</v>
      </c>
      <c r="E85" s="1">
        <v>908.63220214843761</v>
      </c>
      <c r="F85" s="1">
        <f t="shared" si="10"/>
        <v>115.05314367185026</v>
      </c>
      <c r="G85" s="1">
        <f t="shared" si="11"/>
        <v>1.1505314367185027</v>
      </c>
    </row>
    <row r="86" spans="2:7" x14ac:dyDescent="0.2">
      <c r="B86" s="21">
        <v>27</v>
      </c>
      <c r="C86" s="1">
        <v>38</v>
      </c>
      <c r="D86" s="1">
        <f t="shared" si="13"/>
        <v>7.6950000000000003</v>
      </c>
      <c r="E86" s="1">
        <v>811.52005767822266</v>
      </c>
      <c r="F86" s="1">
        <f t="shared" si="10"/>
        <v>105.46069625447987</v>
      </c>
      <c r="G86" s="1">
        <f t="shared" si="11"/>
        <v>1.0546069625447987</v>
      </c>
    </row>
    <row r="87" spans="2:7" x14ac:dyDescent="0.2">
      <c r="B87" s="21">
        <v>27</v>
      </c>
      <c r="C87" s="1">
        <v>36</v>
      </c>
      <c r="D87" s="1">
        <f t="shared" si="13"/>
        <v>7.2900000000000009</v>
      </c>
      <c r="E87" s="1">
        <v>759.63804626464855</v>
      </c>
      <c r="F87" s="1">
        <f t="shared" si="10"/>
        <v>104.20274983054162</v>
      </c>
      <c r="G87" s="1">
        <f t="shared" si="11"/>
        <v>1.0420274983054163</v>
      </c>
    </row>
    <row r="88" spans="2:7" x14ac:dyDescent="0.2">
      <c r="B88" s="21">
        <v>27</v>
      </c>
      <c r="C88" s="1">
        <v>30</v>
      </c>
      <c r="D88" s="1">
        <f t="shared" si="13"/>
        <v>6.0750000000000002</v>
      </c>
      <c r="E88" s="1">
        <v>814.88937759399425</v>
      </c>
      <c r="F88" s="1">
        <f t="shared" si="10"/>
        <v>134.13816915127478</v>
      </c>
      <c r="G88" s="1">
        <f t="shared" si="11"/>
        <v>1.3413816915127479</v>
      </c>
    </row>
    <row r="89" spans="2:7" x14ac:dyDescent="0.2">
      <c r="B89" s="21">
        <v>27</v>
      </c>
      <c r="C89" s="1">
        <v>32</v>
      </c>
      <c r="D89" s="1">
        <f t="shared" si="13"/>
        <v>6.48</v>
      </c>
      <c r="E89" s="1">
        <v>755.70407104492199</v>
      </c>
      <c r="F89" s="1">
        <f t="shared" si="10"/>
        <v>116.62099861804352</v>
      </c>
      <c r="G89" s="1">
        <f t="shared" si="11"/>
        <v>1.1662099861804351</v>
      </c>
    </row>
    <row r="90" spans="2:7" x14ac:dyDescent="0.2">
      <c r="B90" s="21">
        <v>40</v>
      </c>
      <c r="C90" s="1">
        <v>42</v>
      </c>
      <c r="D90" s="1">
        <f>C90*0.2025</f>
        <v>8.5050000000000008</v>
      </c>
      <c r="E90" s="1">
        <v>1037.1487464904801</v>
      </c>
      <c r="F90" s="1">
        <f t="shared" si="10"/>
        <v>121.94576678312522</v>
      </c>
      <c r="G90" s="1">
        <f t="shared" si="11"/>
        <v>1.2194576678312521</v>
      </c>
    </row>
    <row r="91" spans="2:7" x14ac:dyDescent="0.2">
      <c r="B91" s="21">
        <v>40</v>
      </c>
      <c r="C91" s="1">
        <v>35</v>
      </c>
      <c r="D91" s="1">
        <f t="shared" ref="D91:D98" si="14">C91*0.2025</f>
        <v>7.0875000000000004</v>
      </c>
      <c r="E91" s="1">
        <v>1012.21983718872</v>
      </c>
      <c r="F91" s="1">
        <f t="shared" si="10"/>
        <v>142.81761371269417</v>
      </c>
      <c r="G91" s="1">
        <f t="shared" si="11"/>
        <v>1.4281761371269417</v>
      </c>
    </row>
    <row r="92" spans="2:7" x14ac:dyDescent="0.2">
      <c r="B92" s="21">
        <v>40</v>
      </c>
      <c r="C92" s="1">
        <v>44</v>
      </c>
      <c r="D92" s="1">
        <f t="shared" si="14"/>
        <v>8.91</v>
      </c>
      <c r="E92" s="1">
        <v>1303.77809143066</v>
      </c>
      <c r="F92" s="1">
        <f t="shared" si="10"/>
        <v>146.32750745574185</v>
      </c>
      <c r="G92" s="1">
        <f t="shared" si="11"/>
        <v>1.4632750745574183</v>
      </c>
    </row>
    <row r="93" spans="2:7" x14ac:dyDescent="0.2">
      <c r="B93" s="21">
        <v>40</v>
      </c>
      <c r="C93" s="1">
        <v>35</v>
      </c>
      <c r="D93" s="1">
        <f t="shared" si="14"/>
        <v>7.0875000000000004</v>
      </c>
      <c r="E93" s="1">
        <v>951.54314422607001</v>
      </c>
      <c r="F93" s="1">
        <f t="shared" si="10"/>
        <v>134.25652828586524</v>
      </c>
      <c r="G93" s="1">
        <f t="shared" si="11"/>
        <v>1.3425652828586523</v>
      </c>
    </row>
    <row r="94" spans="2:7" x14ac:dyDescent="0.2">
      <c r="B94" s="21">
        <v>40</v>
      </c>
      <c r="C94" s="1">
        <v>32</v>
      </c>
      <c r="D94" s="1">
        <f t="shared" si="14"/>
        <v>6.48</v>
      </c>
      <c r="E94" s="1">
        <v>836.71800613403002</v>
      </c>
      <c r="F94" s="1">
        <f t="shared" si="10"/>
        <v>129.12314909475771</v>
      </c>
      <c r="G94" s="1">
        <f t="shared" si="11"/>
        <v>1.2912314909475771</v>
      </c>
    </row>
    <row r="95" spans="2:7" x14ac:dyDescent="0.2">
      <c r="B95" s="21">
        <v>40</v>
      </c>
      <c r="C95" s="1">
        <v>30</v>
      </c>
      <c r="D95" s="1">
        <f t="shared" si="14"/>
        <v>6.0750000000000002</v>
      </c>
      <c r="E95" s="1">
        <v>875.96385574341002</v>
      </c>
      <c r="F95" s="1">
        <f t="shared" si="10"/>
        <v>144.19158119233086</v>
      </c>
      <c r="G95" s="1">
        <f t="shared" si="11"/>
        <v>1.4419158119233086</v>
      </c>
    </row>
    <row r="96" spans="2:7" x14ac:dyDescent="0.2">
      <c r="B96" s="21">
        <v>40</v>
      </c>
      <c r="C96" s="1">
        <v>28</v>
      </c>
      <c r="D96" s="1">
        <f t="shared" si="14"/>
        <v>5.67</v>
      </c>
      <c r="E96" s="1">
        <v>956.79792022704999</v>
      </c>
      <c r="F96" s="1">
        <f t="shared" si="10"/>
        <v>168.74742861147266</v>
      </c>
      <c r="G96" s="1">
        <f t="shared" si="11"/>
        <v>1.6874742861147265</v>
      </c>
    </row>
    <row r="97" spans="2:7" x14ac:dyDescent="0.2">
      <c r="B97" s="21">
        <v>40</v>
      </c>
      <c r="C97" s="1">
        <v>35</v>
      </c>
      <c r="D97" s="1">
        <f t="shared" si="14"/>
        <v>7.0875000000000004</v>
      </c>
      <c r="E97" s="1">
        <v>937.50485230000004</v>
      </c>
      <c r="F97" s="1">
        <f t="shared" si="10"/>
        <v>132.27581690299823</v>
      </c>
      <c r="G97" s="1">
        <f t="shared" si="11"/>
        <v>1.3227581690299823</v>
      </c>
    </row>
    <row r="98" spans="2:7" x14ac:dyDescent="0.2">
      <c r="B98" s="21">
        <v>40</v>
      </c>
      <c r="C98" s="1">
        <v>28</v>
      </c>
      <c r="D98" s="1">
        <f t="shared" si="14"/>
        <v>5.67</v>
      </c>
      <c r="E98" s="1">
        <v>936.70956802368005</v>
      </c>
      <c r="F98" s="1">
        <f t="shared" si="10"/>
        <v>165.20450935161907</v>
      </c>
      <c r="G98" s="1">
        <f t="shared" si="11"/>
        <v>1.6520450935161906</v>
      </c>
    </row>
    <row r="99" spans="2:7" x14ac:dyDescent="0.2">
      <c r="B99" s="21">
        <v>52</v>
      </c>
      <c r="C99" s="1">
        <v>66</v>
      </c>
      <c r="D99" s="1">
        <f>C99*0.2025</f>
        <v>13.365</v>
      </c>
      <c r="E99" s="1">
        <v>1907.34825134277</v>
      </c>
      <c r="F99" s="1">
        <f t="shared" si="10"/>
        <v>142.71217742931313</v>
      </c>
      <c r="G99" s="1">
        <f t="shared" si="11"/>
        <v>1.4271217742931313</v>
      </c>
    </row>
    <row r="100" spans="2:7" x14ac:dyDescent="0.2">
      <c r="B100" s="21">
        <v>52</v>
      </c>
      <c r="C100" s="1">
        <v>68</v>
      </c>
      <c r="D100" s="1">
        <f t="shared" ref="D100:D110" si="15">C100*0.2025</f>
        <v>13.770000000000001</v>
      </c>
      <c r="E100" s="1">
        <v>1830.1141891479499</v>
      </c>
      <c r="F100" s="1">
        <f t="shared" si="10"/>
        <v>132.90589608917571</v>
      </c>
      <c r="G100" s="1">
        <f t="shared" si="11"/>
        <v>1.3290589608917571</v>
      </c>
    </row>
    <row r="101" spans="2:7" x14ac:dyDescent="0.2">
      <c r="B101" s="21">
        <v>52</v>
      </c>
      <c r="C101" s="1">
        <v>75</v>
      </c>
      <c r="D101" s="1">
        <f t="shared" si="15"/>
        <v>15.187500000000002</v>
      </c>
      <c r="E101" s="1">
        <v>1991.1465530395501</v>
      </c>
      <c r="F101" s="1">
        <f t="shared" si="10"/>
        <v>131.10429978861234</v>
      </c>
      <c r="G101" s="1">
        <f t="shared" si="11"/>
        <v>1.3110429978861236</v>
      </c>
    </row>
    <row r="102" spans="2:7" x14ac:dyDescent="0.2">
      <c r="B102" s="21">
        <v>52</v>
      </c>
      <c r="C102" s="1">
        <v>69</v>
      </c>
      <c r="D102" s="1">
        <f t="shared" si="15"/>
        <v>13.9725</v>
      </c>
      <c r="E102" s="1">
        <v>1604.5405616760299</v>
      </c>
      <c r="F102" s="1">
        <f t="shared" si="10"/>
        <v>114.83561006806441</v>
      </c>
      <c r="G102" s="1">
        <f t="shared" si="11"/>
        <v>1.1483561006806442</v>
      </c>
    </row>
    <row r="103" spans="2:7" x14ac:dyDescent="0.2">
      <c r="B103" s="21">
        <v>52</v>
      </c>
      <c r="C103" s="1">
        <v>72</v>
      </c>
      <c r="D103" s="1">
        <f t="shared" si="15"/>
        <v>14.580000000000002</v>
      </c>
      <c r="E103" s="1">
        <v>2295.7467422485302</v>
      </c>
      <c r="F103" s="1">
        <f t="shared" si="10"/>
        <v>157.45862429688134</v>
      </c>
      <c r="G103" s="1">
        <f t="shared" si="11"/>
        <v>1.5745862429688136</v>
      </c>
    </row>
    <row r="104" spans="2:7" x14ac:dyDescent="0.2">
      <c r="B104" s="21">
        <v>52</v>
      </c>
      <c r="C104" s="1">
        <v>68</v>
      </c>
      <c r="D104" s="1">
        <f t="shared" si="15"/>
        <v>13.770000000000001</v>
      </c>
      <c r="E104" s="1">
        <v>2182.7561874389598</v>
      </c>
      <c r="F104" s="1">
        <f t="shared" si="10"/>
        <v>158.51533677842843</v>
      </c>
      <c r="G104" s="1">
        <f t="shared" si="11"/>
        <v>1.5851533677842844</v>
      </c>
    </row>
    <row r="105" spans="2:7" x14ac:dyDescent="0.2">
      <c r="B105" s="21">
        <v>52</v>
      </c>
      <c r="C105" s="1">
        <v>56</v>
      </c>
      <c r="D105" s="1">
        <f t="shared" si="15"/>
        <v>11.34</v>
      </c>
      <c r="E105" s="1">
        <v>1913.84973144531</v>
      </c>
      <c r="F105" s="1">
        <f t="shared" si="10"/>
        <v>168.76981758776984</v>
      </c>
      <c r="G105" s="1">
        <f t="shared" si="11"/>
        <v>1.6876981758776983</v>
      </c>
    </row>
    <row r="106" spans="2:7" x14ac:dyDescent="0.2">
      <c r="B106" s="21">
        <v>52</v>
      </c>
      <c r="C106" s="1">
        <v>50</v>
      </c>
      <c r="D106" s="1">
        <f t="shared" si="15"/>
        <v>10.125</v>
      </c>
      <c r="E106" s="1">
        <v>1509.6336021423299</v>
      </c>
      <c r="F106" s="1">
        <f t="shared" si="10"/>
        <v>149.09961502640294</v>
      </c>
      <c r="G106" s="1">
        <f t="shared" si="11"/>
        <v>1.4909961502640297</v>
      </c>
    </row>
    <row r="107" spans="2:7" x14ac:dyDescent="0.2">
      <c r="B107" s="21">
        <v>52</v>
      </c>
      <c r="C107" s="1">
        <v>62</v>
      </c>
      <c r="D107" s="1">
        <f t="shared" si="15"/>
        <v>12.555000000000001</v>
      </c>
      <c r="E107" s="1">
        <v>2038.9585800170901</v>
      </c>
      <c r="F107" s="1">
        <f t="shared" si="10"/>
        <v>162.40211708618796</v>
      </c>
      <c r="G107" s="1">
        <f t="shared" si="11"/>
        <v>1.6240211708618797</v>
      </c>
    </row>
    <row r="108" spans="2:7" x14ac:dyDescent="0.2">
      <c r="B108" s="21">
        <v>52</v>
      </c>
      <c r="C108" s="1">
        <v>57</v>
      </c>
      <c r="D108" s="1">
        <f t="shared" si="15"/>
        <v>11.5425</v>
      </c>
      <c r="E108" s="1">
        <v>2190.6247863769499</v>
      </c>
      <c r="F108" s="1">
        <f t="shared" si="10"/>
        <v>189.78772244981155</v>
      </c>
      <c r="G108" s="1">
        <f t="shared" si="11"/>
        <v>1.8978772244981155</v>
      </c>
    </row>
    <row r="109" spans="2:7" x14ac:dyDescent="0.2">
      <c r="B109" s="21">
        <v>52</v>
      </c>
      <c r="C109" s="1">
        <v>53</v>
      </c>
      <c r="D109" s="1">
        <f t="shared" si="15"/>
        <v>10.7325</v>
      </c>
      <c r="E109" s="1">
        <v>1702.6108055114801</v>
      </c>
      <c r="F109" s="1">
        <f t="shared" si="10"/>
        <v>158.64065273808339</v>
      </c>
      <c r="G109" s="1">
        <f t="shared" si="11"/>
        <v>1.5864065273808339</v>
      </c>
    </row>
    <row r="110" spans="2:7" x14ac:dyDescent="0.2">
      <c r="B110" s="21">
        <v>52</v>
      </c>
      <c r="C110" s="1">
        <v>62</v>
      </c>
      <c r="D110" s="1">
        <f t="shared" si="15"/>
        <v>12.555000000000001</v>
      </c>
      <c r="E110" s="1">
        <v>1715.2550926208501</v>
      </c>
      <c r="F110" s="1">
        <f t="shared" si="10"/>
        <v>136.61928256637594</v>
      </c>
      <c r="G110" s="1">
        <f t="shared" si="11"/>
        <v>1.3661928256637594</v>
      </c>
    </row>
    <row r="111" spans="2:7" x14ac:dyDescent="0.2">
      <c r="B111" s="21">
        <v>61</v>
      </c>
      <c r="C111" s="1">
        <v>70</v>
      </c>
      <c r="D111" s="1">
        <f>C111*0.2025</f>
        <v>14.175000000000001</v>
      </c>
      <c r="E111" s="1">
        <v>2091.3482513427698</v>
      </c>
      <c r="F111" s="1">
        <f t="shared" si="10"/>
        <v>147.53779550919009</v>
      </c>
      <c r="G111" s="1">
        <f t="shared" si="11"/>
        <v>1.4753779550919008</v>
      </c>
    </row>
    <row r="112" spans="2:7" x14ac:dyDescent="0.2">
      <c r="B112" s="21">
        <v>61</v>
      </c>
      <c r="C112" s="1">
        <v>58</v>
      </c>
      <c r="D112" s="1">
        <f t="shared" ref="D112:D122" si="16">C112*0.2025</f>
        <v>11.745000000000001</v>
      </c>
      <c r="E112" s="1">
        <v>2148.9969863891592</v>
      </c>
      <c r="F112" s="1">
        <f t="shared" si="10"/>
        <v>182.97122063764658</v>
      </c>
      <c r="G112" s="1">
        <f t="shared" si="11"/>
        <v>1.8297122063764659</v>
      </c>
    </row>
    <row r="113" spans="2:7" x14ac:dyDescent="0.2">
      <c r="B113" s="21">
        <v>61</v>
      </c>
      <c r="C113" s="1">
        <v>62</v>
      </c>
      <c r="D113" s="1">
        <f t="shared" si="16"/>
        <v>12.555000000000001</v>
      </c>
      <c r="E113" s="1">
        <v>2100.6247863769531</v>
      </c>
      <c r="F113" s="1">
        <f t="shared" si="10"/>
        <v>167.31380218056177</v>
      </c>
      <c r="G113" s="1">
        <f t="shared" si="11"/>
        <v>1.6731380218056175</v>
      </c>
    </row>
    <row r="114" spans="2:7" x14ac:dyDescent="0.2">
      <c r="B114" s="21">
        <v>61</v>
      </c>
      <c r="C114" s="1">
        <v>66</v>
      </c>
      <c r="D114" s="1">
        <f t="shared" si="16"/>
        <v>13.365</v>
      </c>
      <c r="E114" s="1">
        <v>2194.5405616760299</v>
      </c>
      <c r="F114" s="1">
        <f t="shared" si="10"/>
        <v>164.20056578197006</v>
      </c>
      <c r="G114" s="1">
        <f t="shared" si="11"/>
        <v>1.6420056578197004</v>
      </c>
    </row>
    <row r="115" spans="2:7" x14ac:dyDescent="0.2">
      <c r="B115" s="21">
        <v>61</v>
      </c>
      <c r="C115" s="1">
        <v>50</v>
      </c>
      <c r="D115" s="1">
        <f t="shared" si="16"/>
        <v>10.125</v>
      </c>
      <c r="E115" s="1">
        <v>1702.6108055114751</v>
      </c>
      <c r="F115" s="1">
        <f t="shared" si="10"/>
        <v>168.15909190236792</v>
      </c>
      <c r="G115" s="1">
        <f t="shared" si="11"/>
        <v>1.6815909190236791</v>
      </c>
    </row>
    <row r="116" spans="2:7" x14ac:dyDescent="0.2">
      <c r="B116" s="21">
        <v>61</v>
      </c>
      <c r="C116" s="1">
        <v>52</v>
      </c>
      <c r="D116" s="1">
        <f t="shared" si="16"/>
        <v>10.530000000000001</v>
      </c>
      <c r="E116" s="1">
        <v>1393.2376632690439</v>
      </c>
      <c r="F116" s="1">
        <f t="shared" si="10"/>
        <v>132.31126906638593</v>
      </c>
      <c r="G116" s="1">
        <f t="shared" si="11"/>
        <v>1.3231126906638593</v>
      </c>
    </row>
    <row r="117" spans="2:7" x14ac:dyDescent="0.2">
      <c r="B117" s="21">
        <v>61</v>
      </c>
      <c r="C117" s="1">
        <v>60</v>
      </c>
      <c r="D117" s="1">
        <f t="shared" si="16"/>
        <v>12.15</v>
      </c>
      <c r="E117" s="1">
        <v>2058.9585800170898</v>
      </c>
      <c r="F117" s="1">
        <f t="shared" si="10"/>
        <v>169.46161152404031</v>
      </c>
      <c r="G117" s="1">
        <f t="shared" si="11"/>
        <v>1.6946161152404031</v>
      </c>
    </row>
    <row r="118" spans="2:7" x14ac:dyDescent="0.2">
      <c r="B118" s="21">
        <v>61</v>
      </c>
      <c r="C118" s="1">
        <v>52</v>
      </c>
      <c r="D118" s="1">
        <f t="shared" si="16"/>
        <v>10.530000000000001</v>
      </c>
      <c r="E118" s="1">
        <v>2100.6247863769531</v>
      </c>
      <c r="F118" s="1">
        <f t="shared" si="10"/>
        <v>199.48953336913132</v>
      </c>
      <c r="G118" s="1">
        <f t="shared" si="11"/>
        <v>1.9948953336913133</v>
      </c>
    </row>
    <row r="119" spans="2:7" x14ac:dyDescent="0.2">
      <c r="B119" s="21">
        <v>61</v>
      </c>
      <c r="C119" s="1">
        <v>54</v>
      </c>
      <c r="D119" s="1">
        <f t="shared" si="16"/>
        <v>10.935</v>
      </c>
      <c r="E119" s="1">
        <v>1601.2887420654299</v>
      </c>
      <c r="F119" s="1">
        <f t="shared" si="10"/>
        <v>146.43701344905622</v>
      </c>
      <c r="G119" s="1">
        <f t="shared" si="11"/>
        <v>1.4643701344905622</v>
      </c>
    </row>
    <row r="120" spans="2:7" x14ac:dyDescent="0.2">
      <c r="B120" s="21">
        <v>61</v>
      </c>
      <c r="C120" s="1">
        <v>60</v>
      </c>
      <c r="D120" s="1">
        <f t="shared" si="16"/>
        <v>12.15</v>
      </c>
      <c r="E120" s="1">
        <v>2100.6247863769531</v>
      </c>
      <c r="F120" s="1">
        <f t="shared" si="10"/>
        <v>172.89092891991382</v>
      </c>
      <c r="G120" s="1">
        <f t="shared" si="11"/>
        <v>1.7289092891991382</v>
      </c>
    </row>
    <row r="121" spans="2:7" x14ac:dyDescent="0.2">
      <c r="B121" s="21">
        <v>61</v>
      </c>
      <c r="C121" s="1">
        <v>55</v>
      </c>
      <c r="D121" s="1">
        <f t="shared" si="16"/>
        <v>11.137500000000001</v>
      </c>
      <c r="E121" s="1">
        <v>1702.6108055114751</v>
      </c>
      <c r="F121" s="1">
        <f t="shared" si="10"/>
        <v>152.87190172942536</v>
      </c>
      <c r="G121" s="1">
        <f t="shared" si="11"/>
        <v>1.5287190172942535</v>
      </c>
    </row>
    <row r="122" spans="2:7" x14ac:dyDescent="0.2">
      <c r="B122" s="21">
        <v>61</v>
      </c>
      <c r="C122" s="1">
        <v>48</v>
      </c>
      <c r="D122" s="1">
        <f t="shared" si="16"/>
        <v>9.7200000000000006</v>
      </c>
      <c r="E122" s="1">
        <v>1515.2550926208487</v>
      </c>
      <c r="F122" s="1">
        <f t="shared" si="10"/>
        <v>155.89044162765933</v>
      </c>
      <c r="G122" s="1">
        <f t="shared" si="11"/>
        <v>1.5589044162765935</v>
      </c>
    </row>
    <row r="123" spans="2:7" x14ac:dyDescent="0.2">
      <c r="B123" s="21">
        <v>59</v>
      </c>
      <c r="C123" s="1">
        <v>66</v>
      </c>
      <c r="D123" s="1">
        <f>C123*0.2025</f>
        <v>13.365</v>
      </c>
      <c r="E123" s="1">
        <v>1915.2550926208501</v>
      </c>
      <c r="F123" s="1">
        <f t="shared" si="10"/>
        <v>143.30378545610552</v>
      </c>
      <c r="G123" s="1">
        <v>1.5330000000000001</v>
      </c>
    </row>
    <row r="124" spans="2:7" x14ac:dyDescent="0.2">
      <c r="B124" s="21">
        <v>59</v>
      </c>
      <c r="C124" s="1">
        <v>68</v>
      </c>
      <c r="D124" s="1">
        <f t="shared" ref="D124:D134" si="17">C124*0.2025</f>
        <v>13.770000000000001</v>
      </c>
      <c r="E124" s="1">
        <v>2148.9969863891592</v>
      </c>
      <c r="F124" s="1">
        <f t="shared" si="10"/>
        <v>156.06368819093385</v>
      </c>
      <c r="G124" s="1">
        <v>1.6606000000000001</v>
      </c>
    </row>
    <row r="125" spans="2:7" x14ac:dyDescent="0.2">
      <c r="B125" s="21">
        <v>59</v>
      </c>
      <c r="C125" s="1">
        <v>75</v>
      </c>
      <c r="D125" s="1">
        <f t="shared" si="17"/>
        <v>15.187500000000002</v>
      </c>
      <c r="E125" s="1">
        <v>2282.7561874389598</v>
      </c>
      <c r="F125" s="1">
        <f t="shared" si="10"/>
        <v>150.30493415235946</v>
      </c>
      <c r="G125" s="1">
        <v>1.603</v>
      </c>
    </row>
    <row r="126" spans="2:7" x14ac:dyDescent="0.2">
      <c r="B126" s="21">
        <v>59</v>
      </c>
      <c r="C126" s="1">
        <v>58</v>
      </c>
      <c r="D126" s="1">
        <f t="shared" si="17"/>
        <v>11.745000000000001</v>
      </c>
      <c r="E126" s="1">
        <v>2160.5784149169899</v>
      </c>
      <c r="F126" s="1">
        <f t="shared" si="10"/>
        <v>183.95729373495016</v>
      </c>
      <c r="G126" s="1">
        <v>1.9396</v>
      </c>
    </row>
    <row r="127" spans="2:7" x14ac:dyDescent="0.2">
      <c r="B127" s="21">
        <v>59</v>
      </c>
      <c r="C127" s="1">
        <v>72</v>
      </c>
      <c r="D127" s="1">
        <f t="shared" si="17"/>
        <v>14.580000000000002</v>
      </c>
      <c r="E127" s="1">
        <v>1702.6108055114751</v>
      </c>
      <c r="F127" s="1">
        <f t="shared" si="10"/>
        <v>116.77714715442214</v>
      </c>
      <c r="G127" s="1">
        <v>1.2678</v>
      </c>
    </row>
    <row r="128" spans="2:7" x14ac:dyDescent="0.2">
      <c r="B128" s="21">
        <v>59</v>
      </c>
      <c r="C128" s="1">
        <v>68</v>
      </c>
      <c r="D128" s="1">
        <f t="shared" si="17"/>
        <v>13.770000000000001</v>
      </c>
      <c r="E128" s="1">
        <v>2038.9585800170901</v>
      </c>
      <c r="F128" s="1">
        <f t="shared" si="10"/>
        <v>148.07251851975963</v>
      </c>
      <c r="G128" s="1">
        <v>1.5807</v>
      </c>
    </row>
    <row r="129" spans="2:7" x14ac:dyDescent="0.2">
      <c r="B129" s="21">
        <v>59</v>
      </c>
      <c r="C129" s="1">
        <v>56</v>
      </c>
      <c r="D129" s="1">
        <f t="shared" si="17"/>
        <v>11.34</v>
      </c>
      <c r="E129" s="1">
        <v>2100.6247863769531</v>
      </c>
      <c r="F129" s="1">
        <f t="shared" si="10"/>
        <v>185.24028098562198</v>
      </c>
      <c r="G129" s="1">
        <v>1.6240000000000001</v>
      </c>
    </row>
    <row r="130" spans="2:7" x14ac:dyDescent="0.2">
      <c r="B130" s="21">
        <v>59</v>
      </c>
      <c r="C130" s="1">
        <v>50</v>
      </c>
      <c r="D130" s="1">
        <f t="shared" si="17"/>
        <v>10.125</v>
      </c>
      <c r="E130" s="1">
        <v>2102.6108055114801</v>
      </c>
      <c r="F130" s="1">
        <f t="shared" si="10"/>
        <v>207.66526474187458</v>
      </c>
      <c r="G130" s="1">
        <v>1.5767</v>
      </c>
    </row>
    <row r="131" spans="2:7" x14ac:dyDescent="0.2">
      <c r="B131" s="21">
        <v>59</v>
      </c>
      <c r="C131" s="1">
        <v>62</v>
      </c>
      <c r="D131" s="1">
        <f t="shared" si="17"/>
        <v>12.555000000000001</v>
      </c>
      <c r="E131" s="1">
        <v>2194.5405616760299</v>
      </c>
      <c r="F131" s="1">
        <f t="shared" si="10"/>
        <v>174.79415067112942</v>
      </c>
      <c r="G131" s="1">
        <v>1.8479000000000001</v>
      </c>
    </row>
    <row r="132" spans="2:7" x14ac:dyDescent="0.2">
      <c r="B132" s="21">
        <v>59</v>
      </c>
      <c r="C132" s="1">
        <v>57</v>
      </c>
      <c r="D132" s="1">
        <f t="shared" si="17"/>
        <v>11.5425</v>
      </c>
      <c r="E132" s="1">
        <v>1995.7467422485299</v>
      </c>
      <c r="F132" s="1">
        <f t="shared" si="10"/>
        <v>172.90420119112235</v>
      </c>
      <c r="G132" s="1">
        <v>1.3904000000000001</v>
      </c>
    </row>
    <row r="133" spans="2:7" x14ac:dyDescent="0.2">
      <c r="B133" s="21">
        <v>59</v>
      </c>
      <c r="C133" s="1">
        <v>53</v>
      </c>
      <c r="D133" s="1">
        <f t="shared" si="17"/>
        <v>10.7325</v>
      </c>
      <c r="E133" s="1">
        <v>1882.7561874389601</v>
      </c>
      <c r="F133" s="1">
        <f t="shared" si="10"/>
        <v>175.42568715946518</v>
      </c>
      <c r="G133" s="1">
        <v>1.8543000000000001</v>
      </c>
    </row>
    <row r="134" spans="2:7" x14ac:dyDescent="0.2">
      <c r="B134" s="21">
        <v>59</v>
      </c>
      <c r="C134" s="1">
        <v>62</v>
      </c>
      <c r="D134" s="1">
        <f t="shared" si="17"/>
        <v>12.555000000000001</v>
      </c>
      <c r="E134" s="1">
        <v>1913.84973144531</v>
      </c>
      <c r="F134" s="1">
        <f t="shared" ref="F134" si="18">E134/D134</f>
        <v>152.43725459540499</v>
      </c>
      <c r="G134" s="1">
        <v>1.6244000000000001</v>
      </c>
    </row>
  </sheetData>
  <mergeCells count="6">
    <mergeCell ref="G3:G4"/>
    <mergeCell ref="B3:B4"/>
    <mergeCell ref="C3:C4"/>
    <mergeCell ref="D3:D4"/>
    <mergeCell ref="E3:E4"/>
    <mergeCell ref="F3:F4"/>
  </mergeCells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03C94B7-CF07-1943-A6AC-3D15C2E7C959}">
  <dimension ref="B1:D80"/>
  <sheetViews>
    <sheetView workbookViewId="0">
      <selection activeCell="C3" sqref="C3:D3"/>
    </sheetView>
  </sheetViews>
  <sheetFormatPr baseColWidth="10" defaultColWidth="11" defaultRowHeight="16" x14ac:dyDescent="0.2"/>
  <cols>
    <col min="3" max="3" width="13" customWidth="1"/>
    <col min="4" max="4" width="25.6640625" customWidth="1"/>
  </cols>
  <sheetData>
    <row r="1" spans="2:4" x14ac:dyDescent="0.2">
      <c r="C1" t="s">
        <v>112</v>
      </c>
    </row>
    <row r="3" spans="2:4" x14ac:dyDescent="0.2">
      <c r="B3" s="10"/>
      <c r="C3" s="25" t="s">
        <v>113</v>
      </c>
      <c r="D3" s="25"/>
    </row>
    <row r="4" spans="2:4" x14ac:dyDescent="0.2">
      <c r="B4" s="10"/>
      <c r="C4" s="21" t="s">
        <v>114</v>
      </c>
      <c r="D4" s="21" t="s">
        <v>115</v>
      </c>
    </row>
    <row r="5" spans="2:4" x14ac:dyDescent="0.2">
      <c r="B5" s="10"/>
      <c r="C5" s="8">
        <v>1.1267455172726037</v>
      </c>
      <c r="D5" s="9">
        <v>1.4717193297397915</v>
      </c>
    </row>
    <row r="6" spans="2:4" x14ac:dyDescent="0.2">
      <c r="B6" s="10"/>
      <c r="C6" s="8">
        <v>1.2897787787459669</v>
      </c>
      <c r="D6" s="9">
        <v>1.5062668223439917</v>
      </c>
    </row>
    <row r="7" spans="2:4" x14ac:dyDescent="0.2">
      <c r="B7" s="10"/>
      <c r="C7" s="8">
        <v>1.2175676510657776</v>
      </c>
      <c r="D7" s="9">
        <v>1.9547437658914899</v>
      </c>
    </row>
    <row r="8" spans="2:4" x14ac:dyDescent="0.2">
      <c r="B8" s="10"/>
      <c r="C8" s="8">
        <v>1.217330869823819</v>
      </c>
      <c r="D8" s="9">
        <v>1.355906646395441</v>
      </c>
    </row>
    <row r="9" spans="2:4" x14ac:dyDescent="0.2">
      <c r="B9" s="10"/>
      <c r="C9" s="8">
        <v>0.62390166482807674</v>
      </c>
      <c r="D9" s="9">
        <v>1.4303040559526401</v>
      </c>
    </row>
    <row r="10" spans="2:4" x14ac:dyDescent="0.2">
      <c r="B10" s="10"/>
      <c r="C10" s="8">
        <v>0.97823275432104495</v>
      </c>
      <c r="D10" s="9">
        <v>1.5398632715618761</v>
      </c>
    </row>
    <row r="11" spans="2:4" x14ac:dyDescent="0.2">
      <c r="B11" s="10"/>
      <c r="C11" s="8">
        <v>1.0830895380718717</v>
      </c>
      <c r="D11" s="9">
        <v>1.8439103980282301</v>
      </c>
    </row>
    <row r="12" spans="2:4" x14ac:dyDescent="0.2">
      <c r="B12" s="10"/>
      <c r="C12" s="8">
        <v>1.1627288859090208</v>
      </c>
      <c r="D12" s="9">
        <v>1.5419818439827764</v>
      </c>
    </row>
    <row r="13" spans="2:4" x14ac:dyDescent="0.2">
      <c r="B13" s="10"/>
      <c r="C13" s="8">
        <v>1.2302458761440598</v>
      </c>
      <c r="D13" s="9">
        <v>1.5334731746182453</v>
      </c>
    </row>
    <row r="14" spans="2:4" x14ac:dyDescent="0.2">
      <c r="B14" s="10"/>
      <c r="C14" s="8">
        <v>1.1098810066411529</v>
      </c>
      <c r="D14" s="9">
        <v>1.9163481623808751</v>
      </c>
    </row>
    <row r="15" spans="2:4" x14ac:dyDescent="0.2">
      <c r="B15" s="10"/>
      <c r="C15" s="8">
        <v>1.2332119235286005</v>
      </c>
      <c r="D15" s="9">
        <v>1.6446223380634313</v>
      </c>
    </row>
    <row r="16" spans="2:4" x14ac:dyDescent="0.2">
      <c r="B16" s="10"/>
      <c r="C16" s="8">
        <v>1.2287506568925313</v>
      </c>
      <c r="D16" s="9">
        <v>1.3456261106280432</v>
      </c>
    </row>
    <row r="17" spans="2:4" x14ac:dyDescent="0.2">
      <c r="B17" s="10"/>
      <c r="C17" s="8">
        <v>1.1449120917928559</v>
      </c>
      <c r="D17" s="9">
        <v>1.8732960886683632</v>
      </c>
    </row>
    <row r="18" spans="2:4" x14ac:dyDescent="0.2">
      <c r="B18" s="10"/>
      <c r="C18" s="8">
        <v>1.3281253317128072</v>
      </c>
      <c r="D18" s="9">
        <v>1.7179561498276461</v>
      </c>
    </row>
    <row r="19" spans="2:4" x14ac:dyDescent="0.2">
      <c r="B19" s="10"/>
      <c r="C19" s="8">
        <v>1.1901467809391182</v>
      </c>
      <c r="D19" s="9">
        <v>1.803508494663258</v>
      </c>
    </row>
    <row r="20" spans="2:4" x14ac:dyDescent="0.2">
      <c r="B20" s="10"/>
      <c r="C20" s="8">
        <v>1.3510416289906395</v>
      </c>
      <c r="D20" s="9">
        <v>1.9515721705841949</v>
      </c>
    </row>
    <row r="21" spans="2:4" x14ac:dyDescent="0.2">
      <c r="B21" s="10"/>
      <c r="C21" s="8">
        <v>1.0442174422233963</v>
      </c>
      <c r="D21" s="9">
        <v>1.9082412984636097</v>
      </c>
    </row>
    <row r="22" spans="2:4" x14ac:dyDescent="0.2">
      <c r="B22" s="10"/>
      <c r="C22" s="8">
        <v>1.0056017242447985</v>
      </c>
      <c r="D22" s="9">
        <v>1.4448622270539622</v>
      </c>
    </row>
    <row r="23" spans="2:4" x14ac:dyDescent="0.2">
      <c r="B23" s="10"/>
      <c r="C23" s="8">
        <v>0.98312441722043775</v>
      </c>
      <c r="D23" s="9">
        <v>1.4470840066260129</v>
      </c>
    </row>
    <row r="24" spans="2:4" x14ac:dyDescent="0.2">
      <c r="B24" s="10"/>
      <c r="C24" s="8">
        <v>1.2425607527654916</v>
      </c>
      <c r="D24" s="9">
        <v>1.3606939349258156</v>
      </c>
    </row>
    <row r="25" spans="2:4" x14ac:dyDescent="0.2">
      <c r="B25" s="10"/>
      <c r="C25" s="8">
        <v>0.9645111649176954</v>
      </c>
      <c r="D25" s="9">
        <v>1.224578348122787</v>
      </c>
    </row>
    <row r="26" spans="2:4" x14ac:dyDescent="0.2">
      <c r="B26" s="10"/>
      <c r="C26" s="8">
        <v>1.2798883555847917</v>
      </c>
      <c r="D26" s="9">
        <v>1.5849930419035367</v>
      </c>
    </row>
    <row r="27" spans="2:4" x14ac:dyDescent="0.2">
      <c r="B27" s="10"/>
      <c r="C27" s="8">
        <v>1.0105176916444936</v>
      </c>
      <c r="D27" s="9">
        <v>1.4486931202997064</v>
      </c>
    </row>
    <row r="28" spans="2:4" x14ac:dyDescent="0.2">
      <c r="B28" s="10"/>
      <c r="C28" s="8">
        <v>1.2358656022516139</v>
      </c>
      <c r="D28" s="9">
        <v>1.9434012296868901</v>
      </c>
    </row>
    <row r="29" spans="2:4" x14ac:dyDescent="0.2">
      <c r="B29" s="10"/>
      <c r="C29" s="8">
        <v>1.0600083738284085</v>
      </c>
      <c r="D29" s="9">
        <v>1.7058591573163151</v>
      </c>
    </row>
    <row r="30" spans="2:4" x14ac:dyDescent="0.2">
      <c r="B30" s="10"/>
      <c r="C30" s="8">
        <v>1.2576147100717969</v>
      </c>
      <c r="D30" s="9">
        <v>1.7002701873151365</v>
      </c>
    </row>
    <row r="31" spans="2:4" x14ac:dyDescent="0.2">
      <c r="B31" s="10"/>
      <c r="C31" s="8">
        <v>0.91487872928862113</v>
      </c>
      <c r="D31" s="9">
        <v>1.8059496202368575</v>
      </c>
    </row>
    <row r="32" spans="2:4" x14ac:dyDescent="0.2">
      <c r="B32" s="10"/>
      <c r="C32" s="8">
        <v>1.1961398889989026</v>
      </c>
      <c r="D32" s="9">
        <v>1.1691783122074448</v>
      </c>
    </row>
    <row r="33" spans="2:4" x14ac:dyDescent="0.2">
      <c r="B33" s="10"/>
      <c r="C33" s="8">
        <v>1.1759755735044124</v>
      </c>
      <c r="D33" s="9">
        <v>1.8297122063764659</v>
      </c>
    </row>
    <row r="34" spans="2:4" x14ac:dyDescent="0.2">
      <c r="B34" s="10"/>
      <c r="C34" s="8">
        <v>0.92048532847737352</v>
      </c>
      <c r="D34" s="9">
        <v>1.4819222478849756</v>
      </c>
    </row>
    <row r="35" spans="2:4" x14ac:dyDescent="0.2">
      <c r="B35" s="10"/>
      <c r="C35" s="8">
        <v>0.85600821498267166</v>
      </c>
      <c r="D35" s="9">
        <v>1.3584709991643438</v>
      </c>
    </row>
    <row r="36" spans="2:4" x14ac:dyDescent="0.2">
      <c r="B36" s="10"/>
      <c r="C36" s="8">
        <v>1.0478000340880262</v>
      </c>
      <c r="D36" s="9">
        <v>1.2011363707311993</v>
      </c>
    </row>
    <row r="37" spans="2:4" x14ac:dyDescent="0.2">
      <c r="B37" s="10"/>
      <c r="C37" s="8">
        <v>1.4950183269164583</v>
      </c>
      <c r="D37" s="9">
        <v>1.6402318936703832</v>
      </c>
    </row>
    <row r="38" spans="2:4" x14ac:dyDescent="0.2">
      <c r="B38" s="10"/>
      <c r="C38" s="8">
        <v>1.1636452811104916</v>
      </c>
      <c r="D38" s="9">
        <v>1.2954679001365783</v>
      </c>
    </row>
    <row r="39" spans="2:4" x14ac:dyDescent="0.2">
      <c r="B39" s="10"/>
      <c r="C39" s="8">
        <v>1.4329138049778913</v>
      </c>
      <c r="D39" s="9">
        <v>1.97702058986691</v>
      </c>
    </row>
    <row r="40" spans="2:4" x14ac:dyDescent="0.2">
      <c r="B40" s="10"/>
      <c r="C40" s="8">
        <v>1.5982500132445714</v>
      </c>
      <c r="D40" s="9">
        <v>1.8179331210415099</v>
      </c>
    </row>
    <row r="41" spans="2:4" x14ac:dyDescent="0.2">
      <c r="B41" s="10"/>
      <c r="C41" s="8">
        <v>1.1870654339933302</v>
      </c>
      <c r="D41" s="9">
        <v>1.4271</v>
      </c>
    </row>
    <row r="42" spans="2:4" x14ac:dyDescent="0.2">
      <c r="B42" s="10"/>
      <c r="C42" s="8">
        <v>1.3719104377241371</v>
      </c>
      <c r="D42" s="9">
        <v>1.3290999999999999</v>
      </c>
    </row>
    <row r="43" spans="2:4" x14ac:dyDescent="0.2">
      <c r="B43" s="10"/>
      <c r="C43" s="8">
        <v>1.3280162992931557</v>
      </c>
      <c r="D43" s="9">
        <v>1.3109999999999999</v>
      </c>
    </row>
    <row r="44" spans="2:4" x14ac:dyDescent="0.2">
      <c r="B44" s="10"/>
      <c r="C44" s="8">
        <v>1.7708097544226629</v>
      </c>
      <c r="D44" s="9">
        <v>1.1489</v>
      </c>
    </row>
    <row r="45" spans="2:4" x14ac:dyDescent="0.2">
      <c r="B45" s="10"/>
      <c r="C45" s="8">
        <v>0.86948550517552881</v>
      </c>
      <c r="D45" s="9">
        <v>1.5746</v>
      </c>
    </row>
    <row r="46" spans="2:4" x14ac:dyDescent="0.2">
      <c r="B46" s="10"/>
      <c r="C46" s="8">
        <v>0.8516041830243396</v>
      </c>
      <c r="D46" s="9">
        <v>1.5851999999999999</v>
      </c>
    </row>
    <row r="47" spans="2:4" x14ac:dyDescent="0.2">
      <c r="B47" s="10"/>
      <c r="C47" s="8">
        <v>1.2330774812616851</v>
      </c>
      <c r="D47" s="9">
        <v>1.6877</v>
      </c>
    </row>
    <row r="48" spans="2:4" x14ac:dyDescent="0.2">
      <c r="B48" s="10"/>
      <c r="C48" s="8">
        <v>1.2741460855115097</v>
      </c>
      <c r="D48" s="9">
        <v>1.4827999999999999</v>
      </c>
    </row>
    <row r="49" spans="2:4" x14ac:dyDescent="0.2">
      <c r="B49" s="10"/>
      <c r="C49" s="8">
        <v>1.1505314367185027</v>
      </c>
      <c r="D49" s="9">
        <v>1.6240000000000001</v>
      </c>
    </row>
    <row r="50" spans="2:4" x14ac:dyDescent="0.2">
      <c r="B50" s="10"/>
      <c r="C50" s="8">
        <v>1.0546069625447987</v>
      </c>
      <c r="D50" s="9">
        <v>1.899</v>
      </c>
    </row>
    <row r="51" spans="2:4" x14ac:dyDescent="0.2">
      <c r="B51" s="10"/>
      <c r="C51" s="8">
        <v>1.0420274983054163</v>
      </c>
      <c r="D51" s="9">
        <v>1.5911</v>
      </c>
    </row>
    <row r="52" spans="2:4" x14ac:dyDescent="0.2">
      <c r="B52" s="10"/>
      <c r="C52" s="8">
        <v>1.3413816915127479</v>
      </c>
      <c r="D52" s="9">
        <v>1.3662000000000001</v>
      </c>
    </row>
    <row r="53" spans="2:4" x14ac:dyDescent="0.2">
      <c r="B53" s="10"/>
      <c r="C53" s="8">
        <v>1.1662099861804351</v>
      </c>
      <c r="D53" s="9">
        <v>1.4754</v>
      </c>
    </row>
    <row r="54" spans="2:4" x14ac:dyDescent="0.2">
      <c r="B54" s="10"/>
      <c r="C54" s="8">
        <v>1.2194576678312521</v>
      </c>
      <c r="D54" s="9">
        <v>1.8297122063764659</v>
      </c>
    </row>
    <row r="55" spans="2:4" x14ac:dyDescent="0.2">
      <c r="B55" s="10"/>
      <c r="C55" s="8">
        <v>1.4281761371269417</v>
      </c>
      <c r="D55" s="9">
        <v>1.6731</v>
      </c>
    </row>
    <row r="56" spans="2:4" x14ac:dyDescent="0.2">
      <c r="B56" s="10"/>
      <c r="C56" s="8">
        <v>1.4632750745574183</v>
      </c>
      <c r="D56" s="9">
        <v>1.6419999999999999</v>
      </c>
    </row>
    <row r="57" spans="2:4" x14ac:dyDescent="0.2">
      <c r="B57" s="10"/>
      <c r="C57" s="8">
        <v>1.3425652828586523</v>
      </c>
      <c r="D57" s="9">
        <v>1.6816</v>
      </c>
    </row>
    <row r="58" spans="2:4" x14ac:dyDescent="0.2">
      <c r="B58" s="10"/>
      <c r="C58" s="8">
        <v>1.2912314909475771</v>
      </c>
      <c r="D58" s="9">
        <v>1.3230999999999999</v>
      </c>
    </row>
    <row r="59" spans="2:4" x14ac:dyDescent="0.2">
      <c r="B59" s="10"/>
      <c r="C59" s="8">
        <v>1.4419158119233086</v>
      </c>
      <c r="D59" s="9">
        <v>1.694</v>
      </c>
    </row>
    <row r="60" spans="2:4" x14ac:dyDescent="0.2">
      <c r="B60" s="10"/>
      <c r="C60" s="8">
        <v>1.6874742861147265</v>
      </c>
      <c r="D60" s="9">
        <v>1.6987000000000001</v>
      </c>
    </row>
    <row r="61" spans="2:4" x14ac:dyDescent="0.2">
      <c r="B61" s="10"/>
      <c r="C61" s="8">
        <v>1.3227581690299823</v>
      </c>
      <c r="D61" s="9">
        <v>1.4643999999999999</v>
      </c>
    </row>
    <row r="62" spans="2:4" x14ac:dyDescent="0.2">
      <c r="B62" s="10"/>
      <c r="C62" s="8">
        <v>1.6520450935161906</v>
      </c>
      <c r="D62" s="9">
        <v>1.7289000000000001</v>
      </c>
    </row>
    <row r="63" spans="2:4" x14ac:dyDescent="0.2">
      <c r="B63" s="10"/>
      <c r="C63" s="1"/>
      <c r="D63" s="9">
        <v>1.5286999999999999</v>
      </c>
    </row>
    <row r="64" spans="2:4" x14ac:dyDescent="0.2">
      <c r="B64" s="10"/>
      <c r="C64" s="1"/>
      <c r="D64" s="9">
        <v>1.5589</v>
      </c>
    </row>
    <row r="65" spans="2:4" x14ac:dyDescent="0.2">
      <c r="B65" s="10"/>
      <c r="C65" s="1"/>
      <c r="D65" s="9">
        <v>1.5330000000000001</v>
      </c>
    </row>
    <row r="66" spans="2:4" x14ac:dyDescent="0.2">
      <c r="B66" s="10"/>
      <c r="C66" s="1"/>
      <c r="D66" s="9">
        <v>1.6606000000000001</v>
      </c>
    </row>
    <row r="67" spans="2:4" x14ac:dyDescent="0.2">
      <c r="B67" s="10"/>
      <c r="C67" s="1"/>
      <c r="D67" s="9">
        <v>1.603</v>
      </c>
    </row>
    <row r="68" spans="2:4" x14ac:dyDescent="0.2">
      <c r="B68" s="10"/>
      <c r="C68" s="1"/>
      <c r="D68" s="9">
        <v>1.9396</v>
      </c>
    </row>
    <row r="69" spans="2:4" x14ac:dyDescent="0.2">
      <c r="B69" s="10"/>
      <c r="C69" s="1"/>
      <c r="D69" s="9">
        <v>1.2678</v>
      </c>
    </row>
    <row r="70" spans="2:4" x14ac:dyDescent="0.2">
      <c r="B70" s="10"/>
      <c r="C70" s="1"/>
      <c r="D70" s="9">
        <v>1.5807</v>
      </c>
    </row>
    <row r="71" spans="2:4" x14ac:dyDescent="0.2">
      <c r="B71" s="10"/>
      <c r="C71" s="1"/>
      <c r="D71" s="9">
        <v>1.6240000000000001</v>
      </c>
    </row>
    <row r="72" spans="2:4" x14ac:dyDescent="0.2">
      <c r="B72" s="10"/>
      <c r="C72" s="1"/>
      <c r="D72" s="9">
        <v>1.5767</v>
      </c>
    </row>
    <row r="73" spans="2:4" x14ac:dyDescent="0.2">
      <c r="B73" s="10"/>
      <c r="C73" s="1"/>
      <c r="D73" s="9">
        <v>1.8479000000000001</v>
      </c>
    </row>
    <row r="74" spans="2:4" x14ac:dyDescent="0.2">
      <c r="B74" s="10"/>
      <c r="C74" s="1"/>
      <c r="D74" s="9">
        <v>1.3904000000000001</v>
      </c>
    </row>
    <row r="75" spans="2:4" x14ac:dyDescent="0.2">
      <c r="B75" s="10"/>
      <c r="C75" s="1"/>
      <c r="D75" s="9">
        <v>1.8543000000000001</v>
      </c>
    </row>
    <row r="76" spans="2:4" x14ac:dyDescent="0.2">
      <c r="B76" s="10"/>
      <c r="C76" s="1"/>
      <c r="D76" s="9">
        <v>1.6244000000000001</v>
      </c>
    </row>
    <row r="77" spans="2:4" x14ac:dyDescent="0.2">
      <c r="B77" s="10"/>
      <c r="C77" s="1"/>
      <c r="D77" s="1"/>
    </row>
    <row r="78" spans="2:4" x14ac:dyDescent="0.2">
      <c r="B78" s="5" t="s">
        <v>116</v>
      </c>
      <c r="C78" s="1">
        <f>AVERAGE(C5:C62)</f>
        <v>1.2050084164930446</v>
      </c>
      <c r="D78" s="1">
        <f>AVERAGE(D5:D76)</f>
        <v>1.5917279283713497</v>
      </c>
    </row>
    <row r="79" spans="2:4" x14ac:dyDescent="0.2">
      <c r="B79" s="5" t="s">
        <v>117</v>
      </c>
      <c r="C79" s="1">
        <f>STDEV(C5:C62)/1.32</f>
        <v>0.16311254180300974</v>
      </c>
      <c r="D79" s="1">
        <f>STDEV(D5:D76)/1.32</f>
        <v>0.16101651148485724</v>
      </c>
    </row>
    <row r="80" spans="2:4" x14ac:dyDescent="0.2">
      <c r="B80" s="5"/>
      <c r="C80" s="5"/>
      <c r="D80" s="5"/>
    </row>
  </sheetData>
  <mergeCells count="1">
    <mergeCell ref="C3:D3"/>
  </mergeCells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30EBDFD-3993-8B45-B992-AE6099027CA2}">
  <dimension ref="B1:G51"/>
  <sheetViews>
    <sheetView workbookViewId="0">
      <selection activeCell="B2" sqref="B2"/>
    </sheetView>
  </sheetViews>
  <sheetFormatPr baseColWidth="10" defaultColWidth="11" defaultRowHeight="16" x14ac:dyDescent="0.2"/>
  <cols>
    <col min="4" max="4" width="14" customWidth="1"/>
    <col min="5" max="5" width="13" customWidth="1"/>
    <col min="6" max="6" width="12" customWidth="1"/>
    <col min="7" max="7" width="23.1640625" customWidth="1"/>
  </cols>
  <sheetData>
    <row r="1" spans="2:7" x14ac:dyDescent="0.2">
      <c r="B1" t="s">
        <v>118</v>
      </c>
    </row>
    <row r="3" spans="2:7" x14ac:dyDescent="0.2">
      <c r="B3" s="25" t="s">
        <v>106</v>
      </c>
      <c r="C3" s="25" t="s">
        <v>107</v>
      </c>
      <c r="D3" s="25" t="s">
        <v>108</v>
      </c>
      <c r="E3" s="25" t="s">
        <v>109</v>
      </c>
      <c r="F3" s="25" t="s">
        <v>110</v>
      </c>
      <c r="G3" s="25" t="s">
        <v>111</v>
      </c>
    </row>
    <row r="4" spans="2:7" x14ac:dyDescent="0.2">
      <c r="B4" s="25"/>
      <c r="C4" s="25"/>
      <c r="D4" s="25"/>
      <c r="E4" s="25"/>
      <c r="F4" s="25"/>
      <c r="G4" s="25"/>
    </row>
    <row r="5" spans="2:7" x14ac:dyDescent="0.2">
      <c r="B5" s="6">
        <v>36</v>
      </c>
      <c r="C5" s="8">
        <v>11</v>
      </c>
      <c r="D5" s="8">
        <f>C5*0.5625</f>
        <v>6.1875</v>
      </c>
      <c r="E5" s="8">
        <v>62.025588988999999</v>
      </c>
      <c r="F5" s="8">
        <f>E5/D5</f>
        <v>10.024337614383839</v>
      </c>
      <c r="G5" s="8">
        <f>F5*1000/100000</f>
        <v>0.10024337614383839</v>
      </c>
    </row>
    <row r="6" spans="2:7" x14ac:dyDescent="0.2">
      <c r="B6" s="6">
        <v>36</v>
      </c>
      <c r="C6" s="8">
        <v>12</v>
      </c>
      <c r="D6" s="8">
        <f t="shared" ref="D6:D46" si="0">C6*0.5625</f>
        <v>6.75</v>
      </c>
      <c r="E6" s="8">
        <v>58.872970580999997</v>
      </c>
      <c r="F6" s="8">
        <f t="shared" ref="F6:F46" si="1">E6/D6</f>
        <v>8.7219215675555546</v>
      </c>
      <c r="G6" s="8">
        <f t="shared" ref="G6:G46" si="2">F6*1000/100000</f>
        <v>8.7219215675555545E-2</v>
      </c>
    </row>
    <row r="7" spans="2:7" x14ac:dyDescent="0.2">
      <c r="B7" s="6">
        <v>36</v>
      </c>
      <c r="C7" s="8">
        <v>12</v>
      </c>
      <c r="D7" s="8">
        <f t="shared" si="0"/>
        <v>6.75</v>
      </c>
      <c r="E7" s="8">
        <v>59.510726928700002</v>
      </c>
      <c r="F7" s="8">
        <f t="shared" si="1"/>
        <v>8.8164039894370365</v>
      </c>
      <c r="G7" s="8">
        <f t="shared" si="2"/>
        <v>8.8164039894370369E-2</v>
      </c>
    </row>
    <row r="8" spans="2:7" x14ac:dyDescent="0.2">
      <c r="B8" s="6">
        <v>18</v>
      </c>
      <c r="C8" s="8">
        <v>9</v>
      </c>
      <c r="D8" s="8">
        <f t="shared" si="0"/>
        <v>5.0625</v>
      </c>
      <c r="E8" s="8">
        <v>56.638427999999998</v>
      </c>
      <c r="F8" s="8">
        <f t="shared" si="1"/>
        <v>11.187837629629628</v>
      </c>
      <c r="G8" s="8">
        <f t="shared" si="2"/>
        <v>0.11187837629629628</v>
      </c>
    </row>
    <row r="9" spans="2:7" x14ac:dyDescent="0.2">
      <c r="B9" s="6">
        <v>18</v>
      </c>
      <c r="C9" s="8">
        <v>10</v>
      </c>
      <c r="D9" s="8">
        <f t="shared" si="0"/>
        <v>5.625</v>
      </c>
      <c r="E9" s="8">
        <v>48.695755004900001</v>
      </c>
      <c r="F9" s="8">
        <f t="shared" si="1"/>
        <v>8.6570231119822232</v>
      </c>
      <c r="G9" s="8">
        <f t="shared" si="2"/>
        <v>8.6570231119822233E-2</v>
      </c>
    </row>
    <row r="10" spans="2:7" x14ac:dyDescent="0.2">
      <c r="B10" s="6">
        <v>18</v>
      </c>
      <c r="C10" s="8">
        <v>10</v>
      </c>
      <c r="D10" s="8">
        <f t="shared" si="0"/>
        <v>5.625</v>
      </c>
      <c r="E10" s="8">
        <v>49.572273254395</v>
      </c>
      <c r="F10" s="8">
        <f t="shared" si="1"/>
        <v>8.8128485785591106</v>
      </c>
      <c r="G10" s="8">
        <f t="shared" si="2"/>
        <v>8.8128485785591112E-2</v>
      </c>
    </row>
    <row r="11" spans="2:7" x14ac:dyDescent="0.2">
      <c r="B11" s="7">
        <v>64</v>
      </c>
      <c r="C11" s="9">
        <v>17</v>
      </c>
      <c r="D11" s="9">
        <f t="shared" si="0"/>
        <v>9.5625</v>
      </c>
      <c r="E11" s="9">
        <v>128.25134277000001</v>
      </c>
      <c r="F11" s="9">
        <f t="shared" si="1"/>
        <v>13.41190512627451</v>
      </c>
      <c r="G11" s="9">
        <f t="shared" si="2"/>
        <v>0.13411905126274509</v>
      </c>
    </row>
    <row r="12" spans="2:7" x14ac:dyDescent="0.2">
      <c r="B12" s="7">
        <v>64</v>
      </c>
      <c r="C12" s="9">
        <v>15</v>
      </c>
      <c r="D12" s="9">
        <f t="shared" si="0"/>
        <v>8.4375</v>
      </c>
      <c r="E12" s="9">
        <v>141.8914795</v>
      </c>
      <c r="F12" s="9">
        <f t="shared" si="1"/>
        <v>16.816767940740743</v>
      </c>
      <c r="G12" s="9">
        <f t="shared" si="2"/>
        <v>0.1681676794074074</v>
      </c>
    </row>
    <row r="13" spans="2:7" x14ac:dyDescent="0.2">
      <c r="B13" s="7">
        <v>64</v>
      </c>
      <c r="C13" s="9">
        <v>15</v>
      </c>
      <c r="D13" s="9">
        <f t="shared" si="0"/>
        <v>8.4375</v>
      </c>
      <c r="E13" s="9">
        <v>151.55303954999999</v>
      </c>
      <c r="F13" s="9">
        <f t="shared" si="1"/>
        <v>17.961841724444444</v>
      </c>
      <c r="G13" s="9">
        <f t="shared" si="2"/>
        <v>0.17961841724444444</v>
      </c>
    </row>
    <row r="14" spans="2:7" x14ac:dyDescent="0.2">
      <c r="B14" s="7">
        <v>86</v>
      </c>
      <c r="C14" s="9">
        <v>16</v>
      </c>
      <c r="D14" s="9">
        <f t="shared" si="0"/>
        <v>9</v>
      </c>
      <c r="E14" s="9">
        <v>165.87219238</v>
      </c>
      <c r="F14" s="9">
        <f t="shared" si="1"/>
        <v>18.430243597777778</v>
      </c>
      <c r="G14" s="9">
        <f t="shared" si="2"/>
        <v>0.18430243597777779</v>
      </c>
    </row>
    <row r="15" spans="2:7" x14ac:dyDescent="0.2">
      <c r="B15" s="7">
        <v>86</v>
      </c>
      <c r="C15" s="9">
        <v>16</v>
      </c>
      <c r="D15" s="9">
        <f t="shared" si="0"/>
        <v>9</v>
      </c>
      <c r="E15" s="9">
        <v>171.4074707</v>
      </c>
      <c r="F15" s="9">
        <f t="shared" si="1"/>
        <v>19.045274522222222</v>
      </c>
      <c r="G15" s="9">
        <f t="shared" si="2"/>
        <v>0.19045274522222222</v>
      </c>
    </row>
    <row r="16" spans="2:7" x14ac:dyDescent="0.2">
      <c r="B16" s="7">
        <v>86</v>
      </c>
      <c r="C16" s="9">
        <v>17</v>
      </c>
      <c r="D16" s="9">
        <f t="shared" si="0"/>
        <v>9.5625</v>
      </c>
      <c r="E16" s="9">
        <v>169.07267761200001</v>
      </c>
      <c r="F16" s="9">
        <f t="shared" si="1"/>
        <v>17.680802887529413</v>
      </c>
      <c r="G16" s="9">
        <f t="shared" si="2"/>
        <v>0.17680802887529415</v>
      </c>
    </row>
    <row r="17" spans="2:7" x14ac:dyDescent="0.2">
      <c r="B17" s="7">
        <v>55</v>
      </c>
      <c r="C17" s="9">
        <v>13</v>
      </c>
      <c r="D17" s="9">
        <f t="shared" si="0"/>
        <v>7.3125</v>
      </c>
      <c r="E17" s="9">
        <v>104.67712401999999</v>
      </c>
      <c r="F17" s="9">
        <f t="shared" si="1"/>
        <v>14.314820378803418</v>
      </c>
      <c r="G17" s="9">
        <f t="shared" si="2"/>
        <v>0.1431482037880342</v>
      </c>
    </row>
    <row r="18" spans="2:7" x14ac:dyDescent="0.2">
      <c r="B18" s="7">
        <v>55</v>
      </c>
      <c r="C18" s="9">
        <v>12</v>
      </c>
      <c r="D18" s="9">
        <f t="shared" si="0"/>
        <v>6.75</v>
      </c>
      <c r="E18" s="9">
        <v>107.96585082999999</v>
      </c>
      <c r="F18" s="9">
        <f t="shared" si="1"/>
        <v>15.994940863703702</v>
      </c>
      <c r="G18" s="9">
        <f t="shared" si="2"/>
        <v>0.15994940863703702</v>
      </c>
    </row>
    <row r="19" spans="2:7" x14ac:dyDescent="0.2">
      <c r="B19" s="7">
        <v>55</v>
      </c>
      <c r="C19" s="9">
        <v>10</v>
      </c>
      <c r="D19" s="9">
        <f t="shared" si="0"/>
        <v>5.625</v>
      </c>
      <c r="E19" s="9">
        <v>78.467712399999996</v>
      </c>
      <c r="F19" s="9">
        <f t="shared" si="1"/>
        <v>13.949815537777777</v>
      </c>
      <c r="G19" s="9">
        <f t="shared" si="2"/>
        <v>0.13949815537777777</v>
      </c>
    </row>
    <row r="20" spans="2:7" x14ac:dyDescent="0.2">
      <c r="B20" s="7">
        <v>62</v>
      </c>
      <c r="C20" s="9">
        <v>14</v>
      </c>
      <c r="D20" s="9">
        <f t="shared" si="0"/>
        <v>7.875</v>
      </c>
      <c r="E20" s="9">
        <v>155.09262085</v>
      </c>
      <c r="F20" s="9">
        <f t="shared" si="1"/>
        <v>19.694301060317461</v>
      </c>
      <c r="G20" s="9">
        <f t="shared" si="2"/>
        <v>0.1969430106031746</v>
      </c>
    </row>
    <row r="21" spans="2:7" x14ac:dyDescent="0.2">
      <c r="B21" s="7">
        <v>62</v>
      </c>
      <c r="C21" s="9">
        <v>16</v>
      </c>
      <c r="D21" s="9">
        <f t="shared" si="0"/>
        <v>9</v>
      </c>
      <c r="E21" s="9">
        <v>139.69863891599999</v>
      </c>
      <c r="F21" s="9">
        <f t="shared" si="1"/>
        <v>15.522070990666666</v>
      </c>
      <c r="G21" s="9">
        <f t="shared" si="2"/>
        <v>0.15522070990666667</v>
      </c>
    </row>
    <row r="22" spans="2:7" x14ac:dyDescent="0.2">
      <c r="B22" s="7">
        <v>62</v>
      </c>
      <c r="C22" s="9">
        <v>14</v>
      </c>
      <c r="D22" s="9">
        <f t="shared" si="0"/>
        <v>7.875</v>
      </c>
      <c r="E22" s="9">
        <v>102.478637695</v>
      </c>
      <c r="F22" s="9">
        <f t="shared" si="1"/>
        <v>13.013160342222223</v>
      </c>
      <c r="G22" s="9">
        <f t="shared" si="2"/>
        <v>0.13013160342222224</v>
      </c>
    </row>
    <row r="23" spans="2:7" x14ac:dyDescent="0.2">
      <c r="B23" s="6">
        <v>37</v>
      </c>
      <c r="C23" s="8">
        <v>11</v>
      </c>
      <c r="D23" s="8">
        <f t="shared" si="0"/>
        <v>6.1875</v>
      </c>
      <c r="E23" s="8">
        <v>57.809143065999997</v>
      </c>
      <c r="F23" s="8">
        <f t="shared" si="1"/>
        <v>9.3428918086464634</v>
      </c>
      <c r="G23" s="8">
        <f t="shared" si="2"/>
        <v>9.3428918086464641E-2</v>
      </c>
    </row>
    <row r="24" spans="2:7" x14ac:dyDescent="0.2">
      <c r="B24" s="6">
        <v>37</v>
      </c>
      <c r="C24" s="8">
        <v>14</v>
      </c>
      <c r="D24" s="8">
        <f t="shared" si="0"/>
        <v>7.875</v>
      </c>
      <c r="E24" s="8">
        <v>54.314422606999997</v>
      </c>
      <c r="F24" s="8">
        <f t="shared" si="1"/>
        <v>6.8970695373968249</v>
      </c>
      <c r="G24" s="8">
        <f t="shared" si="2"/>
        <v>6.8970695373968244E-2</v>
      </c>
    </row>
    <row r="25" spans="2:7" x14ac:dyDescent="0.2">
      <c r="B25" s="6">
        <v>37</v>
      </c>
      <c r="C25" s="8">
        <v>13</v>
      </c>
      <c r="D25" s="8">
        <f t="shared" si="0"/>
        <v>7.3125</v>
      </c>
      <c r="E25" s="8">
        <v>71.800613403</v>
      </c>
      <c r="F25" s="8">
        <f t="shared" si="1"/>
        <v>9.8188873029743586</v>
      </c>
      <c r="G25" s="8">
        <f t="shared" si="2"/>
        <v>9.8188873029743592E-2</v>
      </c>
    </row>
    <row r="26" spans="2:7" x14ac:dyDescent="0.2">
      <c r="B26" s="6">
        <v>40</v>
      </c>
      <c r="C26" s="8">
        <v>13</v>
      </c>
      <c r="D26" s="8">
        <f t="shared" si="0"/>
        <v>7.3125</v>
      </c>
      <c r="E26" s="8">
        <v>72.364807128999999</v>
      </c>
      <c r="F26" s="8">
        <f t="shared" si="1"/>
        <v>9.8960420005470091</v>
      </c>
      <c r="G26" s="8">
        <f t="shared" si="2"/>
        <v>9.896042000547009E-2</v>
      </c>
    </row>
    <row r="27" spans="2:7" x14ac:dyDescent="0.2">
      <c r="B27" s="6">
        <v>40</v>
      </c>
      <c r="C27" s="8">
        <v>11</v>
      </c>
      <c r="D27" s="8">
        <f t="shared" si="0"/>
        <v>6.1875</v>
      </c>
      <c r="E27" s="8">
        <v>74.613037109999993</v>
      </c>
      <c r="F27" s="8">
        <f t="shared" si="1"/>
        <v>12.058672664242422</v>
      </c>
      <c r="G27" s="8">
        <f t="shared" si="2"/>
        <v>0.12058672664242422</v>
      </c>
    </row>
    <row r="28" spans="2:7" x14ac:dyDescent="0.2">
      <c r="B28" s="6">
        <v>40</v>
      </c>
      <c r="C28" s="8">
        <v>11</v>
      </c>
      <c r="D28" s="8">
        <f t="shared" si="0"/>
        <v>6.1875</v>
      </c>
      <c r="E28" s="8">
        <v>67.301940918</v>
      </c>
      <c r="F28" s="8">
        <f t="shared" si="1"/>
        <v>10.877081360484848</v>
      </c>
      <c r="G28" s="8">
        <f t="shared" si="2"/>
        <v>0.10877081360484848</v>
      </c>
    </row>
    <row r="29" spans="2:7" x14ac:dyDescent="0.2">
      <c r="B29" s="6">
        <v>50</v>
      </c>
      <c r="C29" s="8">
        <v>10</v>
      </c>
      <c r="D29" s="8">
        <f t="shared" si="0"/>
        <v>5.625</v>
      </c>
      <c r="E29" s="8">
        <v>61.185974119999997</v>
      </c>
      <c r="F29" s="8">
        <f t="shared" si="1"/>
        <v>10.877506510222222</v>
      </c>
      <c r="G29" s="8">
        <f t="shared" si="2"/>
        <v>0.10877506510222222</v>
      </c>
    </row>
    <row r="30" spans="2:7" x14ac:dyDescent="0.2">
      <c r="B30" s="6">
        <v>50</v>
      </c>
      <c r="C30" s="8">
        <v>12</v>
      </c>
      <c r="D30" s="8">
        <f t="shared" si="0"/>
        <v>6.75</v>
      </c>
      <c r="E30" s="8">
        <v>57.263946529999998</v>
      </c>
      <c r="F30" s="8">
        <f t="shared" si="1"/>
        <v>8.483547634074073</v>
      </c>
      <c r="G30" s="8">
        <f t="shared" si="2"/>
        <v>8.4835476340740734E-2</v>
      </c>
    </row>
    <row r="31" spans="2:7" x14ac:dyDescent="0.2">
      <c r="B31" s="6">
        <v>50</v>
      </c>
      <c r="C31" s="8">
        <v>10</v>
      </c>
      <c r="D31" s="8">
        <f t="shared" si="0"/>
        <v>5.625</v>
      </c>
      <c r="E31" s="8">
        <v>63.946530000000003</v>
      </c>
      <c r="F31" s="8">
        <f t="shared" si="1"/>
        <v>11.368272000000001</v>
      </c>
      <c r="G31" s="8">
        <f t="shared" si="2"/>
        <v>0.11368272000000001</v>
      </c>
    </row>
    <row r="32" spans="2:7" x14ac:dyDescent="0.2">
      <c r="B32" s="6">
        <v>27</v>
      </c>
      <c r="C32" s="8">
        <v>9</v>
      </c>
      <c r="D32" s="8">
        <f t="shared" si="0"/>
        <v>5.0625</v>
      </c>
      <c r="E32" s="8">
        <v>44.408264160000002</v>
      </c>
      <c r="F32" s="8">
        <f t="shared" si="1"/>
        <v>8.7720027970370378</v>
      </c>
      <c r="G32" s="8">
        <f t="shared" si="2"/>
        <v>8.7720027970370373E-2</v>
      </c>
    </row>
    <row r="33" spans="2:7" x14ac:dyDescent="0.2">
      <c r="B33" s="6">
        <v>27</v>
      </c>
      <c r="C33" s="8">
        <v>11</v>
      </c>
      <c r="D33" s="8">
        <f t="shared" si="0"/>
        <v>6.1875</v>
      </c>
      <c r="E33" s="8">
        <v>47.469482419999999</v>
      </c>
      <c r="F33" s="8">
        <f t="shared" si="1"/>
        <v>7.6718355426262628</v>
      </c>
      <c r="G33" s="8">
        <f t="shared" si="2"/>
        <v>7.6718355426262624E-2</v>
      </c>
    </row>
    <row r="34" spans="2:7" x14ac:dyDescent="0.2">
      <c r="B34" s="6">
        <v>27</v>
      </c>
      <c r="C34" s="8">
        <v>11</v>
      </c>
      <c r="D34" s="8">
        <f t="shared" si="0"/>
        <v>6.1875</v>
      </c>
      <c r="E34" s="8">
        <v>52.202148438000002</v>
      </c>
      <c r="F34" s="8">
        <f t="shared" si="1"/>
        <v>8.4367108586666664</v>
      </c>
      <c r="G34" s="8">
        <f t="shared" si="2"/>
        <v>8.436710858666667E-2</v>
      </c>
    </row>
    <row r="35" spans="2:7" x14ac:dyDescent="0.2">
      <c r="B35" s="6">
        <v>40</v>
      </c>
      <c r="C35" s="8">
        <v>11</v>
      </c>
      <c r="D35" s="8">
        <f t="shared" si="0"/>
        <v>6.1875</v>
      </c>
      <c r="E35" s="8">
        <v>54.314422606999997</v>
      </c>
      <c r="F35" s="8">
        <f t="shared" si="1"/>
        <v>8.7780885021414132</v>
      </c>
      <c r="G35" s="8">
        <f t="shared" si="2"/>
        <v>8.7780885021414123E-2</v>
      </c>
    </row>
    <row r="36" spans="2:7" x14ac:dyDescent="0.2">
      <c r="B36" s="6">
        <v>40</v>
      </c>
      <c r="C36" s="8">
        <v>9</v>
      </c>
      <c r="D36" s="8">
        <f t="shared" si="0"/>
        <v>5.0625</v>
      </c>
      <c r="E36" s="8">
        <v>51.800613403</v>
      </c>
      <c r="F36" s="8">
        <f t="shared" si="1"/>
        <v>10.23221993145679</v>
      </c>
      <c r="G36" s="8">
        <f t="shared" si="2"/>
        <v>0.1023221993145679</v>
      </c>
    </row>
    <row r="37" spans="2:7" x14ac:dyDescent="0.2">
      <c r="B37" s="6">
        <v>40</v>
      </c>
      <c r="C37" s="8">
        <v>9</v>
      </c>
      <c r="D37" s="8">
        <f t="shared" si="0"/>
        <v>5.0625</v>
      </c>
      <c r="E37" s="8">
        <v>63.855743410000002</v>
      </c>
      <c r="F37" s="8">
        <f t="shared" si="1"/>
        <v>12.613480179753086</v>
      </c>
      <c r="G37" s="8">
        <f t="shared" si="2"/>
        <v>0.12613480179753087</v>
      </c>
    </row>
    <row r="38" spans="2:7" x14ac:dyDescent="0.2">
      <c r="B38" s="7">
        <v>52</v>
      </c>
      <c r="C38" s="9">
        <v>12</v>
      </c>
      <c r="D38" s="9">
        <f t="shared" si="0"/>
        <v>6.75</v>
      </c>
      <c r="E38" s="9">
        <v>94.674224852999998</v>
      </c>
      <c r="F38" s="9">
        <f t="shared" si="1"/>
        <v>14.025811089333333</v>
      </c>
      <c r="G38" s="9">
        <f t="shared" si="2"/>
        <v>0.14025811089333332</v>
      </c>
    </row>
    <row r="39" spans="2:7" x14ac:dyDescent="0.2">
      <c r="B39" s="7">
        <v>52</v>
      </c>
      <c r="C39" s="9">
        <v>14</v>
      </c>
      <c r="D39" s="9">
        <f t="shared" si="0"/>
        <v>7.875</v>
      </c>
      <c r="E39" s="9">
        <v>105.618743896</v>
      </c>
      <c r="F39" s="9">
        <f t="shared" si="1"/>
        <v>13.41190398679365</v>
      </c>
      <c r="G39" s="9">
        <f t="shared" si="2"/>
        <v>0.1341190398679365</v>
      </c>
    </row>
    <row r="40" spans="2:7" x14ac:dyDescent="0.2">
      <c r="B40" s="7">
        <v>52</v>
      </c>
      <c r="C40" s="9">
        <v>14</v>
      </c>
      <c r="D40" s="9">
        <f t="shared" si="0"/>
        <v>7.875</v>
      </c>
      <c r="E40" s="9">
        <v>98.973144531000003</v>
      </c>
      <c r="F40" s="9">
        <f t="shared" si="1"/>
        <v>12.568018353142858</v>
      </c>
      <c r="G40" s="9">
        <f t="shared" si="2"/>
        <v>0.12568018353142857</v>
      </c>
    </row>
    <row r="41" spans="2:7" x14ac:dyDescent="0.2">
      <c r="B41" s="7">
        <v>61</v>
      </c>
      <c r="C41" s="9">
        <v>15</v>
      </c>
      <c r="D41" s="9">
        <f t="shared" si="0"/>
        <v>8.4375</v>
      </c>
      <c r="E41" s="9">
        <v>121.69863891599999</v>
      </c>
      <c r="F41" s="9">
        <f t="shared" si="1"/>
        <v>14.423542390044444</v>
      </c>
      <c r="G41" s="9">
        <f t="shared" si="2"/>
        <v>0.14423542390044444</v>
      </c>
    </row>
    <row r="42" spans="2:7" x14ac:dyDescent="0.2">
      <c r="B42" s="7">
        <v>61</v>
      </c>
      <c r="C42" s="9">
        <v>14</v>
      </c>
      <c r="D42" s="9">
        <f t="shared" si="0"/>
        <v>7.875</v>
      </c>
      <c r="E42" s="9">
        <v>132.478637695</v>
      </c>
      <c r="F42" s="9">
        <f t="shared" si="1"/>
        <v>16.822684151746031</v>
      </c>
      <c r="G42" s="9">
        <f t="shared" si="2"/>
        <v>0.16822684151746031</v>
      </c>
    </row>
    <row r="43" spans="2:7" x14ac:dyDescent="0.2">
      <c r="B43" s="7">
        <v>61</v>
      </c>
      <c r="C43" s="9">
        <v>15</v>
      </c>
      <c r="D43" s="9">
        <f t="shared" si="0"/>
        <v>8.4375</v>
      </c>
      <c r="E43" s="9">
        <v>124.05616760300001</v>
      </c>
      <c r="F43" s="9">
        <f t="shared" si="1"/>
        <v>14.702953197392594</v>
      </c>
      <c r="G43" s="9">
        <f t="shared" si="2"/>
        <v>0.14702953197392593</v>
      </c>
    </row>
    <row r="44" spans="2:7" x14ac:dyDescent="0.2">
      <c r="B44" s="7">
        <v>59</v>
      </c>
      <c r="C44" s="9">
        <v>14</v>
      </c>
      <c r="D44" s="9">
        <f t="shared" si="0"/>
        <v>7.875</v>
      </c>
      <c r="E44" s="9">
        <v>95.858001709000007</v>
      </c>
      <c r="F44" s="9">
        <f t="shared" si="1"/>
        <v>12.172444661460318</v>
      </c>
      <c r="G44" s="9">
        <f t="shared" si="2"/>
        <v>0.12172444661460319</v>
      </c>
    </row>
    <row r="45" spans="2:7" x14ac:dyDescent="0.2">
      <c r="B45" s="7">
        <v>59</v>
      </c>
      <c r="C45" s="9">
        <v>13</v>
      </c>
      <c r="D45" s="9">
        <f t="shared" si="0"/>
        <v>7.3125</v>
      </c>
      <c r="E45" s="9">
        <v>106.2478637695</v>
      </c>
      <c r="F45" s="9">
        <f t="shared" si="1"/>
        <v>14.52962239582906</v>
      </c>
      <c r="G45" s="9">
        <f t="shared" si="2"/>
        <v>0.14529622395829059</v>
      </c>
    </row>
    <row r="46" spans="2:7" x14ac:dyDescent="0.2">
      <c r="B46" s="7">
        <v>59</v>
      </c>
      <c r="C46" s="9">
        <v>13</v>
      </c>
      <c r="D46" s="9">
        <f t="shared" si="0"/>
        <v>7.3125</v>
      </c>
      <c r="E46" s="9">
        <v>108.0551148</v>
      </c>
      <c r="F46" s="9">
        <f t="shared" si="1"/>
        <v>14.776767835897436</v>
      </c>
      <c r="G46" s="9">
        <f t="shared" si="2"/>
        <v>0.14776767835897436</v>
      </c>
    </row>
    <row r="49" spans="3:5" x14ac:dyDescent="0.2">
      <c r="D49" s="6" t="s">
        <v>114</v>
      </c>
      <c r="E49" s="7" t="s">
        <v>115</v>
      </c>
    </row>
    <row r="50" spans="3:5" x14ac:dyDescent="0.2">
      <c r="C50" t="s">
        <v>119</v>
      </c>
      <c r="D50" s="8">
        <f>AVERAGE(G23:G37,G5:G10)</f>
        <v>9.635461005800805E-2</v>
      </c>
      <c r="E50" s="9">
        <f>AVERAGE(G11:G22,G38:G46)</f>
        <v>0.15393794906386674</v>
      </c>
    </row>
    <row r="51" spans="3:5" x14ac:dyDescent="0.2">
      <c r="C51" t="s">
        <v>120</v>
      </c>
      <c r="D51" s="8">
        <f>STDEV(G5:G10,G23:G37)/1.132</f>
        <v>1.2903342308177211E-2</v>
      </c>
      <c r="E51" s="9">
        <f>STDEV(G11:G22,G38:G46)/1.132</f>
        <v>1.9441602128663801E-2</v>
      </c>
    </row>
  </sheetData>
  <mergeCells count="6">
    <mergeCell ref="G3:G4"/>
    <mergeCell ref="B3:B4"/>
    <mergeCell ref="C3:C4"/>
    <mergeCell ref="D3:D4"/>
    <mergeCell ref="E3:E4"/>
    <mergeCell ref="F3:F4"/>
  </mergeCells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04BD2BF-A0AF-104F-98B6-C72EAC72EA7F}">
  <dimension ref="B1:E46"/>
  <sheetViews>
    <sheetView workbookViewId="0">
      <selection activeCell="B2" sqref="B2"/>
    </sheetView>
  </sheetViews>
  <sheetFormatPr baseColWidth="10" defaultColWidth="11" defaultRowHeight="16" x14ac:dyDescent="0.2"/>
  <sheetData>
    <row r="1" spans="2:5" x14ac:dyDescent="0.2">
      <c r="B1" t="s">
        <v>121</v>
      </c>
    </row>
    <row r="3" spans="2:5" x14ac:dyDescent="0.2">
      <c r="B3" s="25" t="s">
        <v>122</v>
      </c>
      <c r="C3" s="26" t="s">
        <v>123</v>
      </c>
      <c r="D3" s="26"/>
      <c r="E3" s="25" t="s">
        <v>124</v>
      </c>
    </row>
    <row r="4" spans="2:5" x14ac:dyDescent="0.2">
      <c r="B4" s="25"/>
      <c r="C4" s="21" t="s">
        <v>125</v>
      </c>
      <c r="D4" s="21" t="s">
        <v>126</v>
      </c>
      <c r="E4" s="25"/>
    </row>
    <row r="5" spans="2:5" x14ac:dyDescent="0.2">
      <c r="B5" s="21">
        <v>36</v>
      </c>
      <c r="C5" s="5">
        <v>145.34</v>
      </c>
      <c r="D5" s="5">
        <v>155.60100399999999</v>
      </c>
      <c r="E5" s="5">
        <f>(D5-C5)/C5*100</f>
        <v>7.0599999999999898</v>
      </c>
    </row>
    <row r="6" spans="2:5" x14ac:dyDescent="0.2">
      <c r="B6" s="21">
        <v>36</v>
      </c>
      <c r="C6" s="5">
        <v>164.13200000000001</v>
      </c>
      <c r="D6" s="5">
        <v>177.21332040000001</v>
      </c>
      <c r="E6" s="5">
        <f t="shared" ref="E6:E46" si="0">(D6-C6)/C6*100</f>
        <v>7.970000000000006</v>
      </c>
    </row>
    <row r="7" spans="2:5" x14ac:dyDescent="0.2">
      <c r="B7" s="21">
        <v>36</v>
      </c>
      <c r="C7" s="5">
        <v>165.185</v>
      </c>
      <c r="D7" s="5">
        <v>184.66031149999998</v>
      </c>
      <c r="E7" s="5">
        <f t="shared" si="0"/>
        <v>11.789999999999985</v>
      </c>
    </row>
    <row r="8" spans="2:5" x14ac:dyDescent="0.2">
      <c r="B8" s="21">
        <v>18</v>
      </c>
      <c r="C8" s="5">
        <v>159.66800000000001</v>
      </c>
      <c r="D8" s="5">
        <v>179.14749600000002</v>
      </c>
      <c r="E8" s="5">
        <f t="shared" si="0"/>
        <v>12.200000000000006</v>
      </c>
    </row>
    <row r="9" spans="2:5" x14ac:dyDescent="0.2">
      <c r="B9" s="21">
        <v>18</v>
      </c>
      <c r="C9" s="5">
        <v>146.92500000000001</v>
      </c>
      <c r="D9" s="5">
        <v>160.25109750000001</v>
      </c>
      <c r="E9" s="5">
        <f t="shared" si="0"/>
        <v>9.0700000000000021</v>
      </c>
    </row>
    <row r="10" spans="2:5" x14ac:dyDescent="0.2">
      <c r="B10" s="21">
        <v>18</v>
      </c>
      <c r="C10" s="5">
        <v>169.31200000000001</v>
      </c>
      <c r="D10" s="5">
        <v>189.47705920000001</v>
      </c>
      <c r="E10" s="5">
        <f t="shared" si="0"/>
        <v>11.91</v>
      </c>
    </row>
    <row r="11" spans="2:5" x14ac:dyDescent="0.2">
      <c r="B11" s="21">
        <v>64</v>
      </c>
      <c r="C11" s="5">
        <v>154.12799999999999</v>
      </c>
      <c r="D11" s="5">
        <v>160.41642239999999</v>
      </c>
      <c r="E11" s="5">
        <f t="shared" si="0"/>
        <v>4.0800000000000018</v>
      </c>
    </row>
    <row r="12" spans="2:5" x14ac:dyDescent="0.2">
      <c r="B12" s="21">
        <v>64</v>
      </c>
      <c r="C12" s="5">
        <v>153.29900000000001</v>
      </c>
      <c r="D12" s="5">
        <v>162.58891940000001</v>
      </c>
      <c r="E12" s="5">
        <f t="shared" si="0"/>
        <v>6.0600000000000014</v>
      </c>
    </row>
    <row r="13" spans="2:5" x14ac:dyDescent="0.2">
      <c r="B13" s="21">
        <v>64</v>
      </c>
      <c r="C13" s="5">
        <v>135.452</v>
      </c>
      <c r="D13" s="5">
        <v>147.61558960000002</v>
      </c>
      <c r="E13" s="5">
        <f t="shared" si="0"/>
        <v>8.9800000000000164</v>
      </c>
    </row>
    <row r="14" spans="2:5" x14ac:dyDescent="0.2">
      <c r="B14" s="21">
        <v>86</v>
      </c>
      <c r="C14" s="5">
        <v>152.80000000000001</v>
      </c>
      <c r="D14" s="5">
        <v>157.44512</v>
      </c>
      <c r="E14" s="5">
        <f t="shared" si="0"/>
        <v>3.0399999999999943</v>
      </c>
    </row>
    <row r="15" spans="2:5" x14ac:dyDescent="0.2">
      <c r="B15" s="21">
        <v>86</v>
      </c>
      <c r="C15" s="5">
        <v>149.839</v>
      </c>
      <c r="D15" s="5">
        <v>155.95243119999998</v>
      </c>
      <c r="E15" s="5">
        <f t="shared" si="0"/>
        <v>4.0799999999999867</v>
      </c>
    </row>
    <row r="16" spans="2:5" x14ac:dyDescent="0.2">
      <c r="B16" s="21">
        <v>86</v>
      </c>
      <c r="C16" s="5">
        <v>151.815</v>
      </c>
      <c r="D16" s="5">
        <v>159.34502400000002</v>
      </c>
      <c r="E16" s="5">
        <f t="shared" si="0"/>
        <v>4.9600000000000168</v>
      </c>
    </row>
    <row r="17" spans="2:5" x14ac:dyDescent="0.2">
      <c r="B17" s="21">
        <v>55</v>
      </c>
      <c r="C17" s="5">
        <v>166.041</v>
      </c>
      <c r="D17" s="5">
        <v>176.0532723</v>
      </c>
      <c r="E17" s="5">
        <f t="shared" si="0"/>
        <v>6.0300000000000038</v>
      </c>
    </row>
    <row r="18" spans="2:5" x14ac:dyDescent="0.2">
      <c r="B18" s="21">
        <v>55</v>
      </c>
      <c r="C18" s="5">
        <v>170.40699999999998</v>
      </c>
      <c r="D18" s="5">
        <v>182.33719406999995</v>
      </c>
      <c r="E18" s="5">
        <f t="shared" si="0"/>
        <v>7.0009999999999835</v>
      </c>
    </row>
    <row r="19" spans="2:5" x14ac:dyDescent="0.2">
      <c r="B19" s="21">
        <v>55</v>
      </c>
      <c r="C19" s="5">
        <v>156.768</v>
      </c>
      <c r="D19" s="5">
        <v>170.72035199999999</v>
      </c>
      <c r="E19" s="5">
        <f t="shared" si="0"/>
        <v>8.8999999999999932</v>
      </c>
    </row>
    <row r="20" spans="2:5" x14ac:dyDescent="0.2">
      <c r="B20" s="21">
        <v>62</v>
      </c>
      <c r="C20" s="5">
        <v>147.63900000000001</v>
      </c>
      <c r="D20" s="5">
        <v>156.52686780000002</v>
      </c>
      <c r="E20" s="5">
        <f t="shared" si="0"/>
        <v>6.0200000000000058</v>
      </c>
    </row>
    <row r="21" spans="2:5" x14ac:dyDescent="0.2">
      <c r="B21" s="21">
        <v>62</v>
      </c>
      <c r="C21" s="5">
        <v>152.446</v>
      </c>
      <c r="D21" s="5">
        <v>158.69628599999999</v>
      </c>
      <c r="E21" s="5">
        <f t="shared" si="0"/>
        <v>4.0999999999999925</v>
      </c>
    </row>
    <row r="22" spans="2:5" x14ac:dyDescent="0.2">
      <c r="B22" s="21">
        <v>62</v>
      </c>
      <c r="C22" s="5">
        <v>158.92500000000001</v>
      </c>
      <c r="D22" s="5">
        <v>169.92260999999999</v>
      </c>
      <c r="E22" s="5">
        <f t="shared" si="0"/>
        <v>6.9199999999999875</v>
      </c>
    </row>
    <row r="23" spans="2:5" x14ac:dyDescent="0.2">
      <c r="B23" s="21">
        <v>37</v>
      </c>
      <c r="C23" s="5">
        <v>172.18700000000001</v>
      </c>
      <c r="D23" s="5">
        <v>186.13414700000001</v>
      </c>
      <c r="E23" s="5">
        <f t="shared" si="0"/>
        <v>8.1</v>
      </c>
    </row>
    <row r="24" spans="2:5" x14ac:dyDescent="0.2">
      <c r="B24" s="21">
        <v>37</v>
      </c>
      <c r="C24" s="5">
        <v>170.25</v>
      </c>
      <c r="D24" s="5">
        <v>185.74275</v>
      </c>
      <c r="E24" s="5">
        <f t="shared" si="0"/>
        <v>9.1000000000000014</v>
      </c>
    </row>
    <row r="25" spans="2:5" x14ac:dyDescent="0.2">
      <c r="B25" s="21">
        <v>37</v>
      </c>
      <c r="C25" s="5">
        <v>166.99799999999999</v>
      </c>
      <c r="D25" s="5">
        <v>185.31100068000001</v>
      </c>
      <c r="E25" s="5">
        <f t="shared" si="0"/>
        <v>10.96600000000001</v>
      </c>
    </row>
    <row r="26" spans="2:5" x14ac:dyDescent="0.2">
      <c r="B26" s="21">
        <v>40</v>
      </c>
      <c r="C26" s="5">
        <v>163.65600000000001</v>
      </c>
      <c r="D26" s="5">
        <v>180.18525600000001</v>
      </c>
      <c r="E26" s="5">
        <f t="shared" si="0"/>
        <v>10.100000000000001</v>
      </c>
    </row>
    <row r="27" spans="2:5" x14ac:dyDescent="0.2">
      <c r="B27" s="21">
        <v>40</v>
      </c>
      <c r="C27" s="5">
        <v>171.375</v>
      </c>
      <c r="D27" s="5">
        <v>191.8885875</v>
      </c>
      <c r="E27" s="5">
        <f t="shared" si="0"/>
        <v>11.97</v>
      </c>
    </row>
    <row r="28" spans="2:5" x14ac:dyDescent="0.2">
      <c r="B28" s="21">
        <v>40</v>
      </c>
      <c r="C28" s="5">
        <v>167.42400000000001</v>
      </c>
      <c r="D28" s="5">
        <v>184.33382399999999</v>
      </c>
      <c r="E28" s="5">
        <f t="shared" si="0"/>
        <v>10.099999999999991</v>
      </c>
    </row>
    <row r="29" spans="2:5" x14ac:dyDescent="0.2">
      <c r="B29" s="21">
        <v>50</v>
      </c>
      <c r="C29" s="5">
        <v>164.84699999999998</v>
      </c>
      <c r="D29" s="5">
        <v>173.17177349999997</v>
      </c>
      <c r="E29" s="5">
        <f t="shared" si="0"/>
        <v>5.0499999999999954</v>
      </c>
    </row>
    <row r="30" spans="2:5" x14ac:dyDescent="0.2">
      <c r="B30" s="21">
        <v>50</v>
      </c>
      <c r="C30" s="5">
        <v>157.536</v>
      </c>
      <c r="D30" s="5">
        <v>168.53201280000002</v>
      </c>
      <c r="E30" s="5">
        <f t="shared" si="0"/>
        <v>6.9800000000000111</v>
      </c>
    </row>
    <row r="31" spans="2:5" x14ac:dyDescent="0.2">
      <c r="B31" s="21">
        <v>50</v>
      </c>
      <c r="C31" s="5">
        <v>144.04900000000001</v>
      </c>
      <c r="D31" s="5">
        <v>157.15745899999999</v>
      </c>
      <c r="E31" s="5">
        <f t="shared" si="0"/>
        <v>9.0999999999999872</v>
      </c>
    </row>
    <row r="32" spans="2:5" x14ac:dyDescent="0.2">
      <c r="B32" s="21">
        <v>27</v>
      </c>
      <c r="C32" s="5">
        <v>139.876</v>
      </c>
      <c r="D32" s="5">
        <v>153.73771160000001</v>
      </c>
      <c r="E32" s="5">
        <f t="shared" si="0"/>
        <v>9.9100000000000055</v>
      </c>
    </row>
    <row r="33" spans="2:5" x14ac:dyDescent="0.2">
      <c r="B33" s="21">
        <v>27</v>
      </c>
      <c r="C33" s="5">
        <v>139.05099999999999</v>
      </c>
      <c r="D33" s="5">
        <v>154.4161355</v>
      </c>
      <c r="E33" s="5">
        <f t="shared" si="0"/>
        <v>11.050000000000008</v>
      </c>
    </row>
    <row r="34" spans="2:5" x14ac:dyDescent="0.2">
      <c r="B34" s="21">
        <v>27</v>
      </c>
      <c r="C34" s="5">
        <v>175.93099999999998</v>
      </c>
      <c r="D34" s="5">
        <v>193.5944724</v>
      </c>
      <c r="E34" s="5">
        <f t="shared" si="0"/>
        <v>10.040000000000012</v>
      </c>
    </row>
    <row r="35" spans="2:5" x14ac:dyDescent="0.2">
      <c r="B35" s="21">
        <v>40</v>
      </c>
      <c r="C35" s="5">
        <v>169.47899999999998</v>
      </c>
      <c r="D35" s="5">
        <v>186.37605629999996</v>
      </c>
      <c r="E35" s="5">
        <f t="shared" si="0"/>
        <v>9.9699999999999864</v>
      </c>
    </row>
    <row r="36" spans="2:5" x14ac:dyDescent="0.2">
      <c r="B36" s="21">
        <v>40</v>
      </c>
      <c r="C36" s="5">
        <v>152.809</v>
      </c>
      <c r="D36" s="5">
        <v>163.59731539999999</v>
      </c>
      <c r="E36" s="5">
        <f t="shared" si="0"/>
        <v>7.0599999999999925</v>
      </c>
    </row>
    <row r="37" spans="2:5" x14ac:dyDescent="0.2">
      <c r="B37" s="21">
        <v>40</v>
      </c>
      <c r="C37" s="5">
        <v>135.81299999999999</v>
      </c>
      <c r="D37" s="5">
        <v>146.70520260000001</v>
      </c>
      <c r="E37" s="5">
        <f t="shared" si="0"/>
        <v>8.0200000000000138</v>
      </c>
    </row>
    <row r="38" spans="2:5" x14ac:dyDescent="0.2">
      <c r="B38" s="21">
        <v>52</v>
      </c>
      <c r="C38" s="5">
        <v>172.346</v>
      </c>
      <c r="D38" s="5">
        <v>182.73846380000001</v>
      </c>
      <c r="E38" s="5">
        <f t="shared" si="0"/>
        <v>6.03</v>
      </c>
    </row>
    <row r="39" spans="2:5" x14ac:dyDescent="0.2">
      <c r="B39" s="21">
        <v>52</v>
      </c>
      <c r="C39" s="5">
        <v>176.17700000000002</v>
      </c>
      <c r="D39" s="5">
        <v>191.92722380000001</v>
      </c>
      <c r="E39" s="5">
        <f t="shared" si="0"/>
        <v>8.9399999999999906</v>
      </c>
    </row>
    <row r="40" spans="2:5" x14ac:dyDescent="0.2">
      <c r="B40" s="21">
        <v>52</v>
      </c>
      <c r="C40" s="5">
        <v>155.542</v>
      </c>
      <c r="D40" s="5">
        <v>168.0786852</v>
      </c>
      <c r="E40" s="5">
        <f t="shared" si="0"/>
        <v>8.0599999999999969</v>
      </c>
    </row>
    <row r="41" spans="2:5" x14ac:dyDescent="0.2">
      <c r="B41" s="21">
        <v>61</v>
      </c>
      <c r="C41" s="5">
        <v>149.13900000000001</v>
      </c>
      <c r="D41" s="5">
        <v>158.01277050000002</v>
      </c>
      <c r="E41" s="5">
        <f t="shared" si="0"/>
        <v>5.9500000000000037</v>
      </c>
    </row>
    <row r="42" spans="2:5" x14ac:dyDescent="0.2">
      <c r="B42" s="21">
        <v>61</v>
      </c>
      <c r="C42" s="5">
        <v>138.13200000000001</v>
      </c>
      <c r="D42" s="5">
        <v>145.314864</v>
      </c>
      <c r="E42" s="5">
        <f t="shared" si="0"/>
        <v>5.1999999999999966</v>
      </c>
    </row>
    <row r="43" spans="2:5" x14ac:dyDescent="0.2">
      <c r="B43" s="21">
        <v>61</v>
      </c>
      <c r="C43" s="5">
        <v>142.54</v>
      </c>
      <c r="D43" s="5">
        <v>148.95429999999999</v>
      </c>
      <c r="E43" s="5">
        <f t="shared" si="0"/>
        <v>4.4999999999999982</v>
      </c>
    </row>
    <row r="44" spans="2:5" x14ac:dyDescent="0.2">
      <c r="B44" s="21">
        <v>59</v>
      </c>
      <c r="C44" s="5">
        <v>139.965</v>
      </c>
      <c r="D44" s="5">
        <v>149.48262000000003</v>
      </c>
      <c r="E44" s="5">
        <f t="shared" si="0"/>
        <v>6.8000000000000158</v>
      </c>
    </row>
    <row r="45" spans="2:5" x14ac:dyDescent="0.2">
      <c r="B45" s="21">
        <v>59</v>
      </c>
      <c r="C45" s="5">
        <v>172.99200000000002</v>
      </c>
      <c r="D45" s="5">
        <v>181.122624</v>
      </c>
      <c r="E45" s="5">
        <f t="shared" si="0"/>
        <v>4.6999999999999895</v>
      </c>
    </row>
    <row r="46" spans="2:5" x14ac:dyDescent="0.2">
      <c r="B46" s="21">
        <v>59</v>
      </c>
      <c r="C46" s="5">
        <v>173.04300000000001</v>
      </c>
      <c r="D46" s="5">
        <v>181.14141240000001</v>
      </c>
      <c r="E46" s="5">
        <f t="shared" si="0"/>
        <v>4.68</v>
      </c>
    </row>
  </sheetData>
  <mergeCells count="3">
    <mergeCell ref="B3:B4"/>
    <mergeCell ref="C3:D3"/>
    <mergeCell ref="E3:E4"/>
  </mergeCells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22C9C82-0B7C-BF42-973B-0310ED0CA33F}">
  <dimension ref="B1:J47"/>
  <sheetViews>
    <sheetView workbookViewId="0">
      <selection activeCell="B2" sqref="B2"/>
    </sheetView>
  </sheetViews>
  <sheetFormatPr baseColWidth="10" defaultColWidth="11" defaultRowHeight="16" x14ac:dyDescent="0.2"/>
  <cols>
    <col min="5" max="5" width="1.1640625" customWidth="1"/>
    <col min="7" max="7" width="13.1640625" customWidth="1"/>
    <col min="8" max="8" width="12" customWidth="1"/>
    <col min="9" max="9" width="12.6640625" customWidth="1"/>
    <col min="10" max="10" width="22.33203125" customWidth="1"/>
  </cols>
  <sheetData>
    <row r="1" spans="2:10" x14ac:dyDescent="0.2">
      <c r="B1" t="s">
        <v>127</v>
      </c>
    </row>
    <row r="3" spans="2:10" x14ac:dyDescent="0.2">
      <c r="B3" s="25" t="s">
        <v>128</v>
      </c>
      <c r="C3" s="25"/>
      <c r="D3" s="25"/>
      <c r="F3" s="25" t="s">
        <v>129</v>
      </c>
      <c r="G3" s="25"/>
      <c r="H3" s="25"/>
      <c r="I3" s="25"/>
      <c r="J3" s="25"/>
    </row>
    <row r="4" spans="2:10" x14ac:dyDescent="0.2">
      <c r="B4" s="26" t="s">
        <v>123</v>
      </c>
      <c r="C4" s="26"/>
      <c r="D4" s="25" t="s">
        <v>124</v>
      </c>
      <c r="F4" s="25" t="s">
        <v>107</v>
      </c>
      <c r="G4" s="25" t="s">
        <v>108</v>
      </c>
      <c r="H4" s="25" t="s">
        <v>109</v>
      </c>
      <c r="I4" s="25" t="s">
        <v>110</v>
      </c>
      <c r="J4" s="25" t="s">
        <v>111</v>
      </c>
    </row>
    <row r="5" spans="2:10" x14ac:dyDescent="0.2">
      <c r="B5" s="21" t="s">
        <v>125</v>
      </c>
      <c r="C5" s="21" t="s">
        <v>126</v>
      </c>
      <c r="D5" s="25"/>
      <c r="F5" s="25"/>
      <c r="G5" s="25"/>
      <c r="H5" s="25"/>
      <c r="I5" s="25"/>
      <c r="J5" s="25"/>
    </row>
    <row r="6" spans="2:10" x14ac:dyDescent="0.2">
      <c r="B6" s="1">
        <v>157.43</v>
      </c>
      <c r="C6" s="1">
        <v>179.56465800000001</v>
      </c>
      <c r="D6" s="1">
        <f>(C6-B6)/B6*100</f>
        <v>14.06</v>
      </c>
      <c r="F6" s="1">
        <v>42</v>
      </c>
      <c r="G6" s="1">
        <f>F6*0.2025</f>
        <v>8.5050000000000008</v>
      </c>
      <c r="H6" s="1">
        <v>615.93025588988996</v>
      </c>
      <c r="I6" s="1">
        <f>H6/G6</f>
        <v>72.419783173414444</v>
      </c>
      <c r="J6" s="1">
        <f>I6*1000/100000</f>
        <v>0.72419783173414443</v>
      </c>
    </row>
    <row r="7" spans="2:10" x14ac:dyDescent="0.2">
      <c r="B7" s="1">
        <v>152.46</v>
      </c>
      <c r="C7" s="1">
        <v>172.7630982</v>
      </c>
      <c r="D7" s="1">
        <f t="shared" ref="D7:D47" si="0">(C7-B7)/B7*100</f>
        <v>13.316999999999995</v>
      </c>
      <c r="F7" s="1">
        <v>35</v>
      </c>
      <c r="G7" s="1">
        <f t="shared" ref="G7:G9" si="1">F7*0.2025</f>
        <v>7.0875000000000004</v>
      </c>
      <c r="H7" s="1">
        <v>580.24872970580998</v>
      </c>
      <c r="I7" s="1">
        <f t="shared" ref="I7:I47" si="2">H7/G7</f>
        <v>81.869309305934379</v>
      </c>
      <c r="J7" s="1">
        <f t="shared" ref="J7:J47" si="3">I7*1000/100000</f>
        <v>0.81869309305934379</v>
      </c>
    </row>
    <row r="8" spans="2:10" x14ac:dyDescent="0.2">
      <c r="B8" s="1">
        <v>142.48622270539599</v>
      </c>
      <c r="C8" s="1">
        <v>155.63770106110405</v>
      </c>
      <c r="D8" s="1">
        <f t="shared" si="0"/>
        <v>9.2300000000000111</v>
      </c>
      <c r="F8" s="1">
        <v>40</v>
      </c>
      <c r="G8" s="1">
        <f t="shared" si="1"/>
        <v>8.1000000000000014</v>
      </c>
      <c r="H8" s="1">
        <v>662.95107269286996</v>
      </c>
      <c r="I8" s="1">
        <f t="shared" si="2"/>
        <v>81.845811443564173</v>
      </c>
      <c r="J8" s="1">
        <f t="shared" si="3"/>
        <v>0.81845811443564176</v>
      </c>
    </row>
    <row r="9" spans="2:10" x14ac:dyDescent="0.2">
      <c r="B9" s="1">
        <v>132.70840066260101</v>
      </c>
      <c r="C9" s="1">
        <v>147.33286641561966</v>
      </c>
      <c r="D9" s="1">
        <f t="shared" si="0"/>
        <v>11.020000000000017</v>
      </c>
      <c r="F9" s="1">
        <v>46</v>
      </c>
      <c r="G9" s="1">
        <f t="shared" si="1"/>
        <v>9.3150000000000013</v>
      </c>
      <c r="H9" s="1">
        <v>721.52850341797</v>
      </c>
      <c r="I9" s="1">
        <f t="shared" si="2"/>
        <v>77.45877653440364</v>
      </c>
      <c r="J9" s="1">
        <f t="shared" si="3"/>
        <v>0.77458776534403651</v>
      </c>
    </row>
    <row r="10" spans="2:10" x14ac:dyDescent="0.2">
      <c r="B10" s="1">
        <v>128.06939349258201</v>
      </c>
      <c r="C10" s="1">
        <v>140.83791202379243</v>
      </c>
      <c r="D10" s="1">
        <f t="shared" si="0"/>
        <v>9.9699999999999935</v>
      </c>
      <c r="F10" s="1">
        <v>41</v>
      </c>
      <c r="G10" s="1">
        <f>F10*0.2025</f>
        <v>8.3025000000000002</v>
      </c>
      <c r="H10" s="1">
        <v>741.70043563842796</v>
      </c>
      <c r="I10" s="1">
        <f t="shared" si="2"/>
        <v>89.334590260575482</v>
      </c>
      <c r="J10" s="1">
        <f t="shared" si="3"/>
        <v>0.89334590260575486</v>
      </c>
    </row>
    <row r="11" spans="2:10" x14ac:dyDescent="0.2">
      <c r="B11" s="1">
        <v>118.457834812279</v>
      </c>
      <c r="C11" s="1">
        <v>127.94749195909067</v>
      </c>
      <c r="D11" s="1">
        <f t="shared" si="0"/>
        <v>8.0109999999999957</v>
      </c>
      <c r="F11" s="1">
        <v>45</v>
      </c>
      <c r="G11" s="1">
        <f t="shared" ref="G11:G18" si="4">F11*0.2025</f>
        <v>9.1125000000000007</v>
      </c>
      <c r="H11" s="1">
        <v>831.98695755004883</v>
      </c>
      <c r="I11" s="1">
        <f t="shared" si="2"/>
        <v>91.301723736630862</v>
      </c>
      <c r="J11" s="1">
        <f t="shared" si="3"/>
        <v>0.91301723736630869</v>
      </c>
    </row>
    <row r="12" spans="2:10" x14ac:dyDescent="0.2">
      <c r="B12" s="1">
        <v>144.499304190354</v>
      </c>
      <c r="C12" s="1">
        <v>161.78257696595384</v>
      </c>
      <c r="D12" s="1">
        <f t="shared" si="0"/>
        <v>11.960799999999985</v>
      </c>
      <c r="F12" s="1">
        <v>42</v>
      </c>
      <c r="G12" s="1">
        <f t="shared" si="4"/>
        <v>8.5050000000000008</v>
      </c>
      <c r="H12" s="1">
        <v>779.57227325439499</v>
      </c>
      <c r="I12" s="1">
        <f t="shared" si="2"/>
        <v>91.660467166889461</v>
      </c>
      <c r="J12" s="1">
        <f t="shared" si="3"/>
        <v>0.91660467166889459</v>
      </c>
    </row>
    <row r="13" spans="2:10" x14ac:dyDescent="0.2">
      <c r="B13" s="1">
        <v>138.86931202997101</v>
      </c>
      <c r="C13" s="1">
        <v>154.84761507213946</v>
      </c>
      <c r="D13" s="1">
        <f t="shared" si="0"/>
        <v>11.505999999999988</v>
      </c>
      <c r="F13" s="1">
        <v>62</v>
      </c>
      <c r="G13" s="1">
        <f t="shared" si="4"/>
        <v>12.555000000000001</v>
      </c>
      <c r="H13" s="1">
        <v>1351.1746177673299</v>
      </c>
      <c r="I13" s="1">
        <f t="shared" si="2"/>
        <v>107.62043948764077</v>
      </c>
      <c r="J13" s="1">
        <f t="shared" si="3"/>
        <v>1.0762043948764075</v>
      </c>
    </row>
    <row r="14" spans="2:10" x14ac:dyDescent="0.2">
      <c r="B14" s="1">
        <v>145.340122968689</v>
      </c>
      <c r="C14" s="1">
        <v>156.93826478159039</v>
      </c>
      <c r="D14" s="1">
        <f t="shared" si="0"/>
        <v>7.9800000000000049</v>
      </c>
      <c r="F14" s="1">
        <v>64</v>
      </c>
      <c r="G14" s="1">
        <f t="shared" si="4"/>
        <v>12.96</v>
      </c>
      <c r="H14" s="1">
        <v>1357.54941177368</v>
      </c>
      <c r="I14" s="1">
        <f t="shared" si="2"/>
        <v>104.7491830072284</v>
      </c>
      <c r="J14" s="1">
        <f t="shared" si="3"/>
        <v>1.047491830072284</v>
      </c>
    </row>
    <row r="15" spans="2:10" x14ac:dyDescent="0.2">
      <c r="B15" s="1">
        <v>162.58591573163201</v>
      </c>
      <c r="C15" s="1">
        <v>178.89393342317763</v>
      </c>
      <c r="D15" s="1">
        <f t="shared" si="0"/>
        <v>10.030399999999998</v>
      </c>
      <c r="F15" s="1">
        <v>66</v>
      </c>
      <c r="G15" s="1">
        <f t="shared" si="4"/>
        <v>13.365</v>
      </c>
      <c r="H15" s="1">
        <v>1486.20289230346</v>
      </c>
      <c r="I15" s="1">
        <f t="shared" si="2"/>
        <v>111.20111427635315</v>
      </c>
      <c r="J15" s="1">
        <f t="shared" si="3"/>
        <v>1.1120111427635315</v>
      </c>
    </row>
    <row r="16" spans="2:10" x14ac:dyDescent="0.2">
      <c r="B16" s="1">
        <v>126.91783122074401</v>
      </c>
      <c r="C16" s="1">
        <v>137.18294540987779</v>
      </c>
      <c r="D16" s="1">
        <f t="shared" si="0"/>
        <v>8.0880000000000063</v>
      </c>
      <c r="F16" s="1">
        <v>69</v>
      </c>
      <c r="G16" s="1">
        <f t="shared" si="4"/>
        <v>13.9725</v>
      </c>
      <c r="H16" s="1">
        <v>1702.12132644653</v>
      </c>
      <c r="I16" s="1">
        <f t="shared" si="2"/>
        <v>121.8193828195763</v>
      </c>
      <c r="J16" s="1">
        <f t="shared" si="3"/>
        <v>1.2181938281957632</v>
      </c>
    </row>
    <row r="17" spans="2:10" x14ac:dyDescent="0.2">
      <c r="B17" s="1">
        <v>172.97122063764701</v>
      </c>
      <c r="C17" s="1">
        <v>185.01001759402726</v>
      </c>
      <c r="D17" s="1">
        <f t="shared" si="0"/>
        <v>6.9600000000000124</v>
      </c>
      <c r="F17" s="1">
        <v>74</v>
      </c>
      <c r="G17" s="1">
        <f t="shared" si="4"/>
        <v>14.985000000000001</v>
      </c>
      <c r="H17" s="1">
        <v>1765.9948272705001</v>
      </c>
      <c r="I17" s="1">
        <f t="shared" si="2"/>
        <v>117.85083932402402</v>
      </c>
      <c r="J17" s="1">
        <f t="shared" si="3"/>
        <v>1.1785083932402403</v>
      </c>
    </row>
    <row r="18" spans="2:10" x14ac:dyDescent="0.2">
      <c r="B18" s="1">
        <v>142.19222478849801</v>
      </c>
      <c r="C18" s="1">
        <v>156.49718917889527</v>
      </c>
      <c r="D18" s="1">
        <f t="shared" si="0"/>
        <v>10.060299999999996</v>
      </c>
      <c r="F18" s="1">
        <v>58</v>
      </c>
      <c r="G18" s="1">
        <f t="shared" si="4"/>
        <v>11.745000000000001</v>
      </c>
      <c r="H18" s="1">
        <v>1204.6409149169899</v>
      </c>
      <c r="I18" s="1">
        <f t="shared" si="2"/>
        <v>102.56627628071433</v>
      </c>
      <c r="J18" s="1">
        <f t="shared" si="3"/>
        <v>1.0256627628071433</v>
      </c>
    </row>
    <row r="19" spans="2:10" x14ac:dyDescent="0.2">
      <c r="B19" s="1">
        <v>137.84709991643399</v>
      </c>
      <c r="C19" s="1">
        <v>150.39132385592941</v>
      </c>
      <c r="D19" s="1">
        <f t="shared" si="0"/>
        <v>9.1001000000000118</v>
      </c>
      <c r="F19" s="1">
        <v>74</v>
      </c>
      <c r="G19" s="1">
        <f>F19*0.2025</f>
        <v>14.985000000000001</v>
      </c>
      <c r="H19" s="1">
        <v>1617.34825134277</v>
      </c>
      <c r="I19" s="1">
        <f t="shared" si="2"/>
        <v>107.93114790408875</v>
      </c>
      <c r="J19" s="1">
        <f t="shared" si="3"/>
        <v>1.0793114790408875</v>
      </c>
    </row>
    <row r="20" spans="2:10" x14ac:dyDescent="0.2">
      <c r="B20" s="1">
        <v>124.11363707312</v>
      </c>
      <c r="C20" s="1">
        <v>136.49881280300957</v>
      </c>
      <c r="D20" s="1">
        <f t="shared" si="0"/>
        <v>9.9788999999999959</v>
      </c>
      <c r="F20" s="1">
        <v>72</v>
      </c>
      <c r="G20" s="1">
        <f t="shared" ref="G20:G27" si="5">F20*0.2025</f>
        <v>14.580000000000002</v>
      </c>
      <c r="H20" s="1">
        <v>1798.1141891479499</v>
      </c>
      <c r="I20" s="1">
        <f t="shared" si="2"/>
        <v>123.32744781536006</v>
      </c>
      <c r="J20" s="1">
        <f t="shared" si="3"/>
        <v>1.2332744781536007</v>
      </c>
    </row>
    <row r="21" spans="2:10" x14ac:dyDescent="0.2">
      <c r="B21" s="1">
        <v>166.02318936703799</v>
      </c>
      <c r="C21" s="1">
        <v>186.04591805108151</v>
      </c>
      <c r="D21" s="1">
        <f t="shared" si="0"/>
        <v>12.060200000000009</v>
      </c>
      <c r="F21" s="1">
        <v>80</v>
      </c>
      <c r="G21" s="1">
        <f t="shared" si="5"/>
        <v>16.200000000000003</v>
      </c>
      <c r="H21" s="1">
        <v>1255.1465530395501</v>
      </c>
      <c r="I21" s="1">
        <f t="shared" si="2"/>
        <v>77.47818228639197</v>
      </c>
      <c r="J21" s="1">
        <f t="shared" si="3"/>
        <v>0.77478182286391961</v>
      </c>
    </row>
    <row r="22" spans="2:10" x14ac:dyDescent="0.2">
      <c r="B22" s="1">
        <v>131.54679001365801</v>
      </c>
      <c r="C22" s="1">
        <v>146.07087109906598</v>
      </c>
      <c r="D22" s="1">
        <f t="shared" si="0"/>
        <v>11.040999999999993</v>
      </c>
      <c r="F22" s="1">
        <v>52</v>
      </c>
      <c r="G22" s="1">
        <f t="shared" si="5"/>
        <v>10.530000000000001</v>
      </c>
      <c r="H22" s="1">
        <v>864.54056167603005</v>
      </c>
      <c r="I22" s="1">
        <f t="shared" si="2"/>
        <v>82.102617443117751</v>
      </c>
      <c r="J22" s="1">
        <f t="shared" si="3"/>
        <v>0.82102617443117754</v>
      </c>
    </row>
    <row r="23" spans="2:10" x14ac:dyDescent="0.2">
      <c r="B23" s="1">
        <v>177.911083080151</v>
      </c>
      <c r="C23" s="1">
        <v>197.60441668845908</v>
      </c>
      <c r="D23" s="1">
        <f t="shared" si="0"/>
        <v>11.069200000000002</v>
      </c>
      <c r="F23" s="1">
        <v>55</v>
      </c>
      <c r="G23" s="1">
        <f t="shared" si="5"/>
        <v>11.137500000000001</v>
      </c>
      <c r="H23" s="1">
        <v>1029.7467422485399</v>
      </c>
      <c r="I23" s="1">
        <f t="shared" si="2"/>
        <v>92.457619954975513</v>
      </c>
      <c r="J23" s="1">
        <f t="shared" si="3"/>
        <v>0.92457619954975512</v>
      </c>
    </row>
    <row r="24" spans="2:10" x14ac:dyDescent="0.2">
      <c r="B24" s="1">
        <v>151.77149400929699</v>
      </c>
      <c r="C24" s="1">
        <v>166.1897859401802</v>
      </c>
      <c r="D24" s="1">
        <f t="shared" si="0"/>
        <v>9.5</v>
      </c>
      <c r="F24" s="1">
        <v>70</v>
      </c>
      <c r="G24" s="1">
        <f t="shared" si="5"/>
        <v>14.175000000000001</v>
      </c>
      <c r="H24" s="1">
        <v>1802.7561874389601</v>
      </c>
      <c r="I24" s="1">
        <f t="shared" si="2"/>
        <v>127.17856701509417</v>
      </c>
      <c r="J24" s="1">
        <f t="shared" si="3"/>
        <v>1.2717856701509418</v>
      </c>
    </row>
    <row r="25" spans="2:10" x14ac:dyDescent="0.2">
      <c r="B25" s="1">
        <v>146.81253317128099</v>
      </c>
      <c r="C25" s="1">
        <v>157.10409174658778</v>
      </c>
      <c r="D25" s="1">
        <f t="shared" si="0"/>
        <v>7.009999999999998</v>
      </c>
      <c r="F25" s="1">
        <v>72</v>
      </c>
      <c r="G25" s="1">
        <f t="shared" si="5"/>
        <v>14.580000000000002</v>
      </c>
      <c r="H25" s="1">
        <v>1940.84973144531</v>
      </c>
      <c r="I25" s="1">
        <f t="shared" si="2"/>
        <v>133.11726553122838</v>
      </c>
      <c r="J25" s="1">
        <f t="shared" si="3"/>
        <v>1.3311726553122838</v>
      </c>
    </row>
    <row r="26" spans="2:10" x14ac:dyDescent="0.2">
      <c r="B26" s="1">
        <v>127.014678093912</v>
      </c>
      <c r="C26" s="1">
        <v>137.21395674485314</v>
      </c>
      <c r="D26" s="1">
        <f t="shared" si="0"/>
        <v>8.0300000000000047</v>
      </c>
      <c r="F26" s="1">
        <v>69</v>
      </c>
      <c r="G26" s="1">
        <f t="shared" si="5"/>
        <v>13.9725</v>
      </c>
      <c r="H26" s="1">
        <v>2349.6336021423299</v>
      </c>
      <c r="I26" s="1">
        <f t="shared" si="2"/>
        <v>168.16128839809124</v>
      </c>
      <c r="J26" s="1">
        <f t="shared" si="3"/>
        <v>1.6816128839809124</v>
      </c>
    </row>
    <row r="27" spans="2:10" x14ac:dyDescent="0.2">
      <c r="B27" s="1">
        <v>139.10416289906399</v>
      </c>
      <c r="C27" s="1">
        <v>144.26492734261925</v>
      </c>
      <c r="D27" s="1">
        <f t="shared" si="0"/>
        <v>3.7099999999999835</v>
      </c>
      <c r="F27" s="1">
        <v>72</v>
      </c>
      <c r="G27" s="1">
        <f t="shared" si="5"/>
        <v>14.580000000000002</v>
      </c>
      <c r="H27" s="1">
        <v>2298.9585800170898</v>
      </c>
      <c r="I27" s="1">
        <f t="shared" si="2"/>
        <v>157.67891495316115</v>
      </c>
      <c r="J27" s="1">
        <f t="shared" si="3"/>
        <v>1.5767891495316115</v>
      </c>
    </row>
    <row r="28" spans="2:10" x14ac:dyDescent="0.2">
      <c r="B28" s="1">
        <v>162.73500000000001</v>
      </c>
      <c r="C28" s="1">
        <v>168.83756250000002</v>
      </c>
      <c r="D28" s="1">
        <f t="shared" si="0"/>
        <v>3.7500000000000027</v>
      </c>
      <c r="F28" s="1">
        <v>77</v>
      </c>
      <c r="G28" s="1">
        <f>F28*0.2025</f>
        <v>15.592500000000001</v>
      </c>
      <c r="H28" s="1">
        <v>2588.0658721923801</v>
      </c>
      <c r="I28" s="1">
        <f t="shared" si="2"/>
        <v>165.98145725139523</v>
      </c>
      <c r="J28" s="1">
        <f t="shared" si="3"/>
        <v>1.6598145725139521</v>
      </c>
    </row>
    <row r="29" spans="2:10" x14ac:dyDescent="0.2">
      <c r="B29" s="1">
        <v>167.42400000000001</v>
      </c>
      <c r="C29" s="1">
        <v>172.31278079999998</v>
      </c>
      <c r="D29" s="1">
        <f t="shared" si="0"/>
        <v>2.9199999999999871</v>
      </c>
      <c r="F29" s="1">
        <v>71</v>
      </c>
      <c r="G29" s="1">
        <f t="shared" ref="G29:G36" si="6">F29*0.2025</f>
        <v>14.377500000000001</v>
      </c>
      <c r="H29" s="1">
        <v>2618.2161407470699</v>
      </c>
      <c r="I29" s="1">
        <f t="shared" si="2"/>
        <v>182.10510455552563</v>
      </c>
      <c r="J29" s="1">
        <f t="shared" si="3"/>
        <v>1.8210510455552564</v>
      </c>
    </row>
    <row r="30" spans="2:10" x14ac:dyDescent="0.2">
      <c r="B30" s="1">
        <v>114.780003408803</v>
      </c>
      <c r="C30" s="1">
        <v>120.57639358094755</v>
      </c>
      <c r="D30" s="1">
        <f t="shared" si="0"/>
        <v>5.0500000000000034</v>
      </c>
      <c r="F30" s="1">
        <v>74</v>
      </c>
      <c r="G30" s="1">
        <f t="shared" si="6"/>
        <v>14.985000000000001</v>
      </c>
      <c r="H30" s="1">
        <v>2276.4207267761199</v>
      </c>
      <c r="I30" s="1">
        <f t="shared" si="2"/>
        <v>151.9132950801548</v>
      </c>
      <c r="J30" s="1">
        <f t="shared" si="3"/>
        <v>1.5191329508015479</v>
      </c>
    </row>
    <row r="31" spans="2:10" x14ac:dyDescent="0.2">
      <c r="B31" s="1">
        <v>152.501832691646</v>
      </c>
      <c r="C31" s="1">
        <v>163.14646061352292</v>
      </c>
      <c r="D31" s="1">
        <f t="shared" si="0"/>
        <v>6.9800000000000182</v>
      </c>
      <c r="F31" s="1">
        <v>70</v>
      </c>
      <c r="G31" s="1">
        <f t="shared" si="6"/>
        <v>14.175000000000001</v>
      </c>
      <c r="H31" s="1">
        <v>1512.2520103454599</v>
      </c>
      <c r="I31" s="1">
        <f t="shared" si="2"/>
        <v>106.68444517428289</v>
      </c>
      <c r="J31" s="1">
        <f t="shared" si="3"/>
        <v>1.0668444517428288</v>
      </c>
    </row>
    <row r="32" spans="2:10" x14ac:dyDescent="0.2">
      <c r="B32" s="1">
        <v>127.836452811104</v>
      </c>
      <c r="C32" s="1">
        <v>132.97675657863849</v>
      </c>
      <c r="D32" s="1">
        <f t="shared" si="0"/>
        <v>4.020999999999999</v>
      </c>
      <c r="F32" s="1">
        <v>78</v>
      </c>
      <c r="G32" s="1">
        <f t="shared" si="6"/>
        <v>15.795000000000002</v>
      </c>
      <c r="H32" s="1">
        <v>2800.4142303466801</v>
      </c>
      <c r="I32" s="1">
        <f t="shared" si="2"/>
        <v>177.29751379212914</v>
      </c>
      <c r="J32" s="1">
        <f t="shared" si="3"/>
        <v>1.7729751379212915</v>
      </c>
    </row>
    <row r="33" spans="2:10" x14ac:dyDescent="0.2">
      <c r="B33" s="1">
        <v>141.29138049778899</v>
      </c>
      <c r="C33" s="1">
        <v>146.81587347525252</v>
      </c>
      <c r="D33" s="1">
        <f t="shared" si="0"/>
        <v>3.9099999999999815</v>
      </c>
      <c r="F33" s="1">
        <v>71</v>
      </c>
      <c r="G33" s="1">
        <f t="shared" si="6"/>
        <v>14.377500000000001</v>
      </c>
      <c r="H33" s="1">
        <v>2190.8259620666499</v>
      </c>
      <c r="I33" s="1">
        <f t="shared" si="2"/>
        <v>152.37878365965221</v>
      </c>
      <c r="J33" s="1">
        <f t="shared" si="3"/>
        <v>1.5237878365965223</v>
      </c>
    </row>
    <row r="34" spans="2:10" x14ac:dyDescent="0.2">
      <c r="B34" s="1">
        <v>158.82500132445699</v>
      </c>
      <c r="C34" s="1">
        <v>165.25741387809751</v>
      </c>
      <c r="D34" s="1">
        <f t="shared" si="0"/>
        <v>4.050000000000006</v>
      </c>
      <c r="F34" s="1">
        <v>67</v>
      </c>
      <c r="G34" s="1">
        <f t="shared" si="6"/>
        <v>13.567500000000001</v>
      </c>
      <c r="H34" s="1">
        <v>2460.1988601684602</v>
      </c>
      <c r="I34" s="1">
        <f t="shared" si="2"/>
        <v>181.33030109957326</v>
      </c>
      <c r="J34" s="1">
        <f t="shared" si="3"/>
        <v>1.8133030109957327</v>
      </c>
    </row>
    <row r="35" spans="2:10" x14ac:dyDescent="0.2">
      <c r="B35" s="1">
        <v>138.70654339933299</v>
      </c>
      <c r="C35" s="1">
        <v>142.93709297301262</v>
      </c>
      <c r="D35" s="1">
        <f t="shared" si="0"/>
        <v>3.0499999999999874</v>
      </c>
      <c r="F35" s="1">
        <v>66</v>
      </c>
      <c r="G35" s="1">
        <f t="shared" si="6"/>
        <v>13.365</v>
      </c>
      <c r="H35" s="1">
        <v>2473.0807228088383</v>
      </c>
      <c r="I35" s="1">
        <f t="shared" si="2"/>
        <v>185.04158045707732</v>
      </c>
      <c r="J35" s="1">
        <f t="shared" si="3"/>
        <v>1.850415804570773</v>
      </c>
    </row>
    <row r="36" spans="2:10" x14ac:dyDescent="0.2">
      <c r="B36" s="1">
        <v>142.19104377241399</v>
      </c>
      <c r="C36" s="1">
        <v>149.43852127349393</v>
      </c>
      <c r="D36" s="1">
        <f t="shared" si="0"/>
        <v>5.0970000000000004</v>
      </c>
      <c r="F36" s="1">
        <v>72</v>
      </c>
      <c r="G36" s="1">
        <f t="shared" si="6"/>
        <v>14.580000000000002</v>
      </c>
      <c r="H36" s="1">
        <v>2086.60912704468</v>
      </c>
      <c r="I36" s="1">
        <f t="shared" si="2"/>
        <v>143.11448059291357</v>
      </c>
      <c r="J36" s="1">
        <f t="shared" si="3"/>
        <v>1.4311448059291358</v>
      </c>
    </row>
    <row r="37" spans="2:10" x14ac:dyDescent="0.2">
      <c r="B37" s="1">
        <v>157.80162992931599</v>
      </c>
      <c r="C37" s="1">
        <v>165.78639240373937</v>
      </c>
      <c r="D37" s="1">
        <f t="shared" si="0"/>
        <v>5.0599999999999925</v>
      </c>
      <c r="F37" s="1">
        <v>68</v>
      </c>
      <c r="G37" s="1">
        <f>F37*0.2025</f>
        <v>13.770000000000001</v>
      </c>
      <c r="H37" s="1">
        <v>2254.9346771240198</v>
      </c>
      <c r="I37" s="1">
        <f t="shared" si="2"/>
        <v>163.75705716223817</v>
      </c>
      <c r="J37" s="1">
        <f t="shared" si="3"/>
        <v>1.6375705716223816</v>
      </c>
    </row>
    <row r="38" spans="2:10" x14ac:dyDescent="0.2">
      <c r="B38" s="1">
        <v>165.08097544226601</v>
      </c>
      <c r="C38" s="1">
        <v>172.03088450838541</v>
      </c>
      <c r="D38" s="1">
        <f t="shared" si="0"/>
        <v>4.2100000000000026</v>
      </c>
      <c r="F38" s="1">
        <v>69</v>
      </c>
      <c r="G38" s="1">
        <f>F38*0.2025</f>
        <v>13.9725</v>
      </c>
      <c r="H38" s="1">
        <v>2570.2079658508301</v>
      </c>
      <c r="I38" s="1">
        <f t="shared" si="2"/>
        <v>183.94760893546825</v>
      </c>
      <c r="J38" s="1">
        <f t="shared" si="3"/>
        <v>1.8394760893546824</v>
      </c>
    </row>
    <row r="39" spans="2:10" x14ac:dyDescent="0.2">
      <c r="B39" s="1">
        <v>131.94576678312501</v>
      </c>
      <c r="C39" s="1">
        <v>139.90209652014744</v>
      </c>
      <c r="D39" s="1">
        <f t="shared" si="0"/>
        <v>6.0299999999999931</v>
      </c>
      <c r="F39" s="1">
        <v>56</v>
      </c>
      <c r="G39" s="1">
        <f t="shared" ref="G39:G45" si="7">F39*0.2025</f>
        <v>11.34</v>
      </c>
      <c r="H39" s="1">
        <v>1225.27184677124</v>
      </c>
      <c r="I39" s="1">
        <f t="shared" si="2"/>
        <v>108.04866373644091</v>
      </c>
      <c r="J39" s="1">
        <f t="shared" si="3"/>
        <v>1.0804866373644091</v>
      </c>
    </row>
    <row r="40" spans="2:10" x14ac:dyDescent="0.2">
      <c r="B40" s="1">
        <v>141.817613712694</v>
      </c>
      <c r="C40" s="1">
        <v>154.49610837860882</v>
      </c>
      <c r="D40" s="1">
        <f t="shared" si="0"/>
        <v>8.9399999999999888</v>
      </c>
      <c r="F40" s="1">
        <v>62</v>
      </c>
      <c r="G40" s="1">
        <f t="shared" si="7"/>
        <v>12.555000000000001</v>
      </c>
      <c r="H40" s="1">
        <v>1444.8354187011701</v>
      </c>
      <c r="I40" s="1">
        <f t="shared" si="2"/>
        <v>115.08047938679171</v>
      </c>
      <c r="J40" s="1">
        <f t="shared" si="3"/>
        <v>1.1508047938679171</v>
      </c>
    </row>
    <row r="41" spans="2:10" x14ac:dyDescent="0.2">
      <c r="B41" s="1">
        <v>152.32750745574199</v>
      </c>
      <c r="C41" s="1">
        <v>164.6051045566748</v>
      </c>
      <c r="D41" s="1">
        <f t="shared" si="0"/>
        <v>8.0600000000000041</v>
      </c>
      <c r="F41" s="1">
        <v>64</v>
      </c>
      <c r="G41" s="1">
        <f t="shared" si="7"/>
        <v>12.96</v>
      </c>
      <c r="H41" s="1">
        <v>1506.3945693969699</v>
      </c>
      <c r="I41" s="1">
        <f t="shared" si="2"/>
        <v>116.23414887322298</v>
      </c>
      <c r="J41" s="1">
        <f t="shared" si="3"/>
        <v>1.1623414887322299</v>
      </c>
    </row>
    <row r="42" spans="2:10" x14ac:dyDescent="0.2">
      <c r="B42" s="1">
        <v>164.25652828586499</v>
      </c>
      <c r="C42" s="1">
        <v>174.02979171887398</v>
      </c>
      <c r="D42" s="1">
        <f t="shared" si="0"/>
        <v>5.9500000000000153</v>
      </c>
      <c r="F42" s="1">
        <v>63</v>
      </c>
      <c r="G42" s="1">
        <f t="shared" si="7"/>
        <v>12.7575</v>
      </c>
      <c r="H42" s="1">
        <v>1502.6596183776901</v>
      </c>
      <c r="I42" s="1">
        <f t="shared" si="2"/>
        <v>117.78637024320518</v>
      </c>
      <c r="J42" s="1">
        <f t="shared" si="3"/>
        <v>1.1778637024320517</v>
      </c>
    </row>
    <row r="43" spans="2:10" x14ac:dyDescent="0.2">
      <c r="B43" s="1">
        <v>144.12314909475799</v>
      </c>
      <c r="C43" s="1">
        <v>151.6175528476854</v>
      </c>
      <c r="D43" s="1">
        <f t="shared" si="0"/>
        <v>5.1999999999999966</v>
      </c>
      <c r="F43" s="1">
        <v>54</v>
      </c>
      <c r="G43" s="1">
        <f t="shared" si="7"/>
        <v>10.935</v>
      </c>
      <c r="H43" s="1">
        <v>1216.0069885253899</v>
      </c>
      <c r="I43" s="1">
        <f t="shared" si="2"/>
        <v>111.20319968224874</v>
      </c>
      <c r="J43" s="1">
        <f t="shared" si="3"/>
        <v>1.1120319968224874</v>
      </c>
    </row>
    <row r="44" spans="2:10" x14ac:dyDescent="0.2">
      <c r="B44" s="1">
        <v>147.191581192331</v>
      </c>
      <c r="C44" s="1">
        <v>153.81520234598588</v>
      </c>
      <c r="D44" s="1">
        <f t="shared" si="0"/>
        <v>4.4999999999999902</v>
      </c>
      <c r="F44" s="1">
        <v>68</v>
      </c>
      <c r="G44" s="1">
        <f t="shared" si="7"/>
        <v>13.770000000000001</v>
      </c>
      <c r="H44" s="1">
        <v>2014.3282775878899</v>
      </c>
      <c r="I44" s="1">
        <f t="shared" si="2"/>
        <v>146.28382553288961</v>
      </c>
      <c r="J44" s="1">
        <f t="shared" si="3"/>
        <v>1.4628382553288961</v>
      </c>
    </row>
    <row r="45" spans="2:10" x14ac:dyDescent="0.2">
      <c r="B45" s="1">
        <v>167.747428611473</v>
      </c>
      <c r="C45" s="1">
        <v>179.15425375705317</v>
      </c>
      <c r="D45" s="1">
        <f t="shared" si="0"/>
        <v>6.8000000000000043</v>
      </c>
      <c r="F45" s="1">
        <v>54</v>
      </c>
      <c r="G45" s="1">
        <f t="shared" si="7"/>
        <v>10.935</v>
      </c>
      <c r="H45" s="1">
        <v>1245.455909729</v>
      </c>
      <c r="I45" s="1">
        <f t="shared" si="2"/>
        <v>113.89628804106081</v>
      </c>
      <c r="J45" s="1">
        <f t="shared" si="3"/>
        <v>1.1389628804106082</v>
      </c>
    </row>
    <row r="46" spans="2:10" x14ac:dyDescent="0.2">
      <c r="B46" s="1">
        <v>143.275816902998</v>
      </c>
      <c r="C46" s="1">
        <v>150.00978029743891</v>
      </c>
      <c r="D46" s="1">
        <f t="shared" si="0"/>
        <v>4.7</v>
      </c>
      <c r="F46" s="1">
        <v>62</v>
      </c>
      <c r="G46" s="1">
        <f>F46*0.2025</f>
        <v>12.555000000000001</v>
      </c>
      <c r="H46" s="1">
        <v>2045.2550926208501</v>
      </c>
      <c r="I46" s="1">
        <f t="shared" si="2"/>
        <v>162.90363143136994</v>
      </c>
      <c r="J46" s="1">
        <f t="shared" si="3"/>
        <v>1.6290363143136994</v>
      </c>
    </row>
    <row r="47" spans="2:10" x14ac:dyDescent="0.2">
      <c r="B47" s="1">
        <v>168.20450935161901</v>
      </c>
      <c r="C47" s="1">
        <v>176.07648038927476</v>
      </c>
      <c r="D47" s="1">
        <f t="shared" si="0"/>
        <v>4.6799999999999908</v>
      </c>
      <c r="F47" s="1">
        <v>62</v>
      </c>
      <c r="G47" s="1">
        <f t="shared" ref="G47" si="8">F47*0.2025</f>
        <v>12.555000000000001</v>
      </c>
      <c r="H47" s="1">
        <v>2218.9969863891602</v>
      </c>
      <c r="I47" s="1">
        <f t="shared" si="2"/>
        <v>176.74209369885781</v>
      </c>
      <c r="J47" s="1">
        <f t="shared" si="3"/>
        <v>1.7674209369885783</v>
      </c>
    </row>
  </sheetData>
  <mergeCells count="9">
    <mergeCell ref="B3:D3"/>
    <mergeCell ref="F3:J3"/>
    <mergeCell ref="B4:C4"/>
    <mergeCell ref="D4:D5"/>
    <mergeCell ref="F4:F5"/>
    <mergeCell ref="G4:G5"/>
    <mergeCell ref="H4:H5"/>
    <mergeCell ref="I4:I5"/>
    <mergeCell ref="J4:J5"/>
  </mergeCells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77FDD28-993C-3847-A2EA-1D0184CD37F4}">
  <dimension ref="B1:E50"/>
  <sheetViews>
    <sheetView workbookViewId="0">
      <selection activeCell="G5" sqref="G5"/>
    </sheetView>
  </sheetViews>
  <sheetFormatPr baseColWidth="10" defaultColWidth="11" defaultRowHeight="16" x14ac:dyDescent="0.2"/>
  <sheetData>
    <row r="1" spans="2:5" x14ac:dyDescent="0.2">
      <c r="B1" t="s">
        <v>130</v>
      </c>
    </row>
    <row r="3" spans="2:5" x14ac:dyDescent="0.2">
      <c r="B3" s="25" t="s">
        <v>131</v>
      </c>
      <c r="C3" s="25"/>
      <c r="D3" s="25"/>
      <c r="E3" s="25"/>
    </row>
    <row r="4" spans="2:5" x14ac:dyDescent="0.2">
      <c r="B4" s="25" t="s">
        <v>122</v>
      </c>
      <c r="C4" s="26" t="s">
        <v>132</v>
      </c>
      <c r="D4" s="26"/>
      <c r="E4" s="25" t="s">
        <v>124</v>
      </c>
    </row>
    <row r="5" spans="2:5" x14ac:dyDescent="0.2">
      <c r="B5" s="25"/>
      <c r="C5" s="21" t="s">
        <v>125</v>
      </c>
      <c r="D5" s="21" t="s">
        <v>126</v>
      </c>
      <c r="E5" s="25"/>
    </row>
    <row r="6" spans="2:5" x14ac:dyDescent="0.2">
      <c r="B6" s="6">
        <v>36</v>
      </c>
      <c r="C6" s="6">
        <v>63.19</v>
      </c>
      <c r="D6" s="12">
        <v>101.72326199999999</v>
      </c>
      <c r="E6" s="6">
        <f>(D6-C6)/C6*100</f>
        <v>60.97999999999999</v>
      </c>
    </row>
    <row r="7" spans="2:5" x14ac:dyDescent="0.2">
      <c r="B7" s="6">
        <v>36</v>
      </c>
      <c r="C7" s="6">
        <v>68.59</v>
      </c>
      <c r="D7" s="12">
        <v>100.854736</v>
      </c>
      <c r="E7" s="6">
        <f t="shared" ref="E7:E24" si="0">(D7-C7)/C7*100</f>
        <v>47.04</v>
      </c>
    </row>
    <row r="8" spans="2:5" x14ac:dyDescent="0.2">
      <c r="B8" s="6">
        <v>36</v>
      </c>
      <c r="C8" s="6">
        <v>72.36</v>
      </c>
      <c r="D8" s="12">
        <v>112.143528</v>
      </c>
      <c r="E8" s="6">
        <f t="shared" si="0"/>
        <v>54.980000000000004</v>
      </c>
    </row>
    <row r="9" spans="2:5" x14ac:dyDescent="0.2">
      <c r="B9" s="6">
        <v>18</v>
      </c>
      <c r="C9" s="6">
        <v>54.61</v>
      </c>
      <c r="D9" s="12">
        <v>88.031320000000008</v>
      </c>
      <c r="E9" s="6">
        <f t="shared" si="0"/>
        <v>61.200000000000024</v>
      </c>
    </row>
    <row r="10" spans="2:5" x14ac:dyDescent="0.2">
      <c r="B10" s="6">
        <v>18</v>
      </c>
      <c r="C10" s="6">
        <v>71.540000000000006</v>
      </c>
      <c r="D10" s="12">
        <v>110.24314000000001</v>
      </c>
      <c r="E10" s="6">
        <f t="shared" si="0"/>
        <v>54.1</v>
      </c>
    </row>
    <row r="11" spans="2:5" x14ac:dyDescent="0.2">
      <c r="B11" s="6">
        <v>18</v>
      </c>
      <c r="C11" s="6">
        <v>49.58</v>
      </c>
      <c r="D11" s="12">
        <v>74.469160000000002</v>
      </c>
      <c r="E11" s="6">
        <f t="shared" si="0"/>
        <v>50.20000000000001</v>
      </c>
    </row>
    <row r="12" spans="2:5" x14ac:dyDescent="0.2">
      <c r="B12" s="7">
        <v>64</v>
      </c>
      <c r="C12" s="7">
        <v>72.489999999999995</v>
      </c>
      <c r="D12" s="13">
        <v>92.018805999999998</v>
      </c>
      <c r="E12" s="7">
        <f t="shared" si="0"/>
        <v>26.940000000000008</v>
      </c>
    </row>
    <row r="13" spans="2:5" x14ac:dyDescent="0.2">
      <c r="B13" s="7">
        <v>64</v>
      </c>
      <c r="C13" s="7">
        <v>70.14</v>
      </c>
      <c r="D13" s="13">
        <v>93.650927999999993</v>
      </c>
      <c r="E13" s="7">
        <f t="shared" si="0"/>
        <v>33.519999999999989</v>
      </c>
    </row>
    <row r="14" spans="2:5" x14ac:dyDescent="0.2">
      <c r="B14" s="7">
        <v>64</v>
      </c>
      <c r="C14" s="7">
        <v>75.209999999999994</v>
      </c>
      <c r="D14" s="13">
        <v>96.501950999999991</v>
      </c>
      <c r="E14" s="7">
        <f t="shared" si="0"/>
        <v>28.309999999999995</v>
      </c>
    </row>
    <row r="15" spans="2:5" x14ac:dyDescent="0.2">
      <c r="B15" s="7">
        <v>86</v>
      </c>
      <c r="C15" s="7">
        <v>74.16</v>
      </c>
      <c r="D15" s="13">
        <v>89.014247999999995</v>
      </c>
      <c r="E15" s="7">
        <f t="shared" si="0"/>
        <v>20.029999999999998</v>
      </c>
    </row>
    <row r="16" spans="2:5" x14ac:dyDescent="0.2">
      <c r="B16" s="7">
        <v>86</v>
      </c>
      <c r="C16" s="7">
        <v>70.25</v>
      </c>
      <c r="D16" s="13">
        <v>78.651899999999998</v>
      </c>
      <c r="E16" s="7">
        <f t="shared" si="0"/>
        <v>11.959999999999997</v>
      </c>
    </row>
    <row r="17" spans="2:5" x14ac:dyDescent="0.2">
      <c r="B17" s="7">
        <v>86</v>
      </c>
      <c r="C17" s="7">
        <v>65.47</v>
      </c>
      <c r="D17" s="13">
        <v>80.547741000000002</v>
      </c>
      <c r="E17" s="7">
        <f t="shared" si="0"/>
        <v>23.030000000000005</v>
      </c>
    </row>
    <row r="18" spans="2:5" x14ac:dyDescent="0.2">
      <c r="B18" s="7">
        <v>55</v>
      </c>
      <c r="C18" s="7">
        <v>59.87</v>
      </c>
      <c r="D18" s="13">
        <v>70.880092999999988</v>
      </c>
      <c r="E18" s="7">
        <f t="shared" si="0"/>
        <v>18.389999999999983</v>
      </c>
    </row>
    <row r="19" spans="2:5" x14ac:dyDescent="0.2">
      <c r="B19" s="7">
        <v>55</v>
      </c>
      <c r="C19" s="7">
        <v>65.84</v>
      </c>
      <c r="D19" s="13">
        <v>84.288368000000006</v>
      </c>
      <c r="E19" s="7">
        <f t="shared" si="0"/>
        <v>28.02</v>
      </c>
    </row>
    <row r="20" spans="2:5" x14ac:dyDescent="0.2">
      <c r="B20" s="7">
        <v>55</v>
      </c>
      <c r="C20" s="7">
        <v>69.569999999999993</v>
      </c>
      <c r="D20" s="13">
        <v>79.991585999999984</v>
      </c>
      <c r="E20" s="7">
        <f t="shared" si="0"/>
        <v>14.979999999999988</v>
      </c>
    </row>
    <row r="21" spans="2:5" x14ac:dyDescent="0.2">
      <c r="B21" s="7">
        <v>62</v>
      </c>
      <c r="C21" s="7">
        <v>65.41</v>
      </c>
      <c r="D21" s="13">
        <v>87.12612</v>
      </c>
      <c r="E21" s="7">
        <f t="shared" si="0"/>
        <v>33.20000000000001</v>
      </c>
    </row>
    <row r="22" spans="2:5" x14ac:dyDescent="0.2">
      <c r="B22" s="7">
        <v>62</v>
      </c>
      <c r="C22" s="7">
        <v>49.82</v>
      </c>
      <c r="D22" s="13">
        <v>65.862040000000007</v>
      </c>
      <c r="E22" s="7">
        <f t="shared" si="0"/>
        <v>32.20000000000001</v>
      </c>
    </row>
    <row r="23" spans="2:5" x14ac:dyDescent="0.2">
      <c r="B23" s="7">
        <v>62</v>
      </c>
      <c r="C23" s="7">
        <v>51.94</v>
      </c>
      <c r="D23" s="13">
        <v>74.222260000000006</v>
      </c>
      <c r="E23" s="7">
        <f t="shared" si="0"/>
        <v>42.900000000000013</v>
      </c>
    </row>
    <row r="24" spans="2:5" x14ac:dyDescent="0.2">
      <c r="B24" s="14">
        <v>62</v>
      </c>
      <c r="C24" s="11">
        <v>56.79</v>
      </c>
      <c r="D24" s="15">
        <v>68.727257999999992</v>
      </c>
      <c r="E24" s="7">
        <f t="shared" si="0"/>
        <v>21.019999999999989</v>
      </c>
    </row>
    <row r="25" spans="2:5" x14ac:dyDescent="0.2">
      <c r="B25" s="6">
        <v>37</v>
      </c>
      <c r="C25" s="6">
        <v>65.819999999999993</v>
      </c>
      <c r="D25" s="12">
        <v>102.81084</v>
      </c>
      <c r="E25" s="6">
        <f t="shared" ref="E25:E31" si="1">(D25-C25)/C25*100</f>
        <v>56.200000000000017</v>
      </c>
    </row>
    <row r="26" spans="2:5" x14ac:dyDescent="0.2">
      <c r="B26" s="6">
        <v>37</v>
      </c>
      <c r="C26" s="6">
        <v>58.91</v>
      </c>
      <c r="D26" s="12">
        <v>96.046863999999999</v>
      </c>
      <c r="E26" s="6">
        <f t="shared" si="1"/>
        <v>63.040000000000006</v>
      </c>
    </row>
    <row r="27" spans="2:5" x14ac:dyDescent="0.2">
      <c r="B27" s="6">
        <v>37</v>
      </c>
      <c r="C27" s="6">
        <v>64.77</v>
      </c>
      <c r="D27" s="12">
        <v>99.130484999999993</v>
      </c>
      <c r="E27" s="6">
        <f t="shared" si="1"/>
        <v>53.05</v>
      </c>
    </row>
    <row r="28" spans="2:5" x14ac:dyDescent="0.2">
      <c r="B28" s="6">
        <v>37</v>
      </c>
      <c r="C28" s="6">
        <v>72.42</v>
      </c>
      <c r="D28" s="12">
        <v>104.63241600000001</v>
      </c>
      <c r="E28" s="6">
        <f t="shared" si="1"/>
        <v>44.480000000000004</v>
      </c>
    </row>
    <row r="29" spans="2:5" x14ac:dyDescent="0.2">
      <c r="B29" s="6">
        <v>40</v>
      </c>
      <c r="C29" s="6">
        <v>69.849999999999994</v>
      </c>
      <c r="D29" s="12">
        <v>110.71923499999998</v>
      </c>
      <c r="E29" s="6">
        <f t="shared" si="1"/>
        <v>58.509999999999984</v>
      </c>
    </row>
    <row r="30" spans="2:5" x14ac:dyDescent="0.2">
      <c r="B30" s="6">
        <v>40</v>
      </c>
      <c r="C30" s="6">
        <v>72.430000000000007</v>
      </c>
      <c r="D30" s="12">
        <v>115.90972900000001</v>
      </c>
      <c r="E30" s="6">
        <f t="shared" si="1"/>
        <v>60.030000000000008</v>
      </c>
    </row>
    <row r="31" spans="2:5" x14ac:dyDescent="0.2">
      <c r="B31" s="6">
        <v>40</v>
      </c>
      <c r="C31" s="6">
        <v>68.16</v>
      </c>
      <c r="D31" s="12">
        <v>104.564256</v>
      </c>
      <c r="E31" s="6">
        <f t="shared" si="1"/>
        <v>53.410000000000011</v>
      </c>
    </row>
    <row r="32" spans="2:5" x14ac:dyDescent="0.2">
      <c r="B32" s="6">
        <v>50</v>
      </c>
      <c r="C32" s="6">
        <v>70.459999999999994</v>
      </c>
      <c r="D32" s="12">
        <v>106.73280799999999</v>
      </c>
      <c r="E32" s="6">
        <v>51.480000000000004</v>
      </c>
    </row>
    <row r="33" spans="2:5" x14ac:dyDescent="0.2">
      <c r="B33" s="6">
        <v>50</v>
      </c>
      <c r="C33" s="6">
        <v>64.86</v>
      </c>
      <c r="D33" s="12">
        <v>84.298541999999998</v>
      </c>
      <c r="E33" s="6">
        <v>29.969999999999995</v>
      </c>
    </row>
    <row r="34" spans="2:5" x14ac:dyDescent="0.2">
      <c r="B34" s="6">
        <v>50</v>
      </c>
      <c r="C34" s="6">
        <v>69.81</v>
      </c>
      <c r="D34" s="12">
        <v>86.571381000000002</v>
      </c>
      <c r="E34" s="6">
        <v>24.009999999999998</v>
      </c>
    </row>
    <row r="35" spans="2:5" x14ac:dyDescent="0.2">
      <c r="B35" s="6">
        <v>50</v>
      </c>
      <c r="C35" s="6">
        <v>61.27</v>
      </c>
      <c r="D35" s="12">
        <v>73.548507999999998</v>
      </c>
      <c r="E35" s="6">
        <v>20.039999999999992</v>
      </c>
    </row>
    <row r="36" spans="2:5" x14ac:dyDescent="0.2">
      <c r="B36" s="6">
        <v>27</v>
      </c>
      <c r="C36" s="6">
        <v>76.349999999999994</v>
      </c>
      <c r="D36" s="12">
        <v>118.35013499999999</v>
      </c>
      <c r="E36" s="6">
        <f t="shared" ref="E36:E50" si="2">(D36-C36)/C36*100</f>
        <v>55.010000000000005</v>
      </c>
    </row>
    <row r="37" spans="2:5" x14ac:dyDescent="0.2">
      <c r="B37" s="6">
        <v>27</v>
      </c>
      <c r="C37" s="6">
        <v>66.87</v>
      </c>
      <c r="D37" s="12">
        <v>107.01206100000002</v>
      </c>
      <c r="E37" s="6">
        <f t="shared" si="2"/>
        <v>60.030000000000015</v>
      </c>
    </row>
    <row r="38" spans="2:5" x14ac:dyDescent="0.2">
      <c r="B38" s="6">
        <v>27</v>
      </c>
      <c r="C38" s="6">
        <v>64.930000000000007</v>
      </c>
      <c r="D38" s="12">
        <v>81.824786000000003</v>
      </c>
      <c r="E38" s="6">
        <f t="shared" si="2"/>
        <v>26.019999999999992</v>
      </c>
    </row>
    <row r="39" spans="2:5" x14ac:dyDescent="0.2">
      <c r="B39" s="6">
        <v>40</v>
      </c>
      <c r="C39" s="6">
        <v>60.12</v>
      </c>
      <c r="D39" s="12">
        <v>88.917479999999998</v>
      </c>
      <c r="E39" s="6">
        <f t="shared" si="2"/>
        <v>47.900000000000006</v>
      </c>
    </row>
    <row r="40" spans="2:5" x14ac:dyDescent="0.2">
      <c r="B40" s="6">
        <v>40</v>
      </c>
      <c r="C40" s="6">
        <v>52.78</v>
      </c>
      <c r="D40" s="12">
        <v>81.967339999999993</v>
      </c>
      <c r="E40" s="6">
        <f t="shared" si="2"/>
        <v>55.299999999999983</v>
      </c>
    </row>
    <row r="41" spans="2:5" x14ac:dyDescent="0.2">
      <c r="B41" s="6">
        <v>40</v>
      </c>
      <c r="C41" s="6">
        <v>63.89</v>
      </c>
      <c r="D41" s="12">
        <v>95.835000000000008</v>
      </c>
      <c r="E41" s="6">
        <f t="shared" si="2"/>
        <v>50.000000000000014</v>
      </c>
    </row>
    <row r="42" spans="2:5" x14ac:dyDescent="0.2">
      <c r="B42" s="7">
        <v>52</v>
      </c>
      <c r="C42" s="7">
        <v>69.510000000000005</v>
      </c>
      <c r="D42" s="13">
        <v>98.676396000000011</v>
      </c>
      <c r="E42" s="7">
        <f t="shared" si="2"/>
        <v>41.96</v>
      </c>
    </row>
    <row r="43" spans="2:5" x14ac:dyDescent="0.2">
      <c r="B43" s="7">
        <v>52</v>
      </c>
      <c r="C43" s="7">
        <v>74.83</v>
      </c>
      <c r="D43" s="13">
        <v>113.03819799999999</v>
      </c>
      <c r="E43" s="7">
        <f t="shared" si="2"/>
        <v>51.059999999999995</v>
      </c>
    </row>
    <row r="44" spans="2:5" x14ac:dyDescent="0.2">
      <c r="B44" s="7">
        <v>52</v>
      </c>
      <c r="C44" s="7">
        <v>68.48</v>
      </c>
      <c r="D44" s="13">
        <v>101.377792</v>
      </c>
      <c r="E44" s="7">
        <f t="shared" si="2"/>
        <v>48.039999999999985</v>
      </c>
    </row>
    <row r="45" spans="2:5" x14ac:dyDescent="0.2">
      <c r="B45" s="7">
        <v>61</v>
      </c>
      <c r="C45" s="7">
        <v>76.23</v>
      </c>
      <c r="D45" s="13">
        <v>115.91533800000001</v>
      </c>
      <c r="E45" s="7">
        <f t="shared" si="2"/>
        <v>52.059999999999995</v>
      </c>
    </row>
    <row r="46" spans="2:5" x14ac:dyDescent="0.2">
      <c r="B46" s="7">
        <v>61</v>
      </c>
      <c r="C46" s="7">
        <v>70.959999999999994</v>
      </c>
      <c r="D46" s="13">
        <v>90.842991999999995</v>
      </c>
      <c r="E46" s="7">
        <f t="shared" si="2"/>
        <v>28.020000000000007</v>
      </c>
    </row>
    <row r="47" spans="2:5" x14ac:dyDescent="0.2">
      <c r="B47" s="7">
        <v>61</v>
      </c>
      <c r="C47" s="7">
        <v>62.73</v>
      </c>
      <c r="D47" s="13">
        <v>77.747562000000002</v>
      </c>
      <c r="E47" s="7">
        <f t="shared" si="2"/>
        <v>23.940000000000008</v>
      </c>
    </row>
    <row r="48" spans="2:5" x14ac:dyDescent="0.2">
      <c r="B48" s="7">
        <v>59</v>
      </c>
      <c r="C48" s="7">
        <v>79.16</v>
      </c>
      <c r="D48" s="13">
        <v>114.710756</v>
      </c>
      <c r="E48" s="7">
        <f t="shared" si="2"/>
        <v>44.910000000000011</v>
      </c>
    </row>
    <row r="49" spans="2:5" x14ac:dyDescent="0.2">
      <c r="B49" s="7">
        <v>59</v>
      </c>
      <c r="C49" s="7">
        <v>81.430000000000007</v>
      </c>
      <c r="D49" s="13">
        <v>120.573401</v>
      </c>
      <c r="E49" s="7">
        <f t="shared" si="2"/>
        <v>48.069999999999993</v>
      </c>
    </row>
    <row r="50" spans="2:5" x14ac:dyDescent="0.2">
      <c r="B50" s="7">
        <v>59</v>
      </c>
      <c r="C50" s="7">
        <v>67.53</v>
      </c>
      <c r="D50" s="13">
        <v>94.460964000000004</v>
      </c>
      <c r="E50" s="7">
        <f t="shared" si="2"/>
        <v>39.880000000000003</v>
      </c>
    </row>
  </sheetData>
  <mergeCells count="4">
    <mergeCell ref="B4:B5"/>
    <mergeCell ref="C4:D4"/>
    <mergeCell ref="E4:E5"/>
    <mergeCell ref="B3:E3"/>
  </mergeCells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9EB4E47-49EB-A04F-80DF-0F861279D311}">
  <dimension ref="B1:J50"/>
  <sheetViews>
    <sheetView workbookViewId="0">
      <selection activeCell="D6" sqref="D6"/>
    </sheetView>
  </sheetViews>
  <sheetFormatPr baseColWidth="10" defaultColWidth="11" defaultRowHeight="16" x14ac:dyDescent="0.2"/>
  <cols>
    <col min="5" max="5" width="1.1640625" customWidth="1"/>
    <col min="7" max="7" width="14" customWidth="1"/>
    <col min="9" max="9" width="12.5" customWidth="1"/>
    <col min="10" max="10" width="24.1640625" customWidth="1"/>
  </cols>
  <sheetData>
    <row r="1" spans="2:10" x14ac:dyDescent="0.2">
      <c r="B1" t="s">
        <v>133</v>
      </c>
    </row>
    <row r="3" spans="2:10" x14ac:dyDescent="0.2">
      <c r="B3" s="25" t="s">
        <v>134</v>
      </c>
      <c r="C3" s="25"/>
      <c r="D3" s="25"/>
      <c r="F3" s="25" t="s">
        <v>129</v>
      </c>
      <c r="G3" s="25"/>
      <c r="H3" s="25"/>
      <c r="I3" s="25"/>
      <c r="J3" s="25"/>
    </row>
    <row r="4" spans="2:10" x14ac:dyDescent="0.2">
      <c r="B4" s="27" t="s">
        <v>132</v>
      </c>
      <c r="C4" s="27"/>
      <c r="D4" s="25" t="s">
        <v>124</v>
      </c>
      <c r="F4" s="25" t="s">
        <v>107</v>
      </c>
      <c r="G4" s="25" t="s">
        <v>108</v>
      </c>
      <c r="H4" s="25" t="s">
        <v>109</v>
      </c>
      <c r="I4" s="25" t="s">
        <v>110</v>
      </c>
      <c r="J4" s="25" t="s">
        <v>111</v>
      </c>
    </row>
    <row r="5" spans="2:10" x14ac:dyDescent="0.2">
      <c r="B5" s="21" t="s">
        <v>125</v>
      </c>
      <c r="C5" s="21" t="s">
        <v>126</v>
      </c>
      <c r="D5" s="25"/>
      <c r="F5" s="25"/>
      <c r="G5" s="25"/>
      <c r="H5" s="25"/>
      <c r="I5" s="25"/>
      <c r="J5" s="25"/>
    </row>
    <row r="6" spans="2:10" x14ac:dyDescent="0.2">
      <c r="B6" s="16">
        <v>60.12</v>
      </c>
      <c r="C6" s="16">
        <v>88.917479999999998</v>
      </c>
      <c r="D6" s="16">
        <f>(C6-B6)/B6*100</f>
        <v>47.900000000000006</v>
      </c>
      <c r="E6" s="17"/>
      <c r="F6" s="1">
        <v>37</v>
      </c>
      <c r="G6" s="1">
        <f>F6*0.2025</f>
        <v>7.4925000000000006</v>
      </c>
      <c r="H6" s="1">
        <v>515.93025588988996</v>
      </c>
      <c r="I6" s="1">
        <f>H6/G6</f>
        <v>68.85956034566432</v>
      </c>
      <c r="J6" s="1">
        <f>I6*1000/100000</f>
        <v>0.68859560345664317</v>
      </c>
    </row>
    <row r="7" spans="2:10" x14ac:dyDescent="0.2">
      <c r="B7" s="16">
        <v>52.78</v>
      </c>
      <c r="C7" s="16">
        <v>81.967339999999993</v>
      </c>
      <c r="D7" s="16">
        <f>(C7-B7)/B7*100</f>
        <v>55.299999999999983</v>
      </c>
      <c r="E7" s="17"/>
      <c r="F7" s="1">
        <v>39</v>
      </c>
      <c r="G7" s="1">
        <f t="shared" ref="G7:G9" si="0">F7*0.2025</f>
        <v>7.8975000000000009</v>
      </c>
      <c r="H7" s="1">
        <v>695.24872970580998</v>
      </c>
      <c r="I7" s="1">
        <f t="shared" ref="I7:I50" si="1">H7/G7</f>
        <v>88.034027186553956</v>
      </c>
      <c r="J7" s="1">
        <f t="shared" ref="J7:J50" si="2">I7*1000/100000</f>
        <v>0.88034027186553954</v>
      </c>
    </row>
    <row r="8" spans="2:10" x14ac:dyDescent="0.2">
      <c r="B8" s="16">
        <v>63.89</v>
      </c>
      <c r="C8" s="16">
        <v>95.835000000000008</v>
      </c>
      <c r="D8" s="16">
        <f>(C8-B8)/B8*100</f>
        <v>50.000000000000014</v>
      </c>
      <c r="E8" s="17"/>
      <c r="F8" s="1">
        <v>44</v>
      </c>
      <c r="G8" s="1">
        <f t="shared" si="0"/>
        <v>8.91</v>
      </c>
      <c r="H8" s="1">
        <v>955.95107269286996</v>
      </c>
      <c r="I8" s="1">
        <f t="shared" si="1"/>
        <v>107.28968268157912</v>
      </c>
      <c r="J8" s="1">
        <f t="shared" si="2"/>
        <v>1.0728968268157912</v>
      </c>
    </row>
    <row r="9" spans="2:10" x14ac:dyDescent="0.2">
      <c r="B9" s="16">
        <v>54.61</v>
      </c>
      <c r="C9" s="16">
        <v>88.031320000000008</v>
      </c>
      <c r="D9" s="16">
        <f t="shared" ref="D9:D24" si="3">(C9-B9)/B9*100</f>
        <v>61.200000000000024</v>
      </c>
      <c r="E9" s="17"/>
      <c r="F9" s="1">
        <v>46</v>
      </c>
      <c r="G9" s="1">
        <f t="shared" si="0"/>
        <v>9.3150000000000013</v>
      </c>
      <c r="H9" s="1">
        <v>661.52850341797</v>
      </c>
      <c r="I9" s="1">
        <f t="shared" si="1"/>
        <v>71.017552701875459</v>
      </c>
      <c r="J9" s="1">
        <f t="shared" si="2"/>
        <v>0.71017552701875464</v>
      </c>
    </row>
    <row r="10" spans="2:10" x14ac:dyDescent="0.2">
      <c r="B10" s="16">
        <v>71.540000000000006</v>
      </c>
      <c r="C10" s="16">
        <v>110.24314000000001</v>
      </c>
      <c r="D10" s="16">
        <f t="shared" si="3"/>
        <v>54.1</v>
      </c>
      <c r="E10" s="17"/>
      <c r="F10" s="1">
        <v>46</v>
      </c>
      <c r="G10" s="1">
        <f>F10*0.2025</f>
        <v>9.3150000000000013</v>
      </c>
      <c r="H10" s="1">
        <v>601.70043563842796</v>
      </c>
      <c r="I10" s="1">
        <f t="shared" si="1"/>
        <v>64.594786434613837</v>
      </c>
      <c r="J10" s="1">
        <f t="shared" si="2"/>
        <v>0.64594786434613838</v>
      </c>
    </row>
    <row r="11" spans="2:10" x14ac:dyDescent="0.2">
      <c r="B11" s="16">
        <v>49.58</v>
      </c>
      <c r="C11" s="16">
        <v>74.469160000000002</v>
      </c>
      <c r="D11" s="16">
        <f t="shared" si="3"/>
        <v>50.20000000000001</v>
      </c>
      <c r="E11" s="17"/>
      <c r="F11" s="1">
        <v>47</v>
      </c>
      <c r="G11" s="1">
        <f t="shared" ref="G11:G18" si="4">F11*0.2025</f>
        <v>9.5175000000000001</v>
      </c>
      <c r="H11" s="1">
        <v>836.98695755004906</v>
      </c>
      <c r="I11" s="1">
        <f t="shared" si="1"/>
        <v>87.941892046235779</v>
      </c>
      <c r="J11" s="1">
        <f t="shared" si="2"/>
        <v>0.87941892046235781</v>
      </c>
    </row>
    <row r="12" spans="2:10" x14ac:dyDescent="0.2">
      <c r="B12" s="18">
        <v>72.489999999999995</v>
      </c>
      <c r="C12" s="18">
        <f>B12*1.2094</f>
        <v>87.669405999999995</v>
      </c>
      <c r="D12" s="18">
        <f t="shared" si="3"/>
        <v>20.940000000000005</v>
      </c>
      <c r="E12" s="17"/>
      <c r="F12" s="1">
        <v>62</v>
      </c>
      <c r="G12" s="1">
        <f t="shared" si="4"/>
        <v>12.555000000000001</v>
      </c>
      <c r="H12" s="1">
        <v>2055.9585800170898</v>
      </c>
      <c r="I12" s="1">
        <f t="shared" si="1"/>
        <v>163.7561593004452</v>
      </c>
      <c r="J12" s="1">
        <f t="shared" si="2"/>
        <v>1.637561593004452</v>
      </c>
    </row>
    <row r="13" spans="2:10" x14ac:dyDescent="0.2">
      <c r="B13" s="18">
        <v>70.14</v>
      </c>
      <c r="C13" s="18">
        <f>B13*1.3052</f>
        <v>91.546728000000002</v>
      </c>
      <c r="D13" s="18">
        <f t="shared" si="3"/>
        <v>30.520000000000003</v>
      </c>
      <c r="E13" s="17"/>
      <c r="F13" s="1">
        <v>52</v>
      </c>
      <c r="G13" s="1">
        <f t="shared" si="4"/>
        <v>10.530000000000001</v>
      </c>
      <c r="H13" s="1">
        <v>1393.2376632690439</v>
      </c>
      <c r="I13" s="1">
        <f t="shared" si="1"/>
        <v>132.31126906638593</v>
      </c>
      <c r="J13" s="1">
        <f t="shared" si="2"/>
        <v>1.3231126906638593</v>
      </c>
    </row>
    <row r="14" spans="2:10" x14ac:dyDescent="0.2">
      <c r="B14" s="18">
        <v>75.209999999999994</v>
      </c>
      <c r="C14" s="18">
        <f>B14*1.2431</f>
        <v>93.493550999999997</v>
      </c>
      <c r="D14" s="18">
        <f t="shared" si="3"/>
        <v>24.310000000000006</v>
      </c>
      <c r="E14" s="17"/>
      <c r="F14" s="1">
        <v>66</v>
      </c>
      <c r="G14" s="1">
        <f>F14*0.2025</f>
        <v>13.365</v>
      </c>
      <c r="H14" s="1">
        <v>1907.34825134277</v>
      </c>
      <c r="I14" s="1">
        <f t="shared" si="1"/>
        <v>142.71217742931313</v>
      </c>
      <c r="J14" s="1">
        <f t="shared" si="2"/>
        <v>1.4271217742931313</v>
      </c>
    </row>
    <row r="15" spans="2:10" x14ac:dyDescent="0.2">
      <c r="B15" s="16">
        <v>74.16</v>
      </c>
      <c r="C15" s="16">
        <v>89.014247999999995</v>
      </c>
      <c r="D15" s="16">
        <f t="shared" si="3"/>
        <v>20.029999999999998</v>
      </c>
      <c r="E15" s="17"/>
      <c r="F15" s="1">
        <v>66</v>
      </c>
      <c r="G15" s="1">
        <f t="shared" ref="G15" si="5">F15*0.2025</f>
        <v>13.365</v>
      </c>
      <c r="H15" s="1">
        <v>2273.8497314453002</v>
      </c>
      <c r="I15" s="1">
        <f t="shared" si="1"/>
        <v>170.13466004080061</v>
      </c>
      <c r="J15" s="1">
        <f t="shared" si="2"/>
        <v>1.701346600408006</v>
      </c>
    </row>
    <row r="16" spans="2:10" x14ac:dyDescent="0.2">
      <c r="B16" s="16">
        <v>70.25</v>
      </c>
      <c r="C16" s="16">
        <v>78.651899999999998</v>
      </c>
      <c r="D16" s="16">
        <f t="shared" si="3"/>
        <v>11.959999999999997</v>
      </c>
      <c r="E16" s="17"/>
      <c r="F16" s="1">
        <v>70</v>
      </c>
      <c r="G16" s="1">
        <f>F16*0.2025</f>
        <v>14.175000000000001</v>
      </c>
      <c r="H16" s="1">
        <v>2491.3482513427698</v>
      </c>
      <c r="I16" s="1">
        <f t="shared" si="1"/>
        <v>175.75649039455166</v>
      </c>
      <c r="J16" s="1">
        <f t="shared" si="2"/>
        <v>1.7575649039455166</v>
      </c>
    </row>
    <row r="17" spans="2:10" x14ac:dyDescent="0.2">
      <c r="B17" s="16">
        <v>65.47</v>
      </c>
      <c r="C17" s="16">
        <v>80.547741000000002</v>
      </c>
      <c r="D17" s="16">
        <f t="shared" si="3"/>
        <v>23.030000000000005</v>
      </c>
      <c r="E17" s="17"/>
      <c r="F17" s="1">
        <v>57</v>
      </c>
      <c r="G17" s="1">
        <f t="shared" ref="G17" si="6">F17*0.2025</f>
        <v>11.5425</v>
      </c>
      <c r="H17" s="1">
        <v>2190.6247863769499</v>
      </c>
      <c r="I17" s="1">
        <f t="shared" si="1"/>
        <v>189.78772244981155</v>
      </c>
      <c r="J17" s="1">
        <f t="shared" si="2"/>
        <v>1.8978772244981155</v>
      </c>
    </row>
    <row r="18" spans="2:10" x14ac:dyDescent="0.2">
      <c r="B18" s="16">
        <v>59.87</v>
      </c>
      <c r="C18" s="16">
        <v>70.880092999999988</v>
      </c>
      <c r="D18" s="16">
        <f t="shared" si="3"/>
        <v>18.389999999999983</v>
      </c>
      <c r="E18" s="17"/>
      <c r="F18" s="1">
        <v>46</v>
      </c>
      <c r="G18" s="1">
        <f t="shared" si="4"/>
        <v>9.3150000000000013</v>
      </c>
      <c r="H18" s="1">
        <v>1484.6409149169899</v>
      </c>
      <c r="I18" s="1">
        <f t="shared" si="1"/>
        <v>159.38174073182927</v>
      </c>
      <c r="J18" s="1">
        <f t="shared" si="2"/>
        <v>1.5938174073182925</v>
      </c>
    </row>
    <row r="19" spans="2:10" x14ac:dyDescent="0.2">
      <c r="B19" s="16">
        <v>65.84</v>
      </c>
      <c r="C19" s="16">
        <v>84.288368000000006</v>
      </c>
      <c r="D19" s="16">
        <f t="shared" si="3"/>
        <v>28.02</v>
      </c>
      <c r="E19" s="17"/>
      <c r="F19" s="1">
        <v>70</v>
      </c>
      <c r="G19" s="1">
        <f>F19*0.2025</f>
        <v>14.175000000000001</v>
      </c>
      <c r="H19" s="1">
        <v>2397.7356513427699</v>
      </c>
      <c r="I19" s="1">
        <f t="shared" si="1"/>
        <v>169.15242690248817</v>
      </c>
      <c r="J19" s="1">
        <f t="shared" si="2"/>
        <v>1.6915242690248817</v>
      </c>
    </row>
    <row r="20" spans="2:10" x14ac:dyDescent="0.2">
      <c r="B20" s="16">
        <v>69.569999999999993</v>
      </c>
      <c r="C20" s="16">
        <v>79.991585999999984</v>
      </c>
      <c r="D20" s="16">
        <f t="shared" si="3"/>
        <v>14.979999999999988</v>
      </c>
      <c r="E20" s="17"/>
      <c r="F20" s="1">
        <v>72</v>
      </c>
      <c r="G20" s="1">
        <f t="shared" ref="G20:G27" si="7">F20*0.2025</f>
        <v>14.580000000000002</v>
      </c>
      <c r="H20" s="1">
        <v>2637.1141891479501</v>
      </c>
      <c r="I20" s="1">
        <f t="shared" si="1"/>
        <v>180.87202943401576</v>
      </c>
      <c r="J20" s="1">
        <f t="shared" si="2"/>
        <v>1.8087202943401577</v>
      </c>
    </row>
    <row r="21" spans="2:10" x14ac:dyDescent="0.2">
      <c r="B21" s="16">
        <v>65.41</v>
      </c>
      <c r="C21" s="16">
        <v>100.21466099999999</v>
      </c>
      <c r="D21" s="16">
        <f t="shared" si="3"/>
        <v>53.21</v>
      </c>
      <c r="E21" s="17"/>
      <c r="F21" s="1">
        <v>45</v>
      </c>
      <c r="G21" s="1">
        <f>F21*0.2025</f>
        <v>9.1125000000000007</v>
      </c>
      <c r="H21" s="1">
        <v>627.10450363159202</v>
      </c>
      <c r="I21" s="1">
        <f t="shared" si="1"/>
        <v>68.818052524728884</v>
      </c>
      <c r="J21" s="1">
        <f t="shared" si="2"/>
        <v>0.6881805252472889</v>
      </c>
    </row>
    <row r="22" spans="2:10" x14ac:dyDescent="0.2">
      <c r="B22" s="16">
        <v>49.82</v>
      </c>
      <c r="C22" s="16">
        <v>75.831022000000004</v>
      </c>
      <c r="D22" s="16">
        <f t="shared" si="3"/>
        <v>52.210000000000015</v>
      </c>
      <c r="E22" s="17"/>
      <c r="F22" s="1">
        <v>48</v>
      </c>
      <c r="G22" s="1">
        <f t="shared" ref="G22:G24" si="8">F22*0.2025</f>
        <v>9.7200000000000006</v>
      </c>
      <c r="H22" s="1">
        <v>787.75926589965798</v>
      </c>
      <c r="I22" s="1">
        <f t="shared" si="1"/>
        <v>81.045191964985378</v>
      </c>
      <c r="J22" s="1">
        <f t="shared" si="2"/>
        <v>0.81045191964985386</v>
      </c>
    </row>
    <row r="23" spans="2:10" x14ac:dyDescent="0.2">
      <c r="B23" s="16">
        <v>51.94</v>
      </c>
      <c r="C23" s="16">
        <v>74.222260000000006</v>
      </c>
      <c r="D23" s="16">
        <f t="shared" si="3"/>
        <v>42.900000000000013</v>
      </c>
      <c r="E23" s="17"/>
      <c r="F23" s="1">
        <v>35</v>
      </c>
      <c r="G23" s="1">
        <f t="shared" si="8"/>
        <v>7.0875000000000004</v>
      </c>
      <c r="H23" s="1">
        <v>941.54314422607001</v>
      </c>
      <c r="I23" s="1">
        <f t="shared" si="1"/>
        <v>132.84559354159717</v>
      </c>
      <c r="J23" s="1">
        <f t="shared" si="2"/>
        <v>1.3284559354159715</v>
      </c>
    </row>
    <row r="24" spans="2:10" x14ac:dyDescent="0.2">
      <c r="B24" s="16">
        <v>56.79</v>
      </c>
      <c r="C24" s="16">
        <v>68.727257999999992</v>
      </c>
      <c r="D24" s="16">
        <f t="shared" si="3"/>
        <v>21.019999999999989</v>
      </c>
      <c r="E24" s="17"/>
      <c r="F24" s="1">
        <v>32</v>
      </c>
      <c r="G24" s="1">
        <f t="shared" si="8"/>
        <v>6.48</v>
      </c>
      <c r="H24" s="1">
        <v>846.71800613403002</v>
      </c>
      <c r="I24" s="1">
        <f t="shared" si="1"/>
        <v>130.66635897130092</v>
      </c>
      <c r="J24" s="1">
        <f t="shared" si="2"/>
        <v>1.3066635897130092</v>
      </c>
    </row>
    <row r="25" spans="2:10" x14ac:dyDescent="0.2">
      <c r="B25" s="16">
        <v>65.819999999999993</v>
      </c>
      <c r="C25" s="16">
        <v>102.81084</v>
      </c>
      <c r="D25" s="16">
        <f t="shared" ref="D25:D31" si="9">(C25-B25)/B25*100</f>
        <v>56.200000000000017</v>
      </c>
      <c r="E25" s="17"/>
      <c r="F25" s="1">
        <v>58</v>
      </c>
      <c r="G25" s="1">
        <f t="shared" si="7"/>
        <v>11.745000000000001</v>
      </c>
      <c r="H25" s="1">
        <v>1070.84973144531</v>
      </c>
      <c r="I25" s="1">
        <f t="shared" si="1"/>
        <v>91.174945206071513</v>
      </c>
      <c r="J25" s="1">
        <f t="shared" si="2"/>
        <v>0.91174945206071512</v>
      </c>
    </row>
    <row r="26" spans="2:10" x14ac:dyDescent="0.2">
      <c r="B26" s="16">
        <v>58.91</v>
      </c>
      <c r="C26" s="16">
        <v>96.046863999999999</v>
      </c>
      <c r="D26" s="16">
        <f t="shared" si="9"/>
        <v>63.040000000000006</v>
      </c>
      <c r="E26" s="17"/>
      <c r="F26" s="1">
        <v>55</v>
      </c>
      <c r="G26" s="1">
        <f t="shared" si="7"/>
        <v>11.137500000000001</v>
      </c>
      <c r="H26" s="1">
        <v>1156.6336021423299</v>
      </c>
      <c r="I26" s="1">
        <f t="shared" si="1"/>
        <v>103.85037954139885</v>
      </c>
      <c r="J26" s="1">
        <f t="shared" si="2"/>
        <v>1.0385037954139886</v>
      </c>
    </row>
    <row r="27" spans="2:10" x14ac:dyDescent="0.2">
      <c r="B27" s="16">
        <v>64.77</v>
      </c>
      <c r="C27" s="16">
        <v>99.130484999999993</v>
      </c>
      <c r="D27" s="16">
        <f t="shared" si="9"/>
        <v>53.05</v>
      </c>
      <c r="E27" s="17"/>
      <c r="F27" s="1">
        <v>50</v>
      </c>
      <c r="G27" s="1">
        <f t="shared" si="7"/>
        <v>10.125</v>
      </c>
      <c r="H27" s="1">
        <v>916.95858001708996</v>
      </c>
      <c r="I27" s="1">
        <f t="shared" si="1"/>
        <v>90.563810372058271</v>
      </c>
      <c r="J27" s="1">
        <f t="shared" si="2"/>
        <v>0.90563810372058273</v>
      </c>
    </row>
    <row r="28" spans="2:10" x14ac:dyDescent="0.2">
      <c r="B28" s="16">
        <v>72.42</v>
      </c>
      <c r="C28" s="16">
        <v>104.63241600000001</v>
      </c>
      <c r="D28" s="16">
        <f t="shared" si="9"/>
        <v>44.480000000000004</v>
      </c>
      <c r="E28" s="17"/>
      <c r="F28" s="1">
        <v>59</v>
      </c>
      <c r="G28" s="1">
        <f>F28*0.2025</f>
        <v>11.947500000000002</v>
      </c>
      <c r="H28" s="1">
        <v>1314.0658721923801</v>
      </c>
      <c r="I28" s="1">
        <f t="shared" si="1"/>
        <v>109.986681079086</v>
      </c>
      <c r="J28" s="1">
        <f t="shared" si="2"/>
        <v>1.09986681079086</v>
      </c>
    </row>
    <row r="29" spans="2:10" x14ac:dyDescent="0.2">
      <c r="B29" s="16">
        <v>69.849999999999994</v>
      </c>
      <c r="C29" s="16">
        <v>110.71923499999998</v>
      </c>
      <c r="D29" s="16">
        <f t="shared" si="9"/>
        <v>58.509999999999984</v>
      </c>
      <c r="E29" s="17"/>
      <c r="F29" s="1">
        <v>48</v>
      </c>
      <c r="G29" s="1">
        <f t="shared" ref="G29:G36" si="10">F29*0.2025</f>
        <v>9.7200000000000006</v>
      </c>
      <c r="H29" s="1">
        <v>728.21614074706997</v>
      </c>
      <c r="I29" s="1">
        <f t="shared" si="1"/>
        <v>74.919356043937242</v>
      </c>
      <c r="J29" s="1">
        <f t="shared" si="2"/>
        <v>0.74919356043937235</v>
      </c>
    </row>
    <row r="30" spans="2:10" x14ac:dyDescent="0.2">
      <c r="B30" s="16">
        <v>72.430000000000007</v>
      </c>
      <c r="C30" s="16">
        <v>115.90972900000001</v>
      </c>
      <c r="D30" s="16">
        <f t="shared" si="9"/>
        <v>60.030000000000008</v>
      </c>
      <c r="E30" s="17"/>
      <c r="F30" s="1">
        <v>53</v>
      </c>
      <c r="G30" s="1">
        <f t="shared" si="10"/>
        <v>10.7325</v>
      </c>
      <c r="H30" s="1">
        <v>1243.4207267761201</v>
      </c>
      <c r="I30" s="1">
        <f t="shared" si="1"/>
        <v>115.85564656660797</v>
      </c>
      <c r="J30" s="1">
        <f t="shared" si="2"/>
        <v>1.1585564656660798</v>
      </c>
    </row>
    <row r="31" spans="2:10" x14ac:dyDescent="0.2">
      <c r="B31" s="16">
        <v>68.16</v>
      </c>
      <c r="C31" s="16">
        <v>104.564256</v>
      </c>
      <c r="D31" s="16">
        <f t="shared" si="9"/>
        <v>53.410000000000011</v>
      </c>
      <c r="E31" s="17"/>
      <c r="F31" s="1">
        <v>60</v>
      </c>
      <c r="G31" s="1">
        <f t="shared" si="10"/>
        <v>12.15</v>
      </c>
      <c r="H31" s="1">
        <v>1445.2520103454599</v>
      </c>
      <c r="I31" s="1">
        <f t="shared" si="1"/>
        <v>118.9507827444823</v>
      </c>
      <c r="J31" s="1">
        <f t="shared" si="2"/>
        <v>1.189507827444823</v>
      </c>
    </row>
    <row r="32" spans="2:10" x14ac:dyDescent="0.2">
      <c r="B32" s="16">
        <v>70.459999999999994</v>
      </c>
      <c r="C32" s="16">
        <v>106.73280799999999</v>
      </c>
      <c r="D32" s="16">
        <v>51.480000000000004</v>
      </c>
      <c r="E32" s="17"/>
      <c r="F32" s="1">
        <v>45</v>
      </c>
      <c r="G32" s="1">
        <f t="shared" si="10"/>
        <v>9.1125000000000007</v>
      </c>
      <c r="H32" s="1">
        <v>711.41423034668003</v>
      </c>
      <c r="I32" s="1">
        <f t="shared" si="1"/>
        <v>78.070148734889429</v>
      </c>
      <c r="J32" s="1">
        <f t="shared" si="2"/>
        <v>0.78070148734889433</v>
      </c>
    </row>
    <row r="33" spans="2:10" x14ac:dyDescent="0.2">
      <c r="B33" s="16">
        <v>64.86</v>
      </c>
      <c r="C33" s="16">
        <v>95.973342000000002</v>
      </c>
      <c r="D33" s="16">
        <v>29.969999999999995</v>
      </c>
      <c r="E33" s="17"/>
      <c r="F33" s="1">
        <v>59</v>
      </c>
      <c r="G33" s="1">
        <f t="shared" si="10"/>
        <v>11.947500000000002</v>
      </c>
      <c r="H33" s="1">
        <v>1552.8620666500001</v>
      </c>
      <c r="I33" s="1">
        <f t="shared" si="1"/>
        <v>129.97380762921111</v>
      </c>
      <c r="J33" s="1">
        <f t="shared" si="2"/>
        <v>1.2997380762921111</v>
      </c>
    </row>
    <row r="34" spans="2:10" x14ac:dyDescent="0.2">
      <c r="B34" s="16">
        <v>69.81</v>
      </c>
      <c r="C34" s="16">
        <v>108.21248100000001</v>
      </c>
      <c r="D34" s="16">
        <v>24.009999999999998</v>
      </c>
      <c r="E34" s="17"/>
      <c r="F34" s="1">
        <v>56</v>
      </c>
      <c r="G34" s="1">
        <f t="shared" si="10"/>
        <v>11.34</v>
      </c>
      <c r="H34" s="1">
        <v>916.88601684599996</v>
      </c>
      <c r="I34" s="1">
        <f t="shared" si="1"/>
        <v>80.854146106349205</v>
      </c>
      <c r="J34" s="1">
        <f t="shared" si="2"/>
        <v>0.80854146106349201</v>
      </c>
    </row>
    <row r="35" spans="2:10" x14ac:dyDescent="0.2">
      <c r="B35" s="16">
        <v>61.27</v>
      </c>
      <c r="C35" s="16">
        <v>92.542208000000002</v>
      </c>
      <c r="D35" s="16">
        <v>20.039999999999992</v>
      </c>
      <c r="E35" s="17"/>
      <c r="F35" s="1">
        <v>57</v>
      </c>
      <c r="G35" s="1">
        <f t="shared" si="10"/>
        <v>11.5425</v>
      </c>
      <c r="H35" s="1">
        <v>1127.0722808840001</v>
      </c>
      <c r="I35" s="1">
        <f t="shared" si="1"/>
        <v>97.645421778990695</v>
      </c>
      <c r="J35" s="1">
        <f t="shared" si="2"/>
        <v>0.97645421778990693</v>
      </c>
    </row>
    <row r="36" spans="2:10" x14ac:dyDescent="0.2">
      <c r="B36" s="16">
        <v>76.349999999999994</v>
      </c>
      <c r="C36" s="16">
        <v>118.35013499999999</v>
      </c>
      <c r="D36" s="16">
        <f>(C36-B36)/B36*100</f>
        <v>55.010000000000005</v>
      </c>
      <c r="E36" s="17"/>
      <c r="F36" s="1">
        <v>45</v>
      </c>
      <c r="G36" s="1">
        <f t="shared" si="10"/>
        <v>9.1125000000000007</v>
      </c>
      <c r="H36" s="1">
        <v>582.12704468000004</v>
      </c>
      <c r="I36" s="1">
        <f t="shared" si="1"/>
        <v>63.882254560219479</v>
      </c>
      <c r="J36" s="1">
        <f t="shared" si="2"/>
        <v>0.63882254560219476</v>
      </c>
    </row>
    <row r="37" spans="2:10" x14ac:dyDescent="0.2">
      <c r="B37" s="16">
        <v>66.87</v>
      </c>
      <c r="C37" s="16">
        <v>107.01206100000002</v>
      </c>
      <c r="D37" s="16">
        <f>(C37-B37)/B37*100</f>
        <v>60.030000000000015</v>
      </c>
      <c r="E37" s="17"/>
      <c r="F37" s="1">
        <v>57</v>
      </c>
      <c r="G37" s="1">
        <f>F37*0.2025</f>
        <v>11.5425</v>
      </c>
      <c r="H37" s="1">
        <v>1196.467712402</v>
      </c>
      <c r="I37" s="1">
        <f t="shared" si="1"/>
        <v>103.65758825228502</v>
      </c>
      <c r="J37" s="1">
        <f t="shared" si="2"/>
        <v>1.0365758825228504</v>
      </c>
    </row>
    <row r="38" spans="2:10" x14ac:dyDescent="0.2">
      <c r="B38" s="16">
        <v>64.930000000000007</v>
      </c>
      <c r="C38" s="16">
        <v>81.824786000000003</v>
      </c>
      <c r="D38" s="16">
        <f>(C38-B38)/B38*100</f>
        <v>26.019999999999992</v>
      </c>
      <c r="E38" s="17"/>
      <c r="F38" s="1">
        <v>72</v>
      </c>
      <c r="G38" s="1">
        <f t="shared" ref="G38:G45" si="11">F38*0.2025</f>
        <v>14.580000000000002</v>
      </c>
      <c r="H38" s="1">
        <v>2205.7467422485302</v>
      </c>
      <c r="I38" s="1">
        <f t="shared" si="1"/>
        <v>151.2857847907085</v>
      </c>
      <c r="J38" s="1">
        <f t="shared" si="2"/>
        <v>1.5128578479070851</v>
      </c>
    </row>
    <row r="39" spans="2:10" x14ac:dyDescent="0.2">
      <c r="B39" s="16">
        <v>63.19</v>
      </c>
      <c r="C39" s="16">
        <f>B39*1.2708</f>
        <v>80.301851999999997</v>
      </c>
      <c r="D39" s="16">
        <f t="shared" ref="D39:D41" si="12">(C39-B39)/B39*100</f>
        <v>27.08</v>
      </c>
      <c r="E39" s="17"/>
      <c r="F39" s="1">
        <v>51</v>
      </c>
      <c r="G39" s="1">
        <f t="shared" si="11"/>
        <v>10.327500000000001</v>
      </c>
      <c r="H39" s="1">
        <v>1357.184677124</v>
      </c>
      <c r="I39" s="1">
        <f t="shared" si="1"/>
        <v>131.41463830781893</v>
      </c>
      <c r="J39" s="1">
        <f t="shared" si="2"/>
        <v>1.3141463830781894</v>
      </c>
    </row>
    <row r="40" spans="2:10" x14ac:dyDescent="0.2">
      <c r="B40" s="16">
        <v>68.59</v>
      </c>
      <c r="C40" s="16">
        <f>B40*1.3304</f>
        <v>91.252136000000007</v>
      </c>
      <c r="D40" s="16">
        <f t="shared" si="12"/>
        <v>33.040000000000006</v>
      </c>
      <c r="E40" s="17"/>
      <c r="F40" s="1">
        <v>68</v>
      </c>
      <c r="G40" s="1">
        <f t="shared" si="11"/>
        <v>13.770000000000001</v>
      </c>
      <c r="H40" s="1">
        <v>2227.5418701170001</v>
      </c>
      <c r="I40" s="1">
        <f t="shared" si="1"/>
        <v>161.76774655896878</v>
      </c>
      <c r="J40" s="1">
        <f t="shared" si="2"/>
        <v>1.6176774655896879</v>
      </c>
    </row>
    <row r="41" spans="2:10" x14ac:dyDescent="0.2">
      <c r="B41" s="16">
        <v>72.36</v>
      </c>
      <c r="C41" s="16">
        <f>B41*1.2808</f>
        <v>92.678687999999994</v>
      </c>
      <c r="D41" s="16">
        <f t="shared" si="12"/>
        <v>28.079999999999995</v>
      </c>
      <c r="E41" s="17"/>
      <c r="F41" s="1">
        <v>60</v>
      </c>
      <c r="G41" s="1">
        <f t="shared" si="11"/>
        <v>12.15</v>
      </c>
      <c r="H41" s="1">
        <v>2187.4569396970001</v>
      </c>
      <c r="I41" s="1">
        <f t="shared" si="1"/>
        <v>180.0376082055144</v>
      </c>
      <c r="J41" s="1">
        <f t="shared" si="2"/>
        <v>1.800376082055144</v>
      </c>
    </row>
    <row r="42" spans="2:10" x14ac:dyDescent="0.2">
      <c r="B42" s="16">
        <v>69.510000000000005</v>
      </c>
      <c r="C42" s="16">
        <v>98.676396000000011</v>
      </c>
      <c r="D42" s="16">
        <f t="shared" ref="D42:D50" si="13">(C42-B42)/B42*100</f>
        <v>41.96</v>
      </c>
      <c r="E42" s="17"/>
      <c r="F42" s="1">
        <v>54</v>
      </c>
      <c r="G42" s="1">
        <f t="shared" si="11"/>
        <v>10.935</v>
      </c>
      <c r="H42" s="1">
        <v>1588.9618377690001</v>
      </c>
      <c r="I42" s="1">
        <f t="shared" si="1"/>
        <v>145.30972453305898</v>
      </c>
      <c r="J42" s="1">
        <f t="shared" si="2"/>
        <v>1.4530972453305899</v>
      </c>
    </row>
    <row r="43" spans="2:10" x14ac:dyDescent="0.2">
      <c r="B43" s="16">
        <v>74.83</v>
      </c>
      <c r="C43" s="16">
        <v>113.03819799999999</v>
      </c>
      <c r="D43" s="16">
        <f t="shared" si="13"/>
        <v>51.059999999999995</v>
      </c>
      <c r="E43" s="17"/>
      <c r="F43" s="1">
        <v>49</v>
      </c>
      <c r="G43" s="1">
        <f t="shared" si="11"/>
        <v>9.9225000000000012</v>
      </c>
      <c r="H43" s="1">
        <v>1206.698852539</v>
      </c>
      <c r="I43" s="1">
        <f t="shared" si="1"/>
        <v>121.61238120826403</v>
      </c>
      <c r="J43" s="1">
        <f t="shared" si="2"/>
        <v>1.2161238120826403</v>
      </c>
    </row>
    <row r="44" spans="2:10" x14ac:dyDescent="0.2">
      <c r="B44" s="16">
        <v>68.48</v>
      </c>
      <c r="C44" s="16">
        <v>101.377792</v>
      </c>
      <c r="D44" s="16">
        <f t="shared" si="13"/>
        <v>48.039999999999985</v>
      </c>
      <c r="E44" s="17"/>
      <c r="F44" s="1">
        <v>54</v>
      </c>
      <c r="G44" s="1">
        <f t="shared" si="11"/>
        <v>10.935</v>
      </c>
      <c r="H44" s="1">
        <v>1296.827758789</v>
      </c>
      <c r="I44" s="1">
        <f t="shared" si="1"/>
        <v>118.59421662450845</v>
      </c>
      <c r="J44" s="1">
        <f t="shared" si="2"/>
        <v>1.1859421662450844</v>
      </c>
    </row>
    <row r="45" spans="2:10" x14ac:dyDescent="0.2">
      <c r="B45" s="16">
        <v>76.23</v>
      </c>
      <c r="C45" s="16">
        <v>115.91533800000001</v>
      </c>
      <c r="D45" s="16">
        <f t="shared" si="13"/>
        <v>52.059999999999995</v>
      </c>
      <c r="E45" s="17"/>
      <c r="F45" s="1">
        <v>51</v>
      </c>
      <c r="G45" s="1">
        <f t="shared" si="11"/>
        <v>10.327500000000001</v>
      </c>
      <c r="H45" s="1">
        <v>1176.5909729</v>
      </c>
      <c r="I45" s="1">
        <f t="shared" si="1"/>
        <v>113.92795670781892</v>
      </c>
      <c r="J45" s="1">
        <f t="shared" si="2"/>
        <v>1.1392795670781892</v>
      </c>
    </row>
    <row r="46" spans="2:10" x14ac:dyDescent="0.2">
      <c r="B46" s="16">
        <v>70.959999999999994</v>
      </c>
      <c r="C46" s="16">
        <v>90.842991999999995</v>
      </c>
      <c r="D46" s="16">
        <f t="shared" si="13"/>
        <v>28.020000000000007</v>
      </c>
      <c r="E46" s="17"/>
      <c r="F46" s="1">
        <v>66</v>
      </c>
      <c r="G46" s="1">
        <f>F46*0.2025</f>
        <v>13.365</v>
      </c>
      <c r="H46" s="1">
        <v>2366.509262085</v>
      </c>
      <c r="I46" s="1">
        <f t="shared" si="1"/>
        <v>177.06765896632996</v>
      </c>
      <c r="J46" s="1">
        <f t="shared" si="2"/>
        <v>1.7706765896632997</v>
      </c>
    </row>
    <row r="47" spans="2:10" x14ac:dyDescent="0.2">
      <c r="B47" s="16">
        <v>62.73</v>
      </c>
      <c r="C47" s="16">
        <v>77.747562000000002</v>
      </c>
      <c r="D47" s="16">
        <f t="shared" si="13"/>
        <v>23.940000000000008</v>
      </c>
      <c r="E47" s="17"/>
      <c r="F47" s="1">
        <v>64</v>
      </c>
      <c r="G47" s="1">
        <f t="shared" ref="G47:G50" si="14">F47*0.2025</f>
        <v>12.96</v>
      </c>
      <c r="H47" s="1">
        <v>2126.6986389160002</v>
      </c>
      <c r="I47" s="1">
        <f t="shared" si="1"/>
        <v>164.09711720030865</v>
      </c>
      <c r="J47" s="1">
        <f t="shared" si="2"/>
        <v>1.6409711720030866</v>
      </c>
    </row>
    <row r="48" spans="2:10" x14ac:dyDescent="0.2">
      <c r="B48" s="16">
        <v>79.16</v>
      </c>
      <c r="C48" s="16">
        <v>114.710756</v>
      </c>
      <c r="D48" s="16">
        <f t="shared" si="13"/>
        <v>44.910000000000011</v>
      </c>
      <c r="E48" s="17"/>
      <c r="F48" s="1">
        <v>58</v>
      </c>
      <c r="G48" s="1">
        <f t="shared" si="14"/>
        <v>11.745000000000001</v>
      </c>
      <c r="H48" s="1">
        <v>1374.5405616760299</v>
      </c>
      <c r="I48" s="1">
        <f t="shared" si="1"/>
        <v>117.03197630276968</v>
      </c>
      <c r="J48" s="1">
        <f t="shared" si="2"/>
        <v>1.1703197630276967</v>
      </c>
    </row>
    <row r="49" spans="2:10" x14ac:dyDescent="0.2">
      <c r="B49" s="16">
        <v>81.430000000000007</v>
      </c>
      <c r="C49" s="16">
        <v>120.573401</v>
      </c>
      <c r="D49" s="16">
        <f t="shared" si="13"/>
        <v>48.069999999999993</v>
      </c>
      <c r="E49" s="17"/>
      <c r="F49" s="1">
        <v>36</v>
      </c>
      <c r="G49" s="1">
        <f t="shared" si="14"/>
        <v>7.2900000000000009</v>
      </c>
      <c r="H49" s="1">
        <v>789.63804626464901</v>
      </c>
      <c r="I49" s="1">
        <f t="shared" si="1"/>
        <v>108.31797616799025</v>
      </c>
      <c r="J49" s="1">
        <f t="shared" si="2"/>
        <v>1.0831797616799026</v>
      </c>
    </row>
    <row r="50" spans="2:10" x14ac:dyDescent="0.2">
      <c r="B50" s="16">
        <v>67.53</v>
      </c>
      <c r="C50" s="16">
        <v>94.460964000000004</v>
      </c>
      <c r="D50" s="16">
        <f t="shared" si="13"/>
        <v>39.880000000000003</v>
      </c>
      <c r="E50" s="17"/>
      <c r="F50" s="1">
        <v>44</v>
      </c>
      <c r="G50" s="1">
        <f t="shared" si="14"/>
        <v>8.91</v>
      </c>
      <c r="H50" s="1">
        <v>1293.77809143066</v>
      </c>
      <c r="I50" s="1">
        <f t="shared" si="1"/>
        <v>145.20517300007407</v>
      </c>
      <c r="J50" s="1">
        <f t="shared" si="2"/>
        <v>1.4520517300007407</v>
      </c>
    </row>
  </sheetData>
  <mergeCells count="9">
    <mergeCell ref="B3:D3"/>
    <mergeCell ref="F3:J3"/>
    <mergeCell ref="B4:C4"/>
    <mergeCell ref="D4:D5"/>
    <mergeCell ref="F4:F5"/>
    <mergeCell ref="G4:G5"/>
    <mergeCell ref="H4:H5"/>
    <mergeCell ref="I4:I5"/>
    <mergeCell ref="J4:J5"/>
  </mergeCells>
  <pageMargins left="0.7" right="0.7" top="0.75" bottom="0.75" header="0.3" footer="0.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636F0B0-107E-9442-ACDE-7231B02462B3}">
  <dimension ref="B1:I25"/>
  <sheetViews>
    <sheetView workbookViewId="0">
      <selection activeCell="B1" sqref="B1"/>
    </sheetView>
  </sheetViews>
  <sheetFormatPr baseColWidth="10" defaultColWidth="11" defaultRowHeight="16" x14ac:dyDescent="0.2"/>
  <cols>
    <col min="2" max="2" width="22" bestFit="1" customWidth="1"/>
    <col min="3" max="4" width="12.83203125" bestFit="1" customWidth="1"/>
    <col min="5" max="5" width="19.5" bestFit="1" customWidth="1"/>
    <col min="6" max="6" width="22.6640625" bestFit="1" customWidth="1"/>
    <col min="7" max="9" width="12.83203125" bestFit="1" customWidth="1"/>
  </cols>
  <sheetData>
    <row r="1" spans="2:9" x14ac:dyDescent="0.2">
      <c r="B1" t="s">
        <v>135</v>
      </c>
    </row>
    <row r="3" spans="2:9" x14ac:dyDescent="0.2">
      <c r="B3" s="5"/>
      <c r="C3" s="5" t="s">
        <v>28</v>
      </c>
      <c r="D3" s="5" t="s">
        <v>136</v>
      </c>
      <c r="E3" s="5" t="s">
        <v>137</v>
      </c>
      <c r="F3" s="5" t="s">
        <v>138</v>
      </c>
      <c r="G3" s="5" t="s">
        <v>139</v>
      </c>
      <c r="H3" s="5" t="s">
        <v>140</v>
      </c>
      <c r="I3" s="5" t="s">
        <v>141</v>
      </c>
    </row>
    <row r="4" spans="2:9" x14ac:dyDescent="0.2">
      <c r="B4" s="5" t="s">
        <v>2</v>
      </c>
      <c r="C4" s="5">
        <v>0.572053433</v>
      </c>
      <c r="D4" s="5">
        <v>0.31684199899999999</v>
      </c>
      <c r="E4" s="5">
        <v>3.1426797999999999E-2</v>
      </c>
      <c r="F4" s="5">
        <v>2.0803739999999999E-3</v>
      </c>
      <c r="G4" s="5">
        <v>0.13309897300000001</v>
      </c>
      <c r="H4" s="5">
        <v>4.7302011999999997E-2</v>
      </c>
      <c r="I4" s="5">
        <v>-0.212573444</v>
      </c>
    </row>
    <row r="5" spans="2:9" x14ac:dyDescent="0.2">
      <c r="B5" s="5" t="s">
        <v>3</v>
      </c>
      <c r="C5" s="5">
        <v>0.50952711299999998</v>
      </c>
      <c r="D5" s="5">
        <v>0.32555690100000001</v>
      </c>
      <c r="E5" s="5">
        <v>0.25325570200000003</v>
      </c>
      <c r="F5" s="5">
        <v>0.18071883899999999</v>
      </c>
      <c r="G5" s="5">
        <v>-6.2054800000000002E-3</v>
      </c>
      <c r="H5" s="5">
        <v>-3.4881803000000003E-2</v>
      </c>
      <c r="I5" s="5">
        <v>0.22902866999999999</v>
      </c>
    </row>
    <row r="6" spans="2:9" x14ac:dyDescent="0.2">
      <c r="B6" s="5" t="s">
        <v>4</v>
      </c>
      <c r="C6" s="5">
        <v>0.461688563</v>
      </c>
      <c r="D6" s="5">
        <v>0.28866425600000001</v>
      </c>
      <c r="E6" s="5">
        <v>0.14602192</v>
      </c>
      <c r="F6" s="5">
        <v>0.102706726</v>
      </c>
      <c r="G6" s="5">
        <v>4.9801239999999997E-2</v>
      </c>
      <c r="H6" s="5">
        <v>2.5278806000000001E-2</v>
      </c>
      <c r="I6" s="5">
        <v>-0.22356409499999999</v>
      </c>
    </row>
    <row r="7" spans="2:9" x14ac:dyDescent="0.2">
      <c r="B7" s="5" t="s">
        <v>5</v>
      </c>
      <c r="C7" s="5">
        <v>0.44118601699999999</v>
      </c>
      <c r="D7" s="5">
        <v>0.26478709900000003</v>
      </c>
      <c r="E7" s="5">
        <v>4.6013546000000002E-2</v>
      </c>
      <c r="F7" s="5">
        <v>0.118607031</v>
      </c>
      <c r="G7" s="5">
        <v>3.9910180000000003E-2</v>
      </c>
      <c r="H7" s="5">
        <v>8.9111328000000004E-2</v>
      </c>
      <c r="I7" s="5">
        <v>6.7069234000000005E-2</v>
      </c>
    </row>
    <row r="8" spans="2:9" x14ac:dyDescent="0.2">
      <c r="B8" s="5" t="s">
        <v>6</v>
      </c>
      <c r="C8" s="5">
        <v>0.42874664800000001</v>
      </c>
      <c r="D8" s="5">
        <v>0.204666719</v>
      </c>
      <c r="E8" s="5">
        <v>7.2834565000000004E-2</v>
      </c>
      <c r="F8" s="5">
        <v>-1.069001E-2</v>
      </c>
      <c r="G8" s="5">
        <v>-0.14832842099999999</v>
      </c>
      <c r="H8" s="5">
        <v>-6.8128559999999999E-3</v>
      </c>
      <c r="I8" s="5">
        <v>1.0237817999999999E-2</v>
      </c>
    </row>
    <row r="9" spans="2:9" x14ac:dyDescent="0.2">
      <c r="B9" s="5" t="s">
        <v>7</v>
      </c>
      <c r="C9" s="5">
        <v>0.42818804599999999</v>
      </c>
      <c r="D9" s="5">
        <v>-9.162501E-3</v>
      </c>
      <c r="E9" s="5">
        <v>0.15454361999999999</v>
      </c>
      <c r="F9" s="5">
        <v>0.13098036599999999</v>
      </c>
      <c r="G9" s="5">
        <v>-2.0993850000000001E-2</v>
      </c>
      <c r="H9" s="5">
        <v>2.7909178999999999E-2</v>
      </c>
      <c r="I9" s="5">
        <v>1.3520467E-2</v>
      </c>
    </row>
    <row r="10" spans="2:9" x14ac:dyDescent="0.2">
      <c r="B10" s="5" t="s">
        <v>8</v>
      </c>
      <c r="C10" s="5">
        <v>0.42766448200000001</v>
      </c>
      <c r="D10" s="5">
        <v>0.271603543</v>
      </c>
      <c r="E10" s="5">
        <v>0.106979957</v>
      </c>
      <c r="F10" s="5">
        <v>-1.1429353E-2</v>
      </c>
      <c r="G10" s="5">
        <v>0.103775889</v>
      </c>
      <c r="H10" s="5">
        <v>9.5704907000000006E-2</v>
      </c>
      <c r="I10" s="5">
        <v>0.11385137300000001</v>
      </c>
    </row>
    <row r="11" spans="2:9" x14ac:dyDescent="0.2">
      <c r="B11" s="5" t="s">
        <v>9</v>
      </c>
      <c r="C11" s="5">
        <v>0.42121725500000001</v>
      </c>
      <c r="D11" s="5">
        <v>-2.6812500000000003E-4</v>
      </c>
      <c r="E11" s="5">
        <v>3.2572774999999998E-2</v>
      </c>
      <c r="F11" s="5">
        <v>6.6877142000000001E-2</v>
      </c>
      <c r="G11" s="5">
        <v>9.5607201000000003E-2</v>
      </c>
      <c r="H11" s="5">
        <v>2.5817322E-2</v>
      </c>
      <c r="I11" s="5">
        <v>6.0531841000000003E-2</v>
      </c>
    </row>
    <row r="12" spans="2:9" x14ac:dyDescent="0.2">
      <c r="B12" s="5" t="s">
        <v>10</v>
      </c>
      <c r="C12" s="5">
        <v>0.419104223</v>
      </c>
      <c r="D12" s="5">
        <v>-2.1234010000000001E-2</v>
      </c>
      <c r="E12" s="5">
        <v>0.13509608400000001</v>
      </c>
      <c r="F12" s="5">
        <v>2.6468512999999999E-2</v>
      </c>
      <c r="G12" s="5">
        <v>-9.0478060999999999E-2</v>
      </c>
      <c r="H12" s="5">
        <v>0.152154118</v>
      </c>
      <c r="I12" s="5">
        <v>-0.20491469700000001</v>
      </c>
    </row>
    <row r="13" spans="2:9" x14ac:dyDescent="0.2">
      <c r="B13" s="5" t="s">
        <v>11</v>
      </c>
      <c r="C13" s="5">
        <v>0.40953739</v>
      </c>
      <c r="D13" s="5">
        <v>0.200327645</v>
      </c>
      <c r="E13" s="5">
        <v>8.9665839999999997E-3</v>
      </c>
      <c r="F13" s="5">
        <v>-2.0733503E-2</v>
      </c>
      <c r="G13" s="5">
        <v>0.106728248</v>
      </c>
      <c r="H13" s="5">
        <v>-4.5206285999999998E-2</v>
      </c>
      <c r="I13" s="5">
        <v>3.9856414999999999E-2</v>
      </c>
    </row>
    <row r="14" spans="2:9" x14ac:dyDescent="0.2">
      <c r="B14" s="5" t="s">
        <v>12</v>
      </c>
      <c r="C14" s="5">
        <v>0.40663392300000001</v>
      </c>
      <c r="D14" s="5">
        <v>0.38176317700000001</v>
      </c>
      <c r="E14" s="5">
        <v>9.4973651000000006E-2</v>
      </c>
      <c r="F14" s="5">
        <v>-1.6547520999999999E-2</v>
      </c>
      <c r="G14" s="5">
        <v>7.3326781999999993E-2</v>
      </c>
      <c r="H14" s="5">
        <v>0.13159918700000001</v>
      </c>
      <c r="I14" s="5">
        <v>5.1252971000000001E-2</v>
      </c>
    </row>
    <row r="15" spans="2:9" x14ac:dyDescent="0.2">
      <c r="B15" s="5" t="s">
        <v>13</v>
      </c>
      <c r="C15" s="5">
        <v>0.39010439099999999</v>
      </c>
      <c r="D15" s="5">
        <v>0.25872566200000002</v>
      </c>
      <c r="E15" s="5">
        <v>6.5775096000000005E-2</v>
      </c>
      <c r="F15" s="5">
        <v>3.7353245E-2</v>
      </c>
      <c r="G15" s="5">
        <v>4.7929579999999999E-2</v>
      </c>
      <c r="H15" s="5">
        <v>3.1068796999999999E-2</v>
      </c>
      <c r="I15" s="5">
        <v>-6.1270172999999997E-2</v>
      </c>
    </row>
    <row r="16" spans="2:9" x14ac:dyDescent="0.2">
      <c r="B16" s="5" t="s">
        <v>14</v>
      </c>
      <c r="C16" s="5">
        <v>0.38413288400000001</v>
      </c>
      <c r="D16" s="5">
        <v>0.233834405</v>
      </c>
      <c r="E16" s="5">
        <v>0.22643217099999999</v>
      </c>
      <c r="F16" s="5">
        <v>8.0844294999999997E-2</v>
      </c>
      <c r="G16" s="5">
        <v>0.13312216900000001</v>
      </c>
      <c r="H16" s="5">
        <v>2.7748539999999999E-2</v>
      </c>
      <c r="I16" s="5">
        <v>-2.3759711999999999E-2</v>
      </c>
    </row>
    <row r="17" spans="2:9" x14ac:dyDescent="0.2">
      <c r="B17" s="5" t="s">
        <v>15</v>
      </c>
      <c r="C17" s="5">
        <v>0.38265205499999999</v>
      </c>
      <c r="D17" s="5">
        <v>0.133319401</v>
      </c>
      <c r="E17" s="5">
        <v>0.110555127</v>
      </c>
      <c r="F17" s="5">
        <v>-1.000493E-2</v>
      </c>
      <c r="G17" s="5">
        <v>0.11801099800000001</v>
      </c>
      <c r="H17" s="5">
        <v>8.0955601000000002E-2</v>
      </c>
      <c r="I17" s="5">
        <v>-2.9378081E-2</v>
      </c>
    </row>
    <row r="18" spans="2:9" x14ac:dyDescent="0.2">
      <c r="B18" s="5" t="s">
        <v>16</v>
      </c>
      <c r="C18" s="5">
        <v>0.31626305300000002</v>
      </c>
      <c r="D18" s="5">
        <v>8.4294377000000004E-2</v>
      </c>
      <c r="E18" s="5">
        <v>3.5190178000000003E-2</v>
      </c>
      <c r="F18" s="5">
        <v>-6.2369919000000003E-2</v>
      </c>
      <c r="G18" s="5">
        <v>-6.3145408E-2</v>
      </c>
      <c r="H18" s="5">
        <v>-0.124653086</v>
      </c>
      <c r="I18" s="5">
        <v>-0.178745192</v>
      </c>
    </row>
    <row r="19" spans="2:9" x14ac:dyDescent="0.2">
      <c r="B19" s="5" t="s">
        <v>17</v>
      </c>
      <c r="C19" s="5">
        <v>0.26360784300000001</v>
      </c>
      <c r="D19" s="5">
        <v>0.122870696</v>
      </c>
      <c r="E19" s="5">
        <v>4.3895748999999998E-2</v>
      </c>
      <c r="F19" s="5">
        <v>-4.6761826999999999E-2</v>
      </c>
      <c r="G19" s="5">
        <v>-2.6047870000000001E-2</v>
      </c>
      <c r="H19" s="5">
        <v>-0.10706268400000001</v>
      </c>
      <c r="I19" s="5">
        <v>-0.192672132</v>
      </c>
    </row>
    <row r="20" spans="2:9" x14ac:dyDescent="0.2">
      <c r="B20" s="5" t="s">
        <v>18</v>
      </c>
      <c r="C20" s="5">
        <v>0.223924174</v>
      </c>
      <c r="D20" s="5">
        <v>5.3879859000000002E-2</v>
      </c>
      <c r="E20" s="5">
        <v>-2.1937314999999999E-2</v>
      </c>
      <c r="F20" s="5">
        <v>5.4633219999999996E-3</v>
      </c>
      <c r="G20" s="5">
        <v>-6.6732257000000003E-2</v>
      </c>
      <c r="H20" s="5">
        <v>-0.20252213799999999</v>
      </c>
      <c r="I20" s="5">
        <v>-8.9740297999999996E-2</v>
      </c>
    </row>
    <row r="21" spans="2:9" x14ac:dyDescent="0.2">
      <c r="B21" s="5" t="s">
        <v>19</v>
      </c>
      <c r="C21" s="5">
        <v>-0.30647210000000003</v>
      </c>
      <c r="D21" s="5">
        <v>-1.209475E-3</v>
      </c>
      <c r="E21" s="5">
        <v>-1.3290026E-2</v>
      </c>
      <c r="F21" s="5">
        <v>-7.3297229999999998E-3</v>
      </c>
      <c r="G21" s="5">
        <v>1.422226E-2</v>
      </c>
      <c r="H21" s="5">
        <v>-0.16610809300000001</v>
      </c>
      <c r="I21" s="5">
        <v>0.140821105</v>
      </c>
    </row>
    <row r="22" spans="2:9" x14ac:dyDescent="0.2">
      <c r="B22" s="5" t="s">
        <v>20</v>
      </c>
      <c r="C22" s="5">
        <v>-0.32770259499999999</v>
      </c>
      <c r="D22" s="5">
        <v>-0.22930372500000001</v>
      </c>
      <c r="E22" s="5">
        <v>-0.13948039700000001</v>
      </c>
      <c r="F22" s="5">
        <v>-0.2348896</v>
      </c>
      <c r="G22" s="5">
        <v>0.164996375</v>
      </c>
      <c r="H22" s="5">
        <v>-5.0427363000000003E-2</v>
      </c>
      <c r="I22" s="5">
        <v>0.15645578299999999</v>
      </c>
    </row>
    <row r="23" spans="2:9" x14ac:dyDescent="0.2">
      <c r="B23" s="5" t="s">
        <v>21</v>
      </c>
      <c r="C23" s="5">
        <v>-0.37718341999999999</v>
      </c>
      <c r="D23" s="5">
        <v>-0.29004648700000002</v>
      </c>
      <c r="E23" s="5">
        <v>-0.128116482</v>
      </c>
      <c r="F23" s="5">
        <v>-0.115924085</v>
      </c>
      <c r="G23" s="5">
        <v>8.2335865999999994E-2</v>
      </c>
      <c r="H23" s="5">
        <v>-9.8160666999999993E-2</v>
      </c>
      <c r="I23" s="5">
        <v>-1.1149986000000001E-2</v>
      </c>
    </row>
    <row r="24" spans="2:9" x14ac:dyDescent="0.2">
      <c r="B24" s="5" t="s">
        <v>22</v>
      </c>
      <c r="C24" s="5">
        <v>-0.413326478</v>
      </c>
      <c r="D24" s="5">
        <v>-0.33988606799999999</v>
      </c>
      <c r="E24" s="5">
        <v>-0.21418463700000001</v>
      </c>
      <c r="F24" s="5">
        <v>-0.13399406999999999</v>
      </c>
      <c r="G24" s="5">
        <v>-8.7039366000000007E-2</v>
      </c>
      <c r="H24" s="5">
        <v>-0.15011901499999999</v>
      </c>
      <c r="I24" s="5">
        <v>-0.23728005699999999</v>
      </c>
    </row>
    <row r="25" spans="2:9" x14ac:dyDescent="0.2">
      <c r="B25" s="5" t="s">
        <v>23</v>
      </c>
      <c r="C25" s="5">
        <v>-0.438044561</v>
      </c>
      <c r="D25" s="5">
        <v>-0.35496740900000001</v>
      </c>
      <c r="E25" s="5">
        <v>-0.26005929300000002</v>
      </c>
      <c r="F25" s="5">
        <v>-0.319780485</v>
      </c>
      <c r="G25" s="5">
        <v>-0.19486662900000001</v>
      </c>
      <c r="H25" s="5">
        <v>-0.42846760699999997</v>
      </c>
      <c r="I25" s="5">
        <v>-0.24271324</v>
      </c>
    </row>
  </sheetData>
  <pageMargins left="0.7" right="0.7" top="0.75" bottom="0.75" header="0.3" footer="0.3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B45AA39-84CC-904D-9BB3-7FA4FA5F8938}">
  <dimension ref="B1:J37"/>
  <sheetViews>
    <sheetView workbookViewId="0">
      <selection activeCell="B1" sqref="B1"/>
    </sheetView>
  </sheetViews>
  <sheetFormatPr baseColWidth="10" defaultColWidth="11" defaultRowHeight="16" x14ac:dyDescent="0.2"/>
  <cols>
    <col min="2" max="2" width="34.33203125" bestFit="1" customWidth="1"/>
    <col min="3" max="3" width="6.83203125" bestFit="1" customWidth="1"/>
    <col min="4" max="4" width="10.1640625" bestFit="1" customWidth="1"/>
    <col min="5" max="5" width="13.6640625" bestFit="1" customWidth="1"/>
    <col min="6" max="6" width="16" bestFit="1" customWidth="1"/>
    <col min="7" max="7" width="10.83203125" bestFit="1" customWidth="1"/>
    <col min="8" max="8" width="11.6640625" bestFit="1" customWidth="1"/>
    <col min="9" max="9" width="10.1640625" bestFit="1" customWidth="1"/>
    <col min="10" max="10" width="12.1640625" bestFit="1" customWidth="1"/>
  </cols>
  <sheetData>
    <row r="1" spans="2:10" x14ac:dyDescent="0.2">
      <c r="B1" t="s">
        <v>142</v>
      </c>
    </row>
    <row r="3" spans="2:10" x14ac:dyDescent="0.2">
      <c r="B3" s="5" t="s">
        <v>34</v>
      </c>
      <c r="C3" s="5" t="s">
        <v>28</v>
      </c>
      <c r="D3" s="5" t="s">
        <v>136</v>
      </c>
      <c r="E3" s="5" t="s">
        <v>143</v>
      </c>
      <c r="F3" s="5" t="s">
        <v>144</v>
      </c>
      <c r="G3" s="5" t="s">
        <v>139</v>
      </c>
      <c r="H3" s="5" t="s">
        <v>141</v>
      </c>
      <c r="I3" s="5" t="s">
        <v>140</v>
      </c>
      <c r="J3" s="5" t="s">
        <v>145</v>
      </c>
    </row>
    <row r="4" spans="2:10" x14ac:dyDescent="0.2">
      <c r="B4" s="5" t="s">
        <v>69</v>
      </c>
      <c r="C4" s="5">
        <v>3.028</v>
      </c>
      <c r="D4" s="5">
        <v>0.42099999999999999</v>
      </c>
      <c r="E4" s="5">
        <v>0.42099999999999999</v>
      </c>
      <c r="F4" s="5">
        <v>0.14000000000000001</v>
      </c>
      <c r="G4" s="5">
        <v>-0.70299999999999996</v>
      </c>
      <c r="H4" s="5">
        <v>-1.9750000000000001</v>
      </c>
      <c r="I4" s="5" t="s">
        <v>146</v>
      </c>
      <c r="J4" s="5">
        <v>2.0430000000000001</v>
      </c>
    </row>
    <row r="5" spans="2:10" x14ac:dyDescent="0.2">
      <c r="B5" s="5" t="s">
        <v>68</v>
      </c>
      <c r="C5" s="5">
        <v>2.9529999999999998</v>
      </c>
      <c r="D5" s="5">
        <v>1.861</v>
      </c>
      <c r="E5" s="5">
        <v>-0.224</v>
      </c>
      <c r="F5" s="5">
        <v>0.35099999999999998</v>
      </c>
      <c r="G5" s="5">
        <v>-0.54900000000000004</v>
      </c>
      <c r="H5" s="5">
        <v>-1.9670000000000001</v>
      </c>
      <c r="I5" s="5" t="s">
        <v>146</v>
      </c>
      <c r="J5" s="5">
        <v>2.0219999999999998</v>
      </c>
    </row>
    <row r="6" spans="2:10" x14ac:dyDescent="0.2">
      <c r="B6" s="5" t="s">
        <v>3</v>
      </c>
      <c r="C6" s="5">
        <v>2.3359999999999999</v>
      </c>
      <c r="D6" s="5">
        <v>1.94</v>
      </c>
      <c r="E6" s="5" t="s">
        <v>146</v>
      </c>
      <c r="F6" s="5" t="s">
        <v>146</v>
      </c>
      <c r="G6" s="5">
        <v>-0.68300000000000005</v>
      </c>
      <c r="H6" s="5" t="s">
        <v>146</v>
      </c>
      <c r="I6" s="5" t="s">
        <v>146</v>
      </c>
      <c r="J6" s="5" t="s">
        <v>146</v>
      </c>
    </row>
    <row r="7" spans="2:10" x14ac:dyDescent="0.2">
      <c r="B7" s="5" t="s">
        <v>67</v>
      </c>
      <c r="C7" s="5">
        <v>1.9510000000000001</v>
      </c>
      <c r="D7" s="5">
        <v>1.9510000000000001</v>
      </c>
      <c r="E7" s="5" t="s">
        <v>147</v>
      </c>
      <c r="F7" s="5" t="s">
        <v>147</v>
      </c>
      <c r="G7" s="5" t="s">
        <v>147</v>
      </c>
      <c r="H7" s="5" t="s">
        <v>146</v>
      </c>
      <c r="I7" s="5" t="s">
        <v>146</v>
      </c>
      <c r="J7" s="5" t="s">
        <v>146</v>
      </c>
    </row>
    <row r="8" spans="2:10" x14ac:dyDescent="0.2">
      <c r="B8" s="5" t="s">
        <v>66</v>
      </c>
      <c r="C8" s="5">
        <v>1.389</v>
      </c>
      <c r="D8" s="5">
        <v>1.653</v>
      </c>
      <c r="E8" s="5">
        <v>-0.187</v>
      </c>
      <c r="F8" s="5" t="s">
        <v>146</v>
      </c>
      <c r="G8" s="5" t="s">
        <v>146</v>
      </c>
      <c r="H8" s="5">
        <v>-1.133</v>
      </c>
      <c r="I8" s="5" t="s">
        <v>146</v>
      </c>
      <c r="J8" s="5" t="s">
        <v>146</v>
      </c>
    </row>
    <row r="9" spans="2:10" x14ac:dyDescent="0.2">
      <c r="B9" s="5" t="s">
        <v>65</v>
      </c>
      <c r="C9" s="5">
        <v>1.323</v>
      </c>
      <c r="D9" s="5">
        <v>0.84699999999999998</v>
      </c>
      <c r="E9" s="5">
        <v>0.64700000000000002</v>
      </c>
      <c r="F9" s="5">
        <v>-1.4610000000000001</v>
      </c>
      <c r="G9" s="5">
        <v>-0.72799999999999998</v>
      </c>
      <c r="H9" s="5" t="s">
        <v>146</v>
      </c>
      <c r="I9" s="5" t="s">
        <v>146</v>
      </c>
      <c r="J9" s="5" t="s">
        <v>146</v>
      </c>
    </row>
    <row r="10" spans="2:10" x14ac:dyDescent="0.2">
      <c r="B10" s="5" t="s">
        <v>64</v>
      </c>
      <c r="C10" s="5">
        <v>0.88400000000000001</v>
      </c>
      <c r="D10" s="5">
        <v>1.23</v>
      </c>
      <c r="E10" s="5" t="s">
        <v>146</v>
      </c>
      <c r="F10" s="5" t="s">
        <v>146</v>
      </c>
      <c r="G10" s="5" t="s">
        <v>146</v>
      </c>
      <c r="H10" s="5">
        <v>0.68100000000000005</v>
      </c>
      <c r="I10" s="5" t="s">
        <v>146</v>
      </c>
      <c r="J10" s="5" t="s">
        <v>146</v>
      </c>
    </row>
    <row r="11" spans="2:10" x14ac:dyDescent="0.2">
      <c r="B11" s="5" t="s">
        <v>63</v>
      </c>
      <c r="C11" s="5">
        <v>0.79300000000000004</v>
      </c>
      <c r="D11" s="5">
        <v>0.80800000000000005</v>
      </c>
      <c r="E11" s="5">
        <v>1.319</v>
      </c>
      <c r="F11" s="5" t="s">
        <v>147</v>
      </c>
      <c r="G11" s="5">
        <v>1.5680000000000001</v>
      </c>
      <c r="H11" s="5" t="s">
        <v>147</v>
      </c>
      <c r="I11" s="5" t="s">
        <v>146</v>
      </c>
      <c r="J11" s="5">
        <v>-0.84899999999999998</v>
      </c>
    </row>
    <row r="12" spans="2:10" x14ac:dyDescent="0.2">
      <c r="B12" s="5" t="s">
        <v>62</v>
      </c>
      <c r="C12" s="5">
        <v>0.65500000000000003</v>
      </c>
      <c r="D12" s="5">
        <v>0.23599999999999999</v>
      </c>
      <c r="E12" s="5">
        <v>-1.6120000000000001</v>
      </c>
      <c r="F12" s="5" t="s">
        <v>146</v>
      </c>
      <c r="G12" s="5" t="s">
        <v>146</v>
      </c>
      <c r="H12" s="5" t="s">
        <v>146</v>
      </c>
      <c r="I12" s="5" t="s">
        <v>147</v>
      </c>
      <c r="J12" s="5" t="s">
        <v>146</v>
      </c>
    </row>
    <row r="13" spans="2:10" x14ac:dyDescent="0.2">
      <c r="B13" s="5" t="s">
        <v>61</v>
      </c>
      <c r="C13" s="5">
        <v>0.32300000000000001</v>
      </c>
      <c r="D13" s="5">
        <v>1.2190000000000001</v>
      </c>
      <c r="E13" s="5">
        <v>1.915</v>
      </c>
      <c r="F13" s="5">
        <v>1.48</v>
      </c>
      <c r="G13" s="5" t="s">
        <v>146</v>
      </c>
      <c r="H13" s="5">
        <v>-0.2</v>
      </c>
      <c r="I13" s="5" t="s">
        <v>146</v>
      </c>
      <c r="J13" s="5">
        <v>-0.94299999999999995</v>
      </c>
    </row>
    <row r="14" spans="2:10" x14ac:dyDescent="0.2">
      <c r="B14" s="5" t="s">
        <v>60</v>
      </c>
      <c r="C14" s="5">
        <v>0.309</v>
      </c>
      <c r="D14" s="5">
        <v>2.4</v>
      </c>
      <c r="E14" s="5">
        <v>2.5859999999999999</v>
      </c>
      <c r="F14" s="5" t="s">
        <v>146</v>
      </c>
      <c r="G14" s="5">
        <v>2.7679999999999998</v>
      </c>
      <c r="H14" s="5" t="s">
        <v>146</v>
      </c>
      <c r="I14" s="5" t="s">
        <v>146</v>
      </c>
      <c r="J14" s="5" t="s">
        <v>146</v>
      </c>
    </row>
    <row r="15" spans="2:10" x14ac:dyDescent="0.2">
      <c r="B15" s="5" t="s">
        <v>59</v>
      </c>
      <c r="C15" s="5">
        <v>0.246</v>
      </c>
      <c r="D15" s="5">
        <v>1.0940000000000001</v>
      </c>
      <c r="E15" s="5">
        <v>1.19</v>
      </c>
      <c r="F15" s="5">
        <v>1.1850000000000001</v>
      </c>
      <c r="G15" s="5">
        <v>1.6240000000000001</v>
      </c>
      <c r="H15" s="5" t="s">
        <v>146</v>
      </c>
      <c r="I15" s="5" t="s">
        <v>146</v>
      </c>
      <c r="J15" s="5">
        <v>-1.226</v>
      </c>
    </row>
    <row r="16" spans="2:10" x14ac:dyDescent="0.2">
      <c r="B16" s="5" t="s">
        <v>58</v>
      </c>
      <c r="C16" s="5">
        <v>0.13900000000000001</v>
      </c>
      <c r="D16" s="5">
        <v>0.39800000000000002</v>
      </c>
      <c r="E16" s="5">
        <v>0.56699999999999995</v>
      </c>
      <c r="F16" s="5">
        <v>0.44500000000000001</v>
      </c>
      <c r="G16" s="5">
        <v>1.7769999999999999</v>
      </c>
      <c r="H16" s="5" t="s">
        <v>146</v>
      </c>
      <c r="I16" s="5" t="s">
        <v>146</v>
      </c>
      <c r="J16" s="5">
        <v>-0.624</v>
      </c>
    </row>
    <row r="17" spans="2:10" x14ac:dyDescent="0.2">
      <c r="B17" s="5" t="s">
        <v>57</v>
      </c>
      <c r="C17" s="5">
        <v>-0.626</v>
      </c>
      <c r="D17" s="5">
        <v>-1.0529999999999999</v>
      </c>
      <c r="E17" s="5">
        <v>1.4039999999999999</v>
      </c>
      <c r="F17" s="5">
        <v>1.337</v>
      </c>
      <c r="G17" s="5">
        <v>-2.8000000000000001E-2</v>
      </c>
      <c r="H17" s="5" t="s">
        <v>146</v>
      </c>
      <c r="I17" s="5">
        <v>-1.59</v>
      </c>
      <c r="J17" s="5">
        <v>-1.2669999999999999</v>
      </c>
    </row>
    <row r="18" spans="2:10" x14ac:dyDescent="0.2">
      <c r="B18" s="5" t="s">
        <v>56</v>
      </c>
      <c r="C18" s="5">
        <v>-0.73499999999999999</v>
      </c>
      <c r="D18" s="5">
        <v>0.24299999999999999</v>
      </c>
      <c r="E18" s="5" t="s">
        <v>146</v>
      </c>
      <c r="F18" s="5" t="s">
        <v>146</v>
      </c>
      <c r="G18" s="5">
        <v>1.2869999999999999</v>
      </c>
      <c r="H18" s="5" t="s">
        <v>146</v>
      </c>
      <c r="I18" s="5" t="s">
        <v>146</v>
      </c>
      <c r="J18" s="5">
        <v>-0.93300000000000005</v>
      </c>
    </row>
    <row r="19" spans="2:10" x14ac:dyDescent="0.2">
      <c r="B19" s="5" t="s">
        <v>55</v>
      </c>
      <c r="C19" s="5">
        <v>-0.91600000000000004</v>
      </c>
      <c r="D19" s="5">
        <v>-0.61399999999999999</v>
      </c>
      <c r="E19" s="5">
        <v>-0.21199999999999999</v>
      </c>
      <c r="F19" s="5">
        <v>-0.72899999999999998</v>
      </c>
      <c r="G19" s="5">
        <v>0.38800000000000001</v>
      </c>
      <c r="H19" s="5" t="s">
        <v>146</v>
      </c>
      <c r="I19" s="5" t="s">
        <v>146</v>
      </c>
      <c r="J19" s="5">
        <v>-1.04</v>
      </c>
    </row>
    <row r="20" spans="2:10" x14ac:dyDescent="0.2">
      <c r="B20" s="5" t="s">
        <v>54</v>
      </c>
      <c r="C20" s="5">
        <v>-0.93200000000000005</v>
      </c>
      <c r="D20" s="5">
        <v>-6.0999999999999999E-2</v>
      </c>
      <c r="E20" s="5" t="s">
        <v>146</v>
      </c>
      <c r="F20" s="5">
        <v>-5.0999999999999997E-2</v>
      </c>
      <c r="G20" s="5">
        <v>0.35699999999999998</v>
      </c>
      <c r="H20" s="5">
        <v>1.0229999999999999</v>
      </c>
      <c r="I20" s="5" t="s">
        <v>146</v>
      </c>
      <c r="J20" s="5">
        <v>-0.98199999999999998</v>
      </c>
    </row>
    <row r="21" spans="2:10" x14ac:dyDescent="0.2">
      <c r="B21" s="5" t="s">
        <v>53</v>
      </c>
      <c r="C21" s="5">
        <v>-1.0289999999999999</v>
      </c>
      <c r="D21" s="5">
        <v>-0.112</v>
      </c>
      <c r="E21" s="5" t="s">
        <v>146</v>
      </c>
      <c r="F21" s="5">
        <v>-6.0999999999999999E-2</v>
      </c>
      <c r="G21" s="5">
        <v>0.32700000000000001</v>
      </c>
      <c r="H21" s="5" t="s">
        <v>146</v>
      </c>
      <c r="I21" s="5" t="s">
        <v>146</v>
      </c>
      <c r="J21" s="5">
        <v>-1.5860000000000001</v>
      </c>
    </row>
    <row r="22" spans="2:10" x14ac:dyDescent="0.2">
      <c r="B22" s="5" t="s">
        <v>52</v>
      </c>
      <c r="C22" s="5">
        <v>-1.0409999999999999</v>
      </c>
      <c r="D22" s="5">
        <v>-0.55500000000000005</v>
      </c>
      <c r="E22" s="5" t="s">
        <v>146</v>
      </c>
      <c r="F22" s="5">
        <v>-1.4590000000000001</v>
      </c>
      <c r="G22" s="5" t="s">
        <v>146</v>
      </c>
      <c r="H22" s="5" t="s">
        <v>147</v>
      </c>
      <c r="I22" s="5" t="s">
        <v>146</v>
      </c>
      <c r="J22" s="5" t="s">
        <v>146</v>
      </c>
    </row>
    <row r="23" spans="2:10" x14ac:dyDescent="0.2">
      <c r="B23" s="5" t="s">
        <v>51</v>
      </c>
      <c r="C23" s="5">
        <v>-1.214</v>
      </c>
      <c r="D23" s="5">
        <v>-0.253</v>
      </c>
      <c r="E23" s="5" t="s">
        <v>146</v>
      </c>
      <c r="F23" s="5">
        <v>0.311</v>
      </c>
      <c r="G23" s="5">
        <v>0.184</v>
      </c>
      <c r="H23" s="5" t="s">
        <v>146</v>
      </c>
      <c r="I23" s="5" t="s">
        <v>146</v>
      </c>
      <c r="J23" s="5">
        <v>-1.3069999999999999</v>
      </c>
    </row>
    <row r="24" spans="2:10" x14ac:dyDescent="0.2">
      <c r="B24" s="5" t="s">
        <v>50</v>
      </c>
      <c r="C24" s="5">
        <v>-1.853</v>
      </c>
      <c r="D24" s="5">
        <v>-1.492</v>
      </c>
      <c r="E24" s="5">
        <v>0.91300000000000003</v>
      </c>
      <c r="F24" s="5">
        <v>1.5</v>
      </c>
      <c r="G24" s="5">
        <v>-0.75900000000000001</v>
      </c>
      <c r="H24" s="5" t="s">
        <v>146</v>
      </c>
      <c r="I24" s="5">
        <v>-1.59</v>
      </c>
      <c r="J24" s="5">
        <v>-2.5539999999999998</v>
      </c>
    </row>
    <row r="25" spans="2:10" x14ac:dyDescent="0.2">
      <c r="B25" s="5" t="s">
        <v>49</v>
      </c>
      <c r="C25" s="5">
        <v>-1.9490000000000001</v>
      </c>
      <c r="D25" s="5">
        <v>-2.2410000000000001</v>
      </c>
      <c r="E25" s="5">
        <v>-1.488</v>
      </c>
      <c r="F25" s="5" t="s">
        <v>146</v>
      </c>
      <c r="G25" s="5" t="s">
        <v>146</v>
      </c>
      <c r="H25" s="5">
        <v>1.1619999999999999</v>
      </c>
      <c r="I25" s="5" t="s">
        <v>146</v>
      </c>
      <c r="J25" s="5" t="s">
        <v>146</v>
      </c>
    </row>
    <row r="26" spans="2:10" x14ac:dyDescent="0.2">
      <c r="B26" s="5" t="s">
        <v>48</v>
      </c>
      <c r="C26" s="5">
        <v>-2</v>
      </c>
      <c r="D26" s="5">
        <v>-2</v>
      </c>
      <c r="E26" s="5" t="s">
        <v>146</v>
      </c>
      <c r="F26" s="5" t="s">
        <v>146</v>
      </c>
      <c r="G26" s="5" t="s">
        <v>146</v>
      </c>
      <c r="H26" s="5" t="s">
        <v>146</v>
      </c>
      <c r="I26" s="5" t="s">
        <v>146</v>
      </c>
      <c r="J26" s="5" t="s">
        <v>147</v>
      </c>
    </row>
    <row r="27" spans="2:10" x14ac:dyDescent="0.2">
      <c r="B27" s="5" t="s">
        <v>47</v>
      </c>
      <c r="C27" s="5">
        <v>-2.1019999999999999</v>
      </c>
      <c r="D27" s="5">
        <v>-2.7010000000000001</v>
      </c>
      <c r="E27" s="5">
        <v>-1.018</v>
      </c>
      <c r="F27" s="5">
        <v>-1.026</v>
      </c>
      <c r="G27" s="5" t="s">
        <v>146</v>
      </c>
      <c r="H27" s="5" t="s">
        <v>146</v>
      </c>
      <c r="I27" s="5" t="s">
        <v>146</v>
      </c>
      <c r="J27" s="5">
        <v>-0.14199999999999999</v>
      </c>
    </row>
    <row r="28" spans="2:10" x14ac:dyDescent="0.2">
      <c r="B28" s="5" t="s">
        <v>46</v>
      </c>
      <c r="C28" s="5">
        <v>-2.1789999999999998</v>
      </c>
      <c r="D28" s="5">
        <v>-2.6269999999999998</v>
      </c>
      <c r="E28" s="5" t="s">
        <v>146</v>
      </c>
      <c r="F28" s="5">
        <v>-1.179</v>
      </c>
      <c r="G28" s="5" t="s">
        <v>146</v>
      </c>
      <c r="H28" s="5" t="s">
        <v>146</v>
      </c>
      <c r="I28" s="5" t="s">
        <v>146</v>
      </c>
      <c r="J28" s="5">
        <v>-0.5</v>
      </c>
    </row>
    <row r="29" spans="2:10" x14ac:dyDescent="0.2">
      <c r="B29" s="5" t="s">
        <v>45</v>
      </c>
      <c r="C29" s="5">
        <v>-2.4420000000000002</v>
      </c>
      <c r="D29" s="5">
        <v>-1.29</v>
      </c>
      <c r="E29" s="5">
        <v>0.26200000000000001</v>
      </c>
      <c r="F29" s="5">
        <v>-0.86699999999999999</v>
      </c>
      <c r="G29" s="5">
        <v>2.0209999999999999</v>
      </c>
      <c r="H29" s="5">
        <v>3.4940000000000002</v>
      </c>
      <c r="I29" s="5">
        <v>-2.1659999999999999</v>
      </c>
      <c r="J29" s="5">
        <v>-0.41199999999999998</v>
      </c>
    </row>
    <row r="30" spans="2:10" x14ac:dyDescent="0.2">
      <c r="B30" s="5" t="s">
        <v>44</v>
      </c>
      <c r="C30" s="5">
        <v>-2.4710000000000001</v>
      </c>
      <c r="D30" s="5">
        <v>-2.101</v>
      </c>
      <c r="E30" s="5">
        <v>2.3E-2</v>
      </c>
      <c r="F30" s="5">
        <v>-1.087</v>
      </c>
      <c r="G30" s="5" t="s">
        <v>146</v>
      </c>
      <c r="H30" s="5">
        <v>0.64</v>
      </c>
      <c r="I30" s="5">
        <v>-2.2360000000000002</v>
      </c>
      <c r="J30" s="5" t="s">
        <v>146</v>
      </c>
    </row>
    <row r="31" spans="2:10" x14ac:dyDescent="0.2">
      <c r="B31" s="5" t="s">
        <v>43</v>
      </c>
      <c r="C31" s="5">
        <v>-2.4929999999999999</v>
      </c>
      <c r="D31" s="5">
        <v>-2.2959999999999998</v>
      </c>
      <c r="E31" s="5">
        <v>-1.25</v>
      </c>
      <c r="F31" s="5">
        <v>-5.8999999999999997E-2</v>
      </c>
      <c r="G31" s="5">
        <v>-1.0680000000000001</v>
      </c>
      <c r="H31" s="5" t="s">
        <v>146</v>
      </c>
      <c r="I31" s="5" t="s">
        <v>146</v>
      </c>
      <c r="J31" s="5" t="s">
        <v>146</v>
      </c>
    </row>
    <row r="32" spans="2:10" x14ac:dyDescent="0.2">
      <c r="B32" s="5" t="s">
        <v>42</v>
      </c>
      <c r="C32" s="5">
        <v>-2.5169999999999999</v>
      </c>
      <c r="D32" s="5">
        <v>-0.57199999999999995</v>
      </c>
      <c r="E32" s="5" t="s">
        <v>146</v>
      </c>
      <c r="F32" s="5">
        <v>8.4000000000000005E-2</v>
      </c>
      <c r="G32" s="5" t="s">
        <v>146</v>
      </c>
      <c r="H32" s="5" t="s">
        <v>146</v>
      </c>
      <c r="I32" s="5" t="s">
        <v>146</v>
      </c>
      <c r="J32" s="5" t="s">
        <v>146</v>
      </c>
    </row>
    <row r="33" spans="2:10" x14ac:dyDescent="0.2">
      <c r="B33" s="5" t="s">
        <v>41</v>
      </c>
      <c r="C33" s="5">
        <v>-2.8450000000000002</v>
      </c>
      <c r="D33" s="5">
        <v>-1.6639999999999999</v>
      </c>
      <c r="E33" s="5" t="s">
        <v>146</v>
      </c>
      <c r="F33" s="5" t="s">
        <v>146</v>
      </c>
      <c r="G33" s="5" t="s">
        <v>146</v>
      </c>
      <c r="H33" s="5" t="s">
        <v>146</v>
      </c>
      <c r="I33" s="5" t="s">
        <v>147</v>
      </c>
      <c r="J33" s="5">
        <v>-1.177</v>
      </c>
    </row>
    <row r="34" spans="2:10" x14ac:dyDescent="0.2">
      <c r="B34" s="5" t="s">
        <v>40</v>
      </c>
      <c r="C34" s="5">
        <v>-3.3919999999999999</v>
      </c>
      <c r="D34" s="5">
        <v>-1.2150000000000001</v>
      </c>
      <c r="E34" s="5" t="s">
        <v>146</v>
      </c>
      <c r="F34" s="5">
        <v>-0.68799999999999994</v>
      </c>
      <c r="G34" s="5">
        <v>-2.1000000000000001E-2</v>
      </c>
      <c r="H34" s="5">
        <v>1.851</v>
      </c>
      <c r="I34" s="5" t="s">
        <v>146</v>
      </c>
      <c r="J34" s="5">
        <v>-2.194</v>
      </c>
    </row>
    <row r="35" spans="2:10" x14ac:dyDescent="0.2">
      <c r="B35" s="5" t="s">
        <v>39</v>
      </c>
      <c r="C35" s="5">
        <v>-3.83</v>
      </c>
      <c r="D35" s="5">
        <v>-2.4790000000000001</v>
      </c>
      <c r="E35" s="5">
        <v>-1.0349999999999999</v>
      </c>
      <c r="F35" s="5">
        <v>1.6759999999999999</v>
      </c>
      <c r="G35" s="5">
        <v>-0.76900000000000002</v>
      </c>
      <c r="H35" s="5" t="s">
        <v>146</v>
      </c>
      <c r="I35" s="5" t="s">
        <v>146</v>
      </c>
      <c r="J35" s="5" t="s">
        <v>146</v>
      </c>
    </row>
    <row r="36" spans="2:10" x14ac:dyDescent="0.2">
      <c r="B36" s="5" t="s">
        <v>38</v>
      </c>
      <c r="C36" s="5">
        <v>-4.1130000000000004</v>
      </c>
      <c r="D36" s="5">
        <v>-2.7589999999999999</v>
      </c>
      <c r="E36" s="5">
        <v>-4.0940000000000003</v>
      </c>
      <c r="F36" s="5">
        <v>0.69099999999999995</v>
      </c>
      <c r="G36" s="5">
        <v>-1.0349999999999999</v>
      </c>
      <c r="H36" s="5">
        <v>2.2189999999999999</v>
      </c>
      <c r="I36" s="5" t="s">
        <v>146</v>
      </c>
      <c r="J36" s="5">
        <v>-0.88300000000000001</v>
      </c>
    </row>
    <row r="37" spans="2:10" x14ac:dyDescent="0.2">
      <c r="B37" s="5" t="s">
        <v>37</v>
      </c>
      <c r="C37" s="5">
        <v>-4.5090000000000003</v>
      </c>
      <c r="D37" s="5">
        <v>-1.786</v>
      </c>
      <c r="E37" s="5">
        <v>-0.63800000000000001</v>
      </c>
      <c r="F37" s="5">
        <v>3.6999999999999998E-2</v>
      </c>
      <c r="G37" s="5">
        <v>2.3730000000000002</v>
      </c>
      <c r="H37" s="5">
        <v>2.4860000000000002</v>
      </c>
      <c r="I37" s="5" t="s">
        <v>146</v>
      </c>
      <c r="J37" s="5">
        <v>-1.4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4341C44-AED6-4541-A551-137A5B59F4A6}">
  <dimension ref="B1:C89"/>
  <sheetViews>
    <sheetView workbookViewId="0">
      <selection activeCell="B4" sqref="B4"/>
    </sheetView>
  </sheetViews>
  <sheetFormatPr baseColWidth="10" defaultColWidth="11" defaultRowHeight="16" x14ac:dyDescent="0.2"/>
  <cols>
    <col min="3" max="3" width="15.83203125" bestFit="1" customWidth="1"/>
  </cols>
  <sheetData>
    <row r="1" spans="2:3" x14ac:dyDescent="0.2">
      <c r="B1" t="s">
        <v>24</v>
      </c>
    </row>
    <row r="3" spans="2:3" x14ac:dyDescent="0.2">
      <c r="B3" s="5" t="s">
        <v>25</v>
      </c>
      <c r="C3" s="5" t="s">
        <v>26</v>
      </c>
    </row>
    <row r="4" spans="2:3" x14ac:dyDescent="0.2">
      <c r="B4" s="5">
        <v>16</v>
      </c>
      <c r="C4" s="5">
        <v>13.56818</v>
      </c>
    </row>
    <row r="5" spans="2:3" x14ac:dyDescent="0.2">
      <c r="B5" s="5">
        <v>18</v>
      </c>
      <c r="C5" s="5">
        <v>28.55761</v>
      </c>
    </row>
    <row r="6" spans="2:3" x14ac:dyDescent="0.2">
      <c r="B6" s="5">
        <v>19</v>
      </c>
      <c r="C6" s="5">
        <v>19.637129999999999</v>
      </c>
    </row>
    <row r="7" spans="2:3" x14ac:dyDescent="0.2">
      <c r="B7" s="5">
        <v>20</v>
      </c>
      <c r="C7" s="5">
        <v>23.99607</v>
      </c>
    </row>
    <row r="8" spans="2:3" x14ac:dyDescent="0.2">
      <c r="B8" s="5">
        <v>22</v>
      </c>
      <c r="C8" s="5">
        <v>17.035689999999999</v>
      </c>
    </row>
    <row r="9" spans="2:3" x14ac:dyDescent="0.2">
      <c r="B9" s="5">
        <v>24</v>
      </c>
      <c r="C9" s="5">
        <v>8.6707380000000001</v>
      </c>
    </row>
    <row r="10" spans="2:3" x14ac:dyDescent="0.2">
      <c r="B10" s="5">
        <v>25</v>
      </c>
      <c r="C10" s="5">
        <v>9.7473229999999997</v>
      </c>
    </row>
    <row r="11" spans="2:3" x14ac:dyDescent="0.2">
      <c r="B11" s="5">
        <v>25</v>
      </c>
      <c r="C11" s="5">
        <v>18.790430000000001</v>
      </c>
    </row>
    <row r="12" spans="2:3" x14ac:dyDescent="0.2">
      <c r="B12" s="5">
        <v>26</v>
      </c>
      <c r="C12" s="5">
        <v>35.440249999999999</v>
      </c>
    </row>
    <row r="13" spans="2:3" x14ac:dyDescent="0.2">
      <c r="B13" s="5">
        <v>26</v>
      </c>
      <c r="C13" s="5">
        <v>21.87546</v>
      </c>
    </row>
    <row r="14" spans="2:3" x14ac:dyDescent="0.2">
      <c r="B14" s="5">
        <v>26</v>
      </c>
      <c r="C14" s="5">
        <v>22.513459999999998</v>
      </c>
    </row>
    <row r="15" spans="2:3" x14ac:dyDescent="0.2">
      <c r="B15" s="5">
        <v>26</v>
      </c>
      <c r="C15" s="5">
        <v>32.52825</v>
      </c>
    </row>
    <row r="16" spans="2:3" x14ac:dyDescent="0.2">
      <c r="B16" s="5">
        <v>26</v>
      </c>
      <c r="C16" s="5">
        <v>23.306100000000001</v>
      </c>
    </row>
    <row r="17" spans="2:3" x14ac:dyDescent="0.2">
      <c r="B17" s="5">
        <v>27</v>
      </c>
      <c r="C17" s="5">
        <v>60.369430000000001</v>
      </c>
    </row>
    <row r="18" spans="2:3" x14ac:dyDescent="0.2">
      <c r="B18" s="5">
        <v>28</v>
      </c>
      <c r="C18" s="5">
        <v>45.606290000000001</v>
      </c>
    </row>
    <row r="19" spans="2:3" x14ac:dyDescent="0.2">
      <c r="B19" s="5">
        <v>30</v>
      </c>
      <c r="C19" s="5">
        <v>43.97222</v>
      </c>
    </row>
    <row r="20" spans="2:3" x14ac:dyDescent="0.2">
      <c r="B20" s="5">
        <v>30</v>
      </c>
      <c r="C20" s="5">
        <v>8.2561070000000001</v>
      </c>
    </row>
    <row r="21" spans="2:3" x14ac:dyDescent="0.2">
      <c r="B21" s="5">
        <v>30</v>
      </c>
      <c r="C21" s="5">
        <v>15.66893</v>
      </c>
    </row>
    <row r="22" spans="2:3" x14ac:dyDescent="0.2">
      <c r="B22" s="5">
        <v>32</v>
      </c>
      <c r="C22" s="5">
        <v>41.202809999999999</v>
      </c>
    </row>
    <row r="23" spans="2:3" x14ac:dyDescent="0.2">
      <c r="B23" s="5">
        <v>32</v>
      </c>
      <c r="C23" s="5">
        <v>29.35707</v>
      </c>
    </row>
    <row r="24" spans="2:3" x14ac:dyDescent="0.2">
      <c r="B24" s="5">
        <v>33</v>
      </c>
      <c r="C24" s="5">
        <v>16.948709999999998</v>
      </c>
    </row>
    <row r="25" spans="2:3" x14ac:dyDescent="0.2">
      <c r="B25" s="5">
        <v>34</v>
      </c>
      <c r="C25" s="5">
        <v>23.02441</v>
      </c>
    </row>
    <row r="26" spans="2:3" x14ac:dyDescent="0.2">
      <c r="B26" s="5">
        <v>35</v>
      </c>
      <c r="C26" s="5">
        <v>18.734660000000002</v>
      </c>
    </row>
    <row r="27" spans="2:3" x14ac:dyDescent="0.2">
      <c r="B27" s="5">
        <v>35</v>
      </c>
      <c r="C27" s="5">
        <v>21.335899999999999</v>
      </c>
    </row>
    <row r="28" spans="2:3" x14ac:dyDescent="0.2">
      <c r="B28" s="5">
        <v>36</v>
      </c>
      <c r="C28" s="5">
        <v>28.112189999999998</v>
      </c>
    </row>
    <row r="29" spans="2:3" x14ac:dyDescent="0.2">
      <c r="B29" s="5">
        <v>37</v>
      </c>
      <c r="C29" s="5">
        <v>64.688469999999995</v>
      </c>
    </row>
    <row r="30" spans="2:3" x14ac:dyDescent="0.2">
      <c r="B30" s="5">
        <v>37</v>
      </c>
      <c r="C30" s="5">
        <v>24.64528</v>
      </c>
    </row>
    <row r="31" spans="2:3" x14ac:dyDescent="0.2">
      <c r="B31" s="5">
        <v>37</v>
      </c>
      <c r="C31" s="5">
        <v>6.7130669999999997</v>
      </c>
    </row>
    <row r="32" spans="2:3" x14ac:dyDescent="0.2">
      <c r="B32" s="5">
        <v>41</v>
      </c>
      <c r="C32" s="5">
        <v>33.964399999999998</v>
      </c>
    </row>
    <row r="33" spans="2:3" x14ac:dyDescent="0.2">
      <c r="B33" s="5">
        <v>42</v>
      </c>
      <c r="C33" s="5">
        <v>42.50318</v>
      </c>
    </row>
    <row r="34" spans="2:3" x14ac:dyDescent="0.2">
      <c r="B34" s="5">
        <v>42</v>
      </c>
      <c r="C34" s="5">
        <v>74.482380000000006</v>
      </c>
    </row>
    <row r="35" spans="2:3" x14ac:dyDescent="0.2">
      <c r="B35" s="5">
        <v>42</v>
      </c>
      <c r="C35" s="5">
        <v>26.71754</v>
      </c>
    </row>
    <row r="36" spans="2:3" x14ac:dyDescent="0.2">
      <c r="B36" s="5">
        <v>42</v>
      </c>
      <c r="C36" s="5">
        <v>33.794080000000001</v>
      </c>
    </row>
    <row r="37" spans="2:3" x14ac:dyDescent="0.2">
      <c r="B37" s="5">
        <v>45</v>
      </c>
      <c r="C37" s="5">
        <v>27.20983</v>
      </c>
    </row>
    <row r="38" spans="2:3" x14ac:dyDescent="0.2">
      <c r="B38" s="5">
        <v>45</v>
      </c>
      <c r="C38" s="5">
        <v>44.121139999999997</v>
      </c>
    </row>
    <row r="39" spans="2:3" x14ac:dyDescent="0.2">
      <c r="B39" s="5">
        <v>46</v>
      </c>
      <c r="C39" s="5">
        <v>41.887439999999998</v>
      </c>
    </row>
    <row r="40" spans="2:3" x14ac:dyDescent="0.2">
      <c r="B40" s="5">
        <v>47</v>
      </c>
      <c r="C40" s="5">
        <v>19.26708</v>
      </c>
    </row>
    <row r="41" spans="2:3" x14ac:dyDescent="0.2">
      <c r="B41" s="5">
        <v>48</v>
      </c>
      <c r="C41" s="5">
        <v>44.496540000000003</v>
      </c>
    </row>
    <row r="42" spans="2:3" x14ac:dyDescent="0.2">
      <c r="B42" s="5">
        <v>48</v>
      </c>
      <c r="C42" s="5">
        <v>19.648710000000001</v>
      </c>
    </row>
    <row r="43" spans="2:3" x14ac:dyDescent="0.2">
      <c r="B43" s="5">
        <v>48</v>
      </c>
      <c r="C43" s="5">
        <v>16.655370000000001</v>
      </c>
    </row>
    <row r="44" spans="2:3" x14ac:dyDescent="0.2">
      <c r="B44" s="5">
        <v>48</v>
      </c>
      <c r="C44" s="5">
        <v>28.399660000000001</v>
      </c>
    </row>
    <row r="45" spans="2:3" x14ac:dyDescent="0.2">
      <c r="B45" s="5">
        <v>50</v>
      </c>
      <c r="C45" s="5">
        <v>26.584689999999998</v>
      </c>
    </row>
    <row r="46" spans="2:3" x14ac:dyDescent="0.2">
      <c r="B46" s="5">
        <v>50</v>
      </c>
      <c r="C46" s="5">
        <v>24.910869999999999</v>
      </c>
    </row>
    <row r="47" spans="2:3" x14ac:dyDescent="0.2">
      <c r="B47" s="5">
        <v>51</v>
      </c>
      <c r="C47" s="5">
        <v>108.6337</v>
      </c>
    </row>
    <row r="48" spans="2:3" x14ac:dyDescent="0.2">
      <c r="B48" s="5">
        <v>52</v>
      </c>
      <c r="C48" s="5">
        <v>78.589920000000006</v>
      </c>
    </row>
    <row r="49" spans="2:3" x14ac:dyDescent="0.2">
      <c r="B49" s="5">
        <v>53</v>
      </c>
      <c r="C49" s="5">
        <v>38.326270000000001</v>
      </c>
    </row>
    <row r="50" spans="2:3" x14ac:dyDescent="0.2">
      <c r="B50" s="5">
        <v>53</v>
      </c>
      <c r="C50" s="5">
        <v>10.91536</v>
      </c>
    </row>
    <row r="51" spans="2:3" x14ac:dyDescent="0.2">
      <c r="B51" s="5">
        <v>53</v>
      </c>
      <c r="C51" s="5">
        <v>30.732209999999998</v>
      </c>
    </row>
    <row r="52" spans="2:3" x14ac:dyDescent="0.2">
      <c r="B52" s="5">
        <v>53</v>
      </c>
      <c r="C52" s="5">
        <v>62.628369999999997</v>
      </c>
    </row>
    <row r="53" spans="2:3" x14ac:dyDescent="0.2">
      <c r="B53" s="5">
        <v>53</v>
      </c>
      <c r="C53" s="5">
        <v>43.74098</v>
      </c>
    </row>
    <row r="54" spans="2:3" x14ac:dyDescent="0.2">
      <c r="B54" s="5">
        <v>53</v>
      </c>
      <c r="C54" s="5">
        <v>49.115090000000002</v>
      </c>
    </row>
    <row r="55" spans="2:3" x14ac:dyDescent="0.2">
      <c r="B55" s="5">
        <v>54</v>
      </c>
      <c r="C55" s="5">
        <v>14.91732</v>
      </c>
    </row>
    <row r="56" spans="2:3" x14ac:dyDescent="0.2">
      <c r="B56" s="5">
        <v>55</v>
      </c>
      <c r="C56" s="5">
        <v>22.828510000000001</v>
      </c>
    </row>
    <row r="57" spans="2:3" x14ac:dyDescent="0.2">
      <c r="B57" s="5">
        <v>55</v>
      </c>
      <c r="C57" s="5">
        <v>44.937150000000003</v>
      </c>
    </row>
    <row r="58" spans="2:3" x14ac:dyDescent="0.2">
      <c r="B58" s="5">
        <v>55</v>
      </c>
      <c r="C58" s="5">
        <v>38.963039999999999</v>
      </c>
    </row>
    <row r="59" spans="2:3" x14ac:dyDescent="0.2">
      <c r="B59" s="5">
        <v>55</v>
      </c>
      <c r="C59" s="5">
        <v>28.753</v>
      </c>
    </row>
    <row r="60" spans="2:3" x14ac:dyDescent="0.2">
      <c r="B60" s="5">
        <v>56</v>
      </c>
      <c r="C60" s="5">
        <v>35.865549999999999</v>
      </c>
    </row>
    <row r="61" spans="2:3" x14ac:dyDescent="0.2">
      <c r="B61" s="5">
        <v>56</v>
      </c>
      <c r="C61" s="5">
        <v>58.322560000000003</v>
      </c>
    </row>
    <row r="62" spans="2:3" x14ac:dyDescent="0.2">
      <c r="B62" s="5">
        <v>57</v>
      </c>
      <c r="C62" s="5">
        <v>26.474769999999999</v>
      </c>
    </row>
    <row r="63" spans="2:3" x14ac:dyDescent="0.2">
      <c r="B63" s="5">
        <v>58</v>
      </c>
      <c r="C63" s="5">
        <v>59.5929</v>
      </c>
    </row>
    <row r="64" spans="2:3" x14ac:dyDescent="0.2">
      <c r="B64" s="5">
        <v>59</v>
      </c>
      <c r="C64" s="5">
        <v>39.799430000000001</v>
      </c>
    </row>
    <row r="65" spans="2:3" x14ac:dyDescent="0.2">
      <c r="B65" s="5">
        <v>59</v>
      </c>
      <c r="C65" s="5">
        <v>25.22438</v>
      </c>
    </row>
    <row r="66" spans="2:3" x14ac:dyDescent="0.2">
      <c r="B66" s="5">
        <v>59</v>
      </c>
      <c r="C66" s="5">
        <v>57.672289999999997</v>
      </c>
    </row>
    <row r="67" spans="2:3" x14ac:dyDescent="0.2">
      <c r="B67" s="5">
        <v>60</v>
      </c>
      <c r="C67" s="5">
        <v>25.129349999999999</v>
      </c>
    </row>
    <row r="68" spans="2:3" x14ac:dyDescent="0.2">
      <c r="B68" s="5">
        <v>61</v>
      </c>
      <c r="C68" s="5">
        <v>24.25675</v>
      </c>
    </row>
    <row r="69" spans="2:3" x14ac:dyDescent="0.2">
      <c r="B69" s="5">
        <v>61</v>
      </c>
      <c r="C69" s="5">
        <v>76.283779999999993</v>
      </c>
    </row>
    <row r="70" spans="2:3" x14ac:dyDescent="0.2">
      <c r="B70" s="5">
        <v>62</v>
      </c>
      <c r="C70" s="5">
        <v>48.77149</v>
      </c>
    </row>
    <row r="71" spans="2:3" x14ac:dyDescent="0.2">
      <c r="B71" s="5">
        <v>62</v>
      </c>
      <c r="C71" s="5">
        <v>46.602339999999998</v>
      </c>
    </row>
    <row r="72" spans="2:3" x14ac:dyDescent="0.2">
      <c r="B72" s="5">
        <v>63</v>
      </c>
      <c r="C72" s="5">
        <v>28.396730000000002</v>
      </c>
    </row>
    <row r="73" spans="2:3" x14ac:dyDescent="0.2">
      <c r="B73" s="5">
        <v>64</v>
      </c>
      <c r="C73" s="5">
        <v>42.305909999999997</v>
      </c>
    </row>
    <row r="74" spans="2:3" x14ac:dyDescent="0.2">
      <c r="B74" s="5">
        <v>65</v>
      </c>
      <c r="C74" s="5">
        <v>50.564279999999997</v>
      </c>
    </row>
    <row r="75" spans="2:3" x14ac:dyDescent="0.2">
      <c r="B75" s="5">
        <v>66</v>
      </c>
      <c r="C75" s="5">
        <v>40.490589999999997</v>
      </c>
    </row>
    <row r="76" spans="2:3" x14ac:dyDescent="0.2">
      <c r="B76" s="5">
        <v>66</v>
      </c>
      <c r="C76" s="5">
        <v>88.439250000000001</v>
      </c>
    </row>
    <row r="77" spans="2:3" x14ac:dyDescent="0.2">
      <c r="B77" s="5">
        <v>66</v>
      </c>
      <c r="C77" s="5">
        <v>34.038519999999998</v>
      </c>
    </row>
    <row r="78" spans="2:3" x14ac:dyDescent="0.2">
      <c r="B78" s="5">
        <v>67</v>
      </c>
      <c r="C78" s="5">
        <v>39.553620000000002</v>
      </c>
    </row>
    <row r="79" spans="2:3" x14ac:dyDescent="0.2">
      <c r="B79" s="5">
        <v>67</v>
      </c>
      <c r="C79" s="5">
        <v>44.031689999999998</v>
      </c>
    </row>
    <row r="80" spans="2:3" x14ac:dyDescent="0.2">
      <c r="B80" s="5">
        <v>67</v>
      </c>
      <c r="C80" s="5">
        <v>46.075229999999998</v>
      </c>
    </row>
    <row r="81" spans="2:3" x14ac:dyDescent="0.2">
      <c r="B81" s="5">
        <v>68</v>
      </c>
      <c r="C81" s="5">
        <v>57.434280000000001</v>
      </c>
    </row>
    <row r="82" spans="2:3" x14ac:dyDescent="0.2">
      <c r="B82" s="5">
        <v>69</v>
      </c>
      <c r="C82" s="5">
        <v>41.928339999999999</v>
      </c>
    </row>
    <row r="83" spans="2:3" x14ac:dyDescent="0.2">
      <c r="B83" s="5">
        <v>70</v>
      </c>
      <c r="C83" s="5">
        <v>56.67456</v>
      </c>
    </row>
    <row r="84" spans="2:3" x14ac:dyDescent="0.2">
      <c r="B84" s="5">
        <v>70</v>
      </c>
      <c r="C84" s="5">
        <v>92.659139999999994</v>
      </c>
    </row>
    <row r="85" spans="2:3" x14ac:dyDescent="0.2">
      <c r="B85" s="5">
        <v>72</v>
      </c>
      <c r="C85" s="5">
        <v>33.605409999999999</v>
      </c>
    </row>
    <row r="86" spans="2:3" x14ac:dyDescent="0.2">
      <c r="B86" s="5">
        <v>73</v>
      </c>
      <c r="C86" s="5">
        <v>86.329980000000006</v>
      </c>
    </row>
    <row r="87" spans="2:3" x14ac:dyDescent="0.2">
      <c r="B87" s="5">
        <v>76</v>
      </c>
      <c r="C87" s="5">
        <v>69.500529999999998</v>
      </c>
    </row>
    <row r="88" spans="2:3" x14ac:dyDescent="0.2">
      <c r="B88" s="5">
        <v>76</v>
      </c>
      <c r="C88" s="5">
        <v>71.428650000000005</v>
      </c>
    </row>
    <row r="89" spans="2:3" x14ac:dyDescent="0.2">
      <c r="B89" s="5">
        <v>76</v>
      </c>
      <c r="C89" s="5">
        <v>50.900320000000001</v>
      </c>
    </row>
  </sheetData>
  <pageMargins left="0.7" right="0.7" top="0.75" bottom="0.75" header="0.3" footer="0.3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429116C-9FCF-BB4D-872C-10036F84B0F9}">
  <dimension ref="B1:D17"/>
  <sheetViews>
    <sheetView workbookViewId="0">
      <selection activeCell="B1" sqref="B1"/>
    </sheetView>
  </sheetViews>
  <sheetFormatPr baseColWidth="10" defaultColWidth="11" defaultRowHeight="16" x14ac:dyDescent="0.2"/>
  <cols>
    <col min="2" max="2" width="37.5" bestFit="1" customWidth="1"/>
    <col min="3" max="3" width="12.5" bestFit="1" customWidth="1"/>
    <col min="4" max="4" width="15" bestFit="1" customWidth="1"/>
  </cols>
  <sheetData>
    <row r="1" spans="2:4" x14ac:dyDescent="0.2">
      <c r="B1" t="s">
        <v>148</v>
      </c>
    </row>
    <row r="3" spans="2:4" x14ac:dyDescent="0.2">
      <c r="B3" s="5" t="s">
        <v>149</v>
      </c>
      <c r="C3" s="5" t="s">
        <v>150</v>
      </c>
      <c r="D3" s="5" t="s">
        <v>151</v>
      </c>
    </row>
    <row r="4" spans="2:4" x14ac:dyDescent="0.2">
      <c r="B4" s="5" t="s">
        <v>152</v>
      </c>
      <c r="C4" s="5" t="s">
        <v>153</v>
      </c>
      <c r="D4" s="5">
        <v>1.879426069</v>
      </c>
    </row>
    <row r="5" spans="2:4" x14ac:dyDescent="0.2">
      <c r="B5" s="5" t="s">
        <v>154</v>
      </c>
      <c r="C5" s="5" t="s">
        <v>153</v>
      </c>
      <c r="D5" s="5">
        <v>2.0883098410000001</v>
      </c>
    </row>
    <row r="6" spans="2:4" x14ac:dyDescent="0.2">
      <c r="B6" s="5" t="s">
        <v>155</v>
      </c>
      <c r="C6" s="5" t="s">
        <v>153</v>
      </c>
      <c r="D6" s="5">
        <v>2.0942041200000001</v>
      </c>
    </row>
    <row r="7" spans="2:4" x14ac:dyDescent="0.2">
      <c r="B7" s="5" t="s">
        <v>156</v>
      </c>
      <c r="C7" s="5" t="s">
        <v>153</v>
      </c>
      <c r="D7" s="5">
        <v>2.337242168</v>
      </c>
    </row>
    <row r="8" spans="2:4" x14ac:dyDescent="0.2">
      <c r="B8" s="5" t="s">
        <v>157</v>
      </c>
      <c r="C8" s="5" t="s">
        <v>153</v>
      </c>
      <c r="D8" s="5">
        <v>2.3439017980000001</v>
      </c>
    </row>
    <row r="9" spans="2:4" x14ac:dyDescent="0.2">
      <c r="B9" s="5" t="s">
        <v>158</v>
      </c>
      <c r="C9" s="5" t="s">
        <v>153</v>
      </c>
      <c r="D9" s="5">
        <v>2.8124792790000002</v>
      </c>
    </row>
    <row r="10" spans="2:4" x14ac:dyDescent="0.2">
      <c r="B10" s="5" t="s">
        <v>159</v>
      </c>
      <c r="C10" s="5" t="s">
        <v>153</v>
      </c>
      <c r="D10" s="5">
        <v>3.071604148</v>
      </c>
    </row>
    <row r="11" spans="2:4" x14ac:dyDescent="0.2">
      <c r="B11" s="5" t="s">
        <v>160</v>
      </c>
      <c r="C11" s="5" t="s">
        <v>161</v>
      </c>
      <c r="D11" s="5">
        <v>3.1186153430000001</v>
      </c>
    </row>
    <row r="12" spans="2:4" x14ac:dyDescent="0.2">
      <c r="B12" s="5" t="s">
        <v>162</v>
      </c>
      <c r="C12" s="5" t="s">
        <v>161</v>
      </c>
      <c r="D12" s="5">
        <v>3.7304870559999999</v>
      </c>
    </row>
    <row r="13" spans="2:4" x14ac:dyDescent="0.2">
      <c r="B13" s="5" t="s">
        <v>163</v>
      </c>
      <c r="C13" s="5" t="s">
        <v>161</v>
      </c>
      <c r="D13" s="5">
        <v>4.2395775169999999</v>
      </c>
    </row>
    <row r="14" spans="2:4" x14ac:dyDescent="0.2">
      <c r="B14" s="5" t="s">
        <v>164</v>
      </c>
      <c r="C14" s="5" t="s">
        <v>161</v>
      </c>
      <c r="D14" s="5">
        <v>4.8356471440000002</v>
      </c>
    </row>
    <row r="15" spans="2:4" x14ac:dyDescent="0.2">
      <c r="B15" s="5" t="s">
        <v>165</v>
      </c>
      <c r="C15" s="5" t="s">
        <v>161</v>
      </c>
      <c r="D15" s="5">
        <v>5.8761483590000001</v>
      </c>
    </row>
    <row r="16" spans="2:4" x14ac:dyDescent="0.2">
      <c r="B16" s="5" t="s">
        <v>166</v>
      </c>
      <c r="C16" s="5" t="s">
        <v>161</v>
      </c>
      <c r="D16" s="5">
        <v>6.0476919899999997</v>
      </c>
    </row>
    <row r="17" spans="2:4" x14ac:dyDescent="0.2">
      <c r="B17" s="5" t="s">
        <v>167</v>
      </c>
      <c r="C17" s="5" t="s">
        <v>161</v>
      </c>
      <c r="D17" s="5">
        <v>8.0154726870000008</v>
      </c>
    </row>
  </sheetData>
  <pageMargins left="0.7" right="0.7" top="0.75" bottom="0.75" header="0.3" footer="0.3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C2422F3-AA88-B444-889B-6880F1D8369F}">
  <dimension ref="B1:G46"/>
  <sheetViews>
    <sheetView workbookViewId="0">
      <selection activeCell="B1" sqref="B1"/>
    </sheetView>
  </sheetViews>
  <sheetFormatPr baseColWidth="10" defaultColWidth="11" defaultRowHeight="16" x14ac:dyDescent="0.2"/>
  <cols>
    <col min="2" max="2" width="22" bestFit="1" customWidth="1"/>
    <col min="3" max="3" width="4.33203125" bestFit="1" customWidth="1"/>
    <col min="4" max="5" width="9.1640625" bestFit="1" customWidth="1"/>
    <col min="6" max="6" width="19" bestFit="1" customWidth="1"/>
    <col min="7" max="7" width="18" bestFit="1" customWidth="1"/>
  </cols>
  <sheetData>
    <row r="1" spans="2:7" x14ac:dyDescent="0.2">
      <c r="B1" t="s">
        <v>168</v>
      </c>
    </row>
    <row r="3" spans="2:7" x14ac:dyDescent="0.2">
      <c r="B3" s="5" t="s">
        <v>169</v>
      </c>
      <c r="C3" s="5" t="s">
        <v>25</v>
      </c>
      <c r="D3" s="5" t="s">
        <v>62</v>
      </c>
      <c r="E3" s="5" t="s">
        <v>3</v>
      </c>
      <c r="F3" s="5" t="s">
        <v>172</v>
      </c>
      <c r="G3" s="5" t="s">
        <v>173</v>
      </c>
    </row>
    <row r="4" spans="2:7" x14ac:dyDescent="0.2">
      <c r="B4" s="5">
        <v>1</v>
      </c>
      <c r="C4" s="5">
        <v>47</v>
      </c>
      <c r="D4" s="5">
        <v>1293.4590000000001</v>
      </c>
      <c r="E4" s="5">
        <v>19.74747</v>
      </c>
      <c r="F4" s="5">
        <v>3.9685143999999999E-2</v>
      </c>
      <c r="G4" s="5">
        <v>2.2129959000000001E-2</v>
      </c>
    </row>
    <row r="5" spans="2:7" x14ac:dyDescent="0.2">
      <c r="B5" s="5">
        <v>2</v>
      </c>
      <c r="C5" s="5">
        <v>55</v>
      </c>
      <c r="D5" s="5">
        <v>5046.8440000000001</v>
      </c>
      <c r="E5" s="5">
        <v>29.418130000000001</v>
      </c>
      <c r="F5" s="5">
        <v>2.2598544000000002E-2</v>
      </c>
      <c r="G5" s="5">
        <v>1.8365479000000001E-2</v>
      </c>
    </row>
    <row r="6" spans="2:7" x14ac:dyDescent="0.2">
      <c r="B6" s="5">
        <v>3</v>
      </c>
      <c r="C6" s="5">
        <v>73</v>
      </c>
      <c r="D6" s="5">
        <v>3048.4969999999998</v>
      </c>
      <c r="E6" s="5">
        <v>89.267840000000007</v>
      </c>
      <c r="F6" s="5">
        <v>1.8092661999999999E-2</v>
      </c>
      <c r="G6" s="5">
        <v>-1.3496671E-2</v>
      </c>
    </row>
    <row r="7" spans="2:7" x14ac:dyDescent="0.2">
      <c r="B7" s="5">
        <v>4</v>
      </c>
      <c r="C7" s="5">
        <v>53</v>
      </c>
      <c r="D7" s="5">
        <v>2146.1860000000001</v>
      </c>
      <c r="E7" s="5">
        <v>63.606929999999998</v>
      </c>
      <c r="F7" s="5">
        <v>-1.765605E-3</v>
      </c>
      <c r="G7" s="5">
        <v>-1.5249934E-2</v>
      </c>
    </row>
    <row r="8" spans="2:7" x14ac:dyDescent="0.2">
      <c r="B8" s="5">
        <v>4</v>
      </c>
      <c r="C8" s="5">
        <v>66</v>
      </c>
      <c r="D8" s="5">
        <v>2784.0160000000001</v>
      </c>
      <c r="E8" s="5">
        <v>90.402749999999997</v>
      </c>
      <c r="F8" s="5">
        <v>2.0243359999999998E-3</v>
      </c>
      <c r="G8" s="5">
        <v>-1.2141525E-2</v>
      </c>
    </row>
    <row r="9" spans="2:7" x14ac:dyDescent="0.2">
      <c r="B9" s="5">
        <v>4</v>
      </c>
      <c r="C9" s="5">
        <v>56</v>
      </c>
      <c r="D9" s="5">
        <v>4062.2759999999998</v>
      </c>
      <c r="E9" s="5">
        <v>36.46022</v>
      </c>
      <c r="F9" s="5">
        <v>3.7413690999999999E-2</v>
      </c>
      <c r="G9" s="5">
        <v>1.81826E-4</v>
      </c>
    </row>
    <row r="10" spans="2:7" x14ac:dyDescent="0.2">
      <c r="B10" s="5">
        <v>5</v>
      </c>
      <c r="C10" s="5">
        <v>66</v>
      </c>
      <c r="D10" s="5">
        <v>1993.31</v>
      </c>
      <c r="E10" s="5">
        <v>34.956090000000003</v>
      </c>
      <c r="F10" s="5">
        <v>2.6523367999999999E-2</v>
      </c>
      <c r="G10" s="5">
        <v>1.1475144E-2</v>
      </c>
    </row>
    <row r="11" spans="2:7" x14ac:dyDescent="0.2">
      <c r="B11" s="5">
        <v>5</v>
      </c>
      <c r="C11" s="5">
        <v>58</v>
      </c>
      <c r="D11" s="5">
        <v>2823.6860000000001</v>
      </c>
      <c r="E11" s="5">
        <v>59.907200000000003</v>
      </c>
      <c r="F11" s="5">
        <v>5.8111300000000003E-3</v>
      </c>
      <c r="G11" s="5">
        <v>-2.4065499999999999E-3</v>
      </c>
    </row>
    <row r="12" spans="2:7" x14ac:dyDescent="0.2">
      <c r="B12" s="5">
        <v>5</v>
      </c>
      <c r="C12" s="5">
        <v>37</v>
      </c>
      <c r="D12" s="5">
        <v>2582.1779999999999</v>
      </c>
      <c r="E12" s="5">
        <v>6.949344</v>
      </c>
      <c r="F12" s="5">
        <v>7.3739180000000001E-3</v>
      </c>
      <c r="G12" s="5">
        <v>-2.1164414999999999E-2</v>
      </c>
    </row>
    <row r="13" spans="2:7" x14ac:dyDescent="0.2">
      <c r="B13" s="5">
        <v>6</v>
      </c>
      <c r="C13" s="5">
        <v>26</v>
      </c>
      <c r="D13" s="5">
        <v>9538.2019999999993</v>
      </c>
      <c r="E13" s="5">
        <v>22.551749999999998</v>
      </c>
      <c r="F13" s="5">
        <v>7.3814019999999996E-3</v>
      </c>
      <c r="G13" s="5">
        <v>-8.4898790000000005E-3</v>
      </c>
    </row>
    <row r="14" spans="2:7" x14ac:dyDescent="0.2">
      <c r="B14" s="5">
        <v>6</v>
      </c>
      <c r="C14" s="5">
        <v>69</v>
      </c>
      <c r="D14" s="5">
        <v>2385.2280000000001</v>
      </c>
      <c r="E14" s="5">
        <v>43.73312</v>
      </c>
      <c r="F14" s="5">
        <v>1.1815406000000001E-2</v>
      </c>
      <c r="G14" s="5">
        <v>-3.5367634000000002E-2</v>
      </c>
    </row>
    <row r="15" spans="2:7" x14ac:dyDescent="0.2">
      <c r="B15" s="5">
        <v>6</v>
      </c>
      <c r="C15" s="5">
        <v>76</v>
      </c>
      <c r="D15" s="5">
        <v>2371.9369999999999</v>
      </c>
      <c r="E15" s="5">
        <v>51.871380000000002</v>
      </c>
      <c r="F15" s="5">
        <v>1.8863581000000001E-2</v>
      </c>
      <c r="G15" s="5">
        <v>-1.4626803000000001E-2</v>
      </c>
    </row>
    <row r="16" spans="2:7" x14ac:dyDescent="0.2">
      <c r="B16" s="5">
        <v>6</v>
      </c>
      <c r="C16" s="5">
        <v>42</v>
      </c>
      <c r="D16" s="5">
        <v>1851.3910000000001</v>
      </c>
      <c r="E16" s="5">
        <v>35.045270000000002</v>
      </c>
      <c r="F16" s="5">
        <v>9.0067700000000007E-3</v>
      </c>
      <c r="G16" s="5">
        <v>1.1175371E-2</v>
      </c>
    </row>
    <row r="17" spans="2:7" x14ac:dyDescent="0.2">
      <c r="B17" s="5">
        <v>7</v>
      </c>
      <c r="C17" s="5">
        <v>48</v>
      </c>
      <c r="D17" s="5">
        <v>2680.0149999999999</v>
      </c>
      <c r="E17" s="5">
        <v>17.094349999999999</v>
      </c>
      <c r="F17" s="5">
        <v>1.9602429000000001E-2</v>
      </c>
      <c r="G17" s="5">
        <v>1.1576395999999999E-2</v>
      </c>
    </row>
    <row r="18" spans="2:7" x14ac:dyDescent="0.2">
      <c r="B18" s="5">
        <v>7</v>
      </c>
      <c r="C18" s="5">
        <v>30</v>
      </c>
      <c r="D18" s="5">
        <v>5817.9610000000002</v>
      </c>
      <c r="E18" s="5">
        <v>44.727080000000001</v>
      </c>
      <c r="F18" s="5">
        <v>-2.9520380000000001E-3</v>
      </c>
      <c r="G18" s="5">
        <v>-9.1187430000000003E-3</v>
      </c>
    </row>
    <row r="19" spans="2:7" x14ac:dyDescent="0.2">
      <c r="B19" s="5">
        <v>7</v>
      </c>
      <c r="C19" s="5">
        <v>28</v>
      </c>
      <c r="D19" s="5">
        <v>2221.16</v>
      </c>
      <c r="E19" s="5">
        <v>46.420140000000004</v>
      </c>
      <c r="F19" s="5">
        <v>1.2448125000000001E-2</v>
      </c>
      <c r="G19" s="5">
        <v>-1.6720517000000001E-2</v>
      </c>
    </row>
    <row r="20" spans="2:7" x14ac:dyDescent="0.2">
      <c r="B20" s="5">
        <v>8</v>
      </c>
      <c r="C20" s="5">
        <v>67</v>
      </c>
      <c r="D20" s="5">
        <v>1728.2529999999999</v>
      </c>
      <c r="E20" s="5">
        <v>47.00065</v>
      </c>
      <c r="F20" s="5">
        <v>2.5069722999999999E-2</v>
      </c>
      <c r="G20" s="5">
        <v>-1.0647881999999999E-2</v>
      </c>
    </row>
    <row r="21" spans="2:7" x14ac:dyDescent="0.2">
      <c r="B21" s="5">
        <v>8</v>
      </c>
      <c r="C21" s="5">
        <v>19</v>
      </c>
      <c r="D21" s="5">
        <v>1344.3779999999999</v>
      </c>
      <c r="E21" s="5">
        <v>20.125419999999998</v>
      </c>
      <c r="F21" s="5">
        <v>1.9477217000000002E-2</v>
      </c>
      <c r="G21" s="5">
        <v>-1.037395E-3</v>
      </c>
    </row>
    <row r="22" spans="2:7" x14ac:dyDescent="0.2">
      <c r="B22" s="5">
        <v>9</v>
      </c>
      <c r="C22" s="5">
        <v>16</v>
      </c>
      <c r="D22" s="5">
        <v>1461.2719999999999</v>
      </c>
      <c r="E22" s="5">
        <v>13.92571</v>
      </c>
      <c r="F22" s="5">
        <v>1.4925420999999999E-2</v>
      </c>
      <c r="G22" s="5">
        <v>5.0190579999999999E-3</v>
      </c>
    </row>
    <row r="23" spans="2:7" x14ac:dyDescent="0.2">
      <c r="B23" s="5">
        <v>9</v>
      </c>
      <c r="C23" s="5">
        <v>48</v>
      </c>
      <c r="D23" s="5">
        <v>1700.9780000000001</v>
      </c>
      <c r="E23" s="5">
        <v>45.345350000000003</v>
      </c>
      <c r="F23" s="5">
        <v>1.0995072999999999E-2</v>
      </c>
      <c r="G23" s="5">
        <v>-9.3410560000000004E-3</v>
      </c>
    </row>
    <row r="24" spans="2:7" x14ac:dyDescent="0.2">
      <c r="B24" s="5">
        <v>10</v>
      </c>
      <c r="C24" s="5">
        <v>68</v>
      </c>
      <c r="D24" s="5">
        <v>2953.0030000000002</v>
      </c>
      <c r="E24" s="5">
        <v>58.989280000000001</v>
      </c>
      <c r="F24" s="5">
        <v>-1.02824E-4</v>
      </c>
      <c r="G24" s="5">
        <v>-1.8209552E-2</v>
      </c>
    </row>
    <row r="25" spans="2:7" x14ac:dyDescent="0.2">
      <c r="B25" s="5">
        <v>11</v>
      </c>
      <c r="C25" s="5">
        <v>34</v>
      </c>
      <c r="D25" s="5">
        <v>1868.0809999999999</v>
      </c>
      <c r="E25" s="5">
        <v>23.134129999999999</v>
      </c>
      <c r="F25" s="5">
        <v>8.5937879999999998E-3</v>
      </c>
      <c r="G25" s="5">
        <v>2.2800720000000002E-3</v>
      </c>
    </row>
    <row r="26" spans="2:7" x14ac:dyDescent="0.2">
      <c r="B26" s="5">
        <v>11</v>
      </c>
      <c r="C26" s="5">
        <v>30</v>
      </c>
      <c r="D26" s="5">
        <v>3063.5210000000002</v>
      </c>
      <c r="E26" s="5">
        <v>15.58052</v>
      </c>
      <c r="F26" s="5">
        <v>1.4599834000000001E-2</v>
      </c>
      <c r="G26" s="5">
        <v>4.3242920000000004E-3</v>
      </c>
    </row>
    <row r="27" spans="2:7" x14ac:dyDescent="0.2">
      <c r="B27" s="5">
        <v>12</v>
      </c>
      <c r="C27" s="5">
        <v>32</v>
      </c>
      <c r="D27" s="5">
        <v>4600.7160000000003</v>
      </c>
      <c r="E27" s="5">
        <v>30.039840000000002</v>
      </c>
      <c r="F27" s="5">
        <v>1.0154016E-2</v>
      </c>
      <c r="G27" s="5">
        <v>-1.7668682000000002E-2</v>
      </c>
    </row>
    <row r="28" spans="2:7" x14ac:dyDescent="0.2">
      <c r="B28" s="5">
        <v>12</v>
      </c>
      <c r="C28" s="5">
        <v>33</v>
      </c>
      <c r="D28" s="5">
        <v>2750.694</v>
      </c>
      <c r="E28" s="5">
        <v>17.401589999999999</v>
      </c>
      <c r="F28" s="5">
        <v>3.568131E-3</v>
      </c>
      <c r="G28" s="5">
        <v>-1.9934112E-2</v>
      </c>
    </row>
    <row r="29" spans="2:7" x14ac:dyDescent="0.2">
      <c r="B29" s="5">
        <v>13</v>
      </c>
      <c r="C29" s="5">
        <v>54</v>
      </c>
      <c r="D29" s="5">
        <v>4926.78</v>
      </c>
      <c r="E29" s="5">
        <v>15.49952</v>
      </c>
      <c r="F29" s="5">
        <v>-2.7856700000000002E-4</v>
      </c>
      <c r="G29" s="5">
        <v>-5.6002179999999997E-3</v>
      </c>
    </row>
    <row r="30" spans="2:7" x14ac:dyDescent="0.2">
      <c r="B30" s="5">
        <v>17</v>
      </c>
      <c r="C30" s="5">
        <v>25</v>
      </c>
      <c r="D30" s="5">
        <v>3217.192</v>
      </c>
      <c r="E30" s="5">
        <v>19.36956</v>
      </c>
      <c r="F30" s="5">
        <v>1.2794046E-2</v>
      </c>
      <c r="G30" s="5">
        <v>-1.0540232E-2</v>
      </c>
    </row>
    <row r="31" spans="2:7" x14ac:dyDescent="0.2">
      <c r="B31" s="5">
        <v>18</v>
      </c>
      <c r="C31" s="5">
        <v>48</v>
      </c>
      <c r="D31" s="5">
        <v>1837.4739999999999</v>
      </c>
      <c r="E31" s="5">
        <v>29.166250000000002</v>
      </c>
      <c r="F31" s="5">
        <v>1.8250696E-2</v>
      </c>
      <c r="G31" s="5">
        <v>-8.8356849999999994E-3</v>
      </c>
    </row>
    <row r="32" spans="2:7" x14ac:dyDescent="0.2">
      <c r="B32" s="5">
        <v>20</v>
      </c>
      <c r="C32" s="5">
        <v>46</v>
      </c>
      <c r="D32" s="5">
        <v>1505.972</v>
      </c>
      <c r="E32" s="5">
        <v>42.849229999999999</v>
      </c>
      <c r="F32" s="5">
        <v>2.4109278000000001E-2</v>
      </c>
      <c r="G32" s="5">
        <v>-5.8020779999999996E-3</v>
      </c>
    </row>
    <row r="33" spans="2:7" x14ac:dyDescent="0.2">
      <c r="B33" s="5">
        <v>20</v>
      </c>
      <c r="C33" s="5">
        <v>41</v>
      </c>
      <c r="D33" s="5">
        <v>3816.7020000000002</v>
      </c>
      <c r="E33" s="5">
        <v>34.556469999999997</v>
      </c>
      <c r="F33" s="5">
        <v>1.4789642E-2</v>
      </c>
      <c r="G33" s="5">
        <v>-1.2628146E-2</v>
      </c>
    </row>
    <row r="34" spans="2:7" x14ac:dyDescent="0.2">
      <c r="B34" s="5">
        <v>22</v>
      </c>
      <c r="C34" s="5">
        <v>27</v>
      </c>
      <c r="D34" s="5">
        <v>1666.3009999999999</v>
      </c>
      <c r="E34" s="5">
        <v>61.6496</v>
      </c>
      <c r="F34" s="5">
        <v>2.5989073000000001E-2</v>
      </c>
      <c r="G34" s="5">
        <v>1.851592E-3</v>
      </c>
    </row>
    <row r="35" spans="2:7" x14ac:dyDescent="0.2">
      <c r="B35" s="5">
        <v>25</v>
      </c>
      <c r="C35" s="5">
        <v>26</v>
      </c>
      <c r="D35" s="5">
        <v>1774.5060000000001</v>
      </c>
      <c r="E35" s="5">
        <v>33.221339999999998</v>
      </c>
      <c r="F35" s="5">
        <v>1.5756022000000001E-2</v>
      </c>
      <c r="G35" s="5">
        <v>-7.5718010000000004E-3</v>
      </c>
    </row>
    <row r="36" spans="2:7" x14ac:dyDescent="0.2">
      <c r="B36" s="5">
        <v>26</v>
      </c>
      <c r="C36" s="5">
        <v>48</v>
      </c>
      <c r="D36" s="5">
        <v>3132.5940000000001</v>
      </c>
      <c r="E36" s="5">
        <v>19.977060000000002</v>
      </c>
      <c r="F36" s="5">
        <v>8.771671E-3</v>
      </c>
      <c r="G36" s="5">
        <v>-2.0887287000000001E-2</v>
      </c>
    </row>
    <row r="37" spans="2:7" x14ac:dyDescent="0.2">
      <c r="B37" s="5">
        <v>27</v>
      </c>
      <c r="C37" s="5">
        <v>20</v>
      </c>
      <c r="D37" s="5">
        <v>2665.0749999999998</v>
      </c>
      <c r="E37" s="5">
        <v>24.952079999999999</v>
      </c>
      <c r="F37" s="5">
        <v>8.4657999999999999E-4</v>
      </c>
      <c r="G37" s="5">
        <v>-3.7326299999999998E-3</v>
      </c>
    </row>
    <row r="38" spans="2:7" x14ac:dyDescent="0.2">
      <c r="B38" s="5">
        <v>29</v>
      </c>
      <c r="C38" s="5">
        <v>26</v>
      </c>
      <c r="D38" s="5">
        <v>1231.6780000000001</v>
      </c>
      <c r="E38" s="5">
        <v>22.956720000000001</v>
      </c>
      <c r="F38" s="5">
        <v>1.0474489999999999E-2</v>
      </c>
      <c r="G38" s="5">
        <v>-2.2582424E-2</v>
      </c>
    </row>
    <row r="39" spans="2:7" x14ac:dyDescent="0.2">
      <c r="B39" s="5">
        <v>32</v>
      </c>
      <c r="C39" s="5">
        <v>61</v>
      </c>
      <c r="D39" s="5">
        <v>2364.5479999999998</v>
      </c>
      <c r="E39" s="5">
        <v>24.65925</v>
      </c>
      <c r="F39" s="5">
        <v>2.1986335999999999E-2</v>
      </c>
      <c r="G39" s="5">
        <v>-1.7464159999999999E-2</v>
      </c>
    </row>
    <row r="40" spans="2:7" x14ac:dyDescent="0.2">
      <c r="B40" s="5">
        <v>33</v>
      </c>
      <c r="C40" s="5">
        <v>67</v>
      </c>
      <c r="D40" s="5">
        <v>4649.652</v>
      </c>
      <c r="E40" s="5">
        <v>45.133310000000002</v>
      </c>
      <c r="F40" s="5">
        <v>1.4738698999999999E-2</v>
      </c>
      <c r="G40" s="5">
        <v>-1.5188665E-2</v>
      </c>
    </row>
    <row r="41" spans="2:7" x14ac:dyDescent="0.2">
      <c r="B41" s="5">
        <v>34</v>
      </c>
      <c r="C41" s="5">
        <v>53</v>
      </c>
      <c r="D41" s="5">
        <v>2239.6060000000002</v>
      </c>
      <c r="E41" s="5">
        <v>50.821390000000001</v>
      </c>
      <c r="F41" s="5">
        <v>2.4261692000000001E-2</v>
      </c>
      <c r="G41" s="5">
        <v>-6.7801429999999998E-3</v>
      </c>
    </row>
    <row r="42" spans="2:7" x14ac:dyDescent="0.2">
      <c r="B42" s="5">
        <v>36</v>
      </c>
      <c r="C42" s="5">
        <v>26</v>
      </c>
      <c r="D42" s="5">
        <v>9350.5660000000007</v>
      </c>
      <c r="E42" s="5">
        <v>24.266169999999999</v>
      </c>
      <c r="F42" s="5">
        <v>1.4406426E-2</v>
      </c>
      <c r="G42" s="5">
        <v>-5.6748559999999998E-3</v>
      </c>
    </row>
    <row r="43" spans="2:7" x14ac:dyDescent="0.2">
      <c r="B43" s="5">
        <v>36</v>
      </c>
      <c r="C43" s="5">
        <v>56</v>
      </c>
      <c r="D43" s="5">
        <v>3459.6170000000002</v>
      </c>
      <c r="E43" s="5">
        <v>59.288890000000002</v>
      </c>
      <c r="F43" s="5">
        <v>4.9972080000000004E-3</v>
      </c>
      <c r="G43" s="5">
        <v>-2.3188903E-2</v>
      </c>
    </row>
    <row r="44" spans="2:7" x14ac:dyDescent="0.2">
      <c r="B44" s="5">
        <v>42</v>
      </c>
      <c r="C44" s="5">
        <v>59</v>
      </c>
      <c r="D44" s="5">
        <v>4860.24</v>
      </c>
      <c r="E44" s="5">
        <v>25.898260000000001</v>
      </c>
      <c r="F44" s="5">
        <v>1.0582872E-2</v>
      </c>
      <c r="G44" s="5">
        <v>-2.0488952000000001E-2</v>
      </c>
    </row>
    <row r="45" spans="2:7" x14ac:dyDescent="0.2">
      <c r="B45" s="5">
        <v>48</v>
      </c>
      <c r="C45" s="5">
        <v>62</v>
      </c>
      <c r="D45" s="5">
        <v>1529.461</v>
      </c>
      <c r="E45" s="5">
        <v>49.970739999999999</v>
      </c>
      <c r="F45" s="5">
        <v>6.0819350000000001E-3</v>
      </c>
      <c r="G45" s="5">
        <v>1.4045209999999999E-3</v>
      </c>
    </row>
    <row r="46" spans="2:7" x14ac:dyDescent="0.2">
      <c r="B46" s="5">
        <v>48</v>
      </c>
      <c r="C46" s="5">
        <v>60</v>
      </c>
      <c r="D46" s="5">
        <v>1321.722</v>
      </c>
      <c r="E46" s="5">
        <v>25.175650000000001</v>
      </c>
      <c r="F46" s="5">
        <v>1.7022668000000001E-2</v>
      </c>
      <c r="G46" s="5">
        <v>-1.4241653999999999E-2</v>
      </c>
    </row>
  </sheetData>
  <pageMargins left="0.7" right="0.7" top="0.75" bottom="0.75" header="0.3" footer="0.3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E830768-3B5D-584C-8F3F-A03D1341D856}">
  <dimension ref="B1:D93"/>
  <sheetViews>
    <sheetView workbookViewId="0">
      <selection activeCell="B1" sqref="B1"/>
    </sheetView>
  </sheetViews>
  <sheetFormatPr baseColWidth="10" defaultColWidth="11" defaultRowHeight="16" x14ac:dyDescent="0.2"/>
  <cols>
    <col min="2" max="2" width="22" bestFit="1" customWidth="1"/>
    <col min="3" max="3" width="5.6640625" bestFit="1" customWidth="1"/>
    <col min="4" max="4" width="5.83203125" bestFit="1" customWidth="1"/>
  </cols>
  <sheetData>
    <row r="1" spans="2:4" x14ac:dyDescent="0.2">
      <c r="B1" t="s">
        <v>171</v>
      </c>
    </row>
    <row r="3" spans="2:4" x14ac:dyDescent="0.2">
      <c r="B3" s="5" t="s">
        <v>169</v>
      </c>
      <c r="C3" s="5" t="s">
        <v>75</v>
      </c>
      <c r="D3" s="5" t="s">
        <v>170</v>
      </c>
    </row>
    <row r="4" spans="2:4" x14ac:dyDescent="0.2">
      <c r="B4" s="5">
        <v>32</v>
      </c>
      <c r="C4" s="5">
        <v>0</v>
      </c>
      <c r="D4" s="5" t="s">
        <v>81</v>
      </c>
    </row>
    <row r="5" spans="2:4" x14ac:dyDescent="0.2">
      <c r="B5" s="5">
        <v>32</v>
      </c>
      <c r="C5" s="5">
        <v>0</v>
      </c>
      <c r="D5" s="5" t="s">
        <v>81</v>
      </c>
    </row>
    <row r="6" spans="2:4" x14ac:dyDescent="0.2">
      <c r="B6" s="5">
        <v>32</v>
      </c>
      <c r="C6" s="5">
        <v>0</v>
      </c>
      <c r="D6" s="5" t="s">
        <v>81</v>
      </c>
    </row>
    <row r="7" spans="2:4" x14ac:dyDescent="0.2">
      <c r="B7" s="5">
        <v>32</v>
      </c>
      <c r="C7" s="5">
        <v>2</v>
      </c>
      <c r="D7" s="5" t="s">
        <v>81</v>
      </c>
    </row>
    <row r="8" spans="2:4" x14ac:dyDescent="0.2">
      <c r="B8" s="5">
        <v>32</v>
      </c>
      <c r="C8" s="5">
        <v>0</v>
      </c>
      <c r="D8" s="5" t="s">
        <v>81</v>
      </c>
    </row>
    <row r="9" spans="2:4" x14ac:dyDescent="0.2">
      <c r="B9" s="5">
        <v>32</v>
      </c>
      <c r="C9" s="5">
        <v>4</v>
      </c>
      <c r="D9" s="5" t="s">
        <v>81</v>
      </c>
    </row>
    <row r="10" spans="2:4" x14ac:dyDescent="0.2">
      <c r="B10" s="5">
        <v>32</v>
      </c>
      <c r="C10" s="5">
        <v>0</v>
      </c>
      <c r="D10" s="5" t="s">
        <v>81</v>
      </c>
    </row>
    <row r="11" spans="2:4" x14ac:dyDescent="0.2">
      <c r="B11" s="5">
        <v>32</v>
      </c>
      <c r="C11" s="5">
        <v>2</v>
      </c>
      <c r="D11" s="5" t="s">
        <v>81</v>
      </c>
    </row>
    <row r="12" spans="2:4" x14ac:dyDescent="0.2">
      <c r="B12" s="5">
        <v>32</v>
      </c>
      <c r="C12" s="5">
        <v>0</v>
      </c>
      <c r="D12" s="5" t="s">
        <v>81</v>
      </c>
    </row>
    <row r="13" spans="2:4" x14ac:dyDescent="0.2">
      <c r="B13" s="5">
        <v>32</v>
      </c>
      <c r="C13" s="5">
        <v>1</v>
      </c>
      <c r="D13" s="5" t="s">
        <v>81</v>
      </c>
    </row>
    <row r="14" spans="2:4" x14ac:dyDescent="0.2">
      <c r="B14" s="5">
        <v>32</v>
      </c>
      <c r="C14" s="5">
        <v>1</v>
      </c>
      <c r="D14" s="5" t="s">
        <v>81</v>
      </c>
    </row>
    <row r="15" spans="2:4" x14ac:dyDescent="0.2">
      <c r="B15" s="5">
        <v>32</v>
      </c>
      <c r="C15" s="5">
        <v>2</v>
      </c>
      <c r="D15" s="5" t="s">
        <v>81</v>
      </c>
    </row>
    <row r="16" spans="2:4" x14ac:dyDescent="0.2">
      <c r="B16" s="5">
        <v>32</v>
      </c>
      <c r="C16" s="5">
        <v>0</v>
      </c>
      <c r="D16" s="5" t="s">
        <v>81</v>
      </c>
    </row>
    <row r="17" spans="2:4" x14ac:dyDescent="0.2">
      <c r="B17" s="5">
        <v>32</v>
      </c>
      <c r="C17" s="5">
        <v>1</v>
      </c>
      <c r="D17" s="5" t="s">
        <v>81</v>
      </c>
    </row>
    <row r="18" spans="2:4" x14ac:dyDescent="0.2">
      <c r="B18" s="5">
        <v>32</v>
      </c>
      <c r="C18" s="5">
        <v>5</v>
      </c>
      <c r="D18" s="5" t="s">
        <v>81</v>
      </c>
    </row>
    <row r="19" spans="2:4" x14ac:dyDescent="0.2">
      <c r="B19" s="5">
        <v>36</v>
      </c>
      <c r="C19" s="5">
        <v>0</v>
      </c>
      <c r="D19" s="5" t="s">
        <v>81</v>
      </c>
    </row>
    <row r="20" spans="2:4" x14ac:dyDescent="0.2">
      <c r="B20" s="5">
        <v>36</v>
      </c>
      <c r="C20" s="5">
        <v>1</v>
      </c>
      <c r="D20" s="5" t="s">
        <v>81</v>
      </c>
    </row>
    <row r="21" spans="2:4" x14ac:dyDescent="0.2">
      <c r="B21" s="5">
        <v>36</v>
      </c>
      <c r="C21" s="5">
        <v>2</v>
      </c>
      <c r="D21" s="5" t="s">
        <v>81</v>
      </c>
    </row>
    <row r="22" spans="2:4" x14ac:dyDescent="0.2">
      <c r="B22" s="5">
        <v>36</v>
      </c>
      <c r="C22" s="5">
        <v>1</v>
      </c>
      <c r="D22" s="5" t="s">
        <v>81</v>
      </c>
    </row>
    <row r="23" spans="2:4" x14ac:dyDescent="0.2">
      <c r="B23" s="5">
        <v>36</v>
      </c>
      <c r="C23" s="5">
        <v>2</v>
      </c>
      <c r="D23" s="5" t="s">
        <v>81</v>
      </c>
    </row>
    <row r="24" spans="2:4" x14ac:dyDescent="0.2">
      <c r="B24" s="5">
        <v>36</v>
      </c>
      <c r="C24" s="5">
        <v>2</v>
      </c>
      <c r="D24" s="5" t="s">
        <v>81</v>
      </c>
    </row>
    <row r="25" spans="2:4" x14ac:dyDescent="0.2">
      <c r="B25" s="5">
        <v>36</v>
      </c>
      <c r="C25" s="5">
        <v>0</v>
      </c>
      <c r="D25" s="5" t="s">
        <v>81</v>
      </c>
    </row>
    <row r="26" spans="2:4" x14ac:dyDescent="0.2">
      <c r="B26" s="5">
        <v>36</v>
      </c>
      <c r="C26" s="5">
        <v>1</v>
      </c>
      <c r="D26" s="5" t="s">
        <v>81</v>
      </c>
    </row>
    <row r="27" spans="2:4" x14ac:dyDescent="0.2">
      <c r="B27" s="5">
        <v>36</v>
      </c>
      <c r="C27" s="5">
        <v>1</v>
      </c>
      <c r="D27" s="5" t="s">
        <v>81</v>
      </c>
    </row>
    <row r="28" spans="2:4" x14ac:dyDescent="0.2">
      <c r="B28" s="5">
        <v>36</v>
      </c>
      <c r="C28" s="5">
        <v>0</v>
      </c>
      <c r="D28" s="5" t="s">
        <v>81</v>
      </c>
    </row>
    <row r="29" spans="2:4" x14ac:dyDescent="0.2">
      <c r="B29" s="5">
        <v>36</v>
      </c>
      <c r="C29" s="5">
        <v>0</v>
      </c>
      <c r="D29" s="5" t="s">
        <v>81</v>
      </c>
    </row>
    <row r="30" spans="2:4" x14ac:dyDescent="0.2">
      <c r="B30" s="5">
        <v>36</v>
      </c>
      <c r="C30" s="5">
        <v>1</v>
      </c>
      <c r="D30" s="5" t="s">
        <v>81</v>
      </c>
    </row>
    <row r="31" spans="2:4" x14ac:dyDescent="0.2">
      <c r="B31" s="5">
        <v>36</v>
      </c>
      <c r="C31" s="5">
        <v>1</v>
      </c>
      <c r="D31" s="5" t="s">
        <v>81</v>
      </c>
    </row>
    <row r="32" spans="2:4" x14ac:dyDescent="0.2">
      <c r="B32" s="5">
        <v>36</v>
      </c>
      <c r="C32" s="5">
        <v>1</v>
      </c>
      <c r="D32" s="5" t="s">
        <v>81</v>
      </c>
    </row>
    <row r="33" spans="2:4" x14ac:dyDescent="0.2">
      <c r="B33" s="5">
        <v>36</v>
      </c>
      <c r="C33" s="5">
        <v>0</v>
      </c>
      <c r="D33" s="5" t="s">
        <v>81</v>
      </c>
    </row>
    <row r="34" spans="2:4" x14ac:dyDescent="0.2">
      <c r="B34" s="5">
        <v>6</v>
      </c>
      <c r="C34" s="5">
        <v>5</v>
      </c>
      <c r="D34" s="5" t="s">
        <v>77</v>
      </c>
    </row>
    <row r="35" spans="2:4" x14ac:dyDescent="0.2">
      <c r="B35" s="5">
        <v>6</v>
      </c>
      <c r="C35" s="5">
        <v>3</v>
      </c>
      <c r="D35" s="5" t="s">
        <v>77</v>
      </c>
    </row>
    <row r="36" spans="2:4" x14ac:dyDescent="0.2">
      <c r="B36" s="5">
        <v>6</v>
      </c>
      <c r="C36" s="5">
        <v>2</v>
      </c>
      <c r="D36" s="5" t="s">
        <v>77</v>
      </c>
    </row>
    <row r="37" spans="2:4" x14ac:dyDescent="0.2">
      <c r="B37" s="5">
        <v>6</v>
      </c>
      <c r="C37" s="5">
        <v>4</v>
      </c>
      <c r="D37" s="5" t="s">
        <v>77</v>
      </c>
    </row>
    <row r="38" spans="2:4" x14ac:dyDescent="0.2">
      <c r="B38" s="5">
        <v>6</v>
      </c>
      <c r="C38" s="5">
        <v>4</v>
      </c>
      <c r="D38" s="5" t="s">
        <v>77</v>
      </c>
    </row>
    <row r="39" spans="2:4" x14ac:dyDescent="0.2">
      <c r="B39" s="5">
        <v>6</v>
      </c>
      <c r="C39" s="5">
        <v>0</v>
      </c>
      <c r="D39" s="5" t="s">
        <v>77</v>
      </c>
    </row>
    <row r="40" spans="2:4" x14ac:dyDescent="0.2">
      <c r="B40" s="5">
        <v>6</v>
      </c>
      <c r="C40" s="5">
        <v>3</v>
      </c>
      <c r="D40" s="5" t="s">
        <v>77</v>
      </c>
    </row>
    <row r="41" spans="2:4" x14ac:dyDescent="0.2">
      <c r="B41" s="5">
        <v>6</v>
      </c>
      <c r="C41" s="5">
        <v>0</v>
      </c>
      <c r="D41" s="5" t="s">
        <v>77</v>
      </c>
    </row>
    <row r="42" spans="2:4" x14ac:dyDescent="0.2">
      <c r="B42" s="5">
        <v>6</v>
      </c>
      <c r="C42" s="5">
        <v>0</v>
      </c>
      <c r="D42" s="5" t="s">
        <v>77</v>
      </c>
    </row>
    <row r="43" spans="2:4" x14ac:dyDescent="0.2">
      <c r="B43" s="5">
        <v>6</v>
      </c>
      <c r="C43" s="5">
        <v>1</v>
      </c>
      <c r="D43" s="5" t="s">
        <v>77</v>
      </c>
    </row>
    <row r="44" spans="2:4" x14ac:dyDescent="0.2">
      <c r="B44" s="5">
        <v>6</v>
      </c>
      <c r="C44" s="5">
        <v>2</v>
      </c>
      <c r="D44" s="5" t="s">
        <v>77</v>
      </c>
    </row>
    <row r="45" spans="2:4" x14ac:dyDescent="0.2">
      <c r="B45" s="5">
        <v>6</v>
      </c>
      <c r="C45" s="5">
        <v>1</v>
      </c>
      <c r="D45" s="5" t="s">
        <v>77</v>
      </c>
    </row>
    <row r="46" spans="2:4" x14ac:dyDescent="0.2">
      <c r="B46" s="5">
        <v>6</v>
      </c>
      <c r="C46" s="5">
        <v>0</v>
      </c>
      <c r="D46" s="5" t="s">
        <v>77</v>
      </c>
    </row>
    <row r="47" spans="2:4" x14ac:dyDescent="0.2">
      <c r="B47" s="5">
        <v>6</v>
      </c>
      <c r="C47" s="5">
        <v>3</v>
      </c>
      <c r="D47" s="5" t="s">
        <v>77</v>
      </c>
    </row>
    <row r="48" spans="2:4" x14ac:dyDescent="0.2">
      <c r="B48" s="5">
        <v>6</v>
      </c>
      <c r="C48" s="5">
        <v>0</v>
      </c>
      <c r="D48" s="5" t="s">
        <v>77</v>
      </c>
    </row>
    <row r="49" spans="2:4" x14ac:dyDescent="0.2">
      <c r="B49" s="5">
        <v>7</v>
      </c>
      <c r="C49" s="5">
        <v>0</v>
      </c>
      <c r="D49" s="5" t="s">
        <v>77</v>
      </c>
    </row>
    <row r="50" spans="2:4" x14ac:dyDescent="0.2">
      <c r="B50" s="5">
        <v>7</v>
      </c>
      <c r="C50" s="5">
        <v>5</v>
      </c>
      <c r="D50" s="5" t="s">
        <v>77</v>
      </c>
    </row>
    <row r="51" spans="2:4" x14ac:dyDescent="0.2">
      <c r="B51" s="5">
        <v>7</v>
      </c>
      <c r="C51" s="5">
        <v>2</v>
      </c>
      <c r="D51" s="5" t="s">
        <v>77</v>
      </c>
    </row>
    <row r="52" spans="2:4" x14ac:dyDescent="0.2">
      <c r="B52" s="5">
        <v>7</v>
      </c>
      <c r="C52" s="5">
        <v>0</v>
      </c>
      <c r="D52" s="5" t="s">
        <v>77</v>
      </c>
    </row>
    <row r="53" spans="2:4" x14ac:dyDescent="0.2">
      <c r="B53" s="5">
        <v>7</v>
      </c>
      <c r="C53" s="5">
        <v>0</v>
      </c>
      <c r="D53" s="5" t="s">
        <v>77</v>
      </c>
    </row>
    <row r="54" spans="2:4" x14ac:dyDescent="0.2">
      <c r="B54" s="5">
        <v>7</v>
      </c>
      <c r="C54" s="5">
        <v>0</v>
      </c>
      <c r="D54" s="5" t="s">
        <v>77</v>
      </c>
    </row>
    <row r="55" spans="2:4" x14ac:dyDescent="0.2">
      <c r="B55" s="5">
        <v>7</v>
      </c>
      <c r="C55" s="5">
        <v>0</v>
      </c>
      <c r="D55" s="5" t="s">
        <v>77</v>
      </c>
    </row>
    <row r="56" spans="2:4" x14ac:dyDescent="0.2">
      <c r="B56" s="5">
        <v>7</v>
      </c>
      <c r="C56" s="5">
        <v>1</v>
      </c>
      <c r="D56" s="5" t="s">
        <v>77</v>
      </c>
    </row>
    <row r="57" spans="2:4" x14ac:dyDescent="0.2">
      <c r="B57" s="5">
        <v>7</v>
      </c>
      <c r="C57" s="5">
        <v>0</v>
      </c>
      <c r="D57" s="5" t="s">
        <v>77</v>
      </c>
    </row>
    <row r="58" spans="2:4" x14ac:dyDescent="0.2">
      <c r="B58" s="5">
        <v>7</v>
      </c>
      <c r="C58" s="5">
        <v>0</v>
      </c>
      <c r="D58" s="5" t="s">
        <v>77</v>
      </c>
    </row>
    <row r="59" spans="2:4" x14ac:dyDescent="0.2">
      <c r="B59" s="5">
        <v>7</v>
      </c>
      <c r="C59" s="5">
        <v>0</v>
      </c>
      <c r="D59" s="5" t="s">
        <v>77</v>
      </c>
    </row>
    <row r="60" spans="2:4" x14ac:dyDescent="0.2">
      <c r="B60" s="5">
        <v>7</v>
      </c>
      <c r="C60" s="5">
        <v>0</v>
      </c>
      <c r="D60" s="5" t="s">
        <v>77</v>
      </c>
    </row>
    <row r="61" spans="2:4" x14ac:dyDescent="0.2">
      <c r="B61" s="5">
        <v>7</v>
      </c>
      <c r="C61" s="5">
        <v>0</v>
      </c>
      <c r="D61" s="5" t="s">
        <v>77</v>
      </c>
    </row>
    <row r="62" spans="2:4" x14ac:dyDescent="0.2">
      <c r="B62" s="5">
        <v>7</v>
      </c>
      <c r="C62" s="5">
        <v>2</v>
      </c>
      <c r="D62" s="5" t="s">
        <v>77</v>
      </c>
    </row>
    <row r="63" spans="2:4" x14ac:dyDescent="0.2">
      <c r="B63" s="5">
        <v>7</v>
      </c>
      <c r="C63" s="5">
        <v>6</v>
      </c>
      <c r="D63" s="5" t="s">
        <v>77</v>
      </c>
    </row>
    <row r="64" spans="2:4" x14ac:dyDescent="0.2">
      <c r="B64" s="5">
        <v>9</v>
      </c>
      <c r="C64" s="5">
        <v>4</v>
      </c>
      <c r="D64" s="5" t="s">
        <v>77</v>
      </c>
    </row>
    <row r="65" spans="2:4" x14ac:dyDescent="0.2">
      <c r="B65" s="5">
        <v>9</v>
      </c>
      <c r="C65" s="5">
        <v>1</v>
      </c>
      <c r="D65" s="5" t="s">
        <v>77</v>
      </c>
    </row>
    <row r="66" spans="2:4" x14ac:dyDescent="0.2">
      <c r="B66" s="5">
        <v>9</v>
      </c>
      <c r="C66" s="5">
        <v>3</v>
      </c>
      <c r="D66" s="5" t="s">
        <v>77</v>
      </c>
    </row>
    <row r="67" spans="2:4" x14ac:dyDescent="0.2">
      <c r="B67" s="5">
        <v>9</v>
      </c>
      <c r="C67" s="5">
        <v>5</v>
      </c>
      <c r="D67" s="5" t="s">
        <v>77</v>
      </c>
    </row>
    <row r="68" spans="2:4" x14ac:dyDescent="0.2">
      <c r="B68" s="5">
        <v>9</v>
      </c>
      <c r="C68" s="5">
        <v>1</v>
      </c>
      <c r="D68" s="5" t="s">
        <v>77</v>
      </c>
    </row>
    <row r="69" spans="2:4" x14ac:dyDescent="0.2">
      <c r="B69" s="5">
        <v>9</v>
      </c>
      <c r="C69" s="5">
        <v>4</v>
      </c>
      <c r="D69" s="5" t="s">
        <v>77</v>
      </c>
    </row>
    <row r="70" spans="2:4" x14ac:dyDescent="0.2">
      <c r="B70" s="5">
        <v>9</v>
      </c>
      <c r="C70" s="5">
        <v>4</v>
      </c>
      <c r="D70" s="5" t="s">
        <v>77</v>
      </c>
    </row>
    <row r="71" spans="2:4" x14ac:dyDescent="0.2">
      <c r="B71" s="5">
        <v>9</v>
      </c>
      <c r="C71" s="5">
        <v>5</v>
      </c>
      <c r="D71" s="5" t="s">
        <v>77</v>
      </c>
    </row>
    <row r="72" spans="2:4" x14ac:dyDescent="0.2">
      <c r="B72" s="5">
        <v>9</v>
      </c>
      <c r="C72" s="5">
        <v>5</v>
      </c>
      <c r="D72" s="5" t="s">
        <v>77</v>
      </c>
    </row>
    <row r="73" spans="2:4" x14ac:dyDescent="0.2">
      <c r="B73" s="5">
        <v>9</v>
      </c>
      <c r="C73" s="5">
        <v>5</v>
      </c>
      <c r="D73" s="5" t="s">
        <v>77</v>
      </c>
    </row>
    <row r="74" spans="2:4" x14ac:dyDescent="0.2">
      <c r="B74" s="5">
        <v>9</v>
      </c>
      <c r="C74" s="5">
        <v>2</v>
      </c>
      <c r="D74" s="5" t="s">
        <v>77</v>
      </c>
    </row>
    <row r="75" spans="2:4" x14ac:dyDescent="0.2">
      <c r="B75" s="5">
        <v>9</v>
      </c>
      <c r="C75" s="5">
        <v>6</v>
      </c>
      <c r="D75" s="5" t="s">
        <v>77</v>
      </c>
    </row>
    <row r="76" spans="2:4" x14ac:dyDescent="0.2">
      <c r="B76" s="5">
        <v>9</v>
      </c>
      <c r="C76" s="5">
        <v>8</v>
      </c>
      <c r="D76" s="5" t="s">
        <v>77</v>
      </c>
    </row>
    <row r="77" spans="2:4" x14ac:dyDescent="0.2">
      <c r="B77" s="5">
        <v>9</v>
      </c>
      <c r="C77" s="5">
        <v>1</v>
      </c>
      <c r="D77" s="5" t="s">
        <v>77</v>
      </c>
    </row>
    <row r="78" spans="2:4" x14ac:dyDescent="0.2">
      <c r="B78" s="5">
        <v>9</v>
      </c>
      <c r="C78" s="5">
        <v>1</v>
      </c>
      <c r="D78" s="5" t="s">
        <v>77</v>
      </c>
    </row>
    <row r="79" spans="2:4" x14ac:dyDescent="0.2">
      <c r="B79" s="5">
        <v>42</v>
      </c>
      <c r="C79" s="5">
        <v>3</v>
      </c>
      <c r="D79" s="5" t="s">
        <v>81</v>
      </c>
    </row>
    <row r="80" spans="2:4" x14ac:dyDescent="0.2">
      <c r="B80" s="5">
        <v>42</v>
      </c>
      <c r="C80" s="5">
        <v>1</v>
      </c>
      <c r="D80" s="5" t="s">
        <v>81</v>
      </c>
    </row>
    <row r="81" spans="2:4" x14ac:dyDescent="0.2">
      <c r="B81" s="5">
        <v>42</v>
      </c>
      <c r="C81" s="5">
        <v>2</v>
      </c>
      <c r="D81" s="5" t="s">
        <v>81</v>
      </c>
    </row>
    <row r="82" spans="2:4" x14ac:dyDescent="0.2">
      <c r="B82" s="5">
        <v>42</v>
      </c>
      <c r="C82" s="5">
        <v>4</v>
      </c>
      <c r="D82" s="5" t="s">
        <v>81</v>
      </c>
    </row>
    <row r="83" spans="2:4" x14ac:dyDescent="0.2">
      <c r="B83" s="5">
        <v>42</v>
      </c>
      <c r="C83" s="5">
        <v>4</v>
      </c>
      <c r="D83" s="5" t="s">
        <v>81</v>
      </c>
    </row>
    <row r="84" spans="2:4" x14ac:dyDescent="0.2">
      <c r="B84" s="5">
        <v>42</v>
      </c>
      <c r="C84" s="5">
        <v>2</v>
      </c>
      <c r="D84" s="5" t="s">
        <v>81</v>
      </c>
    </row>
    <row r="85" spans="2:4" x14ac:dyDescent="0.2">
      <c r="B85" s="5">
        <v>42</v>
      </c>
      <c r="C85" s="5">
        <v>6</v>
      </c>
      <c r="D85" s="5" t="s">
        <v>81</v>
      </c>
    </row>
    <row r="86" spans="2:4" x14ac:dyDescent="0.2">
      <c r="B86" s="5">
        <v>42</v>
      </c>
      <c r="C86" s="5">
        <v>6</v>
      </c>
      <c r="D86" s="5" t="s">
        <v>81</v>
      </c>
    </row>
    <row r="87" spans="2:4" x14ac:dyDescent="0.2">
      <c r="B87" s="5">
        <v>42</v>
      </c>
      <c r="C87" s="5">
        <v>4</v>
      </c>
      <c r="D87" s="5" t="s">
        <v>81</v>
      </c>
    </row>
    <row r="88" spans="2:4" x14ac:dyDescent="0.2">
      <c r="B88" s="5">
        <v>42</v>
      </c>
      <c r="C88" s="5">
        <v>3</v>
      </c>
      <c r="D88" s="5" t="s">
        <v>81</v>
      </c>
    </row>
    <row r="89" spans="2:4" x14ac:dyDescent="0.2">
      <c r="B89" s="5">
        <v>42</v>
      </c>
      <c r="C89" s="5">
        <v>9</v>
      </c>
      <c r="D89" s="5" t="s">
        <v>81</v>
      </c>
    </row>
    <row r="90" spans="2:4" x14ac:dyDescent="0.2">
      <c r="B90" s="5">
        <v>42</v>
      </c>
      <c r="C90" s="5">
        <v>16</v>
      </c>
      <c r="D90" s="5" t="s">
        <v>81</v>
      </c>
    </row>
    <row r="91" spans="2:4" x14ac:dyDescent="0.2">
      <c r="B91" s="5">
        <v>42</v>
      </c>
      <c r="C91" s="5">
        <v>2</v>
      </c>
      <c r="D91" s="5" t="s">
        <v>81</v>
      </c>
    </row>
    <row r="92" spans="2:4" x14ac:dyDescent="0.2">
      <c r="B92" s="5">
        <v>42</v>
      </c>
      <c r="C92" s="5">
        <v>9</v>
      </c>
      <c r="D92" s="5" t="s">
        <v>81</v>
      </c>
    </row>
    <row r="93" spans="2:4" x14ac:dyDescent="0.2">
      <c r="B93" s="5">
        <v>42</v>
      </c>
      <c r="C93" s="5">
        <v>5</v>
      </c>
      <c r="D93" s="5" t="s">
        <v>81</v>
      </c>
    </row>
  </sheetData>
  <pageMargins left="0.7" right="0.7" top="0.75" bottom="0.75" header="0.3" footer="0.3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AB355A1-D9B8-2D4B-BA12-DDE86C34A14B}">
  <dimension ref="B1:D9"/>
  <sheetViews>
    <sheetView workbookViewId="0">
      <selection activeCell="B1" sqref="B1"/>
    </sheetView>
  </sheetViews>
  <sheetFormatPr baseColWidth="10" defaultRowHeight="16" x14ac:dyDescent="0.2"/>
  <sheetData>
    <row r="1" spans="2:4" x14ac:dyDescent="0.2">
      <c r="B1" t="s">
        <v>218</v>
      </c>
    </row>
    <row r="3" spans="2:4" x14ac:dyDescent="0.2">
      <c r="B3" s="22" t="s">
        <v>74</v>
      </c>
      <c r="C3" s="22" t="s">
        <v>75</v>
      </c>
      <c r="D3" s="22" t="s">
        <v>73</v>
      </c>
    </row>
    <row r="4" spans="2:4" x14ac:dyDescent="0.2">
      <c r="B4" s="22" t="s">
        <v>76</v>
      </c>
      <c r="C4" s="24">
        <v>2.2000000000000002</v>
      </c>
      <c r="D4" s="22" t="s">
        <v>77</v>
      </c>
    </row>
    <row r="5" spans="2:4" x14ac:dyDescent="0.2">
      <c r="B5" s="22" t="s">
        <v>78</v>
      </c>
      <c r="C5" s="24">
        <v>2.6</v>
      </c>
      <c r="D5" s="22" t="s">
        <v>77</v>
      </c>
    </row>
    <row r="6" spans="2:4" x14ac:dyDescent="0.2">
      <c r="B6" s="22" t="s">
        <v>79</v>
      </c>
      <c r="C6" s="24">
        <v>1.2</v>
      </c>
      <c r="D6" s="22" t="s">
        <v>77</v>
      </c>
    </row>
    <row r="7" spans="2:4" x14ac:dyDescent="0.2">
      <c r="B7" s="22" t="s">
        <v>80</v>
      </c>
      <c r="C7" s="24">
        <v>1.6666666670000001</v>
      </c>
      <c r="D7" s="22" t="s">
        <v>81</v>
      </c>
    </row>
    <row r="8" spans="2:4" x14ac:dyDescent="0.2">
      <c r="B8" s="22" t="s">
        <v>82</v>
      </c>
      <c r="C8" s="24">
        <v>0.26666666700000002</v>
      </c>
      <c r="D8" s="22" t="s">
        <v>81</v>
      </c>
    </row>
    <row r="9" spans="2:4" x14ac:dyDescent="0.2">
      <c r="B9" s="22" t="s">
        <v>83</v>
      </c>
      <c r="C9" s="24">
        <v>0.133333333</v>
      </c>
      <c r="D9" s="22" t="s">
        <v>81</v>
      </c>
    </row>
  </sheetData>
  <pageMargins left="0.7" right="0.7" top="0.75" bottom="0.75" header="0.3" footer="0.3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DCAB870-4C20-A049-9684-8C44FEB9D61F}">
  <dimension ref="B1:E23"/>
  <sheetViews>
    <sheetView workbookViewId="0">
      <selection activeCell="B1" sqref="B1"/>
    </sheetView>
  </sheetViews>
  <sheetFormatPr baseColWidth="10" defaultRowHeight="16" x14ac:dyDescent="0.2"/>
  <cols>
    <col min="2" max="2" width="60.5" bestFit="1" customWidth="1"/>
    <col min="4" max="4" width="16.6640625" bestFit="1" customWidth="1"/>
    <col min="5" max="5" width="17.1640625" bestFit="1" customWidth="1"/>
  </cols>
  <sheetData>
    <row r="1" spans="2:5" x14ac:dyDescent="0.2">
      <c r="B1" t="s">
        <v>219</v>
      </c>
    </row>
    <row r="3" spans="2:5" x14ac:dyDescent="0.2">
      <c r="B3" s="23" t="s">
        <v>191</v>
      </c>
      <c r="C3" s="23" t="s">
        <v>170</v>
      </c>
      <c r="D3" s="23" t="s">
        <v>192</v>
      </c>
      <c r="E3" s="5" t="s">
        <v>217</v>
      </c>
    </row>
    <row r="4" spans="2:5" x14ac:dyDescent="0.2">
      <c r="B4" s="23" t="s">
        <v>193</v>
      </c>
      <c r="C4" s="23" t="s">
        <v>194</v>
      </c>
      <c r="D4" s="23">
        <v>12.346461919999999</v>
      </c>
      <c r="E4" s="23">
        <v>3.1649438980000002</v>
      </c>
    </row>
    <row r="5" spans="2:5" x14ac:dyDescent="0.2">
      <c r="B5" s="23" t="s">
        <v>195</v>
      </c>
      <c r="C5" s="23" t="s">
        <v>194</v>
      </c>
      <c r="D5" s="23">
        <v>42.543827989999997</v>
      </c>
      <c r="E5" s="23">
        <v>2.6556077259999999</v>
      </c>
    </row>
    <row r="6" spans="2:5" x14ac:dyDescent="0.2">
      <c r="B6" s="23" t="s">
        <v>196</v>
      </c>
      <c r="C6" s="23" t="s">
        <v>194</v>
      </c>
      <c r="D6" s="23">
        <v>42.543827989999997</v>
      </c>
      <c r="E6" s="23">
        <v>2.6556077259999999</v>
      </c>
    </row>
    <row r="7" spans="2:5" x14ac:dyDescent="0.2">
      <c r="B7" s="23" t="s">
        <v>197</v>
      </c>
      <c r="C7" s="23" t="s">
        <v>194</v>
      </c>
      <c r="D7" s="23">
        <v>17.421986650000001</v>
      </c>
      <c r="E7" s="23">
        <v>2.3419886029999999</v>
      </c>
    </row>
    <row r="8" spans="2:5" x14ac:dyDescent="0.2">
      <c r="B8" s="23" t="s">
        <v>198</v>
      </c>
      <c r="C8" s="23" t="s">
        <v>194</v>
      </c>
      <c r="D8" s="23">
        <v>17.421986650000001</v>
      </c>
      <c r="E8" s="23">
        <v>2.3419886029999999</v>
      </c>
    </row>
    <row r="9" spans="2:5" x14ac:dyDescent="0.2">
      <c r="B9" s="23" t="s">
        <v>199</v>
      </c>
      <c r="C9" s="23" t="s">
        <v>194</v>
      </c>
      <c r="D9" s="23">
        <v>56.051652539999999</v>
      </c>
      <c r="E9" s="23">
        <v>2.2557070170000002</v>
      </c>
    </row>
    <row r="10" spans="2:5" x14ac:dyDescent="0.2">
      <c r="B10" s="23" t="s">
        <v>200</v>
      </c>
      <c r="C10" s="23" t="s">
        <v>194</v>
      </c>
      <c r="D10" s="23">
        <v>56.051652539999999</v>
      </c>
      <c r="E10" s="23">
        <v>2.2557070170000002</v>
      </c>
    </row>
    <row r="11" spans="2:5" x14ac:dyDescent="0.2">
      <c r="B11" s="23" t="s">
        <v>201</v>
      </c>
      <c r="C11" s="23" t="s">
        <v>194</v>
      </c>
      <c r="D11" s="23">
        <v>14.888193940000001</v>
      </c>
      <c r="E11" s="23">
        <v>2.2153827069999998</v>
      </c>
    </row>
    <row r="12" spans="2:5" x14ac:dyDescent="0.2">
      <c r="B12" s="23" t="s">
        <v>202</v>
      </c>
      <c r="C12" s="23" t="s">
        <v>194</v>
      </c>
      <c r="D12" s="23">
        <v>33.442492430000001</v>
      </c>
      <c r="E12" s="23">
        <v>1.872895202</v>
      </c>
    </row>
    <row r="13" spans="2:5" x14ac:dyDescent="0.2">
      <c r="B13" s="23" t="s">
        <v>203</v>
      </c>
      <c r="C13" s="23" t="s">
        <v>204</v>
      </c>
      <c r="D13" s="23">
        <v>17.172369450000001</v>
      </c>
      <c r="E13" s="23">
        <v>1.872895202</v>
      </c>
    </row>
    <row r="14" spans="2:5" x14ac:dyDescent="0.2">
      <c r="B14" s="23" t="s">
        <v>205</v>
      </c>
      <c r="C14" s="23" t="s">
        <v>204</v>
      </c>
      <c r="D14" s="23">
        <v>17.172369450000001</v>
      </c>
      <c r="E14" s="23">
        <v>1.872895202</v>
      </c>
    </row>
    <row r="15" spans="2:5" x14ac:dyDescent="0.2">
      <c r="B15" s="23" t="s">
        <v>206</v>
      </c>
      <c r="C15" s="23" t="s">
        <v>207</v>
      </c>
      <c r="D15" s="23">
        <v>11.04909232</v>
      </c>
      <c r="E15" s="23">
        <v>1.777283529</v>
      </c>
    </row>
    <row r="16" spans="2:5" x14ac:dyDescent="0.2">
      <c r="B16" s="23" t="s">
        <v>208</v>
      </c>
      <c r="C16" s="23" t="s">
        <v>207</v>
      </c>
      <c r="D16" s="23">
        <v>11.04909232</v>
      </c>
      <c r="E16" s="23">
        <v>1.777283529</v>
      </c>
    </row>
    <row r="17" spans="2:5" x14ac:dyDescent="0.2">
      <c r="B17" s="23" t="s">
        <v>209</v>
      </c>
      <c r="C17" s="23" t="s">
        <v>207</v>
      </c>
      <c r="D17" s="23">
        <v>11.04909232</v>
      </c>
      <c r="E17" s="23">
        <v>1.777283529</v>
      </c>
    </row>
    <row r="18" spans="2:5" x14ac:dyDescent="0.2">
      <c r="B18" s="23" t="s">
        <v>210</v>
      </c>
      <c r="C18" s="23" t="s">
        <v>211</v>
      </c>
      <c r="D18" s="23">
        <v>34.221431180000003</v>
      </c>
      <c r="E18" s="23">
        <v>1.721246399</v>
      </c>
    </row>
    <row r="19" spans="2:5" x14ac:dyDescent="0.2">
      <c r="B19" s="23" t="s">
        <v>212</v>
      </c>
      <c r="C19" s="23" t="s">
        <v>211</v>
      </c>
      <c r="D19" s="23">
        <v>16.3482308</v>
      </c>
      <c r="E19" s="23">
        <v>1.6798537140000001</v>
      </c>
    </row>
    <row r="20" spans="2:5" x14ac:dyDescent="0.2">
      <c r="B20" s="23" t="s">
        <v>213</v>
      </c>
      <c r="C20" s="23" t="s">
        <v>211</v>
      </c>
      <c r="D20" s="23">
        <v>16.3482308</v>
      </c>
      <c r="E20" s="23">
        <v>1.6798537140000001</v>
      </c>
    </row>
    <row r="21" spans="2:5" x14ac:dyDescent="0.2">
      <c r="B21" s="23" t="s">
        <v>214</v>
      </c>
      <c r="C21" s="23" t="s">
        <v>194</v>
      </c>
      <c r="D21" s="23">
        <v>9.0610985589999995</v>
      </c>
      <c r="E21" s="23">
        <v>1.301029996</v>
      </c>
    </row>
    <row r="22" spans="2:5" x14ac:dyDescent="0.2">
      <c r="B22" s="23" t="s">
        <v>215</v>
      </c>
      <c r="C22" s="23" t="s">
        <v>204</v>
      </c>
      <c r="D22" s="23">
        <v>11.894569860000001</v>
      </c>
      <c r="E22" s="23">
        <v>1.2881927710000001</v>
      </c>
    </row>
    <row r="23" spans="2:5" x14ac:dyDescent="0.2">
      <c r="B23" s="23" t="s">
        <v>216</v>
      </c>
      <c r="C23" s="23" t="s">
        <v>211</v>
      </c>
      <c r="D23" s="23">
        <v>12.58423765</v>
      </c>
      <c r="E23" s="23">
        <v>1.2749054790000001</v>
      </c>
    </row>
  </sheetData>
  <pageMargins left="0.7" right="0.7" top="0.75" bottom="0.75" header="0.3" footer="0.3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B4C4ED5-48BD-C047-82E3-8D6543743C96}">
  <dimension ref="B1:N349"/>
  <sheetViews>
    <sheetView workbookViewId="0">
      <selection activeCell="P5" sqref="P5"/>
    </sheetView>
  </sheetViews>
  <sheetFormatPr baseColWidth="10" defaultColWidth="11" defaultRowHeight="16" x14ac:dyDescent="0.2"/>
  <cols>
    <col min="2" max="2" width="10.83203125" customWidth="1"/>
    <col min="3" max="4" width="12.1640625" bestFit="1" customWidth="1"/>
    <col min="5" max="5" width="14.6640625" bestFit="1" customWidth="1"/>
    <col min="6" max="7" width="12.1640625" bestFit="1" customWidth="1"/>
    <col min="9" max="9" width="5.83203125" bestFit="1" customWidth="1"/>
    <col min="10" max="11" width="12.1640625" bestFit="1" customWidth="1"/>
    <col min="12" max="12" width="14.5" bestFit="1" customWidth="1"/>
    <col min="13" max="14" width="12.1640625" bestFit="1" customWidth="1"/>
  </cols>
  <sheetData>
    <row r="1" spans="2:14" x14ac:dyDescent="0.2">
      <c r="B1" t="s">
        <v>174</v>
      </c>
    </row>
    <row r="3" spans="2:14" x14ac:dyDescent="0.2">
      <c r="B3" s="19" t="s">
        <v>28</v>
      </c>
      <c r="I3" s="19" t="s">
        <v>29</v>
      </c>
    </row>
    <row r="4" spans="2:14" x14ac:dyDescent="0.2">
      <c r="B4" s="5" t="s">
        <v>25</v>
      </c>
      <c r="C4" s="5" t="s">
        <v>175</v>
      </c>
      <c r="D4" s="5" t="s">
        <v>176</v>
      </c>
      <c r="E4" s="5" t="s">
        <v>177</v>
      </c>
      <c r="F4" s="5" t="s">
        <v>178</v>
      </c>
      <c r="G4" s="5" t="s">
        <v>179</v>
      </c>
      <c r="I4" s="5" t="s">
        <v>25</v>
      </c>
      <c r="J4" s="5" t="s">
        <v>175</v>
      </c>
      <c r="K4" s="5" t="s">
        <v>176</v>
      </c>
      <c r="L4" s="5" t="s">
        <v>180</v>
      </c>
      <c r="M4" s="5" t="s">
        <v>178</v>
      </c>
      <c r="N4" s="5" t="s">
        <v>179</v>
      </c>
    </row>
    <row r="5" spans="2:14" x14ac:dyDescent="0.2">
      <c r="B5" s="5">
        <v>16</v>
      </c>
      <c r="C5" s="5">
        <v>2.3126384E-2</v>
      </c>
      <c r="D5" s="5">
        <v>1.397056E-3</v>
      </c>
      <c r="E5" s="5">
        <v>7.7585631000000002E-2</v>
      </c>
      <c r="F5" s="5">
        <v>0</v>
      </c>
      <c r="G5" s="5">
        <v>1.2627754E-2</v>
      </c>
      <c r="I5" s="5" t="s">
        <v>87</v>
      </c>
      <c r="J5" s="5">
        <v>0.106223357</v>
      </c>
      <c r="K5" s="5">
        <v>0</v>
      </c>
      <c r="L5" s="5">
        <v>0.16469241200000001</v>
      </c>
      <c r="M5" s="5">
        <v>0</v>
      </c>
      <c r="N5" s="5">
        <v>2.3858217000000001E-2</v>
      </c>
    </row>
    <row r="6" spans="2:14" x14ac:dyDescent="0.2">
      <c r="B6" s="5">
        <v>18</v>
      </c>
      <c r="C6" s="5">
        <v>0.16065279900000001</v>
      </c>
      <c r="D6" s="5">
        <v>1.5115650000000001E-3</v>
      </c>
      <c r="E6" s="5">
        <v>0.12142386400000001</v>
      </c>
      <c r="F6" s="5">
        <v>0</v>
      </c>
      <c r="G6" s="5">
        <v>0</v>
      </c>
      <c r="I6" s="5" t="s">
        <v>88</v>
      </c>
      <c r="J6" s="5">
        <v>1.2300103E-2</v>
      </c>
      <c r="K6" s="5">
        <v>1.591067E-3</v>
      </c>
      <c r="L6" s="5">
        <v>0.14473224000000001</v>
      </c>
      <c r="M6" s="5">
        <v>0</v>
      </c>
      <c r="N6" s="5">
        <v>2.7723576999999999E-2</v>
      </c>
    </row>
    <row r="7" spans="2:14" x14ac:dyDescent="0.2">
      <c r="B7" s="5">
        <v>19</v>
      </c>
      <c r="C7" s="5">
        <v>9.7342096000000003E-2</v>
      </c>
      <c r="D7" s="5">
        <v>1.9672359999999998E-3</v>
      </c>
      <c r="E7" s="5">
        <v>0</v>
      </c>
      <c r="F7" s="5">
        <v>0</v>
      </c>
      <c r="G7" s="5">
        <v>3.0958618E-2</v>
      </c>
      <c r="I7" s="5" t="s">
        <v>88</v>
      </c>
      <c r="J7" s="5">
        <v>7.198154E-3</v>
      </c>
      <c r="K7" s="5">
        <v>0</v>
      </c>
      <c r="L7" s="5">
        <v>6.0502836999999997E-2</v>
      </c>
      <c r="M7" s="5">
        <v>0</v>
      </c>
      <c r="N7" s="5">
        <v>1.6239436999999999E-2</v>
      </c>
    </row>
    <row r="8" spans="2:14" x14ac:dyDescent="0.2">
      <c r="B8" s="5">
        <v>20</v>
      </c>
      <c r="C8" s="5">
        <v>0.10574932200000001</v>
      </c>
      <c r="D8" s="5">
        <v>3.5031860000000001E-3</v>
      </c>
      <c r="E8" s="5">
        <v>0.136913971</v>
      </c>
      <c r="F8" s="5">
        <v>0</v>
      </c>
      <c r="G8" s="5">
        <v>0</v>
      </c>
      <c r="I8" s="5" t="s">
        <v>88</v>
      </c>
      <c r="J8" s="5">
        <v>4.7809160000000003E-2</v>
      </c>
      <c r="K8" s="5">
        <v>1.7013919999999999E-3</v>
      </c>
      <c r="L8" s="5">
        <v>0.115339285</v>
      </c>
      <c r="M8" s="5">
        <v>1.6269799999999999E-4</v>
      </c>
      <c r="N8" s="5">
        <v>2.4131603000000001E-2</v>
      </c>
    </row>
    <row r="9" spans="2:14" x14ac:dyDescent="0.2">
      <c r="B9" s="5">
        <v>22</v>
      </c>
      <c r="C9" s="5">
        <v>1.2563575E-2</v>
      </c>
      <c r="D9" s="5">
        <v>9.9042800000000001E-4</v>
      </c>
      <c r="E9" s="5">
        <v>2.1160505E-2</v>
      </c>
      <c r="F9" s="5">
        <v>0</v>
      </c>
      <c r="G9" s="5">
        <v>1.6354637000000002E-2</v>
      </c>
      <c r="I9" s="5" t="s">
        <v>88</v>
      </c>
      <c r="J9" s="5">
        <v>4.3675354999999999E-2</v>
      </c>
      <c r="K9" s="5">
        <v>1.03782E-4</v>
      </c>
      <c r="L9" s="5">
        <v>0.136348947</v>
      </c>
      <c r="M9" s="5">
        <v>0</v>
      </c>
      <c r="N9" s="5">
        <v>5.1947816000000001E-2</v>
      </c>
    </row>
    <row r="10" spans="2:14" x14ac:dyDescent="0.2">
      <c r="B10" s="5">
        <v>24</v>
      </c>
      <c r="C10" s="5">
        <v>0.13920997800000001</v>
      </c>
      <c r="D10" s="5">
        <v>0</v>
      </c>
      <c r="E10" s="5">
        <v>2.7400072000000001E-2</v>
      </c>
      <c r="F10" s="5">
        <v>0</v>
      </c>
      <c r="G10" s="5">
        <v>0</v>
      </c>
      <c r="I10" s="5" t="s">
        <v>87</v>
      </c>
      <c r="J10" s="5">
        <v>2.4857209000000002E-2</v>
      </c>
      <c r="K10" s="5">
        <v>1.3853582E-2</v>
      </c>
      <c r="L10" s="5">
        <v>0.104592062</v>
      </c>
      <c r="M10" s="5">
        <v>1.5261389999999999E-3</v>
      </c>
      <c r="N10" s="5">
        <v>1.7925719E-2</v>
      </c>
    </row>
    <row r="11" spans="2:14" x14ac:dyDescent="0.2">
      <c r="B11" s="5">
        <v>25</v>
      </c>
      <c r="C11" s="5">
        <v>0.113574351</v>
      </c>
      <c r="D11" s="5">
        <v>9.3230400000000001E-4</v>
      </c>
      <c r="E11" s="5">
        <v>0</v>
      </c>
      <c r="F11" s="5">
        <v>0</v>
      </c>
      <c r="G11" s="5">
        <v>1.9169689999999999E-3</v>
      </c>
      <c r="I11" s="5" t="s">
        <v>87</v>
      </c>
      <c r="J11" s="5">
        <v>1.3028132E-2</v>
      </c>
      <c r="K11" s="5">
        <v>2.8851110000000001E-3</v>
      </c>
      <c r="L11" s="5">
        <v>8.6509998000000005E-2</v>
      </c>
      <c r="M11" s="5">
        <v>0</v>
      </c>
      <c r="N11" s="5">
        <v>1.4532896E-2</v>
      </c>
    </row>
    <row r="12" spans="2:14" x14ac:dyDescent="0.2">
      <c r="B12" s="5">
        <v>25</v>
      </c>
      <c r="C12" s="5">
        <v>2.1858068000000001E-2</v>
      </c>
      <c r="D12" s="5">
        <v>0</v>
      </c>
      <c r="E12" s="5">
        <v>9.9947699000000001E-2</v>
      </c>
      <c r="F12" s="5">
        <v>0</v>
      </c>
      <c r="G12" s="5">
        <v>9.9785619999999998E-3</v>
      </c>
      <c r="I12" s="5" t="s">
        <v>88</v>
      </c>
      <c r="J12" s="5">
        <v>1.7863475E-2</v>
      </c>
      <c r="K12" s="5">
        <v>0</v>
      </c>
      <c r="L12" s="5">
        <v>4.5894074999999999E-2</v>
      </c>
      <c r="M12" s="5">
        <v>0</v>
      </c>
      <c r="N12" s="5">
        <v>1.9423961999999999E-2</v>
      </c>
    </row>
    <row r="13" spans="2:14" x14ac:dyDescent="0.2">
      <c r="B13" s="5">
        <v>26</v>
      </c>
      <c r="C13" s="5">
        <v>0.23224719099999999</v>
      </c>
      <c r="D13" s="5">
        <v>6.183231E-3</v>
      </c>
      <c r="E13" s="5">
        <v>0.16310802599999999</v>
      </c>
      <c r="F13" s="5">
        <v>0</v>
      </c>
      <c r="G13" s="5">
        <v>2.058306E-2</v>
      </c>
      <c r="I13" s="5" t="s">
        <v>87</v>
      </c>
      <c r="J13" s="5">
        <v>0.12153850099999999</v>
      </c>
      <c r="K13" s="5">
        <v>0</v>
      </c>
      <c r="L13" s="5">
        <v>8.4715416000000002E-2</v>
      </c>
      <c r="M13" s="5">
        <v>0</v>
      </c>
      <c r="N13" s="5">
        <v>3.5349798000000002E-2</v>
      </c>
    </row>
    <row r="14" spans="2:14" x14ac:dyDescent="0.2">
      <c r="B14" s="5">
        <v>26</v>
      </c>
      <c r="C14" s="5">
        <v>0.114172789</v>
      </c>
      <c r="D14" s="5">
        <v>0</v>
      </c>
      <c r="E14" s="5">
        <v>9.0759812999999995E-2</v>
      </c>
      <c r="F14" s="5">
        <v>0</v>
      </c>
      <c r="G14" s="5">
        <v>5.1096400000000004E-4</v>
      </c>
      <c r="I14" s="5" t="s">
        <v>89</v>
      </c>
      <c r="J14" s="5">
        <v>6.3290126000000002E-2</v>
      </c>
      <c r="K14" s="5">
        <v>0</v>
      </c>
      <c r="L14" s="5">
        <v>7.6652897999999997E-2</v>
      </c>
      <c r="M14" s="5">
        <v>0</v>
      </c>
      <c r="N14" s="5">
        <v>3.5465903999999999E-2</v>
      </c>
    </row>
    <row r="15" spans="2:14" x14ac:dyDescent="0.2">
      <c r="B15" s="5">
        <v>26</v>
      </c>
      <c r="C15" s="5">
        <v>5.6791459000000002E-2</v>
      </c>
      <c r="D15" s="5">
        <v>1.226532E-3</v>
      </c>
      <c r="E15" s="5">
        <v>3.6429449000000003E-2</v>
      </c>
      <c r="F15" s="5">
        <v>0</v>
      </c>
      <c r="G15" s="5">
        <v>1.3453098E-2</v>
      </c>
      <c r="I15" s="5" t="s">
        <v>88</v>
      </c>
      <c r="J15" s="5">
        <v>2.3507543999999998E-2</v>
      </c>
      <c r="K15" s="5">
        <v>1.4462780000000001E-3</v>
      </c>
      <c r="L15" s="5">
        <v>0.13738508399999999</v>
      </c>
      <c r="M15" s="5">
        <v>0</v>
      </c>
      <c r="N15" s="5">
        <v>7.8013689999999998E-3</v>
      </c>
    </row>
    <row r="16" spans="2:14" x14ac:dyDescent="0.2">
      <c r="B16" s="5">
        <v>26</v>
      </c>
      <c r="C16" s="5">
        <v>6.8612976000000006E-2</v>
      </c>
      <c r="D16" s="5">
        <v>1.06784E-4</v>
      </c>
      <c r="E16" s="5">
        <v>3.2229944000000003E-2</v>
      </c>
      <c r="F16" s="5">
        <v>0</v>
      </c>
      <c r="G16" s="5">
        <v>0</v>
      </c>
      <c r="I16" s="5" t="s">
        <v>87</v>
      </c>
      <c r="J16" s="5">
        <v>0.127653131</v>
      </c>
      <c r="K16" s="5">
        <v>5.9506999999999995E-4</v>
      </c>
      <c r="L16" s="5">
        <v>4.6140500000000001E-2</v>
      </c>
      <c r="M16" s="5">
        <v>0</v>
      </c>
      <c r="N16" s="5">
        <v>2.3589952000000001E-2</v>
      </c>
    </row>
    <row r="17" spans="2:14" x14ac:dyDescent="0.2">
      <c r="B17" s="5">
        <v>26</v>
      </c>
      <c r="C17" s="5">
        <v>8.3019887000000001E-2</v>
      </c>
      <c r="D17" s="5">
        <v>0</v>
      </c>
      <c r="E17" s="5">
        <v>0.14646909</v>
      </c>
      <c r="F17" s="5">
        <v>0</v>
      </c>
      <c r="G17" s="5">
        <v>2.4217612999999999E-2</v>
      </c>
      <c r="I17" s="5" t="s">
        <v>89</v>
      </c>
      <c r="J17" s="5">
        <v>5.0256703999999999E-2</v>
      </c>
      <c r="K17" s="5">
        <v>4.02177E-3</v>
      </c>
      <c r="L17" s="5">
        <v>9.7253879000000001E-2</v>
      </c>
      <c r="M17" s="5">
        <v>1.491905E-3</v>
      </c>
      <c r="N17" s="5">
        <v>1.6848141000000001E-2</v>
      </c>
    </row>
    <row r="18" spans="2:14" x14ac:dyDescent="0.2">
      <c r="B18" s="5">
        <v>27</v>
      </c>
      <c r="C18" s="5">
        <v>5.5135522999999999E-2</v>
      </c>
      <c r="D18" s="5">
        <v>3.8078119999999998E-3</v>
      </c>
      <c r="E18" s="5">
        <v>9.2721517000000003E-2</v>
      </c>
      <c r="F18" s="5">
        <v>0</v>
      </c>
      <c r="G18" s="5">
        <v>3.9769590000000004E-3</v>
      </c>
      <c r="I18" s="5" t="s">
        <v>90</v>
      </c>
      <c r="J18" s="5">
        <v>7.1623972999999994E-2</v>
      </c>
      <c r="K18" s="5">
        <v>5.218304E-3</v>
      </c>
      <c r="L18" s="5">
        <v>9.2659960000000003E-3</v>
      </c>
      <c r="M18" s="5">
        <v>0</v>
      </c>
      <c r="N18" s="5">
        <v>1.4699999E-2</v>
      </c>
    </row>
    <row r="19" spans="2:14" x14ac:dyDescent="0.2">
      <c r="B19" s="5">
        <v>28</v>
      </c>
      <c r="C19" s="5">
        <v>4.5781497999999997E-2</v>
      </c>
      <c r="D19" s="5">
        <v>1.6619099999999999E-3</v>
      </c>
      <c r="E19" s="5">
        <v>0</v>
      </c>
      <c r="F19" s="5">
        <v>0</v>
      </c>
      <c r="G19" s="5">
        <v>4.8724390000000001E-3</v>
      </c>
      <c r="I19" s="5" t="s">
        <v>87</v>
      </c>
      <c r="J19" s="5">
        <v>0.10427149400000001</v>
      </c>
      <c r="K19" s="5">
        <v>5.0355579999999999E-3</v>
      </c>
      <c r="L19" s="5">
        <v>3.5132389999999999E-2</v>
      </c>
      <c r="M19" s="5">
        <v>2.5633380000000001E-3</v>
      </c>
      <c r="N19" s="5">
        <v>3.0683129999999999E-2</v>
      </c>
    </row>
    <row r="20" spans="2:14" x14ac:dyDescent="0.2">
      <c r="B20" s="5">
        <v>30</v>
      </c>
      <c r="C20" s="5">
        <v>0.27186113099999998</v>
      </c>
      <c r="D20" s="5">
        <v>0</v>
      </c>
      <c r="E20" s="5">
        <v>7.7120099999999997E-2</v>
      </c>
      <c r="F20" s="5">
        <v>3.6607232000000003E-2</v>
      </c>
      <c r="G20" s="5">
        <v>8.9450632000000002E-2</v>
      </c>
      <c r="I20" s="5" t="s">
        <v>88</v>
      </c>
      <c r="J20" s="5">
        <v>0.115613744</v>
      </c>
      <c r="K20" s="5">
        <v>1.3966409999999999E-3</v>
      </c>
      <c r="L20" s="5">
        <v>0.21277643800000001</v>
      </c>
      <c r="M20" s="5">
        <v>2.6524840000000001E-3</v>
      </c>
      <c r="N20" s="5">
        <v>3.2899614000000001E-2</v>
      </c>
    </row>
    <row r="21" spans="2:14" x14ac:dyDescent="0.2">
      <c r="B21" s="5">
        <v>30</v>
      </c>
      <c r="C21" s="5">
        <v>5.637226E-2</v>
      </c>
      <c r="D21" s="5">
        <v>0</v>
      </c>
      <c r="E21" s="5">
        <v>5.5109850000000002E-2</v>
      </c>
      <c r="F21" s="5">
        <v>0</v>
      </c>
      <c r="G21" s="5">
        <v>2.7031365000000002E-2</v>
      </c>
      <c r="I21" s="5" t="s">
        <v>91</v>
      </c>
      <c r="J21" s="5">
        <v>5.5916020000000002E-3</v>
      </c>
      <c r="K21" s="5">
        <v>3.22422E-4</v>
      </c>
      <c r="L21" s="5">
        <v>9.2807799999999996E-2</v>
      </c>
      <c r="M21" s="5">
        <v>0</v>
      </c>
      <c r="N21" s="5">
        <v>5.1286170000000002E-3</v>
      </c>
    </row>
    <row r="22" spans="2:14" x14ac:dyDescent="0.2">
      <c r="B22" s="5">
        <v>30</v>
      </c>
      <c r="C22" s="5">
        <v>0</v>
      </c>
      <c r="D22" s="5">
        <v>2.0353725999999999E-2</v>
      </c>
      <c r="E22" s="5">
        <v>0.128814128</v>
      </c>
      <c r="F22" s="5">
        <v>0</v>
      </c>
      <c r="G22" s="5">
        <v>4.0811238E-2</v>
      </c>
      <c r="I22" s="5" t="s">
        <v>88</v>
      </c>
      <c r="J22" s="5">
        <v>0.108177674</v>
      </c>
      <c r="K22" s="5">
        <v>0</v>
      </c>
      <c r="L22" s="5">
        <v>0.165016249</v>
      </c>
      <c r="M22" s="5">
        <v>0</v>
      </c>
      <c r="N22" s="5">
        <v>1.4638553E-2</v>
      </c>
    </row>
    <row r="23" spans="2:14" x14ac:dyDescent="0.2">
      <c r="B23" s="5">
        <v>32</v>
      </c>
      <c r="C23" s="5">
        <v>6.8693461999999997E-2</v>
      </c>
      <c r="D23" s="5">
        <v>6.2322300000000001E-4</v>
      </c>
      <c r="E23" s="5">
        <v>8.4507290999999998E-2</v>
      </c>
      <c r="F23" s="5">
        <v>0</v>
      </c>
      <c r="G23" s="5">
        <v>2.0543958000000001E-2</v>
      </c>
      <c r="I23" s="5" t="s">
        <v>89</v>
      </c>
      <c r="J23" s="5">
        <v>6.9245908999999994E-2</v>
      </c>
      <c r="K23" s="5">
        <v>4.6984849999999996E-3</v>
      </c>
      <c r="L23" s="5">
        <v>4.6736027999999999E-2</v>
      </c>
      <c r="M23" s="5">
        <v>0</v>
      </c>
      <c r="N23" s="5">
        <v>1.8625422999999999E-2</v>
      </c>
    </row>
    <row r="24" spans="2:14" x14ac:dyDescent="0.2">
      <c r="B24" s="5">
        <v>32</v>
      </c>
      <c r="C24" s="5">
        <v>3.7311908999999997E-2</v>
      </c>
      <c r="D24" s="5">
        <v>8.1172710000000006E-3</v>
      </c>
      <c r="E24" s="5">
        <v>0.192980506</v>
      </c>
      <c r="F24" s="5">
        <v>0</v>
      </c>
      <c r="G24" s="5">
        <v>3.7664727000000002E-2</v>
      </c>
      <c r="I24" s="5" t="s">
        <v>89</v>
      </c>
      <c r="J24" s="5">
        <v>9.0605142E-2</v>
      </c>
      <c r="K24" s="5">
        <v>9.6640049999999998E-3</v>
      </c>
      <c r="L24" s="5">
        <v>7.0351606999999997E-2</v>
      </c>
      <c r="M24" s="5">
        <v>1.890507E-3</v>
      </c>
      <c r="N24" s="5">
        <v>6.2170731E-2</v>
      </c>
    </row>
    <row r="25" spans="2:14" x14ac:dyDescent="0.2">
      <c r="B25" s="5">
        <v>33</v>
      </c>
      <c r="C25" s="5">
        <v>1.8829139000000002E-2</v>
      </c>
      <c r="D25" s="5">
        <v>8.3319799999999995E-4</v>
      </c>
      <c r="E25" s="5">
        <v>0</v>
      </c>
      <c r="F25" s="5">
        <v>0</v>
      </c>
      <c r="G25" s="5">
        <v>1.0229054E-2</v>
      </c>
      <c r="I25" s="5" t="s">
        <v>87</v>
      </c>
      <c r="J25" s="5">
        <v>6.4083408999999994E-2</v>
      </c>
      <c r="K25" s="5">
        <v>0</v>
      </c>
      <c r="L25" s="5">
        <v>0.188590006</v>
      </c>
      <c r="M25" s="5">
        <v>0</v>
      </c>
      <c r="N25" s="5">
        <v>1.0682677999999999E-2</v>
      </c>
    </row>
    <row r="26" spans="2:14" x14ac:dyDescent="0.2">
      <c r="B26" s="5">
        <v>34</v>
      </c>
      <c r="C26" s="5">
        <v>2.9295649E-2</v>
      </c>
      <c r="D26" s="5">
        <v>1.1435394999999999E-2</v>
      </c>
      <c r="E26" s="5">
        <v>2.8421947999999999E-2</v>
      </c>
      <c r="F26" s="5">
        <v>0</v>
      </c>
      <c r="G26" s="5">
        <v>1.1185672000000001E-2</v>
      </c>
      <c r="I26" s="5" t="s">
        <v>90</v>
      </c>
      <c r="J26" s="5">
        <v>0.13778354600000001</v>
      </c>
      <c r="K26" s="5">
        <v>2.9566400000000001E-4</v>
      </c>
      <c r="L26" s="5">
        <v>6.3539758000000002E-2</v>
      </c>
      <c r="M26" s="5">
        <v>5.1958899999999999E-4</v>
      </c>
      <c r="N26" s="5">
        <v>2.8739198000000001E-2</v>
      </c>
    </row>
    <row r="27" spans="2:14" x14ac:dyDescent="0.2">
      <c r="B27" s="5">
        <v>35</v>
      </c>
      <c r="C27" s="5">
        <v>2.7818664999999999E-2</v>
      </c>
      <c r="D27" s="5">
        <v>5.6864749999999999E-3</v>
      </c>
      <c r="E27" s="5">
        <v>0.15094624000000001</v>
      </c>
      <c r="F27" s="5">
        <v>0</v>
      </c>
      <c r="G27" s="5">
        <v>1.4589362E-2</v>
      </c>
      <c r="I27" s="5" t="s">
        <v>88</v>
      </c>
      <c r="J27" s="5">
        <v>4.7532642999999999E-2</v>
      </c>
      <c r="K27" s="5">
        <v>8.9234290000000001E-3</v>
      </c>
      <c r="L27" s="5">
        <v>9.8007627999999999E-2</v>
      </c>
      <c r="M27" s="5">
        <v>1.815295E-3</v>
      </c>
      <c r="N27" s="5">
        <v>2.8603329E-2</v>
      </c>
    </row>
    <row r="28" spans="2:14" x14ac:dyDescent="0.2">
      <c r="B28" s="5">
        <v>35</v>
      </c>
      <c r="C28" s="5">
        <v>0.154441461</v>
      </c>
      <c r="D28" s="20">
        <v>6.86E-5</v>
      </c>
      <c r="E28" s="5">
        <v>4.8751155999999997E-2</v>
      </c>
      <c r="F28" s="5">
        <v>0</v>
      </c>
      <c r="G28" s="5">
        <v>0</v>
      </c>
      <c r="I28" s="5" t="s">
        <v>87</v>
      </c>
      <c r="J28" s="5">
        <v>3.0598329E-2</v>
      </c>
      <c r="K28" s="5">
        <v>7.8644479999999996E-3</v>
      </c>
      <c r="L28" s="5">
        <v>0.202006095</v>
      </c>
      <c r="M28" s="5">
        <v>2.3819425000000002E-2</v>
      </c>
      <c r="N28" s="5">
        <v>7.4350706000000003E-2</v>
      </c>
    </row>
    <row r="29" spans="2:14" x14ac:dyDescent="0.2">
      <c r="B29" s="5">
        <v>36</v>
      </c>
      <c r="C29" s="5">
        <v>3.0949823000000001E-2</v>
      </c>
      <c r="D29" s="5">
        <v>5.438844E-3</v>
      </c>
      <c r="E29" s="5">
        <v>3.6352227000000001E-2</v>
      </c>
      <c r="F29" s="5">
        <v>0</v>
      </c>
      <c r="G29" s="5">
        <v>2.1664409999999999E-3</v>
      </c>
      <c r="I29" s="5" t="s">
        <v>88</v>
      </c>
      <c r="J29" s="5">
        <v>4.9595150999999997E-2</v>
      </c>
      <c r="K29" s="5">
        <v>0</v>
      </c>
      <c r="L29" s="5">
        <v>0.136553217</v>
      </c>
      <c r="M29" s="5">
        <v>0</v>
      </c>
      <c r="N29" s="5">
        <v>1.5050038999999999E-2</v>
      </c>
    </row>
    <row r="30" spans="2:14" x14ac:dyDescent="0.2">
      <c r="B30" s="5">
        <v>37</v>
      </c>
      <c r="C30" s="5">
        <v>1.8374851000000001E-2</v>
      </c>
      <c r="D30" s="5">
        <v>9.906139999999999E-4</v>
      </c>
      <c r="E30" s="5">
        <v>3.9868854000000002E-2</v>
      </c>
      <c r="F30" s="5">
        <v>0</v>
      </c>
      <c r="G30" s="5">
        <v>2.7263516000000002E-2</v>
      </c>
      <c r="I30" s="5" t="s">
        <v>88</v>
      </c>
      <c r="J30" s="5">
        <v>7.6496798000000005E-2</v>
      </c>
      <c r="K30" s="5">
        <v>1.0248459E-2</v>
      </c>
      <c r="L30" s="5">
        <v>0.122902503</v>
      </c>
      <c r="M30" s="5">
        <v>2.7755772000000001E-2</v>
      </c>
      <c r="N30" s="5">
        <v>1.7352519E-2</v>
      </c>
    </row>
    <row r="31" spans="2:14" x14ac:dyDescent="0.2">
      <c r="B31" s="5">
        <v>37</v>
      </c>
      <c r="C31" s="5">
        <v>1.6571595000000001E-2</v>
      </c>
      <c r="D31" s="5">
        <v>3.2049599999999998E-4</v>
      </c>
      <c r="E31" s="5">
        <v>6.7021426999999995E-2</v>
      </c>
      <c r="F31" s="5">
        <v>0</v>
      </c>
      <c r="G31" s="5">
        <v>1.6049718000000001E-2</v>
      </c>
      <c r="I31" s="5" t="s">
        <v>88</v>
      </c>
      <c r="J31" s="5">
        <v>4.1897226000000003E-2</v>
      </c>
      <c r="K31" s="5">
        <v>5.0195930000000001E-3</v>
      </c>
      <c r="L31" s="5">
        <v>6.3833570000000006E-2</v>
      </c>
      <c r="M31" s="5">
        <v>3.058463E-3</v>
      </c>
      <c r="N31" s="5">
        <v>3.7096105999999997E-2</v>
      </c>
    </row>
    <row r="32" spans="2:14" x14ac:dyDescent="0.2">
      <c r="B32" s="5">
        <v>37</v>
      </c>
      <c r="C32" s="5">
        <v>0.270643886</v>
      </c>
      <c r="D32" s="5">
        <v>3.513791E-3</v>
      </c>
      <c r="E32" s="5">
        <v>7.2523093999999996E-2</v>
      </c>
      <c r="F32" s="5">
        <v>0</v>
      </c>
      <c r="G32" s="5">
        <v>5.2234014000000002E-2</v>
      </c>
      <c r="I32" s="5" t="s">
        <v>89</v>
      </c>
      <c r="J32" s="5">
        <v>1.075975E-2</v>
      </c>
      <c r="K32" s="5">
        <v>1.2009649000000001E-2</v>
      </c>
      <c r="L32" s="5">
        <v>0.141865513</v>
      </c>
      <c r="M32" s="5">
        <v>7.98586E-4</v>
      </c>
      <c r="N32" s="5">
        <v>2.5505360000000001E-2</v>
      </c>
    </row>
    <row r="33" spans="2:14" x14ac:dyDescent="0.2">
      <c r="B33" s="5">
        <v>41</v>
      </c>
      <c r="C33" s="5">
        <v>3.6116125999999998E-2</v>
      </c>
      <c r="D33" s="5">
        <v>1.3922631E-2</v>
      </c>
      <c r="E33" s="5">
        <v>8.5716853999999995E-2</v>
      </c>
      <c r="F33" s="5">
        <v>0</v>
      </c>
      <c r="G33" s="5">
        <v>1.3727768E-2</v>
      </c>
      <c r="I33" s="5" t="s">
        <v>87</v>
      </c>
      <c r="J33" s="5">
        <v>5.2067218999999998E-2</v>
      </c>
      <c r="K33" s="5">
        <v>2.3521340000000001E-3</v>
      </c>
      <c r="L33" s="5">
        <v>8.6447694000000005E-2</v>
      </c>
      <c r="M33" s="5">
        <v>0</v>
      </c>
      <c r="N33" s="5">
        <v>2.5228245E-2</v>
      </c>
    </row>
    <row r="34" spans="2:14" x14ac:dyDescent="0.2">
      <c r="B34" s="5">
        <v>42</v>
      </c>
      <c r="C34" s="5">
        <v>9.9677845000000001E-2</v>
      </c>
      <c r="D34" s="5">
        <v>1.1534953000000001E-2</v>
      </c>
      <c r="E34" s="5">
        <v>0.117560331</v>
      </c>
      <c r="F34" s="5">
        <v>0</v>
      </c>
      <c r="G34" s="5">
        <v>2.9606469999999998E-3</v>
      </c>
      <c r="I34" s="5" t="s">
        <v>88</v>
      </c>
      <c r="J34" s="5">
        <v>4.0052840999999999E-2</v>
      </c>
      <c r="K34" s="5">
        <v>4.3695089999999997E-3</v>
      </c>
      <c r="L34" s="5">
        <v>9.8405472999999993E-2</v>
      </c>
      <c r="M34" s="5">
        <v>9.6410099999999998E-4</v>
      </c>
      <c r="N34" s="5">
        <v>2.0874896E-2</v>
      </c>
    </row>
    <row r="35" spans="2:14" x14ac:dyDescent="0.2">
      <c r="B35" s="5">
        <v>42</v>
      </c>
      <c r="C35" s="5">
        <v>0.115342102</v>
      </c>
      <c r="D35" s="5">
        <v>0</v>
      </c>
      <c r="E35" s="5">
        <v>0.18606134499999999</v>
      </c>
      <c r="F35" s="5">
        <v>0</v>
      </c>
      <c r="G35" s="5">
        <v>9.6355669999999994E-3</v>
      </c>
      <c r="I35" s="5" t="s">
        <v>88</v>
      </c>
      <c r="J35" s="5">
        <v>6.1030966999999998E-2</v>
      </c>
      <c r="K35" s="5">
        <v>1.5576131E-2</v>
      </c>
      <c r="L35" s="5">
        <v>0.101215176</v>
      </c>
      <c r="M35" s="5">
        <v>0</v>
      </c>
      <c r="N35" s="5">
        <v>2.1447969000000001E-2</v>
      </c>
    </row>
    <row r="36" spans="2:14" x14ac:dyDescent="0.2">
      <c r="B36" s="5">
        <v>42</v>
      </c>
      <c r="C36" s="5">
        <v>8.6313712000000001E-2</v>
      </c>
      <c r="D36" s="5">
        <v>1.0436600000000001E-3</v>
      </c>
      <c r="E36" s="5">
        <v>4.8488653999999999E-2</v>
      </c>
      <c r="F36" s="5">
        <v>0</v>
      </c>
      <c r="G36" s="5">
        <v>2.3128859000000002E-2</v>
      </c>
      <c r="I36" s="5" t="s">
        <v>88</v>
      </c>
      <c r="J36" s="5">
        <v>4.034484E-2</v>
      </c>
      <c r="K36" s="5">
        <v>1.5035669999999999E-3</v>
      </c>
      <c r="L36" s="5">
        <v>0.23027386</v>
      </c>
      <c r="M36" s="5">
        <v>1.7701499999999998E-2</v>
      </c>
      <c r="N36" s="5">
        <v>2.9136399E-2</v>
      </c>
    </row>
    <row r="37" spans="2:14" x14ac:dyDescent="0.2">
      <c r="B37" s="5">
        <v>42</v>
      </c>
      <c r="C37" s="5">
        <v>0.10592976599999999</v>
      </c>
      <c r="D37" s="5">
        <v>9.7373259999999993E-3</v>
      </c>
      <c r="E37" s="5">
        <v>1.8790108999999999E-2</v>
      </c>
      <c r="F37" s="5">
        <v>0</v>
      </c>
      <c r="G37" s="5">
        <v>0</v>
      </c>
      <c r="I37" s="5" t="s">
        <v>89</v>
      </c>
      <c r="J37" s="5">
        <v>0.109311298</v>
      </c>
      <c r="K37" s="5">
        <v>0</v>
      </c>
      <c r="L37" s="5">
        <v>7.1292431000000003E-2</v>
      </c>
      <c r="M37" s="5">
        <v>0</v>
      </c>
      <c r="N37" s="5">
        <v>2.5724858999999999E-2</v>
      </c>
    </row>
    <row r="38" spans="2:14" x14ac:dyDescent="0.2">
      <c r="B38" s="5">
        <v>45</v>
      </c>
      <c r="C38" s="5">
        <v>1.9242985000000001E-2</v>
      </c>
      <c r="D38" s="5">
        <v>2.5384829999999998E-3</v>
      </c>
      <c r="E38" s="5">
        <v>8.0804809000000005E-2</v>
      </c>
      <c r="F38" s="5">
        <v>0</v>
      </c>
      <c r="G38" s="5">
        <v>9.7747800000000003E-3</v>
      </c>
      <c r="I38" s="5" t="s">
        <v>88</v>
      </c>
      <c r="J38" s="5">
        <v>3.7700406999999998E-2</v>
      </c>
      <c r="K38" s="5">
        <v>2.6915139999999999E-3</v>
      </c>
      <c r="L38" s="5">
        <v>9.6363193999999999E-2</v>
      </c>
      <c r="M38" s="5">
        <v>2.2005200000000001E-3</v>
      </c>
      <c r="N38" s="5">
        <v>4.4003417000000003E-2</v>
      </c>
    </row>
    <row r="39" spans="2:14" x14ac:dyDescent="0.2">
      <c r="B39" s="5">
        <v>45</v>
      </c>
      <c r="C39" s="5">
        <v>0.19394151500000001</v>
      </c>
      <c r="D39" s="5">
        <v>2.769288E-3</v>
      </c>
      <c r="E39" s="5">
        <v>5.1511650000000001E-3</v>
      </c>
      <c r="F39" s="5">
        <v>0</v>
      </c>
      <c r="G39" s="5">
        <v>0</v>
      </c>
      <c r="I39" s="5" t="s">
        <v>90</v>
      </c>
      <c r="J39" s="5">
        <v>2.7769090999999999E-2</v>
      </c>
      <c r="K39" s="5">
        <v>0</v>
      </c>
      <c r="L39" s="5">
        <v>6.6480302000000005E-2</v>
      </c>
      <c r="M39" s="5">
        <v>0</v>
      </c>
      <c r="N39" s="5">
        <v>1.0012368000000001E-2</v>
      </c>
    </row>
    <row r="40" spans="2:14" x14ac:dyDescent="0.2">
      <c r="B40" s="5">
        <v>46</v>
      </c>
      <c r="C40" s="5">
        <v>2.5765531000000001E-2</v>
      </c>
      <c r="D40" s="5">
        <v>8.5835299999999996E-4</v>
      </c>
      <c r="E40" s="5">
        <v>6.3460537999999997E-2</v>
      </c>
      <c r="F40" s="5">
        <v>0</v>
      </c>
      <c r="G40" s="5">
        <v>1.4456854999999999E-2</v>
      </c>
      <c r="I40" s="5" t="s">
        <v>87</v>
      </c>
      <c r="J40" s="5">
        <v>0.105030544</v>
      </c>
      <c r="K40" s="5">
        <v>1.7494279999999999E-3</v>
      </c>
      <c r="L40" s="5">
        <v>0.13436779800000001</v>
      </c>
      <c r="M40" s="5">
        <v>3.565169E-3</v>
      </c>
      <c r="N40" s="5">
        <v>4.5733780000000002E-2</v>
      </c>
    </row>
    <row r="41" spans="2:14" x14ac:dyDescent="0.2">
      <c r="B41" s="5">
        <v>47</v>
      </c>
      <c r="C41" s="5">
        <v>5.4704833000000001E-2</v>
      </c>
      <c r="D41" s="5">
        <v>0</v>
      </c>
      <c r="E41" s="5">
        <v>9.5985853999999995E-2</v>
      </c>
      <c r="F41" s="5">
        <v>0</v>
      </c>
      <c r="G41" s="5">
        <v>2.3815705999999999E-2</v>
      </c>
      <c r="I41" s="5" t="s">
        <v>91</v>
      </c>
      <c r="J41" s="5">
        <v>7.6975545000000006E-2</v>
      </c>
      <c r="K41" s="5">
        <v>2.6285599999999998E-3</v>
      </c>
      <c r="L41" s="5">
        <v>9.7809618000000001E-2</v>
      </c>
      <c r="M41" s="5">
        <v>1.3274420000000001E-3</v>
      </c>
      <c r="N41" s="5">
        <v>1.5581139000000001E-2</v>
      </c>
    </row>
    <row r="42" spans="2:14" x14ac:dyDescent="0.2">
      <c r="B42" s="5">
        <v>48</v>
      </c>
      <c r="C42" s="5">
        <v>3.4350550000000001E-2</v>
      </c>
      <c r="D42" s="5">
        <v>1.253133E-3</v>
      </c>
      <c r="E42" s="5">
        <v>2.3761188999999999E-2</v>
      </c>
      <c r="F42" s="5">
        <v>0</v>
      </c>
      <c r="G42" s="5">
        <v>2.9661481999999999E-2</v>
      </c>
      <c r="I42" s="5" t="s">
        <v>91</v>
      </c>
      <c r="J42" s="5">
        <v>5.7563542000000002E-2</v>
      </c>
      <c r="K42" s="5">
        <v>2.763929E-3</v>
      </c>
      <c r="L42" s="5">
        <v>7.6279686999999999E-2</v>
      </c>
      <c r="M42" s="5">
        <v>5.8330700000000003E-4</v>
      </c>
      <c r="N42" s="5">
        <v>3.0272327000000002E-2</v>
      </c>
    </row>
    <row r="43" spans="2:14" x14ac:dyDescent="0.2">
      <c r="B43" s="5">
        <v>48</v>
      </c>
      <c r="C43" s="5">
        <v>8.1473444000000006E-2</v>
      </c>
      <c r="D43" s="5">
        <v>1.896247E-3</v>
      </c>
      <c r="E43" s="5">
        <v>7.0669865999999998E-2</v>
      </c>
      <c r="F43" s="5">
        <v>0</v>
      </c>
      <c r="G43" s="5">
        <v>1.6346158E-2</v>
      </c>
      <c r="I43" s="5" t="s">
        <v>87</v>
      </c>
      <c r="J43" s="5">
        <v>7.6748694000000006E-2</v>
      </c>
      <c r="K43" s="5">
        <v>3.8479999999999997E-4</v>
      </c>
      <c r="L43" s="5">
        <v>4.4233605000000002E-2</v>
      </c>
      <c r="M43" s="5">
        <v>0</v>
      </c>
      <c r="N43" s="5">
        <v>2.2712066E-2</v>
      </c>
    </row>
    <row r="44" spans="2:14" x14ac:dyDescent="0.2">
      <c r="B44" s="5">
        <v>48</v>
      </c>
      <c r="C44" s="5">
        <v>5.4406115999999997E-2</v>
      </c>
      <c r="D44" s="5">
        <v>2.812471E-3</v>
      </c>
      <c r="E44" s="5">
        <v>4.1566888000000003E-2</v>
      </c>
      <c r="F44" s="5">
        <v>0</v>
      </c>
      <c r="G44" s="5">
        <v>0</v>
      </c>
      <c r="I44" s="5" t="s">
        <v>88</v>
      </c>
      <c r="J44" s="5">
        <v>0</v>
      </c>
      <c r="K44" s="5">
        <v>0</v>
      </c>
      <c r="L44" s="5">
        <v>0.110127142</v>
      </c>
      <c r="M44" s="5">
        <v>0</v>
      </c>
      <c r="N44" s="5">
        <v>3.8443656999999999E-2</v>
      </c>
    </row>
    <row r="45" spans="2:14" x14ac:dyDescent="0.2">
      <c r="B45" s="5">
        <v>48</v>
      </c>
      <c r="C45" s="5">
        <v>8.2612942999999994E-2</v>
      </c>
      <c r="D45" s="5">
        <v>2.0708428000000001E-2</v>
      </c>
      <c r="E45" s="5">
        <v>2.6112519000000001E-2</v>
      </c>
      <c r="F45" s="5">
        <v>0</v>
      </c>
      <c r="G45" s="5">
        <v>5.6437639999999999E-3</v>
      </c>
      <c r="I45" s="5" t="s">
        <v>87</v>
      </c>
      <c r="J45" s="5">
        <v>8.9323895E-2</v>
      </c>
      <c r="K45" s="5">
        <v>1.4205951E-2</v>
      </c>
      <c r="L45" s="5">
        <v>5.1421757999999998E-2</v>
      </c>
      <c r="M45" s="5">
        <v>0</v>
      </c>
      <c r="N45" s="5">
        <v>1.5060041E-2</v>
      </c>
    </row>
    <row r="46" spans="2:14" x14ac:dyDescent="0.2">
      <c r="B46" s="5">
        <v>50</v>
      </c>
      <c r="C46" s="5">
        <v>4.5731200999999999E-2</v>
      </c>
      <c r="D46" s="5">
        <v>1.720084E-3</v>
      </c>
      <c r="E46" s="5">
        <v>0</v>
      </c>
      <c r="F46" s="5">
        <v>0</v>
      </c>
      <c r="G46" s="5">
        <v>1.3378195000000001E-2</v>
      </c>
      <c r="I46" s="5" t="s">
        <v>87</v>
      </c>
      <c r="J46" s="5">
        <v>0.18499800399999999</v>
      </c>
      <c r="K46" s="5">
        <v>4.0572500000000001E-4</v>
      </c>
      <c r="L46" s="5">
        <v>0.154387883</v>
      </c>
      <c r="M46" s="5">
        <v>4.1087989999999998E-2</v>
      </c>
      <c r="N46" s="5">
        <v>3.5409152999999999E-2</v>
      </c>
    </row>
    <row r="47" spans="2:14" x14ac:dyDescent="0.2">
      <c r="B47" s="5">
        <v>50</v>
      </c>
      <c r="C47" s="5">
        <v>7.4578903000000002E-2</v>
      </c>
      <c r="D47" s="5">
        <v>0</v>
      </c>
      <c r="E47" s="5">
        <v>9.9645769999999995E-2</v>
      </c>
      <c r="F47" s="5">
        <v>0</v>
      </c>
      <c r="G47" s="5">
        <v>0</v>
      </c>
      <c r="I47" s="5" t="s">
        <v>87</v>
      </c>
      <c r="J47" s="5">
        <v>0.12632454800000001</v>
      </c>
      <c r="K47" s="5">
        <v>0</v>
      </c>
      <c r="L47" s="5">
        <v>0.105015924</v>
      </c>
      <c r="M47" s="5">
        <v>0</v>
      </c>
      <c r="N47" s="5">
        <v>5.8185932000000003E-2</v>
      </c>
    </row>
    <row r="48" spans="2:14" x14ac:dyDescent="0.2">
      <c r="B48" s="5">
        <v>51</v>
      </c>
      <c r="C48" s="5">
        <v>0.167168662</v>
      </c>
      <c r="D48" s="5">
        <v>5.9298190000000002E-3</v>
      </c>
      <c r="E48" s="5">
        <v>5.2999289999999998E-2</v>
      </c>
      <c r="F48" s="5">
        <v>0</v>
      </c>
      <c r="G48" s="5">
        <v>0</v>
      </c>
      <c r="I48" s="5" t="s">
        <v>88</v>
      </c>
      <c r="J48" s="5">
        <v>3.1980184000000002E-2</v>
      </c>
      <c r="K48" s="5">
        <v>2.9190959999999999E-3</v>
      </c>
      <c r="L48" s="5">
        <v>0.115709516</v>
      </c>
      <c r="M48" s="5">
        <v>1.7605069999999999E-3</v>
      </c>
      <c r="N48" s="5">
        <v>3.2626980999999999E-2</v>
      </c>
    </row>
    <row r="49" spans="2:14" x14ac:dyDescent="0.2">
      <c r="B49" s="5">
        <v>52</v>
      </c>
      <c r="C49" s="5">
        <v>0.28975490799999998</v>
      </c>
      <c r="D49" s="5">
        <v>9.1164139999999998E-3</v>
      </c>
      <c r="E49" s="5">
        <v>7.7169243999999998E-2</v>
      </c>
      <c r="F49" s="5">
        <v>0</v>
      </c>
      <c r="G49" s="5">
        <v>0</v>
      </c>
      <c r="I49" s="5" t="s">
        <v>87</v>
      </c>
      <c r="J49" s="5">
        <v>2.9642648000000001E-2</v>
      </c>
      <c r="K49" s="5">
        <v>7.2835950000000003E-3</v>
      </c>
      <c r="L49" s="5">
        <v>0.16647526400000001</v>
      </c>
      <c r="M49" s="5">
        <v>6.0665399999999998E-4</v>
      </c>
      <c r="N49" s="5">
        <v>1.3945845E-2</v>
      </c>
    </row>
    <row r="50" spans="2:14" x14ac:dyDescent="0.2">
      <c r="B50" s="5">
        <v>53</v>
      </c>
      <c r="C50" s="5">
        <v>0.10779664999999999</v>
      </c>
      <c r="D50" s="5">
        <v>2.1845039999999999E-3</v>
      </c>
      <c r="E50" s="5">
        <v>6.4687182999999995E-2</v>
      </c>
      <c r="F50" s="5">
        <v>0</v>
      </c>
      <c r="G50" s="5">
        <v>0</v>
      </c>
      <c r="I50" s="5" t="s">
        <v>88</v>
      </c>
      <c r="J50" s="5">
        <v>1.9317245E-2</v>
      </c>
      <c r="K50" s="5">
        <v>1.5372319999999999E-3</v>
      </c>
      <c r="L50" s="5">
        <v>0.104340878</v>
      </c>
      <c r="M50" s="5">
        <v>1.6508670000000001E-3</v>
      </c>
      <c r="N50" s="5">
        <v>4.1905364000000001E-2</v>
      </c>
    </row>
    <row r="51" spans="2:14" x14ac:dyDescent="0.2">
      <c r="B51" s="5">
        <v>53</v>
      </c>
      <c r="C51" s="5">
        <v>6.2325738999999998E-2</v>
      </c>
      <c r="D51" s="5">
        <v>1.0648028E-2</v>
      </c>
      <c r="E51" s="5">
        <v>0.17226997599999999</v>
      </c>
      <c r="F51" s="5">
        <v>3.2583200000000002E-4</v>
      </c>
      <c r="G51" s="5">
        <v>4.8736267999999999E-2</v>
      </c>
      <c r="I51" s="5" t="s">
        <v>88</v>
      </c>
      <c r="J51" s="5">
        <v>7.0358607000000004E-2</v>
      </c>
      <c r="K51" s="5">
        <v>4.32108E-4</v>
      </c>
      <c r="L51" s="5">
        <v>0.12163135999999999</v>
      </c>
      <c r="M51" s="5">
        <v>0</v>
      </c>
      <c r="N51" s="5">
        <v>1.6089909999999999E-2</v>
      </c>
    </row>
    <row r="52" spans="2:14" x14ac:dyDescent="0.2">
      <c r="B52" s="5">
        <v>53</v>
      </c>
      <c r="C52" s="5">
        <v>0.220924813</v>
      </c>
      <c r="D52" s="5">
        <v>6.0290450000000002E-3</v>
      </c>
      <c r="E52" s="5">
        <v>6.9110346000000003E-2</v>
      </c>
      <c r="F52" s="5">
        <v>0</v>
      </c>
      <c r="G52" s="5">
        <v>3.5563202000000002E-2</v>
      </c>
      <c r="I52" s="5" t="s">
        <v>88</v>
      </c>
      <c r="J52" s="5">
        <v>0.166223856</v>
      </c>
      <c r="K52" s="5">
        <v>7.1690600000000001E-4</v>
      </c>
      <c r="L52" s="5">
        <v>4.2362835000000001E-2</v>
      </c>
      <c r="M52" s="5">
        <v>0</v>
      </c>
      <c r="N52" s="5">
        <v>4.6159959999999998E-3</v>
      </c>
    </row>
    <row r="53" spans="2:14" x14ac:dyDescent="0.2">
      <c r="B53" s="5">
        <v>53</v>
      </c>
      <c r="C53" s="5">
        <v>0.184437879</v>
      </c>
      <c r="D53" s="5">
        <v>9.8623059999999995E-3</v>
      </c>
      <c r="E53" s="5">
        <v>4.8785756999999999E-2</v>
      </c>
      <c r="F53" s="5">
        <v>0</v>
      </c>
      <c r="G53" s="5">
        <v>3.6273833999999998E-2</v>
      </c>
      <c r="I53" s="5" t="s">
        <v>91</v>
      </c>
      <c r="J53" s="5">
        <v>6.5009872999999996E-2</v>
      </c>
      <c r="K53" s="5">
        <v>0</v>
      </c>
      <c r="L53" s="5">
        <v>0.110446957</v>
      </c>
      <c r="M53" s="5">
        <v>1.74077E-3</v>
      </c>
      <c r="N53" s="5">
        <v>5.3566137999999999E-2</v>
      </c>
    </row>
    <row r="54" spans="2:14" x14ac:dyDescent="0.2">
      <c r="B54" s="5">
        <v>53</v>
      </c>
      <c r="C54" s="5">
        <v>1.4187386999999999E-2</v>
      </c>
      <c r="D54" s="5">
        <v>3.2921510000000001E-3</v>
      </c>
      <c r="E54" s="5">
        <v>0.117904933</v>
      </c>
      <c r="F54" s="5">
        <v>0</v>
      </c>
      <c r="G54" s="5">
        <v>1.6903595E-2</v>
      </c>
      <c r="I54" s="5" t="s">
        <v>90</v>
      </c>
      <c r="J54" s="5">
        <v>9.8836851000000003E-2</v>
      </c>
      <c r="K54" s="5">
        <v>1.235777E-3</v>
      </c>
      <c r="L54" s="5">
        <v>6.5777060999999998E-2</v>
      </c>
      <c r="M54" s="5">
        <v>0</v>
      </c>
      <c r="N54" s="5">
        <v>2.7670943999999999E-2</v>
      </c>
    </row>
    <row r="55" spans="2:14" x14ac:dyDescent="0.2">
      <c r="B55" s="5">
        <v>53</v>
      </c>
      <c r="C55" s="5">
        <v>0.25611445900000002</v>
      </c>
      <c r="D55" s="5">
        <v>5.0270519999999997E-3</v>
      </c>
      <c r="E55" s="5">
        <v>3.2346580000000001E-3</v>
      </c>
      <c r="F55" s="5">
        <v>0</v>
      </c>
      <c r="G55" s="5">
        <v>0</v>
      </c>
      <c r="I55" s="5" t="s">
        <v>89</v>
      </c>
      <c r="J55" s="5">
        <v>2.2947827000000001E-2</v>
      </c>
      <c r="K55" s="5">
        <v>4.4446970000000001E-3</v>
      </c>
      <c r="L55" s="5">
        <v>7.0016832000000001E-2</v>
      </c>
      <c r="M55" s="5">
        <v>0</v>
      </c>
      <c r="N55" s="5">
        <v>1.9322300000000001E-2</v>
      </c>
    </row>
    <row r="56" spans="2:14" x14ac:dyDescent="0.2">
      <c r="B56" s="5">
        <v>54</v>
      </c>
      <c r="C56" s="5">
        <v>1.5750535E-2</v>
      </c>
      <c r="D56" s="5">
        <v>2.6402600000000002E-3</v>
      </c>
      <c r="E56" s="5">
        <v>9.3934198999999996E-2</v>
      </c>
      <c r="F56" s="5">
        <v>0</v>
      </c>
      <c r="G56" s="5">
        <v>0</v>
      </c>
      <c r="I56" s="5" t="s">
        <v>87</v>
      </c>
      <c r="J56" s="5">
        <v>6.3533778999999999E-2</v>
      </c>
      <c r="K56" s="5">
        <v>9.6336299999999996E-4</v>
      </c>
      <c r="L56" s="5">
        <v>9.6644200999999999E-2</v>
      </c>
      <c r="M56" s="5">
        <v>8.3417509999999997E-3</v>
      </c>
      <c r="N56" s="5">
        <v>2.0404269999999999E-2</v>
      </c>
    </row>
    <row r="57" spans="2:14" x14ac:dyDescent="0.2">
      <c r="B57" s="5">
        <v>55</v>
      </c>
      <c r="C57" s="5">
        <v>2.5542995999999998E-2</v>
      </c>
      <c r="D57" s="5">
        <v>2.6853649999999999E-3</v>
      </c>
      <c r="E57" s="5">
        <v>3.1738666999999998E-2</v>
      </c>
      <c r="F57" s="5">
        <v>0</v>
      </c>
      <c r="G57" s="5">
        <v>2.5048021E-2</v>
      </c>
      <c r="I57" s="5" t="s">
        <v>87</v>
      </c>
      <c r="J57" s="5">
        <v>0.12824343099999999</v>
      </c>
      <c r="K57" s="5">
        <v>0</v>
      </c>
      <c r="L57" s="5">
        <v>4.5914367999999997E-2</v>
      </c>
      <c r="M57" s="5">
        <v>0</v>
      </c>
      <c r="N57" s="5">
        <v>2.1016815000000001E-2</v>
      </c>
    </row>
    <row r="58" spans="2:14" x14ac:dyDescent="0.2">
      <c r="B58" s="5">
        <v>55</v>
      </c>
      <c r="C58" s="5">
        <v>0.32028277399999999</v>
      </c>
      <c r="D58" s="5">
        <v>5.6334699999999996E-4</v>
      </c>
      <c r="E58" s="5">
        <v>8.7019658E-2</v>
      </c>
      <c r="F58" s="5">
        <v>0</v>
      </c>
      <c r="G58" s="5">
        <v>3.4970793E-2</v>
      </c>
      <c r="I58" s="5" t="s">
        <v>88</v>
      </c>
      <c r="J58" s="5">
        <v>1.7606465000000002E-2</v>
      </c>
      <c r="K58" s="5">
        <v>0</v>
      </c>
      <c r="L58" s="5">
        <v>0.118489862</v>
      </c>
      <c r="M58" s="5">
        <v>0</v>
      </c>
      <c r="N58" s="5">
        <v>1.6322320000000001E-2</v>
      </c>
    </row>
    <row r="59" spans="2:14" x14ac:dyDescent="0.2">
      <c r="B59" s="5">
        <v>55</v>
      </c>
      <c r="C59" s="5">
        <v>2.5503636999999999E-2</v>
      </c>
      <c r="D59" s="5">
        <v>8.5722750000000007E-3</v>
      </c>
      <c r="E59" s="5">
        <v>0</v>
      </c>
      <c r="F59" s="5">
        <v>0</v>
      </c>
      <c r="G59" s="5">
        <v>1.2194981000000001E-2</v>
      </c>
      <c r="I59" s="5" t="s">
        <v>88</v>
      </c>
      <c r="J59" s="5">
        <v>5.9966428000000002E-2</v>
      </c>
      <c r="K59" s="5">
        <v>8.3127500000000003E-4</v>
      </c>
      <c r="L59" s="5">
        <v>0.13773144100000001</v>
      </c>
      <c r="M59" s="5">
        <v>0</v>
      </c>
      <c r="N59" s="5">
        <v>4.5235775999999998E-2</v>
      </c>
    </row>
    <row r="60" spans="2:14" x14ac:dyDescent="0.2">
      <c r="B60" s="5">
        <v>55</v>
      </c>
      <c r="C60" s="5">
        <v>2.4466990000000001E-2</v>
      </c>
      <c r="D60" s="5">
        <v>1.143785E-3</v>
      </c>
      <c r="E60" s="5">
        <v>4.2811532999999999E-2</v>
      </c>
      <c r="F60" s="5">
        <v>0</v>
      </c>
      <c r="G60" s="5">
        <v>1.7438577E-2</v>
      </c>
      <c r="I60" s="5" t="s">
        <v>87</v>
      </c>
      <c r="J60" s="5">
        <v>0.203083494</v>
      </c>
      <c r="K60" s="5">
        <v>3.722665E-3</v>
      </c>
      <c r="L60" s="5">
        <v>0.105120564</v>
      </c>
      <c r="M60" s="5">
        <v>0</v>
      </c>
      <c r="N60" s="5">
        <v>4.5603728000000003E-2</v>
      </c>
    </row>
    <row r="61" spans="2:14" x14ac:dyDescent="0.2">
      <c r="B61" s="5">
        <v>56</v>
      </c>
      <c r="C61" s="5">
        <v>1.8737397999999999E-2</v>
      </c>
      <c r="D61" s="5">
        <v>1.446648E-3</v>
      </c>
      <c r="E61" s="5">
        <v>4.8860063000000002E-2</v>
      </c>
      <c r="F61" s="5">
        <v>0</v>
      </c>
      <c r="G61" s="5">
        <v>2.3808563000000001E-2</v>
      </c>
      <c r="I61" s="5" t="s">
        <v>88</v>
      </c>
      <c r="J61" s="5">
        <v>7.1928163000000003E-2</v>
      </c>
      <c r="K61" s="5">
        <v>9.9943700000000007E-3</v>
      </c>
      <c r="L61" s="5">
        <v>0.13868549299999999</v>
      </c>
      <c r="M61" s="5">
        <v>4.4635082E-2</v>
      </c>
      <c r="N61" s="5">
        <v>4.2933264999999998E-2</v>
      </c>
    </row>
    <row r="62" spans="2:14" x14ac:dyDescent="0.2">
      <c r="B62" s="5">
        <v>56</v>
      </c>
      <c r="C62" s="5">
        <v>0.18156889900000001</v>
      </c>
      <c r="D62" s="5">
        <v>7.586247E-3</v>
      </c>
      <c r="E62" s="5">
        <v>0.112700973</v>
      </c>
      <c r="F62" s="5">
        <v>3.5373938000000001E-2</v>
      </c>
      <c r="G62" s="5">
        <v>4.2105780000000002E-2</v>
      </c>
      <c r="I62" s="5" t="s">
        <v>87</v>
      </c>
      <c r="J62" s="5">
        <v>0.137794427</v>
      </c>
      <c r="K62" s="5">
        <v>1.0078488E-2</v>
      </c>
      <c r="L62" s="5">
        <v>8.9142400999999996E-2</v>
      </c>
      <c r="M62" s="5">
        <v>3.6758469999999999E-3</v>
      </c>
      <c r="N62" s="5">
        <v>1.0138605E-2</v>
      </c>
    </row>
    <row r="63" spans="2:14" x14ac:dyDescent="0.2">
      <c r="B63" s="5">
        <v>57</v>
      </c>
      <c r="C63" s="5">
        <v>6.3429353999999993E-2</v>
      </c>
      <c r="D63" s="5">
        <v>1.9478449999999999E-3</v>
      </c>
      <c r="E63" s="5">
        <v>6.6051700000000005E-2</v>
      </c>
      <c r="F63" s="5">
        <v>0</v>
      </c>
      <c r="G63" s="5">
        <v>3.4651846E-2</v>
      </c>
      <c r="I63" s="5" t="s">
        <v>87</v>
      </c>
      <c r="J63" s="5">
        <v>4.3193138999999998E-2</v>
      </c>
      <c r="K63" s="5">
        <v>3.8674310000000002E-3</v>
      </c>
      <c r="L63" s="5">
        <v>0.15739683300000001</v>
      </c>
      <c r="M63" s="5">
        <v>2.1999077999999998E-2</v>
      </c>
      <c r="N63" s="5">
        <v>2.7008428000000001E-2</v>
      </c>
    </row>
    <row r="64" spans="2:14" x14ac:dyDescent="0.2">
      <c r="B64" s="5">
        <v>58</v>
      </c>
      <c r="C64" s="5">
        <v>6.4333678000000005E-2</v>
      </c>
      <c r="D64" s="5">
        <v>3.4588989000000001E-2</v>
      </c>
      <c r="E64" s="5">
        <v>0.104838165</v>
      </c>
      <c r="F64" s="5">
        <v>1.3669689E-2</v>
      </c>
      <c r="G64" s="5">
        <v>2.3472756000000001E-2</v>
      </c>
      <c r="I64" s="5" t="s">
        <v>88</v>
      </c>
      <c r="J64" s="5">
        <v>1.8716503999999998E-2</v>
      </c>
      <c r="K64" s="5">
        <v>0</v>
      </c>
      <c r="L64" s="5">
        <v>0.16078541199999999</v>
      </c>
      <c r="M64" s="5">
        <v>0</v>
      </c>
      <c r="N64" s="5">
        <v>2.6256049E-2</v>
      </c>
    </row>
    <row r="65" spans="2:14" x14ac:dyDescent="0.2">
      <c r="B65" s="5">
        <v>59</v>
      </c>
      <c r="C65" s="5">
        <v>0.18196009299999999</v>
      </c>
      <c r="D65" s="5">
        <v>1.2561940000000001E-2</v>
      </c>
      <c r="E65" s="5">
        <v>5.1127737999999999E-2</v>
      </c>
      <c r="F65" s="5">
        <v>0</v>
      </c>
      <c r="G65" s="5">
        <v>0</v>
      </c>
      <c r="I65" s="5" t="s">
        <v>87</v>
      </c>
      <c r="J65" s="5">
        <v>0.155182971</v>
      </c>
      <c r="K65" s="20">
        <v>9.3900000000000006E-5</v>
      </c>
      <c r="L65" s="5">
        <v>7.9772485000000004E-2</v>
      </c>
      <c r="M65" s="5">
        <v>0</v>
      </c>
      <c r="N65" s="5">
        <v>1.5300634E-2</v>
      </c>
    </row>
    <row r="66" spans="2:14" x14ac:dyDescent="0.2">
      <c r="B66" s="5">
        <v>59</v>
      </c>
      <c r="C66" s="5">
        <v>2.6460509E-2</v>
      </c>
      <c r="D66" s="5">
        <v>0</v>
      </c>
      <c r="E66" s="5">
        <v>2.9934954999999999E-2</v>
      </c>
      <c r="F66" s="5">
        <v>0</v>
      </c>
      <c r="G66" s="5">
        <v>3.4215970999999998E-2</v>
      </c>
      <c r="I66" s="5" t="s">
        <v>90</v>
      </c>
      <c r="J66" s="5">
        <v>1.5515507E-2</v>
      </c>
      <c r="K66" s="5">
        <v>5.4431779999999999E-3</v>
      </c>
      <c r="L66" s="5">
        <v>6.3185780999999996E-2</v>
      </c>
      <c r="M66" s="5">
        <v>7.7016300000000003E-4</v>
      </c>
      <c r="N66" s="5">
        <v>2.0943851999999999E-2</v>
      </c>
    </row>
    <row r="67" spans="2:14" x14ac:dyDescent="0.2">
      <c r="B67" s="5">
        <v>59</v>
      </c>
      <c r="C67" s="5">
        <v>5.2439040999999999E-2</v>
      </c>
      <c r="D67" s="5">
        <v>4.6785426999999997E-2</v>
      </c>
      <c r="E67" s="5">
        <v>2.4412599999999998E-3</v>
      </c>
      <c r="F67" s="5">
        <v>0</v>
      </c>
      <c r="G67" s="5">
        <v>7.8541900000000005E-3</v>
      </c>
      <c r="I67" s="5" t="s">
        <v>91</v>
      </c>
      <c r="J67" s="5">
        <v>5.4849944999999997E-2</v>
      </c>
      <c r="K67" s="5">
        <v>2.3287709999999999E-3</v>
      </c>
      <c r="L67" s="5">
        <v>0.12886389700000001</v>
      </c>
      <c r="M67" s="5">
        <v>2.6832850000000001E-3</v>
      </c>
      <c r="N67" s="5">
        <v>3.1361227999999998E-2</v>
      </c>
    </row>
    <row r="68" spans="2:14" x14ac:dyDescent="0.2">
      <c r="B68" s="5">
        <v>60</v>
      </c>
      <c r="C68" s="5">
        <v>1.1794364E-2</v>
      </c>
      <c r="D68" s="5">
        <v>1.1202263E-2</v>
      </c>
      <c r="E68" s="5">
        <v>6.5042431999999997E-2</v>
      </c>
      <c r="F68" s="5">
        <v>0</v>
      </c>
      <c r="G68" s="5">
        <v>6.4215657999999995E-2</v>
      </c>
      <c r="I68" s="5" t="s">
        <v>88</v>
      </c>
      <c r="J68" s="5">
        <v>2.23036E-4</v>
      </c>
      <c r="K68" s="5">
        <v>1.0645389999999999E-2</v>
      </c>
      <c r="L68" s="5">
        <v>7.6613238E-2</v>
      </c>
      <c r="M68" s="5">
        <v>0</v>
      </c>
      <c r="N68" s="5">
        <v>3.4254933000000001E-2</v>
      </c>
    </row>
    <row r="69" spans="2:14" x14ac:dyDescent="0.2">
      <c r="B69" s="5">
        <v>61</v>
      </c>
      <c r="C69" s="5">
        <v>1.5501816E-2</v>
      </c>
      <c r="D69" s="5">
        <v>0</v>
      </c>
      <c r="E69" s="5">
        <v>6.6683979000000004E-2</v>
      </c>
      <c r="F69" s="5">
        <v>0</v>
      </c>
      <c r="G69" s="5">
        <v>9.8305909999999996E-3</v>
      </c>
      <c r="I69" s="5" t="s">
        <v>88</v>
      </c>
      <c r="J69" s="5">
        <v>1.7542265000000001E-2</v>
      </c>
      <c r="K69" s="5">
        <v>5.2593179999999998E-3</v>
      </c>
      <c r="L69" s="5">
        <v>0.173308024</v>
      </c>
      <c r="M69" s="5">
        <v>1.427198E-3</v>
      </c>
      <c r="N69" s="5">
        <v>2.0679953000000001E-2</v>
      </c>
    </row>
    <row r="70" spans="2:14" x14ac:dyDescent="0.2">
      <c r="B70" s="5">
        <v>61</v>
      </c>
      <c r="C70" s="5">
        <v>0.291260185</v>
      </c>
      <c r="D70" s="5">
        <v>7.6485599999999996E-4</v>
      </c>
      <c r="E70" s="5">
        <v>8.6654907000000003E-2</v>
      </c>
      <c r="F70" s="5">
        <v>0</v>
      </c>
      <c r="G70" s="20">
        <v>9.0099999999999995E-5</v>
      </c>
      <c r="I70" s="5" t="s">
        <v>91</v>
      </c>
      <c r="J70" s="5">
        <v>8.4753842999999995E-2</v>
      </c>
      <c r="K70" s="5">
        <v>2.0729569999999998E-3</v>
      </c>
      <c r="L70" s="5">
        <v>5.9497003999999999E-2</v>
      </c>
      <c r="M70" s="5">
        <v>0</v>
      </c>
      <c r="N70" s="5">
        <v>2.8157736999999999E-2</v>
      </c>
    </row>
    <row r="71" spans="2:14" x14ac:dyDescent="0.2">
      <c r="B71" s="5">
        <v>62</v>
      </c>
      <c r="C71" s="5">
        <v>3.8102281000000002E-2</v>
      </c>
      <c r="D71" s="5">
        <v>2.3419349999999999E-3</v>
      </c>
      <c r="E71" s="5">
        <v>7.2919978999999996E-2</v>
      </c>
      <c r="F71" s="5">
        <v>0</v>
      </c>
      <c r="G71" s="5">
        <v>2.0336816000000001E-2</v>
      </c>
      <c r="I71" s="5" t="s">
        <v>88</v>
      </c>
      <c r="J71" s="5">
        <v>3.7732384000000001E-2</v>
      </c>
      <c r="K71" s="5">
        <v>5.7799590000000003E-3</v>
      </c>
      <c r="L71" s="5">
        <v>0.12890664700000001</v>
      </c>
      <c r="M71" s="5">
        <v>0</v>
      </c>
      <c r="N71" s="5">
        <v>6.209727E-3</v>
      </c>
    </row>
    <row r="72" spans="2:14" x14ac:dyDescent="0.2">
      <c r="B72" s="5">
        <v>62</v>
      </c>
      <c r="C72" s="5">
        <v>0.173230209</v>
      </c>
      <c r="D72" s="5">
        <v>1.1910695000000001E-2</v>
      </c>
      <c r="E72" s="5">
        <v>7.9588398000000005E-2</v>
      </c>
      <c r="F72" s="5">
        <v>0</v>
      </c>
      <c r="G72" s="5">
        <v>1.5609829E-2</v>
      </c>
      <c r="I72" s="5" t="s">
        <v>87</v>
      </c>
      <c r="J72" s="5">
        <v>4.4362019000000003E-2</v>
      </c>
      <c r="K72" s="5">
        <v>1.2770757000000001E-2</v>
      </c>
      <c r="L72" s="5">
        <v>0.14029522899999999</v>
      </c>
      <c r="M72" s="5">
        <v>1.9568044999999999E-2</v>
      </c>
      <c r="N72" s="5">
        <v>5.0836920000000001E-2</v>
      </c>
    </row>
    <row r="73" spans="2:14" x14ac:dyDescent="0.2">
      <c r="B73" s="5">
        <v>63</v>
      </c>
      <c r="C73" s="5">
        <v>0</v>
      </c>
      <c r="D73" s="5">
        <v>7.9847900000000005E-4</v>
      </c>
      <c r="E73" s="5">
        <v>7.4720813999999997E-2</v>
      </c>
      <c r="F73" s="5">
        <v>0</v>
      </c>
      <c r="G73" s="5">
        <v>7.1698769999999998E-3</v>
      </c>
      <c r="I73" s="5" t="s">
        <v>92</v>
      </c>
      <c r="J73" s="5">
        <v>1.6025983000000001E-2</v>
      </c>
      <c r="K73" s="5">
        <v>4.5616019999999997E-3</v>
      </c>
      <c r="L73" s="5">
        <v>8.0381658999999994E-2</v>
      </c>
      <c r="M73" s="5">
        <v>0</v>
      </c>
      <c r="N73" s="5">
        <v>1.1336786E-2</v>
      </c>
    </row>
    <row r="74" spans="2:14" x14ac:dyDescent="0.2">
      <c r="B74" s="5">
        <v>64</v>
      </c>
      <c r="C74" s="5">
        <v>0.254275945</v>
      </c>
      <c r="D74" s="5">
        <v>6.9462120000000002E-3</v>
      </c>
      <c r="E74" s="5">
        <v>2.3621066999999999E-2</v>
      </c>
      <c r="F74" s="5">
        <v>0</v>
      </c>
      <c r="G74" s="5">
        <v>0</v>
      </c>
      <c r="I74" s="5" t="s">
        <v>88</v>
      </c>
      <c r="J74" s="5">
        <v>4.9465986000000003E-2</v>
      </c>
      <c r="K74" s="5">
        <v>3.7792189999999999E-3</v>
      </c>
      <c r="L74" s="5">
        <v>0</v>
      </c>
      <c r="M74" s="5">
        <v>0</v>
      </c>
      <c r="N74" s="5">
        <v>1.1583543E-2</v>
      </c>
    </row>
    <row r="75" spans="2:14" x14ac:dyDescent="0.2">
      <c r="B75" s="5">
        <v>65</v>
      </c>
      <c r="C75" s="5">
        <v>3.8953289000000002E-2</v>
      </c>
      <c r="D75" s="5">
        <v>7.7970720000000004E-3</v>
      </c>
      <c r="E75" s="5">
        <v>7.0576277000000007E-2</v>
      </c>
      <c r="F75" s="5">
        <v>0</v>
      </c>
      <c r="G75" s="5">
        <v>7.1843469999999998E-3</v>
      </c>
      <c r="I75" s="5" t="s">
        <v>91</v>
      </c>
      <c r="J75" s="5">
        <v>2.9787788999999999E-2</v>
      </c>
      <c r="K75" s="5">
        <v>8.4818510000000003E-3</v>
      </c>
      <c r="L75" s="5">
        <v>0.19260503700000001</v>
      </c>
      <c r="M75" s="5">
        <v>2.4883219999999998E-3</v>
      </c>
      <c r="N75" s="5">
        <v>2.2711584E-2</v>
      </c>
    </row>
    <row r="76" spans="2:14" x14ac:dyDescent="0.2">
      <c r="B76" s="5">
        <v>66</v>
      </c>
      <c r="C76" s="5">
        <v>0.155115636</v>
      </c>
      <c r="D76" s="5">
        <v>1.1840279999999999E-3</v>
      </c>
      <c r="E76" s="5">
        <v>4.263786E-2</v>
      </c>
      <c r="F76" s="5">
        <v>0</v>
      </c>
      <c r="G76" s="5">
        <v>1.832373E-3</v>
      </c>
      <c r="I76" s="5" t="s">
        <v>87</v>
      </c>
      <c r="J76" s="5">
        <v>4.2842318999999997E-2</v>
      </c>
      <c r="K76" s="5">
        <v>4.2591699999999996E-3</v>
      </c>
      <c r="L76" s="5">
        <v>0.104756054</v>
      </c>
      <c r="M76" s="5">
        <v>0</v>
      </c>
      <c r="N76" s="5">
        <v>1.9554792000000001E-2</v>
      </c>
    </row>
    <row r="77" spans="2:14" x14ac:dyDescent="0.2">
      <c r="B77" s="5">
        <v>66</v>
      </c>
      <c r="C77" s="5">
        <v>6.9062288999999999E-2</v>
      </c>
      <c r="D77" s="5">
        <v>3.1200429999999999E-3</v>
      </c>
      <c r="E77" s="5">
        <v>1.1681021999999999E-2</v>
      </c>
      <c r="F77" s="5">
        <v>0</v>
      </c>
      <c r="G77" s="5">
        <v>4.9489360000000001E-3</v>
      </c>
      <c r="I77" s="5" t="s">
        <v>88</v>
      </c>
      <c r="J77" s="5">
        <v>0.14415674000000001</v>
      </c>
      <c r="K77" s="5">
        <v>0</v>
      </c>
      <c r="L77" s="5">
        <v>0.25138271899999998</v>
      </c>
      <c r="M77" s="5">
        <v>1.7852580000000001E-3</v>
      </c>
      <c r="N77" s="5">
        <v>4.4271883999999997E-2</v>
      </c>
    </row>
    <row r="78" spans="2:14" x14ac:dyDescent="0.2">
      <c r="B78" s="5">
        <v>66</v>
      </c>
      <c r="C78" s="5">
        <v>3.3361792000000001E-2</v>
      </c>
      <c r="D78" s="5">
        <v>0</v>
      </c>
      <c r="E78" s="5">
        <v>5.9465744000000001E-2</v>
      </c>
      <c r="F78" s="5">
        <v>0</v>
      </c>
      <c r="G78" s="5">
        <v>2.9815356000000001E-2</v>
      </c>
      <c r="I78" s="5" t="s">
        <v>87</v>
      </c>
      <c r="J78" s="5">
        <v>3.2156026999999997E-2</v>
      </c>
      <c r="K78" s="5">
        <v>0</v>
      </c>
      <c r="L78" s="5">
        <v>4.7641329000000003E-2</v>
      </c>
      <c r="M78" s="5">
        <v>0</v>
      </c>
      <c r="N78" s="5">
        <v>1.3988351E-2</v>
      </c>
    </row>
    <row r="79" spans="2:14" x14ac:dyDescent="0.2">
      <c r="B79" s="5">
        <v>67</v>
      </c>
      <c r="C79" s="5">
        <v>0.13412806699999999</v>
      </c>
      <c r="D79" s="5">
        <v>3.9823740000000003E-3</v>
      </c>
      <c r="E79" s="5">
        <v>2.8926237E-2</v>
      </c>
      <c r="F79" s="5">
        <v>0</v>
      </c>
      <c r="G79" s="5">
        <v>4.7661459999999998E-3</v>
      </c>
      <c r="I79" s="5" t="s">
        <v>88</v>
      </c>
      <c r="J79" s="5">
        <v>3.8343319000000001E-2</v>
      </c>
      <c r="K79" s="5">
        <v>3.1600920000000002E-3</v>
      </c>
      <c r="L79" s="5">
        <v>0.20202872699999999</v>
      </c>
      <c r="M79" s="5">
        <v>9.00931E-4</v>
      </c>
      <c r="N79" s="5">
        <v>2.1056439999999999E-2</v>
      </c>
    </row>
    <row r="80" spans="2:14" x14ac:dyDescent="0.2">
      <c r="B80" s="5">
        <v>67</v>
      </c>
      <c r="C80" s="5">
        <v>9.0451974000000004E-2</v>
      </c>
      <c r="D80" s="5">
        <v>3.9662530000000003E-3</v>
      </c>
      <c r="E80" s="5">
        <v>0.13492063700000001</v>
      </c>
      <c r="F80" s="5">
        <v>3.6637024999999997E-2</v>
      </c>
      <c r="G80" s="5">
        <v>2.2388076E-2</v>
      </c>
      <c r="I80" s="5" t="s">
        <v>87</v>
      </c>
      <c r="J80" s="5">
        <v>2.9102725999999999E-2</v>
      </c>
      <c r="K80" s="5">
        <v>2.9491510000000001E-3</v>
      </c>
      <c r="L80" s="5">
        <v>7.0623367000000006E-2</v>
      </c>
      <c r="M80" s="5">
        <v>2.8135510000000001E-3</v>
      </c>
      <c r="N80" s="5">
        <v>1.5023112E-2</v>
      </c>
    </row>
    <row r="81" spans="2:14" x14ac:dyDescent="0.2">
      <c r="B81" s="5">
        <v>67</v>
      </c>
      <c r="C81" s="5">
        <v>4.1257100999999997E-2</v>
      </c>
      <c r="D81" s="5">
        <v>3.7036669999999999E-3</v>
      </c>
      <c r="E81" s="5">
        <v>3.0570806999999998E-2</v>
      </c>
      <c r="F81" s="5">
        <v>0</v>
      </c>
      <c r="G81" s="5">
        <v>1.2470593E-2</v>
      </c>
      <c r="I81" s="5" t="s">
        <v>88</v>
      </c>
      <c r="J81" s="5">
        <v>6.4165360000000005E-2</v>
      </c>
      <c r="K81" s="5">
        <v>3.1735599999999997E-4</v>
      </c>
      <c r="L81" s="5">
        <v>8.1959752999999996E-2</v>
      </c>
      <c r="M81" s="5">
        <v>0</v>
      </c>
      <c r="N81" s="5">
        <v>7.9769349999999992E-3</v>
      </c>
    </row>
    <row r="82" spans="2:14" x14ac:dyDescent="0.2">
      <c r="B82" s="5">
        <v>68</v>
      </c>
      <c r="C82" s="5">
        <v>5.3740621000000002E-2</v>
      </c>
      <c r="D82" s="5">
        <v>1.7893982999999999E-2</v>
      </c>
      <c r="E82" s="5">
        <v>5.6724234999999998E-2</v>
      </c>
      <c r="F82" s="5">
        <v>0</v>
      </c>
      <c r="G82" s="5">
        <v>0</v>
      </c>
      <c r="I82" s="5" t="s">
        <v>88</v>
      </c>
      <c r="J82" s="5">
        <v>1.9789381000000002E-2</v>
      </c>
      <c r="K82" s="5">
        <v>1.7535529999999999E-3</v>
      </c>
      <c r="L82" s="5">
        <v>0.10326402</v>
      </c>
      <c r="M82" s="5">
        <v>8.0594399999999995E-4</v>
      </c>
      <c r="N82" s="5">
        <v>1.6325748000000001E-2</v>
      </c>
    </row>
    <row r="83" spans="2:14" x14ac:dyDescent="0.2">
      <c r="B83" s="5">
        <v>69</v>
      </c>
      <c r="C83" s="5">
        <v>0.107139841</v>
      </c>
      <c r="D83" s="5">
        <v>1.775034E-3</v>
      </c>
      <c r="E83" s="5">
        <v>8.6792084000000005E-2</v>
      </c>
      <c r="F83" s="5">
        <v>0</v>
      </c>
      <c r="G83" s="5">
        <v>0</v>
      </c>
      <c r="I83" s="5" t="s">
        <v>92</v>
      </c>
      <c r="J83" s="5">
        <v>9.6682536999999999E-2</v>
      </c>
      <c r="K83" s="5">
        <v>1.5792340000000001E-3</v>
      </c>
      <c r="L83" s="5">
        <v>0.111561381</v>
      </c>
      <c r="M83" s="5">
        <v>1.363488E-2</v>
      </c>
      <c r="N83" s="5">
        <v>3.5623498000000003E-2</v>
      </c>
    </row>
    <row r="84" spans="2:14" x14ac:dyDescent="0.2">
      <c r="B84" s="5">
        <v>70</v>
      </c>
      <c r="C84" s="5">
        <v>7.5445767999999996E-2</v>
      </c>
      <c r="D84" s="5">
        <v>1.0293797E-2</v>
      </c>
      <c r="E84" s="5">
        <v>3.2886568999999997E-2</v>
      </c>
      <c r="F84" s="5">
        <v>0</v>
      </c>
      <c r="G84" s="5">
        <v>3.0239433999999999E-2</v>
      </c>
      <c r="I84" s="5" t="s">
        <v>87</v>
      </c>
      <c r="J84" s="5">
        <v>4.4737538E-2</v>
      </c>
      <c r="K84" s="5">
        <v>4.5440840000000003E-3</v>
      </c>
      <c r="L84" s="5">
        <v>0.17060023499999999</v>
      </c>
      <c r="M84" s="5">
        <v>0</v>
      </c>
      <c r="N84" s="5">
        <v>2.7848799E-2</v>
      </c>
    </row>
    <row r="85" spans="2:14" x14ac:dyDescent="0.2">
      <c r="B85" s="5">
        <v>70</v>
      </c>
      <c r="C85" s="5">
        <v>6.3497284000000001E-2</v>
      </c>
      <c r="D85" s="5">
        <v>0</v>
      </c>
      <c r="E85" s="5">
        <v>9.6396594000000002E-2</v>
      </c>
      <c r="F85" s="5">
        <v>0</v>
      </c>
      <c r="G85" s="5">
        <v>7.0935620000000003E-3</v>
      </c>
      <c r="I85" s="5" t="s">
        <v>87</v>
      </c>
      <c r="J85" s="5">
        <v>3.5896499999999999E-4</v>
      </c>
      <c r="K85" s="5">
        <v>1.2981000000000001E-4</v>
      </c>
      <c r="L85" s="5">
        <v>7.9965395999999994E-2</v>
      </c>
      <c r="M85" s="5">
        <v>0</v>
      </c>
      <c r="N85" s="5">
        <v>2.9627792999999999E-2</v>
      </c>
    </row>
    <row r="86" spans="2:14" x14ac:dyDescent="0.2">
      <c r="B86" s="5">
        <v>72</v>
      </c>
      <c r="C86" s="5">
        <v>0.18186443699999999</v>
      </c>
      <c r="D86" s="5">
        <v>1.385711E-3</v>
      </c>
      <c r="E86" s="5">
        <v>6.0090058000000002E-2</v>
      </c>
      <c r="F86" s="5">
        <v>0</v>
      </c>
      <c r="G86" s="5">
        <v>0</v>
      </c>
      <c r="I86" s="5" t="s">
        <v>88</v>
      </c>
      <c r="J86" s="5">
        <v>8.6272893000000003E-2</v>
      </c>
      <c r="K86" s="20">
        <v>9.2299999999999994E-5</v>
      </c>
      <c r="L86" s="5">
        <v>4.1319366000000003E-2</v>
      </c>
      <c r="M86" s="5">
        <v>3.0622829999999998E-3</v>
      </c>
      <c r="N86" s="5">
        <v>4.5684870000000002E-2</v>
      </c>
    </row>
    <row r="87" spans="2:14" x14ac:dyDescent="0.2">
      <c r="B87" s="5">
        <v>73</v>
      </c>
      <c r="C87" s="5">
        <v>2.7618104000000001E-2</v>
      </c>
      <c r="D87" s="5">
        <v>4.7515200000000004E-3</v>
      </c>
      <c r="E87" s="5">
        <v>6.7590152000000001E-2</v>
      </c>
      <c r="F87" s="5">
        <v>0</v>
      </c>
      <c r="G87" s="5">
        <v>7.0590790000000002E-3</v>
      </c>
      <c r="I87" s="5" t="s">
        <v>87</v>
      </c>
      <c r="J87" s="5">
        <v>3.9107034999999998E-2</v>
      </c>
      <c r="K87" s="5">
        <v>5.3285470000000003E-3</v>
      </c>
      <c r="L87" s="5">
        <v>8.9260310999999995E-2</v>
      </c>
      <c r="M87" s="5">
        <v>0</v>
      </c>
      <c r="N87" s="5">
        <v>1.3202267E-2</v>
      </c>
    </row>
    <row r="88" spans="2:14" x14ac:dyDescent="0.2">
      <c r="B88" s="5">
        <v>76</v>
      </c>
      <c r="C88" s="5">
        <v>4.0706707000000002E-2</v>
      </c>
      <c r="D88" s="5">
        <v>2.5457019999999999E-3</v>
      </c>
      <c r="E88" s="5">
        <v>6.2744937000000001E-2</v>
      </c>
      <c r="F88" s="5">
        <v>0</v>
      </c>
      <c r="G88" s="5">
        <v>2.1881040000000002E-3</v>
      </c>
      <c r="I88" s="5" t="s">
        <v>88</v>
      </c>
      <c r="J88" s="5">
        <v>0.16674354599999999</v>
      </c>
      <c r="K88" s="5">
        <v>3.6773003999999998E-2</v>
      </c>
      <c r="L88" s="5">
        <v>3.6440092E-2</v>
      </c>
      <c r="M88" s="5">
        <v>0</v>
      </c>
      <c r="N88" s="5">
        <v>1.0878872E-2</v>
      </c>
    </row>
    <row r="89" spans="2:14" x14ac:dyDescent="0.2">
      <c r="B89" s="5">
        <v>76</v>
      </c>
      <c r="C89" s="5">
        <v>4.2963221000000003E-2</v>
      </c>
      <c r="D89" s="5">
        <v>2.9261019999999999E-3</v>
      </c>
      <c r="E89" s="5">
        <v>9.0323113999999996E-2</v>
      </c>
      <c r="F89" s="5">
        <v>0</v>
      </c>
      <c r="G89" s="5">
        <v>2.0049376000000001E-2</v>
      </c>
      <c r="I89" s="5" t="s">
        <v>88</v>
      </c>
      <c r="J89" s="5">
        <v>1.2234801E-2</v>
      </c>
      <c r="K89" s="5">
        <v>3.4755300000000001E-3</v>
      </c>
      <c r="L89" s="5">
        <v>6.2976184000000004E-2</v>
      </c>
      <c r="M89" s="5">
        <v>0</v>
      </c>
      <c r="N89" s="5">
        <v>9.2172130000000001E-3</v>
      </c>
    </row>
    <row r="90" spans="2:14" x14ac:dyDescent="0.2">
      <c r="B90" s="5">
        <v>76</v>
      </c>
      <c r="C90" s="5">
        <v>7.1224889999999999E-2</v>
      </c>
      <c r="D90" s="5">
        <v>2.36915E-3</v>
      </c>
      <c r="E90" s="5">
        <v>0.107299476</v>
      </c>
      <c r="F90" s="5">
        <v>0</v>
      </c>
      <c r="G90" s="5">
        <v>2.456154E-2</v>
      </c>
      <c r="I90" s="5" t="s">
        <v>87</v>
      </c>
      <c r="J90" s="5">
        <v>5.7464947000000002E-2</v>
      </c>
      <c r="K90" s="5">
        <v>3.3551129999999998E-3</v>
      </c>
      <c r="L90" s="5">
        <v>7.3743138E-2</v>
      </c>
      <c r="M90" s="5">
        <v>1.9342109999999999E-3</v>
      </c>
      <c r="N90" s="5">
        <v>1.5144747E-2</v>
      </c>
    </row>
    <row r="91" spans="2:14" x14ac:dyDescent="0.2">
      <c r="I91" s="5" t="s">
        <v>91</v>
      </c>
      <c r="J91" s="5">
        <v>5.8780622999999997E-2</v>
      </c>
      <c r="K91" s="5">
        <v>0</v>
      </c>
      <c r="L91" s="5">
        <v>6.1409869999999998E-2</v>
      </c>
      <c r="M91" s="5">
        <v>0</v>
      </c>
      <c r="N91" s="5">
        <v>1.4864749999999999E-3</v>
      </c>
    </row>
    <row r="92" spans="2:14" x14ac:dyDescent="0.2">
      <c r="I92" s="5" t="s">
        <v>87</v>
      </c>
      <c r="J92" s="5">
        <v>1.7796330999999999E-2</v>
      </c>
      <c r="K92" s="5">
        <v>4.8110549999999998E-3</v>
      </c>
      <c r="L92" s="5">
        <v>6.5203383000000004E-2</v>
      </c>
      <c r="M92" s="5">
        <v>5.1289900000000004E-4</v>
      </c>
      <c r="N92" s="5">
        <v>2.5650817999999999E-2</v>
      </c>
    </row>
    <row r="93" spans="2:14" x14ac:dyDescent="0.2">
      <c r="I93" s="5" t="s">
        <v>88</v>
      </c>
      <c r="J93" s="5">
        <v>5.8869906999999999E-2</v>
      </c>
      <c r="K93" s="5">
        <v>1.1305669000000001E-2</v>
      </c>
      <c r="L93" s="5">
        <v>7.9716413999999999E-2</v>
      </c>
      <c r="M93" s="5">
        <v>1.883291E-3</v>
      </c>
      <c r="N93" s="5">
        <v>4.2422491999999999E-2</v>
      </c>
    </row>
    <row r="94" spans="2:14" x14ac:dyDescent="0.2">
      <c r="I94" s="5" t="s">
        <v>91</v>
      </c>
      <c r="J94" s="5">
        <v>3.9275588E-2</v>
      </c>
      <c r="K94" s="5">
        <v>2.9249179999999999E-3</v>
      </c>
      <c r="L94" s="5">
        <v>3.2750637999999999E-2</v>
      </c>
      <c r="M94" s="5">
        <v>0</v>
      </c>
      <c r="N94" s="5">
        <v>3.3622279999999997E-2</v>
      </c>
    </row>
    <row r="95" spans="2:14" x14ac:dyDescent="0.2">
      <c r="I95" s="5" t="s">
        <v>91</v>
      </c>
      <c r="J95" s="5">
        <v>4.0208666999999997E-2</v>
      </c>
      <c r="K95" s="5">
        <v>2.8034660000000001E-3</v>
      </c>
      <c r="L95" s="5">
        <v>8.8273561E-2</v>
      </c>
      <c r="M95" s="5">
        <v>4.5152985999999999E-2</v>
      </c>
      <c r="N95" s="5">
        <v>4.3833163000000001E-2</v>
      </c>
    </row>
    <row r="96" spans="2:14" x14ac:dyDescent="0.2">
      <c r="I96" s="5" t="s">
        <v>90</v>
      </c>
      <c r="J96" s="5">
        <v>1.0866636000000001E-2</v>
      </c>
      <c r="K96" s="5">
        <v>4.9716760000000004E-3</v>
      </c>
      <c r="L96" s="5">
        <v>6.7211167000000002E-2</v>
      </c>
      <c r="M96" s="5">
        <v>0</v>
      </c>
      <c r="N96" s="5">
        <v>1.2942021999999999E-2</v>
      </c>
    </row>
    <row r="97" spans="9:14" x14ac:dyDescent="0.2">
      <c r="I97" s="5" t="s">
        <v>87</v>
      </c>
      <c r="J97" s="5">
        <v>2.0796867E-2</v>
      </c>
      <c r="K97" s="5">
        <v>0</v>
      </c>
      <c r="L97" s="5">
        <v>0.18801975800000001</v>
      </c>
      <c r="M97" s="5">
        <v>5.6884600000000002E-4</v>
      </c>
      <c r="N97" s="5">
        <v>4.8842049999999998E-2</v>
      </c>
    </row>
    <row r="98" spans="9:14" x14ac:dyDescent="0.2">
      <c r="I98" s="5" t="s">
        <v>88</v>
      </c>
      <c r="J98" s="5">
        <v>2.2329196999999999E-2</v>
      </c>
      <c r="K98" s="5">
        <v>3.9408869999999997E-3</v>
      </c>
      <c r="L98" s="5">
        <v>8.9633905E-2</v>
      </c>
      <c r="M98" s="5">
        <v>0</v>
      </c>
      <c r="N98" s="5">
        <v>6.7089669999999997E-3</v>
      </c>
    </row>
    <row r="99" spans="9:14" x14ac:dyDescent="0.2">
      <c r="I99" s="5" t="s">
        <v>88</v>
      </c>
      <c r="J99" s="5">
        <v>5.4340925999999998E-2</v>
      </c>
      <c r="K99" s="5">
        <v>1.4782459999999999E-3</v>
      </c>
      <c r="L99" s="5">
        <v>0.109022246</v>
      </c>
      <c r="M99" s="5">
        <v>1.7385600000000001E-3</v>
      </c>
      <c r="N99" s="5">
        <v>1.7377090000000001E-2</v>
      </c>
    </row>
    <row r="100" spans="9:14" x14ac:dyDescent="0.2">
      <c r="I100" s="5" t="s">
        <v>90</v>
      </c>
      <c r="J100" s="5">
        <v>9.5673436000000001E-2</v>
      </c>
      <c r="K100" s="5">
        <v>2.0467279999999998E-3</v>
      </c>
      <c r="L100" s="5">
        <v>0.169361765</v>
      </c>
      <c r="M100" s="5">
        <v>1.2011605E-2</v>
      </c>
      <c r="N100" s="5">
        <v>7.1973047999999998E-2</v>
      </c>
    </row>
    <row r="101" spans="9:14" x14ac:dyDescent="0.2">
      <c r="I101" s="5" t="s">
        <v>87</v>
      </c>
      <c r="J101" s="5">
        <v>0.10523868</v>
      </c>
      <c r="K101" s="5">
        <v>8.7525459999999999E-3</v>
      </c>
      <c r="L101" s="5">
        <v>6.0375420999999999E-2</v>
      </c>
      <c r="M101" s="5">
        <v>0</v>
      </c>
      <c r="N101" s="5">
        <v>4.3089639999999998E-2</v>
      </c>
    </row>
    <row r="102" spans="9:14" x14ac:dyDescent="0.2">
      <c r="I102" s="5" t="s">
        <v>91</v>
      </c>
      <c r="J102" s="5">
        <v>0.10015647499999999</v>
      </c>
      <c r="K102" s="5">
        <v>2.3181499999999999E-4</v>
      </c>
      <c r="L102" s="5">
        <v>7.3416228E-2</v>
      </c>
      <c r="M102" s="5">
        <v>0</v>
      </c>
      <c r="N102" s="5">
        <v>6.1691660000000002E-3</v>
      </c>
    </row>
    <row r="103" spans="9:14" x14ac:dyDescent="0.2">
      <c r="I103" s="5" t="s">
        <v>87</v>
      </c>
      <c r="J103" s="5">
        <v>0</v>
      </c>
      <c r="K103" s="5">
        <v>1.4188297000000001E-2</v>
      </c>
      <c r="L103" s="5">
        <v>8.8670488000000006E-2</v>
      </c>
      <c r="M103" s="5">
        <v>0</v>
      </c>
      <c r="N103" s="5">
        <v>4.6841239999999999E-2</v>
      </c>
    </row>
    <row r="104" spans="9:14" x14ac:dyDescent="0.2">
      <c r="I104" s="5" t="s">
        <v>87</v>
      </c>
      <c r="J104" s="5">
        <v>8.1735513999999995E-2</v>
      </c>
      <c r="K104" s="5">
        <v>2.3054228999999999E-2</v>
      </c>
      <c r="L104" s="5">
        <v>5.1832168999999997E-2</v>
      </c>
      <c r="M104" s="5">
        <v>5.0203499999999996E-4</v>
      </c>
      <c r="N104" s="5">
        <v>2.1447645000000001E-2</v>
      </c>
    </row>
    <row r="105" spans="9:14" x14ac:dyDescent="0.2">
      <c r="I105" s="5" t="s">
        <v>87</v>
      </c>
      <c r="J105" s="5">
        <v>6.6258159999999997E-3</v>
      </c>
      <c r="K105" s="5">
        <v>0</v>
      </c>
      <c r="L105" s="5">
        <v>0.21995482099999999</v>
      </c>
      <c r="M105" s="5">
        <v>1.254607E-3</v>
      </c>
      <c r="N105" s="5">
        <v>3.3136436999999998E-2</v>
      </c>
    </row>
    <row r="106" spans="9:14" x14ac:dyDescent="0.2">
      <c r="I106" s="5" t="s">
        <v>89</v>
      </c>
      <c r="J106" s="5">
        <v>5.3872081000000002E-2</v>
      </c>
      <c r="K106" s="5">
        <v>1.771054E-3</v>
      </c>
      <c r="L106" s="5">
        <v>8.6286203000000006E-2</v>
      </c>
      <c r="M106" s="5">
        <v>0</v>
      </c>
      <c r="N106" s="5">
        <v>2.5941111999999999E-2</v>
      </c>
    </row>
    <row r="107" spans="9:14" x14ac:dyDescent="0.2">
      <c r="I107" s="5" t="s">
        <v>88</v>
      </c>
      <c r="J107" s="5">
        <v>4.9241563000000002E-2</v>
      </c>
      <c r="K107" s="5">
        <v>3.3303740000000001E-3</v>
      </c>
      <c r="L107" s="5">
        <v>0.11664390500000001</v>
      </c>
      <c r="M107" s="5">
        <v>0</v>
      </c>
      <c r="N107" s="5">
        <v>1.2293985E-2</v>
      </c>
    </row>
    <row r="108" spans="9:14" x14ac:dyDescent="0.2">
      <c r="I108" s="5" t="s">
        <v>87</v>
      </c>
      <c r="J108" s="5">
        <v>7.1410440000000006E-2</v>
      </c>
      <c r="K108" s="5">
        <v>4.5573879999999999E-3</v>
      </c>
      <c r="L108" s="5">
        <v>0.10719983800000001</v>
      </c>
      <c r="M108" s="5">
        <v>3.0111809999999999E-3</v>
      </c>
      <c r="N108" s="5">
        <v>1.4745865E-2</v>
      </c>
    </row>
    <row r="109" spans="9:14" x14ac:dyDescent="0.2">
      <c r="I109" s="5" t="s">
        <v>89</v>
      </c>
      <c r="J109" s="5">
        <v>3.4489159999999998E-2</v>
      </c>
      <c r="K109" s="5">
        <v>0</v>
      </c>
      <c r="L109" s="5">
        <v>0.110559459</v>
      </c>
      <c r="M109" s="5">
        <v>0</v>
      </c>
      <c r="N109" s="5">
        <v>4.1700489E-2</v>
      </c>
    </row>
    <row r="110" spans="9:14" x14ac:dyDescent="0.2">
      <c r="I110" s="5" t="s">
        <v>87</v>
      </c>
      <c r="J110" s="5">
        <v>7.6616173999999995E-2</v>
      </c>
      <c r="K110" s="5">
        <v>5.0077400000000005E-4</v>
      </c>
      <c r="L110" s="5">
        <v>0.15114571099999999</v>
      </c>
      <c r="M110" s="20">
        <v>8.5500000000000005E-5</v>
      </c>
      <c r="N110" s="5">
        <v>3.0202059999999999E-2</v>
      </c>
    </row>
    <row r="111" spans="9:14" x14ac:dyDescent="0.2">
      <c r="I111" s="5" t="s">
        <v>87</v>
      </c>
      <c r="J111" s="5">
        <v>1.5181919E-2</v>
      </c>
      <c r="K111" s="5">
        <v>0</v>
      </c>
      <c r="L111" s="5">
        <v>0.14480373099999999</v>
      </c>
      <c r="M111" s="5">
        <v>2.1011649999999999E-3</v>
      </c>
      <c r="N111" s="5">
        <v>7.9528270000000009E-3</v>
      </c>
    </row>
    <row r="112" spans="9:14" x14ac:dyDescent="0.2">
      <c r="I112" s="5" t="s">
        <v>88</v>
      </c>
      <c r="J112" s="5">
        <v>0.18404716199999999</v>
      </c>
      <c r="K112" s="5">
        <v>9.5265190000000007E-3</v>
      </c>
      <c r="L112" s="5">
        <v>6.0132074000000001E-2</v>
      </c>
      <c r="M112" s="5">
        <v>2.0970030000000001E-3</v>
      </c>
      <c r="N112" s="5">
        <v>5.4193827E-2</v>
      </c>
    </row>
    <row r="113" spans="9:14" x14ac:dyDescent="0.2">
      <c r="I113" s="5" t="s">
        <v>88</v>
      </c>
      <c r="J113" s="5">
        <v>0.15538396800000001</v>
      </c>
      <c r="K113" s="5">
        <v>1.104224E-3</v>
      </c>
      <c r="L113" s="5">
        <v>8.3075818999999995E-2</v>
      </c>
      <c r="M113" s="5">
        <v>2.909385E-3</v>
      </c>
      <c r="N113" s="5">
        <v>2.9526688999999998E-2</v>
      </c>
    </row>
    <row r="114" spans="9:14" x14ac:dyDescent="0.2">
      <c r="I114" s="5" t="s">
        <v>88</v>
      </c>
      <c r="J114" s="5">
        <v>4.6796868999999998E-2</v>
      </c>
      <c r="K114" s="5">
        <v>6.4153699999999997E-4</v>
      </c>
      <c r="L114" s="5">
        <v>0.11151583599999999</v>
      </c>
      <c r="M114" s="5">
        <v>0</v>
      </c>
      <c r="N114" s="5">
        <v>2.7324792000000001E-2</v>
      </c>
    </row>
    <row r="115" spans="9:14" x14ac:dyDescent="0.2">
      <c r="I115" s="5" t="s">
        <v>92</v>
      </c>
      <c r="J115" s="5">
        <v>8.2084605000000005E-2</v>
      </c>
      <c r="K115" s="5">
        <v>1.4851490000000001E-3</v>
      </c>
      <c r="L115" s="5">
        <v>0.13001571100000001</v>
      </c>
      <c r="M115" s="5">
        <v>4.1065039999999997E-2</v>
      </c>
      <c r="N115" s="5">
        <v>8.1859711000000002E-2</v>
      </c>
    </row>
    <row r="116" spans="9:14" x14ac:dyDescent="0.2">
      <c r="I116" s="5" t="s">
        <v>88</v>
      </c>
      <c r="J116" s="5">
        <v>7.7788707999999998E-2</v>
      </c>
      <c r="K116" s="5">
        <v>0</v>
      </c>
      <c r="L116" s="5">
        <v>9.9573043999999999E-2</v>
      </c>
      <c r="M116" s="5">
        <v>0</v>
      </c>
      <c r="N116" s="5">
        <v>1.9253448999999999E-2</v>
      </c>
    </row>
    <row r="117" spans="9:14" x14ac:dyDescent="0.2">
      <c r="I117" s="5" t="s">
        <v>89</v>
      </c>
      <c r="J117" s="5">
        <v>0.191802784</v>
      </c>
      <c r="K117" s="5">
        <v>9.4913599999999995E-4</v>
      </c>
      <c r="L117" s="5">
        <v>1.2805422E-2</v>
      </c>
      <c r="M117" s="5">
        <v>0</v>
      </c>
      <c r="N117" s="5">
        <v>3.2789488999999998E-2</v>
      </c>
    </row>
    <row r="118" spans="9:14" x14ac:dyDescent="0.2">
      <c r="I118" s="5" t="s">
        <v>87</v>
      </c>
      <c r="J118" s="5">
        <v>8.8818632999999994E-2</v>
      </c>
      <c r="K118" s="5">
        <v>0</v>
      </c>
      <c r="L118" s="5">
        <v>0.20114116200000001</v>
      </c>
      <c r="M118" s="5">
        <v>0</v>
      </c>
      <c r="N118" s="5">
        <v>6.2263298000000002E-2</v>
      </c>
    </row>
    <row r="119" spans="9:14" x14ac:dyDescent="0.2">
      <c r="I119" s="5" t="s">
        <v>91</v>
      </c>
      <c r="J119" s="5">
        <v>5.8097755000000001E-2</v>
      </c>
      <c r="K119" s="5">
        <v>4.1466000000000003E-3</v>
      </c>
      <c r="L119" s="5">
        <v>8.7814508999999999E-2</v>
      </c>
      <c r="M119" s="5">
        <v>9.3052300000000005E-4</v>
      </c>
      <c r="N119" s="5">
        <v>5.8116355000000001E-2</v>
      </c>
    </row>
    <row r="120" spans="9:14" x14ac:dyDescent="0.2">
      <c r="I120" s="5" t="s">
        <v>87</v>
      </c>
      <c r="J120" s="5">
        <v>2.0725674999999999E-2</v>
      </c>
      <c r="K120" s="5">
        <v>0</v>
      </c>
      <c r="L120" s="5">
        <v>0.23346251900000001</v>
      </c>
      <c r="M120" s="5">
        <v>2.74066E-4</v>
      </c>
      <c r="N120" s="5">
        <v>5.9850583999999998E-2</v>
      </c>
    </row>
    <row r="121" spans="9:14" x14ac:dyDescent="0.2">
      <c r="I121" s="5" t="s">
        <v>90</v>
      </c>
      <c r="J121" s="5">
        <v>6.8435942E-2</v>
      </c>
      <c r="K121" s="5">
        <v>8.5926999999999998E-4</v>
      </c>
      <c r="L121" s="5">
        <v>0.11003853299999999</v>
      </c>
      <c r="M121" s="5">
        <v>0</v>
      </c>
      <c r="N121" s="5">
        <v>2.0347601E-2</v>
      </c>
    </row>
    <row r="122" spans="9:14" x14ac:dyDescent="0.2">
      <c r="I122" s="5" t="s">
        <v>91</v>
      </c>
      <c r="J122" s="5">
        <v>2.3760281000000001E-2</v>
      </c>
      <c r="K122" s="5">
        <v>5.6571149999999999E-3</v>
      </c>
      <c r="L122" s="5">
        <v>0.20551254499999999</v>
      </c>
      <c r="M122" s="5">
        <v>1.0139700000000001E-4</v>
      </c>
      <c r="N122" s="5">
        <v>1.1621719999999999E-3</v>
      </c>
    </row>
    <row r="123" spans="9:14" x14ac:dyDescent="0.2">
      <c r="I123" s="5" t="s">
        <v>87</v>
      </c>
      <c r="J123" s="5">
        <v>0.103406731</v>
      </c>
      <c r="K123" s="20">
        <v>7.4200000000000001E-5</v>
      </c>
      <c r="L123" s="5">
        <v>1.8155816000000002E-2</v>
      </c>
      <c r="M123" s="5">
        <v>0</v>
      </c>
      <c r="N123" s="5">
        <v>6.929859E-3</v>
      </c>
    </row>
    <row r="124" spans="9:14" x14ac:dyDescent="0.2">
      <c r="I124" s="5" t="s">
        <v>87</v>
      </c>
      <c r="J124" s="5">
        <v>8.6154812999999997E-2</v>
      </c>
      <c r="K124" s="5">
        <v>5.3084669999999999E-3</v>
      </c>
      <c r="L124" s="5">
        <v>3.1658646999999998E-2</v>
      </c>
      <c r="M124" s="5">
        <v>0</v>
      </c>
      <c r="N124" s="5">
        <v>2.0335912000000001E-2</v>
      </c>
    </row>
    <row r="125" spans="9:14" x14ac:dyDescent="0.2">
      <c r="I125" s="5" t="s">
        <v>89</v>
      </c>
      <c r="J125" s="5">
        <v>0.122123396</v>
      </c>
      <c r="K125" s="5">
        <v>2.899067E-3</v>
      </c>
      <c r="L125" s="5">
        <v>7.5168789E-2</v>
      </c>
      <c r="M125" s="5">
        <v>7.19515E-4</v>
      </c>
      <c r="N125" s="5">
        <v>1.3395644999999999E-2</v>
      </c>
    </row>
    <row r="126" spans="9:14" x14ac:dyDescent="0.2">
      <c r="I126" s="5" t="s">
        <v>92</v>
      </c>
      <c r="J126" s="5">
        <v>3.7631088E-2</v>
      </c>
      <c r="K126" s="5">
        <v>4.3120909999999997E-3</v>
      </c>
      <c r="L126" s="5">
        <v>0.18788458399999999</v>
      </c>
      <c r="M126" s="5">
        <v>4.5373210000000004E-3</v>
      </c>
      <c r="N126" s="5">
        <v>3.6466457000000001E-2</v>
      </c>
    </row>
    <row r="127" spans="9:14" x14ac:dyDescent="0.2">
      <c r="I127" s="5" t="s">
        <v>91</v>
      </c>
      <c r="J127" s="5">
        <v>6.8636323999999999E-2</v>
      </c>
      <c r="K127" s="5">
        <v>2.9602790000000001E-3</v>
      </c>
      <c r="L127" s="5">
        <v>0.128204129</v>
      </c>
      <c r="M127" s="5">
        <v>3.0709359999999998E-3</v>
      </c>
      <c r="N127" s="5">
        <v>2.6787933999999999E-2</v>
      </c>
    </row>
    <row r="128" spans="9:14" x14ac:dyDescent="0.2">
      <c r="I128" s="5" t="s">
        <v>89</v>
      </c>
      <c r="J128" s="5">
        <v>0.130710938</v>
      </c>
      <c r="K128" s="5">
        <v>0</v>
      </c>
      <c r="L128" s="5">
        <v>1.4815274E-2</v>
      </c>
      <c r="M128" s="5">
        <v>0</v>
      </c>
      <c r="N128" s="5">
        <v>5.8226049999999998E-3</v>
      </c>
    </row>
    <row r="129" spans="9:14" x14ac:dyDescent="0.2">
      <c r="I129" s="5" t="s">
        <v>88</v>
      </c>
      <c r="J129" s="5">
        <v>2.3270069000000001E-2</v>
      </c>
      <c r="K129" s="5">
        <v>0</v>
      </c>
      <c r="L129" s="5">
        <v>0.11003584</v>
      </c>
      <c r="M129" s="5">
        <v>2.9078519999999998E-3</v>
      </c>
      <c r="N129" s="5">
        <v>1.2579570999999999E-2</v>
      </c>
    </row>
    <row r="130" spans="9:14" x14ac:dyDescent="0.2">
      <c r="I130" s="5" t="s">
        <v>88</v>
      </c>
      <c r="J130" s="5">
        <v>4.7493049000000002E-2</v>
      </c>
      <c r="K130" s="5">
        <v>1.7992E-4</v>
      </c>
      <c r="L130" s="5">
        <v>0.19647305800000001</v>
      </c>
      <c r="M130" s="5">
        <v>0</v>
      </c>
      <c r="N130" s="5">
        <v>2.1908510999999999E-2</v>
      </c>
    </row>
    <row r="131" spans="9:14" x14ac:dyDescent="0.2">
      <c r="I131" s="5" t="s">
        <v>88</v>
      </c>
      <c r="J131" s="5">
        <v>4.9258533E-2</v>
      </c>
      <c r="K131" s="5">
        <v>2.5071834000000001E-2</v>
      </c>
      <c r="L131" s="5">
        <v>8.4530742000000006E-2</v>
      </c>
      <c r="M131" s="5">
        <v>9.58208E-4</v>
      </c>
      <c r="N131" s="5">
        <v>1.49614E-2</v>
      </c>
    </row>
    <row r="132" spans="9:14" x14ac:dyDescent="0.2">
      <c r="I132" s="5" t="s">
        <v>88</v>
      </c>
      <c r="J132" s="5">
        <v>2.5229814999999999E-2</v>
      </c>
      <c r="K132" s="5">
        <v>1.945855E-3</v>
      </c>
      <c r="L132" s="5">
        <v>9.5797324000000003E-2</v>
      </c>
      <c r="M132" s="5">
        <v>0</v>
      </c>
      <c r="N132" s="5">
        <v>2.3046568999999999E-2</v>
      </c>
    </row>
    <row r="133" spans="9:14" x14ac:dyDescent="0.2">
      <c r="I133" s="5" t="s">
        <v>88</v>
      </c>
      <c r="J133" s="5">
        <v>2.8013830000000002E-3</v>
      </c>
      <c r="K133" s="5">
        <v>3.0594110000000002E-3</v>
      </c>
      <c r="L133" s="5">
        <v>5.5898257999999999E-2</v>
      </c>
      <c r="M133" s="5">
        <v>0</v>
      </c>
      <c r="N133" s="5">
        <v>3.2052019999999999E-3</v>
      </c>
    </row>
    <row r="134" spans="9:14" x14ac:dyDescent="0.2">
      <c r="I134" s="5" t="s">
        <v>87</v>
      </c>
      <c r="J134" s="5">
        <v>6.6427730000000003E-3</v>
      </c>
      <c r="K134" s="5">
        <v>6.5988339999999996E-3</v>
      </c>
      <c r="L134" s="5">
        <v>7.0255473999999998E-2</v>
      </c>
      <c r="M134" s="5">
        <v>3.0944399999999997E-4</v>
      </c>
      <c r="N134" s="5">
        <v>2.0163984999999999E-2</v>
      </c>
    </row>
    <row r="135" spans="9:14" x14ac:dyDescent="0.2">
      <c r="I135" s="5" t="s">
        <v>92</v>
      </c>
      <c r="J135" s="5">
        <v>2.9065312999999999E-2</v>
      </c>
      <c r="K135" s="5">
        <v>1.7728850000000001E-3</v>
      </c>
      <c r="L135" s="5">
        <v>6.7780068999999998E-2</v>
      </c>
      <c r="M135" s="5">
        <v>0</v>
      </c>
      <c r="N135" s="5">
        <v>3.2890652999999999E-2</v>
      </c>
    </row>
    <row r="136" spans="9:14" x14ac:dyDescent="0.2">
      <c r="I136" s="5" t="s">
        <v>88</v>
      </c>
      <c r="J136" s="5">
        <v>2.1304400000000001E-2</v>
      </c>
      <c r="K136" s="5">
        <v>8.1232799999999997E-4</v>
      </c>
      <c r="L136" s="5">
        <v>0.119379555</v>
      </c>
      <c r="M136" s="5">
        <v>1.534124E-3</v>
      </c>
      <c r="N136" s="5">
        <v>3.9788344000000003E-2</v>
      </c>
    </row>
    <row r="137" spans="9:14" x14ac:dyDescent="0.2">
      <c r="I137" s="5" t="s">
        <v>88</v>
      </c>
      <c r="J137" s="5">
        <v>5.5345910999999998E-2</v>
      </c>
      <c r="K137" s="5">
        <v>3.5504876999999997E-2</v>
      </c>
      <c r="L137" s="5">
        <v>3.9791220000000002E-2</v>
      </c>
      <c r="M137" s="5">
        <v>0</v>
      </c>
      <c r="N137" s="5">
        <v>2.6654210000000001E-2</v>
      </c>
    </row>
    <row r="138" spans="9:14" x14ac:dyDescent="0.2">
      <c r="I138" s="5" t="s">
        <v>87</v>
      </c>
      <c r="J138" s="5">
        <v>4.4839449000000003E-2</v>
      </c>
      <c r="K138" s="5">
        <v>0</v>
      </c>
      <c r="L138" s="5">
        <v>5.5708598999999998E-2</v>
      </c>
      <c r="M138" s="5">
        <v>6.3027299999999999E-4</v>
      </c>
      <c r="N138" s="5">
        <v>3.5431188000000002E-2</v>
      </c>
    </row>
    <row r="139" spans="9:14" x14ac:dyDescent="0.2">
      <c r="I139" s="5" t="s">
        <v>91</v>
      </c>
      <c r="J139" s="5">
        <v>6.6854861000000002E-2</v>
      </c>
      <c r="K139" s="5">
        <v>0</v>
      </c>
      <c r="L139" s="5">
        <v>9.6571877E-2</v>
      </c>
      <c r="M139" s="5">
        <v>0</v>
      </c>
      <c r="N139" s="5">
        <v>2.6436589E-2</v>
      </c>
    </row>
    <row r="140" spans="9:14" x14ac:dyDescent="0.2">
      <c r="I140" s="5" t="s">
        <v>90</v>
      </c>
      <c r="J140" s="5">
        <v>3.6368221999999999E-2</v>
      </c>
      <c r="K140" s="5">
        <v>0</v>
      </c>
      <c r="L140" s="5">
        <v>0.22495095700000001</v>
      </c>
      <c r="M140" s="5">
        <v>1.5100046000000001E-2</v>
      </c>
      <c r="N140" s="5">
        <v>4.9078209999999997E-2</v>
      </c>
    </row>
    <row r="141" spans="9:14" x14ac:dyDescent="0.2">
      <c r="I141" s="5" t="s">
        <v>87</v>
      </c>
      <c r="J141" s="5">
        <v>8.2157015E-2</v>
      </c>
      <c r="K141" s="20">
        <v>2.5199999999999999E-5</v>
      </c>
      <c r="L141" s="5">
        <v>0.13807153999999999</v>
      </c>
      <c r="M141" s="5">
        <v>0</v>
      </c>
      <c r="N141" s="5">
        <v>6.8478109999999997E-3</v>
      </c>
    </row>
    <row r="142" spans="9:14" x14ac:dyDescent="0.2">
      <c r="I142" s="5" t="s">
        <v>89</v>
      </c>
      <c r="J142" s="5">
        <v>5.3027313E-2</v>
      </c>
      <c r="K142" s="5">
        <v>7.7271019999999996E-3</v>
      </c>
      <c r="L142" s="5">
        <v>0.105871803</v>
      </c>
      <c r="M142" s="5">
        <v>1.0715723E-2</v>
      </c>
      <c r="N142" s="5">
        <v>3.3603044999999998E-2</v>
      </c>
    </row>
    <row r="143" spans="9:14" x14ac:dyDescent="0.2">
      <c r="I143" s="5" t="s">
        <v>89</v>
      </c>
      <c r="J143" s="5">
        <v>0.112432279</v>
      </c>
      <c r="K143" s="5">
        <v>1.066046E-3</v>
      </c>
      <c r="L143" s="5">
        <v>8.8931031999999993E-2</v>
      </c>
      <c r="M143" s="5">
        <v>1.17389E-4</v>
      </c>
      <c r="N143" s="5">
        <v>2.2488399999999999E-2</v>
      </c>
    </row>
    <row r="144" spans="9:14" x14ac:dyDescent="0.2">
      <c r="I144" s="5" t="s">
        <v>91</v>
      </c>
      <c r="J144" s="5">
        <v>5.6567251999999998E-2</v>
      </c>
      <c r="K144" s="5">
        <v>3.0369699999999999E-3</v>
      </c>
      <c r="L144" s="5">
        <v>0.122687666</v>
      </c>
      <c r="M144" s="5">
        <v>0</v>
      </c>
      <c r="N144" s="5">
        <v>2.271285E-2</v>
      </c>
    </row>
    <row r="145" spans="9:14" x14ac:dyDescent="0.2">
      <c r="I145" s="5" t="s">
        <v>87</v>
      </c>
      <c r="J145" s="5">
        <v>0.13956080800000001</v>
      </c>
      <c r="K145" s="5">
        <v>3.9248E-3</v>
      </c>
      <c r="L145" s="5">
        <v>8.1506516000000001E-2</v>
      </c>
      <c r="M145" s="5">
        <v>2.3367654000000002E-2</v>
      </c>
      <c r="N145" s="5">
        <v>5.864743E-2</v>
      </c>
    </row>
    <row r="146" spans="9:14" x14ac:dyDescent="0.2">
      <c r="I146" s="5" t="s">
        <v>88</v>
      </c>
      <c r="J146" s="5">
        <v>3.4983462999999999E-2</v>
      </c>
      <c r="K146" s="5">
        <v>5.4406259999999996E-3</v>
      </c>
      <c r="L146" s="5">
        <v>6.6273264999999998E-2</v>
      </c>
      <c r="M146" s="5">
        <v>0</v>
      </c>
      <c r="N146" s="5">
        <v>1.4377521000000001E-2</v>
      </c>
    </row>
    <row r="147" spans="9:14" x14ac:dyDescent="0.2">
      <c r="I147" s="5" t="s">
        <v>88</v>
      </c>
      <c r="J147" s="5">
        <v>4.8307342000000003E-2</v>
      </c>
      <c r="K147" s="5">
        <v>0</v>
      </c>
      <c r="L147" s="5">
        <v>0.17467899100000001</v>
      </c>
      <c r="M147" s="5">
        <v>0</v>
      </c>
      <c r="N147" s="5">
        <v>2.1479082E-2</v>
      </c>
    </row>
    <row r="148" spans="9:14" x14ac:dyDescent="0.2">
      <c r="I148" s="5" t="s">
        <v>88</v>
      </c>
      <c r="J148" s="5">
        <v>4.5025256999999999E-2</v>
      </c>
      <c r="K148" s="5">
        <v>1.5794999999999999E-4</v>
      </c>
      <c r="L148" s="5">
        <v>7.2410678000000006E-2</v>
      </c>
      <c r="M148" s="5">
        <v>0</v>
      </c>
      <c r="N148" s="5">
        <v>2.1184929000000002E-2</v>
      </c>
    </row>
    <row r="149" spans="9:14" x14ac:dyDescent="0.2">
      <c r="I149" s="5" t="s">
        <v>90</v>
      </c>
      <c r="J149" s="5">
        <v>3.1902502999999999E-2</v>
      </c>
      <c r="K149" s="5">
        <v>3.4531500000000001E-4</v>
      </c>
      <c r="L149" s="5">
        <v>0.14268608799999999</v>
      </c>
      <c r="M149" s="5">
        <v>1.8065469999999999E-3</v>
      </c>
      <c r="N149" s="5">
        <v>3.3668977000000003E-2</v>
      </c>
    </row>
    <row r="150" spans="9:14" x14ac:dyDescent="0.2">
      <c r="I150" s="5" t="s">
        <v>87</v>
      </c>
      <c r="J150" s="5">
        <v>6.9692892000000006E-2</v>
      </c>
      <c r="K150" s="5">
        <v>6.0801040000000002E-3</v>
      </c>
      <c r="L150" s="5">
        <v>5.8415614999999997E-2</v>
      </c>
      <c r="M150" s="5">
        <v>3.7026000000000002E-4</v>
      </c>
      <c r="N150" s="5">
        <v>2.6528336999999999E-2</v>
      </c>
    </row>
    <row r="151" spans="9:14" x14ac:dyDescent="0.2">
      <c r="I151" s="5" t="s">
        <v>87</v>
      </c>
      <c r="J151" s="5">
        <v>0.10477990099999999</v>
      </c>
      <c r="K151" s="5">
        <v>2.442423E-3</v>
      </c>
      <c r="L151" s="5">
        <v>8.7506708000000002E-2</v>
      </c>
      <c r="M151" s="5">
        <v>0</v>
      </c>
      <c r="N151" s="5">
        <v>1.6158117999999999E-2</v>
      </c>
    </row>
    <row r="152" spans="9:14" x14ac:dyDescent="0.2">
      <c r="I152" s="5" t="s">
        <v>88</v>
      </c>
      <c r="J152" s="5">
        <v>2.1312883000000001E-2</v>
      </c>
      <c r="K152" s="5">
        <v>0</v>
      </c>
      <c r="L152" s="5">
        <v>0.218742189</v>
      </c>
      <c r="M152" s="5">
        <v>1.6420709999999999E-3</v>
      </c>
      <c r="N152" s="5">
        <v>1.2531133999999999E-2</v>
      </c>
    </row>
    <row r="153" spans="9:14" x14ac:dyDescent="0.2">
      <c r="I153" s="5" t="s">
        <v>87</v>
      </c>
      <c r="J153" s="5">
        <v>0.31866013500000001</v>
      </c>
      <c r="K153" s="5">
        <v>2.6668579999999998E-3</v>
      </c>
      <c r="L153" s="5">
        <v>8.4556500000000005E-4</v>
      </c>
      <c r="M153" s="5">
        <v>0</v>
      </c>
      <c r="N153" s="5">
        <v>0</v>
      </c>
    </row>
    <row r="154" spans="9:14" x14ac:dyDescent="0.2">
      <c r="I154" s="5" t="s">
        <v>91</v>
      </c>
      <c r="J154" s="5">
        <v>0</v>
      </c>
      <c r="K154" s="5">
        <v>1.865422E-3</v>
      </c>
      <c r="L154" s="5">
        <v>2.1016750000000001E-2</v>
      </c>
      <c r="M154" s="5">
        <v>0</v>
      </c>
      <c r="N154" s="5">
        <v>2.9916176999999999E-2</v>
      </c>
    </row>
    <row r="155" spans="9:14" x14ac:dyDescent="0.2">
      <c r="I155" s="5" t="s">
        <v>88</v>
      </c>
      <c r="J155" s="5">
        <v>5.3987952999999998E-2</v>
      </c>
      <c r="K155" s="5">
        <v>1.6856695000000001E-2</v>
      </c>
      <c r="L155" s="5">
        <v>5.2870135999999998E-2</v>
      </c>
      <c r="M155" s="5">
        <v>0</v>
      </c>
      <c r="N155" s="5">
        <v>9.8321160000000001E-3</v>
      </c>
    </row>
    <row r="156" spans="9:14" x14ac:dyDescent="0.2">
      <c r="I156" s="5" t="s">
        <v>88</v>
      </c>
      <c r="J156" s="5">
        <v>5.5897347E-2</v>
      </c>
      <c r="K156" s="5">
        <v>1.42296E-3</v>
      </c>
      <c r="L156" s="5">
        <v>0.12570568500000001</v>
      </c>
      <c r="M156" s="5">
        <v>0</v>
      </c>
      <c r="N156" s="5">
        <v>2.5162494000000001E-2</v>
      </c>
    </row>
    <row r="157" spans="9:14" x14ac:dyDescent="0.2">
      <c r="I157" s="5" t="s">
        <v>91</v>
      </c>
      <c r="J157" s="5">
        <v>0.106108702</v>
      </c>
      <c r="K157" s="5">
        <v>9.055914E-3</v>
      </c>
      <c r="L157" s="5">
        <v>8.6195339999999995E-2</v>
      </c>
      <c r="M157" s="5">
        <v>2.6628128000000001E-2</v>
      </c>
      <c r="N157" s="5">
        <v>4.7053532000000002E-2</v>
      </c>
    </row>
    <row r="158" spans="9:14" x14ac:dyDescent="0.2">
      <c r="I158" s="5" t="s">
        <v>91</v>
      </c>
      <c r="J158" s="5">
        <v>2.3227524999999999E-2</v>
      </c>
      <c r="K158" s="5">
        <v>2.983978E-3</v>
      </c>
      <c r="L158" s="5">
        <v>7.7379914999999994E-2</v>
      </c>
      <c r="M158" s="5">
        <v>1.1215559999999999E-3</v>
      </c>
      <c r="N158" s="5">
        <v>1.4877605E-2</v>
      </c>
    </row>
    <row r="159" spans="9:14" x14ac:dyDescent="0.2">
      <c r="I159" s="5" t="s">
        <v>92</v>
      </c>
      <c r="J159" s="5">
        <v>7.7087394000000004E-2</v>
      </c>
      <c r="K159" s="5">
        <v>0</v>
      </c>
      <c r="L159" s="5">
        <v>0.10645835200000001</v>
      </c>
      <c r="M159" s="5">
        <v>0</v>
      </c>
      <c r="N159" s="5">
        <v>4.3316041E-2</v>
      </c>
    </row>
    <row r="160" spans="9:14" x14ac:dyDescent="0.2">
      <c r="I160" s="5" t="s">
        <v>92</v>
      </c>
      <c r="J160" s="5">
        <v>0.12347656999999999</v>
      </c>
      <c r="K160" s="5">
        <v>5.6833059999999999E-3</v>
      </c>
      <c r="L160" s="5">
        <v>3.8020117999999999E-2</v>
      </c>
      <c r="M160" s="5">
        <v>0</v>
      </c>
      <c r="N160" s="5">
        <v>1.5296225E-2</v>
      </c>
    </row>
    <row r="161" spans="9:14" x14ac:dyDescent="0.2">
      <c r="I161" s="5" t="s">
        <v>91</v>
      </c>
      <c r="J161" s="5">
        <v>5.4734910999999997E-2</v>
      </c>
      <c r="K161" s="5">
        <v>1.6078220000000001E-3</v>
      </c>
      <c r="L161" s="5">
        <v>7.7299206999999995E-2</v>
      </c>
      <c r="M161" s="5">
        <v>0</v>
      </c>
      <c r="N161" s="5">
        <v>6.3644770000000003E-3</v>
      </c>
    </row>
    <row r="162" spans="9:14" x14ac:dyDescent="0.2">
      <c r="I162" s="5" t="s">
        <v>92</v>
      </c>
      <c r="J162" s="5">
        <v>6.8661338000000002E-2</v>
      </c>
      <c r="K162" s="5">
        <v>1.741687E-3</v>
      </c>
      <c r="L162" s="5">
        <v>6.9069540999999998E-2</v>
      </c>
      <c r="M162" s="5">
        <v>0</v>
      </c>
      <c r="N162" s="5">
        <v>2.1769409999999999E-2</v>
      </c>
    </row>
    <row r="163" spans="9:14" x14ac:dyDescent="0.2">
      <c r="I163" s="5" t="s">
        <v>89</v>
      </c>
      <c r="J163" s="5">
        <v>1.3398004999999999E-2</v>
      </c>
      <c r="K163" s="5">
        <v>0</v>
      </c>
      <c r="L163" s="5">
        <v>0.52128874800000002</v>
      </c>
      <c r="M163" s="5">
        <v>0</v>
      </c>
      <c r="N163" s="5">
        <v>7.0347674999999998E-2</v>
      </c>
    </row>
    <row r="164" spans="9:14" x14ac:dyDescent="0.2">
      <c r="I164" s="5" t="s">
        <v>87</v>
      </c>
      <c r="J164" s="5">
        <v>7.3368230000000001E-3</v>
      </c>
      <c r="K164" s="5">
        <v>1.519243E-3</v>
      </c>
      <c r="L164" s="5">
        <v>1.4145299999999999E-4</v>
      </c>
      <c r="M164" s="5">
        <v>0</v>
      </c>
      <c r="N164" s="5">
        <v>3.0939047000000001E-2</v>
      </c>
    </row>
    <row r="165" spans="9:14" x14ac:dyDescent="0.2">
      <c r="I165" s="5" t="s">
        <v>87</v>
      </c>
      <c r="J165" s="5">
        <v>3.2740966000000003E-2</v>
      </c>
      <c r="K165" s="5">
        <v>1.9714229999999999E-3</v>
      </c>
      <c r="L165" s="5">
        <v>8.6424501000000001E-2</v>
      </c>
      <c r="M165" s="5">
        <v>0</v>
      </c>
      <c r="N165" s="5">
        <v>8.5511279999999999E-3</v>
      </c>
    </row>
    <row r="166" spans="9:14" x14ac:dyDescent="0.2">
      <c r="I166" s="5" t="s">
        <v>88</v>
      </c>
      <c r="J166" s="5">
        <v>1.4084819E-2</v>
      </c>
      <c r="K166" s="5">
        <v>0</v>
      </c>
      <c r="L166" s="5">
        <v>0.14849807000000001</v>
      </c>
      <c r="M166" s="5">
        <v>0</v>
      </c>
      <c r="N166" s="5">
        <v>2.0872884000000001E-2</v>
      </c>
    </row>
    <row r="167" spans="9:14" x14ac:dyDescent="0.2">
      <c r="I167" s="5" t="s">
        <v>87</v>
      </c>
      <c r="J167" s="5">
        <v>0.14025399899999999</v>
      </c>
      <c r="K167" s="5">
        <v>4.2331729999999998E-3</v>
      </c>
      <c r="L167" s="5">
        <v>0.152805311</v>
      </c>
      <c r="M167" s="5">
        <v>0</v>
      </c>
      <c r="N167" s="5">
        <v>6.8840407000000006E-2</v>
      </c>
    </row>
    <row r="168" spans="9:14" x14ac:dyDescent="0.2">
      <c r="I168" s="5" t="s">
        <v>91</v>
      </c>
      <c r="J168" s="5">
        <v>8.1742761999999997E-2</v>
      </c>
      <c r="K168" s="5">
        <v>0</v>
      </c>
      <c r="L168" s="5">
        <v>0.22429965599999999</v>
      </c>
      <c r="M168" s="5">
        <v>2.8169514999999999E-2</v>
      </c>
      <c r="N168" s="5">
        <v>6.2156649000000001E-2</v>
      </c>
    </row>
    <row r="169" spans="9:14" x14ac:dyDescent="0.2">
      <c r="I169" s="5" t="s">
        <v>90</v>
      </c>
      <c r="J169" s="5">
        <v>6.3854813999999996E-2</v>
      </c>
      <c r="K169" s="5">
        <v>0</v>
      </c>
      <c r="L169" s="5">
        <v>0.116958307</v>
      </c>
      <c r="M169" s="5">
        <v>6.9215140000000001E-3</v>
      </c>
      <c r="N169" s="5">
        <v>6.0696905000000002E-2</v>
      </c>
    </row>
    <row r="170" spans="9:14" x14ac:dyDescent="0.2">
      <c r="I170" s="5" t="s">
        <v>87</v>
      </c>
      <c r="J170" s="5">
        <v>5.5040156E-2</v>
      </c>
      <c r="K170" s="5">
        <v>7.2708130000000001E-3</v>
      </c>
      <c r="L170" s="5">
        <v>8.3153572999999995E-2</v>
      </c>
      <c r="M170" s="5">
        <v>6.3564750000000003E-3</v>
      </c>
      <c r="N170" s="5">
        <v>2.9646713000000002E-2</v>
      </c>
    </row>
    <row r="171" spans="9:14" x14ac:dyDescent="0.2">
      <c r="I171" s="5" t="s">
        <v>87</v>
      </c>
      <c r="J171" s="5">
        <v>5.6940300999999999E-2</v>
      </c>
      <c r="K171" s="5">
        <v>2.2682750000000002E-3</v>
      </c>
      <c r="L171" s="5">
        <v>3.9834425999999999E-2</v>
      </c>
      <c r="M171" s="5">
        <v>0</v>
      </c>
      <c r="N171" s="5">
        <v>2.1104437E-2</v>
      </c>
    </row>
    <row r="172" spans="9:14" x14ac:dyDescent="0.2">
      <c r="I172" s="5" t="s">
        <v>88</v>
      </c>
      <c r="J172" s="5">
        <v>2.9072277000000001E-2</v>
      </c>
      <c r="K172" s="5">
        <v>4.6877600000000001E-4</v>
      </c>
      <c r="L172" s="5">
        <v>9.0334438000000003E-2</v>
      </c>
      <c r="M172" s="20">
        <v>9.6399999999999999E-5</v>
      </c>
      <c r="N172" s="5">
        <v>3.4746790999999999E-2</v>
      </c>
    </row>
    <row r="173" spans="9:14" x14ac:dyDescent="0.2">
      <c r="I173" s="5" t="s">
        <v>87</v>
      </c>
      <c r="J173" s="5">
        <v>3.8739328000000003E-2</v>
      </c>
      <c r="K173" s="5">
        <v>0</v>
      </c>
      <c r="L173" s="5">
        <v>0.113514533</v>
      </c>
      <c r="M173" s="5">
        <v>5.8224280000000002E-3</v>
      </c>
      <c r="N173" s="5">
        <v>4.1453410000000003E-2</v>
      </c>
    </row>
    <row r="174" spans="9:14" x14ac:dyDescent="0.2">
      <c r="I174" s="5" t="s">
        <v>89</v>
      </c>
      <c r="J174" s="5">
        <v>7.7466650999999997E-2</v>
      </c>
      <c r="K174" s="5">
        <v>2.2637640000000001E-3</v>
      </c>
      <c r="L174" s="5">
        <v>0.116126857</v>
      </c>
      <c r="M174" s="5">
        <v>7.8702500000000001E-4</v>
      </c>
      <c r="N174" s="5">
        <v>3.3589428999999997E-2</v>
      </c>
    </row>
    <row r="175" spans="9:14" x14ac:dyDescent="0.2">
      <c r="I175" s="5" t="s">
        <v>88</v>
      </c>
      <c r="J175" s="5">
        <v>0.103482518</v>
      </c>
      <c r="K175" s="5">
        <v>1.5426588999999999E-2</v>
      </c>
      <c r="L175" s="5">
        <v>0.116383888</v>
      </c>
      <c r="M175" s="5">
        <v>0</v>
      </c>
      <c r="N175" s="5">
        <v>2.1215943000000001E-2</v>
      </c>
    </row>
    <row r="176" spans="9:14" x14ac:dyDescent="0.2">
      <c r="I176" s="5" t="s">
        <v>89</v>
      </c>
      <c r="J176" s="5">
        <v>7.1639119000000001E-2</v>
      </c>
      <c r="K176" s="5">
        <v>2.5979399999999999E-4</v>
      </c>
      <c r="L176" s="5">
        <v>0</v>
      </c>
      <c r="M176" s="5">
        <v>0</v>
      </c>
      <c r="N176" s="5">
        <v>1.1186537E-2</v>
      </c>
    </row>
    <row r="177" spans="9:14" x14ac:dyDescent="0.2">
      <c r="I177" s="5" t="s">
        <v>87</v>
      </c>
      <c r="J177" s="5">
        <v>3.9692772000000001E-2</v>
      </c>
      <c r="K177" s="5">
        <v>2.0614751000000001E-2</v>
      </c>
      <c r="L177" s="5">
        <v>0.10022171000000001</v>
      </c>
      <c r="M177" s="5">
        <v>2.898894E-3</v>
      </c>
      <c r="N177" s="5">
        <v>2.8284731E-2</v>
      </c>
    </row>
    <row r="178" spans="9:14" x14ac:dyDescent="0.2">
      <c r="I178" s="5" t="s">
        <v>88</v>
      </c>
      <c r="J178" s="5">
        <v>0.102687663</v>
      </c>
      <c r="K178" s="5">
        <v>1.0402519000000001E-2</v>
      </c>
      <c r="L178" s="5">
        <v>0.111380005</v>
      </c>
      <c r="M178" s="5">
        <v>1.423007E-3</v>
      </c>
      <c r="N178" s="5">
        <v>3.4105920999999997E-2</v>
      </c>
    </row>
    <row r="179" spans="9:14" x14ac:dyDescent="0.2">
      <c r="I179" s="5" t="s">
        <v>88</v>
      </c>
      <c r="J179" s="5">
        <v>0</v>
      </c>
      <c r="K179" s="5">
        <v>1.0840269E-2</v>
      </c>
      <c r="L179" s="5">
        <v>3.9919570000000001E-2</v>
      </c>
      <c r="M179" s="5">
        <v>0</v>
      </c>
      <c r="N179" s="5">
        <v>1.0396242E-2</v>
      </c>
    </row>
    <row r="180" spans="9:14" x14ac:dyDescent="0.2">
      <c r="I180" s="5" t="s">
        <v>88</v>
      </c>
      <c r="J180" s="5">
        <v>1.5493765E-2</v>
      </c>
      <c r="K180" s="5">
        <v>1.660213E-3</v>
      </c>
      <c r="L180" s="5">
        <v>7.4801506000000004E-2</v>
      </c>
      <c r="M180" s="5">
        <v>0</v>
      </c>
      <c r="N180" s="5">
        <v>2.4216839E-2</v>
      </c>
    </row>
    <row r="181" spans="9:14" x14ac:dyDescent="0.2">
      <c r="I181" s="5" t="s">
        <v>87</v>
      </c>
      <c r="J181" s="5">
        <v>0.11080551499999999</v>
      </c>
      <c r="K181" s="5">
        <v>1.0870431999999999E-2</v>
      </c>
      <c r="L181" s="5">
        <v>6.3483654E-2</v>
      </c>
      <c r="M181" s="5">
        <v>1.5396100000000001E-3</v>
      </c>
      <c r="N181" s="5">
        <v>5.9759590000000003E-3</v>
      </c>
    </row>
    <row r="182" spans="9:14" x14ac:dyDescent="0.2">
      <c r="I182" s="5" t="s">
        <v>87</v>
      </c>
      <c r="J182" s="5">
        <v>6.5124223999999994E-2</v>
      </c>
      <c r="K182" s="5">
        <v>0</v>
      </c>
      <c r="L182" s="5">
        <v>0.16786559500000001</v>
      </c>
      <c r="M182" s="20">
        <v>3.6900000000000002E-5</v>
      </c>
      <c r="N182" s="5">
        <v>3.3656509000000001E-2</v>
      </c>
    </row>
    <row r="183" spans="9:14" x14ac:dyDescent="0.2">
      <c r="I183" s="5" t="s">
        <v>87</v>
      </c>
      <c r="J183" s="5">
        <v>6.2418508999999997E-2</v>
      </c>
      <c r="K183" s="5">
        <v>9.6994279999999995E-3</v>
      </c>
      <c r="L183" s="5">
        <v>0.105948026</v>
      </c>
      <c r="M183" s="5">
        <v>0</v>
      </c>
      <c r="N183" s="5">
        <v>4.9618032999999999E-2</v>
      </c>
    </row>
    <row r="184" spans="9:14" x14ac:dyDescent="0.2">
      <c r="I184" s="5" t="s">
        <v>87</v>
      </c>
      <c r="J184" s="5">
        <v>2.7199628E-2</v>
      </c>
      <c r="K184" s="5">
        <v>1.1051026E-2</v>
      </c>
      <c r="L184" s="5">
        <v>7.5462791000000001E-2</v>
      </c>
      <c r="M184" s="5">
        <v>2.7538990000000002E-3</v>
      </c>
      <c r="N184" s="5">
        <v>5.7631004999999999E-2</v>
      </c>
    </row>
    <row r="185" spans="9:14" x14ac:dyDescent="0.2">
      <c r="I185" s="5" t="s">
        <v>88</v>
      </c>
      <c r="J185" s="5">
        <v>1.8836808999999999E-2</v>
      </c>
      <c r="K185" s="5">
        <v>2.4927259999999998E-3</v>
      </c>
      <c r="L185" s="5">
        <v>0.16342637500000001</v>
      </c>
      <c r="M185" s="5">
        <v>2.9124260000000001E-3</v>
      </c>
      <c r="N185" s="5">
        <v>2.1046896999999998E-2</v>
      </c>
    </row>
    <row r="186" spans="9:14" x14ac:dyDescent="0.2">
      <c r="I186" s="5" t="s">
        <v>88</v>
      </c>
      <c r="J186" s="5">
        <v>1.6900744999999998E-2</v>
      </c>
      <c r="K186" s="5">
        <v>1.0647009999999999E-3</v>
      </c>
      <c r="L186" s="5">
        <v>9.6630970999999996E-2</v>
      </c>
      <c r="M186" s="5">
        <v>2.329298E-3</v>
      </c>
      <c r="N186" s="5">
        <v>1.2369642E-2</v>
      </c>
    </row>
    <row r="187" spans="9:14" x14ac:dyDescent="0.2">
      <c r="I187" s="5" t="s">
        <v>87</v>
      </c>
      <c r="J187" s="5">
        <v>4.6210095999999999E-2</v>
      </c>
      <c r="K187" s="5">
        <v>1.0563180000000001E-3</v>
      </c>
      <c r="L187" s="5">
        <v>0.17793440099999999</v>
      </c>
      <c r="M187" s="5">
        <v>2.6190969999999999E-3</v>
      </c>
      <c r="N187" s="5">
        <v>6.1183866000000003E-2</v>
      </c>
    </row>
    <row r="188" spans="9:14" x14ac:dyDescent="0.2">
      <c r="I188" s="5" t="s">
        <v>91</v>
      </c>
      <c r="J188" s="5">
        <v>3.4054133E-2</v>
      </c>
      <c r="K188" s="5">
        <v>2.4700600000000003E-4</v>
      </c>
      <c r="L188" s="5">
        <v>6.5800988000000005E-2</v>
      </c>
      <c r="M188" s="5">
        <v>0</v>
      </c>
      <c r="N188" s="5">
        <v>1.949983E-3</v>
      </c>
    </row>
    <row r="189" spans="9:14" x14ac:dyDescent="0.2">
      <c r="I189" s="5" t="s">
        <v>88</v>
      </c>
      <c r="J189" s="5">
        <v>1.288967E-3</v>
      </c>
      <c r="K189" s="5">
        <v>1.984052E-3</v>
      </c>
      <c r="L189" s="5">
        <v>0.15954842799999999</v>
      </c>
      <c r="M189" s="5">
        <v>0</v>
      </c>
      <c r="N189" s="5">
        <v>3.7279940000000001E-3</v>
      </c>
    </row>
    <row r="190" spans="9:14" x14ac:dyDescent="0.2">
      <c r="I190" s="5" t="s">
        <v>92</v>
      </c>
      <c r="J190" s="5">
        <v>1.8485524E-2</v>
      </c>
      <c r="K190" s="5">
        <v>4.3639486999999998E-2</v>
      </c>
      <c r="L190" s="5">
        <v>0.146456217</v>
      </c>
      <c r="M190" s="5">
        <v>3.0325360000000002E-3</v>
      </c>
      <c r="N190" s="5">
        <v>2.5076932E-2</v>
      </c>
    </row>
    <row r="191" spans="9:14" x14ac:dyDescent="0.2">
      <c r="I191" s="5" t="s">
        <v>89</v>
      </c>
      <c r="J191" s="5">
        <v>9.3841531000000006E-2</v>
      </c>
      <c r="K191" s="5">
        <v>3.1589790000000001E-3</v>
      </c>
      <c r="L191" s="5">
        <v>3.6736823000000002E-2</v>
      </c>
      <c r="M191" s="5">
        <v>8.0170299999999996E-4</v>
      </c>
      <c r="N191" s="5">
        <v>4.9294362000000001E-2</v>
      </c>
    </row>
    <row r="192" spans="9:14" x14ac:dyDescent="0.2">
      <c r="I192" s="5" t="s">
        <v>88</v>
      </c>
      <c r="J192" s="5">
        <v>2.9192768000000001E-2</v>
      </c>
      <c r="K192" s="5">
        <v>5.3400400000000003E-4</v>
      </c>
      <c r="L192" s="5">
        <v>0.124565023</v>
      </c>
      <c r="M192" s="5">
        <v>0</v>
      </c>
      <c r="N192" s="5">
        <v>2.8979241999999999E-2</v>
      </c>
    </row>
    <row r="193" spans="9:14" x14ac:dyDescent="0.2">
      <c r="I193" s="5" t="s">
        <v>88</v>
      </c>
      <c r="J193" s="5">
        <v>3.7116174000000002E-2</v>
      </c>
      <c r="K193" s="5">
        <v>6.7435990000000003E-3</v>
      </c>
      <c r="L193" s="5">
        <v>0.122413984</v>
      </c>
      <c r="M193" s="5">
        <v>1.015033E-3</v>
      </c>
      <c r="N193" s="5">
        <v>2.1338376999999999E-2</v>
      </c>
    </row>
    <row r="194" spans="9:14" x14ac:dyDescent="0.2">
      <c r="I194" s="5" t="s">
        <v>88</v>
      </c>
      <c r="J194" s="5">
        <v>0.12464167600000001</v>
      </c>
      <c r="K194" s="5">
        <v>2.4060610000000001E-3</v>
      </c>
      <c r="L194" s="5">
        <v>7.7259944999999997E-2</v>
      </c>
      <c r="M194" s="5">
        <v>0</v>
      </c>
      <c r="N194" s="5">
        <v>3.6613303999999999E-2</v>
      </c>
    </row>
    <row r="195" spans="9:14" x14ac:dyDescent="0.2">
      <c r="I195" s="5" t="s">
        <v>88</v>
      </c>
      <c r="J195" s="5">
        <v>5.3065044999999998E-2</v>
      </c>
      <c r="K195" s="5">
        <v>8.1720360000000006E-3</v>
      </c>
      <c r="L195" s="5">
        <v>0.139566462</v>
      </c>
      <c r="M195" s="5">
        <v>2.5732096999999999E-2</v>
      </c>
      <c r="N195" s="5">
        <v>3.9785466999999998E-2</v>
      </c>
    </row>
    <row r="196" spans="9:14" x14ac:dyDescent="0.2">
      <c r="I196" s="5" t="s">
        <v>91</v>
      </c>
      <c r="J196" s="5">
        <v>5.2623469999999999E-2</v>
      </c>
      <c r="K196" s="5">
        <v>0</v>
      </c>
      <c r="L196" s="5">
        <v>0.117216028</v>
      </c>
      <c r="M196" s="5">
        <v>0</v>
      </c>
      <c r="N196" s="5">
        <v>1.1246515E-2</v>
      </c>
    </row>
    <row r="197" spans="9:14" x14ac:dyDescent="0.2">
      <c r="I197" s="5" t="s">
        <v>91</v>
      </c>
      <c r="J197" s="5">
        <v>2.1499714999999999E-2</v>
      </c>
      <c r="K197" s="5">
        <v>0</v>
      </c>
      <c r="L197" s="5">
        <v>0.171045532</v>
      </c>
      <c r="M197" s="5">
        <v>0</v>
      </c>
      <c r="N197" s="5">
        <v>0</v>
      </c>
    </row>
    <row r="198" spans="9:14" x14ac:dyDescent="0.2">
      <c r="I198" s="5" t="s">
        <v>88</v>
      </c>
      <c r="J198" s="5">
        <v>5.4065535999999997E-2</v>
      </c>
      <c r="K198" s="5">
        <v>0</v>
      </c>
      <c r="L198" s="5">
        <v>4.8947604999999998E-2</v>
      </c>
      <c r="M198" s="5">
        <v>2.30301E-4</v>
      </c>
      <c r="N198" s="5">
        <v>5.0685264000000001E-2</v>
      </c>
    </row>
    <row r="199" spans="9:14" x14ac:dyDescent="0.2">
      <c r="I199" s="5" t="s">
        <v>88</v>
      </c>
      <c r="J199" s="5">
        <v>4.7980424000000001E-2</v>
      </c>
      <c r="K199" s="5">
        <v>0</v>
      </c>
      <c r="L199" s="5">
        <v>0.14192115199999999</v>
      </c>
      <c r="M199" s="5">
        <v>0</v>
      </c>
      <c r="N199" s="5">
        <v>3.9092220000000004E-3</v>
      </c>
    </row>
    <row r="200" spans="9:14" x14ac:dyDescent="0.2">
      <c r="I200" s="5" t="s">
        <v>87</v>
      </c>
      <c r="J200" s="5">
        <v>5.6886033000000003E-2</v>
      </c>
      <c r="K200" s="5">
        <v>7.2235370000000004E-3</v>
      </c>
      <c r="L200" s="5">
        <v>0.120190379</v>
      </c>
      <c r="M200" s="5">
        <v>1.57237E-3</v>
      </c>
      <c r="N200" s="5">
        <v>3.4139701000000001E-2</v>
      </c>
    </row>
    <row r="201" spans="9:14" x14ac:dyDescent="0.2">
      <c r="I201" s="5" t="s">
        <v>87</v>
      </c>
      <c r="J201" s="5">
        <v>5.9830638999999998E-2</v>
      </c>
      <c r="K201" s="5">
        <v>2.15379E-4</v>
      </c>
      <c r="L201" s="5">
        <v>0.23668519299999999</v>
      </c>
      <c r="M201" s="5">
        <v>1.8502190000000002E-2</v>
      </c>
      <c r="N201" s="5">
        <v>5.4115877E-2</v>
      </c>
    </row>
    <row r="202" spans="9:14" x14ac:dyDescent="0.2">
      <c r="I202" s="5" t="s">
        <v>88</v>
      </c>
      <c r="J202" s="5">
        <v>1.7471782000000002E-2</v>
      </c>
      <c r="K202" s="5">
        <v>1.2074049999999999E-3</v>
      </c>
      <c r="L202" s="5">
        <v>0.240772719</v>
      </c>
      <c r="M202" s="5">
        <v>1.0942489E-2</v>
      </c>
      <c r="N202" s="5">
        <v>6.3659199E-2</v>
      </c>
    </row>
    <row r="203" spans="9:14" x14ac:dyDescent="0.2">
      <c r="I203" s="5" t="s">
        <v>91</v>
      </c>
      <c r="J203" s="5">
        <v>5.5429652000000003E-2</v>
      </c>
      <c r="K203" s="5">
        <v>1.177066E-3</v>
      </c>
      <c r="L203" s="5">
        <v>9.3349941000000006E-2</v>
      </c>
      <c r="M203" s="5">
        <v>0</v>
      </c>
      <c r="N203" s="5">
        <v>1.383596E-2</v>
      </c>
    </row>
    <row r="204" spans="9:14" x14ac:dyDescent="0.2">
      <c r="I204" s="5" t="s">
        <v>92</v>
      </c>
      <c r="J204" s="20">
        <v>2.1399999999999998E-5</v>
      </c>
      <c r="K204" s="5">
        <v>1.583161E-3</v>
      </c>
      <c r="L204" s="5">
        <v>0.12202095</v>
      </c>
      <c r="M204" s="5">
        <v>0</v>
      </c>
      <c r="N204" s="5">
        <v>1.33179E-3</v>
      </c>
    </row>
    <row r="205" spans="9:14" x14ac:dyDescent="0.2">
      <c r="I205" s="5" t="s">
        <v>87</v>
      </c>
      <c r="J205" s="5">
        <v>7.3843426000000004E-2</v>
      </c>
      <c r="K205" s="5">
        <v>5.2145849999999999E-3</v>
      </c>
      <c r="L205" s="5">
        <v>0.226931048</v>
      </c>
      <c r="M205" s="5">
        <v>5.4049999999999996E-4</v>
      </c>
      <c r="N205" s="5">
        <v>3.1473397E-2</v>
      </c>
    </row>
    <row r="206" spans="9:14" x14ac:dyDescent="0.2">
      <c r="I206" s="5" t="s">
        <v>88</v>
      </c>
      <c r="J206" s="5">
        <v>1.1884520000000001E-2</v>
      </c>
      <c r="K206" s="5">
        <v>2.8046100000000002E-4</v>
      </c>
      <c r="L206" s="5">
        <v>0.14525850600000001</v>
      </c>
      <c r="M206" s="5">
        <v>1.061336E-3</v>
      </c>
      <c r="N206" s="5">
        <v>3.9727311000000001E-2</v>
      </c>
    </row>
    <row r="207" spans="9:14" x14ac:dyDescent="0.2">
      <c r="I207" s="5" t="s">
        <v>88</v>
      </c>
      <c r="J207" s="5">
        <v>1.0228012E-2</v>
      </c>
      <c r="K207" s="5">
        <v>0</v>
      </c>
      <c r="L207" s="5">
        <v>0.14205592</v>
      </c>
      <c r="M207" s="5">
        <v>5.5192000000000001E-4</v>
      </c>
      <c r="N207" s="5">
        <v>3.8419717999999999E-2</v>
      </c>
    </row>
    <row r="208" spans="9:14" x14ac:dyDescent="0.2">
      <c r="I208" s="5" t="s">
        <v>90</v>
      </c>
      <c r="J208" s="5">
        <v>0</v>
      </c>
      <c r="K208" s="5">
        <v>7.7701300000000001E-4</v>
      </c>
      <c r="L208" s="5">
        <v>6.4536856000000004E-2</v>
      </c>
      <c r="M208" s="5">
        <v>0</v>
      </c>
      <c r="N208" s="5">
        <v>2.6729648000000002E-2</v>
      </c>
    </row>
    <row r="209" spans="9:14" x14ac:dyDescent="0.2">
      <c r="I209" s="5" t="s">
        <v>88</v>
      </c>
      <c r="J209" s="5">
        <v>0</v>
      </c>
      <c r="K209" s="5">
        <v>1.4444010000000001E-3</v>
      </c>
      <c r="L209" s="5">
        <v>0.21609315300000001</v>
      </c>
      <c r="M209" s="5">
        <v>0</v>
      </c>
      <c r="N209" s="5">
        <v>1.2082022E-2</v>
      </c>
    </row>
    <row r="210" spans="9:14" x14ac:dyDescent="0.2">
      <c r="I210" s="5" t="s">
        <v>91</v>
      </c>
      <c r="J210" s="5">
        <v>8.5101740000000006E-3</v>
      </c>
      <c r="K210" s="5">
        <v>6.104885E-3</v>
      </c>
      <c r="L210" s="5">
        <v>9.4157990999999996E-2</v>
      </c>
      <c r="M210" s="5">
        <v>1.692706E-3</v>
      </c>
      <c r="N210" s="5">
        <v>2.4302315000000001E-2</v>
      </c>
    </row>
    <row r="211" spans="9:14" x14ac:dyDescent="0.2">
      <c r="I211" s="5" t="s">
        <v>88</v>
      </c>
      <c r="J211" s="5">
        <v>0</v>
      </c>
      <c r="K211" s="5">
        <v>0</v>
      </c>
      <c r="L211" s="5">
        <v>9.4647743000000006E-2</v>
      </c>
      <c r="M211" s="5">
        <v>0</v>
      </c>
      <c r="N211" s="5">
        <v>3.3332168000000002E-2</v>
      </c>
    </row>
    <row r="212" spans="9:14" x14ac:dyDescent="0.2">
      <c r="I212" s="5" t="s">
        <v>91</v>
      </c>
      <c r="J212" s="5">
        <v>7.9645266000000006E-2</v>
      </c>
      <c r="K212" s="5">
        <v>1.550783E-3</v>
      </c>
      <c r="L212" s="5">
        <v>1.994754E-2</v>
      </c>
      <c r="M212" s="20">
        <v>5.6199999999999997E-5</v>
      </c>
      <c r="N212" s="5">
        <v>5.2244543999999997E-2</v>
      </c>
    </row>
    <row r="213" spans="9:14" x14ac:dyDescent="0.2">
      <c r="I213" s="5" t="s">
        <v>87</v>
      </c>
      <c r="J213" s="5">
        <v>0</v>
      </c>
      <c r="K213" s="5">
        <v>1.785076E-3</v>
      </c>
      <c r="L213" s="5">
        <v>1.3964555999999999E-2</v>
      </c>
      <c r="M213" s="5">
        <v>0</v>
      </c>
      <c r="N213" s="5">
        <v>7.9656699999999993E-3</v>
      </c>
    </row>
    <row r="214" spans="9:14" x14ac:dyDescent="0.2">
      <c r="I214" s="5" t="s">
        <v>87</v>
      </c>
      <c r="J214" s="5">
        <v>7.7912128999999997E-2</v>
      </c>
      <c r="K214" s="5">
        <v>0</v>
      </c>
      <c r="L214" s="5">
        <v>4.9851818999999999E-2</v>
      </c>
      <c r="M214" s="5">
        <v>0</v>
      </c>
      <c r="N214" s="5">
        <v>3.989968E-3</v>
      </c>
    </row>
    <row r="215" spans="9:14" x14ac:dyDescent="0.2">
      <c r="I215" s="5" t="s">
        <v>91</v>
      </c>
      <c r="J215" s="5">
        <v>5.2996533999999998E-2</v>
      </c>
      <c r="K215" s="5">
        <v>3.0061399999999999E-4</v>
      </c>
      <c r="L215" s="5">
        <v>0.14369130299999999</v>
      </c>
      <c r="M215" s="5">
        <v>1.279704E-3</v>
      </c>
      <c r="N215" s="5">
        <v>6.7611578000000006E-2</v>
      </c>
    </row>
    <row r="216" spans="9:14" x14ac:dyDescent="0.2">
      <c r="I216" s="5" t="s">
        <v>87</v>
      </c>
      <c r="J216" s="5">
        <v>3.4404900000000003E-4</v>
      </c>
      <c r="K216" s="5">
        <v>8.5247700000000003E-4</v>
      </c>
      <c r="L216" s="5">
        <v>0.17470697299999999</v>
      </c>
      <c r="M216" s="5">
        <v>0</v>
      </c>
      <c r="N216" s="5">
        <v>1.4532740000000001E-2</v>
      </c>
    </row>
    <row r="217" spans="9:14" x14ac:dyDescent="0.2">
      <c r="I217" s="5" t="s">
        <v>87</v>
      </c>
      <c r="J217" s="5">
        <v>8.5732164E-2</v>
      </c>
      <c r="K217" s="5">
        <v>0</v>
      </c>
      <c r="L217" s="5">
        <v>0.110135944</v>
      </c>
      <c r="M217" s="5">
        <v>1.3339E-4</v>
      </c>
      <c r="N217" s="5">
        <v>3.5138451000000001E-2</v>
      </c>
    </row>
    <row r="218" spans="9:14" x14ac:dyDescent="0.2">
      <c r="I218" s="5" t="s">
        <v>88</v>
      </c>
      <c r="J218" s="5">
        <v>3.9376012000000002E-2</v>
      </c>
      <c r="K218" s="5">
        <v>0</v>
      </c>
      <c r="L218" s="5">
        <v>0.17140586599999999</v>
      </c>
      <c r="M218" s="5">
        <v>7.801494E-3</v>
      </c>
      <c r="N218" s="5">
        <v>4.1523466000000002E-2</v>
      </c>
    </row>
    <row r="219" spans="9:14" x14ac:dyDescent="0.2">
      <c r="I219" s="5" t="s">
        <v>88</v>
      </c>
      <c r="J219" s="5">
        <v>2.6616213999999999E-2</v>
      </c>
      <c r="K219" s="5">
        <v>2.10702E-4</v>
      </c>
      <c r="L219" s="5">
        <v>0.174213443</v>
      </c>
      <c r="M219" s="5">
        <v>0</v>
      </c>
      <c r="N219" s="5">
        <v>2.6347781000000001E-2</v>
      </c>
    </row>
    <row r="220" spans="9:14" x14ac:dyDescent="0.2">
      <c r="I220" s="5" t="s">
        <v>88</v>
      </c>
      <c r="J220" s="5">
        <v>2.9338929999999999E-3</v>
      </c>
      <c r="K220" s="5">
        <v>8.6267799999999997E-4</v>
      </c>
      <c r="L220" s="5">
        <v>6.8727176000000001E-2</v>
      </c>
      <c r="M220" s="5">
        <v>0</v>
      </c>
      <c r="N220" s="5">
        <v>2.6425649999999998E-2</v>
      </c>
    </row>
    <row r="221" spans="9:14" x14ac:dyDescent="0.2">
      <c r="I221" s="5" t="s">
        <v>91</v>
      </c>
      <c r="J221" s="5">
        <v>3.1969011999999998E-2</v>
      </c>
      <c r="K221" s="5">
        <v>7.3139470000000003E-3</v>
      </c>
      <c r="L221" s="5">
        <v>6.4017950000000004E-2</v>
      </c>
      <c r="M221" s="5">
        <v>0</v>
      </c>
      <c r="N221" s="5">
        <v>0</v>
      </c>
    </row>
    <row r="222" spans="9:14" x14ac:dyDescent="0.2">
      <c r="I222" s="5" t="s">
        <v>87</v>
      </c>
      <c r="J222" s="5">
        <v>5.4110576000000001E-2</v>
      </c>
      <c r="K222" s="5">
        <v>1.8430479999999999E-3</v>
      </c>
      <c r="L222" s="5">
        <v>3.8317614999999999E-2</v>
      </c>
      <c r="M222" s="5">
        <v>0</v>
      </c>
      <c r="N222" s="5">
        <v>2.7564959999999999E-2</v>
      </c>
    </row>
    <row r="223" spans="9:14" x14ac:dyDescent="0.2">
      <c r="I223" s="5" t="s">
        <v>87</v>
      </c>
      <c r="J223" s="5">
        <v>9.0680050000000005E-3</v>
      </c>
      <c r="K223" s="5">
        <v>1.1842059999999999E-3</v>
      </c>
      <c r="L223" s="5">
        <v>9.0121974999999993E-2</v>
      </c>
      <c r="M223" s="5">
        <v>9.9288900000000005E-4</v>
      </c>
      <c r="N223" s="5">
        <v>4.5200530000000003E-2</v>
      </c>
    </row>
    <row r="224" spans="9:14" x14ac:dyDescent="0.2">
      <c r="I224" s="5" t="s">
        <v>87</v>
      </c>
      <c r="J224" s="5">
        <v>2.7209370000000001E-3</v>
      </c>
      <c r="K224" s="5">
        <v>0</v>
      </c>
      <c r="L224" s="5">
        <v>0.236917091</v>
      </c>
      <c r="M224" s="5">
        <v>0</v>
      </c>
      <c r="N224" s="5">
        <v>2.1364014000000001E-2</v>
      </c>
    </row>
    <row r="225" spans="9:14" x14ac:dyDescent="0.2">
      <c r="I225" s="5" t="s">
        <v>91</v>
      </c>
      <c r="J225" s="5">
        <v>0.19005603600000001</v>
      </c>
      <c r="K225" s="5">
        <v>7.3040529999999996E-3</v>
      </c>
      <c r="L225" s="5">
        <v>4.4456239999999996E-3</v>
      </c>
      <c r="M225" s="5">
        <v>0</v>
      </c>
      <c r="N225" s="5">
        <v>1.9318199000000001E-2</v>
      </c>
    </row>
    <row r="226" spans="9:14" x14ac:dyDescent="0.2">
      <c r="I226" s="5" t="s">
        <v>88</v>
      </c>
      <c r="J226" s="5">
        <v>0</v>
      </c>
      <c r="K226" s="5">
        <v>4.6406099999999999E-4</v>
      </c>
      <c r="L226" s="5">
        <v>0.13856069200000001</v>
      </c>
      <c r="M226" s="5">
        <v>0</v>
      </c>
      <c r="N226" s="5">
        <v>1.3595823999999999E-2</v>
      </c>
    </row>
    <row r="227" spans="9:14" x14ac:dyDescent="0.2">
      <c r="I227" s="5" t="s">
        <v>92</v>
      </c>
      <c r="J227" s="5">
        <v>6.0953114000000003E-2</v>
      </c>
      <c r="K227" s="5">
        <v>2.12897E-4</v>
      </c>
      <c r="L227" s="5">
        <v>7.3791786999999998E-2</v>
      </c>
      <c r="M227" s="5">
        <v>0</v>
      </c>
      <c r="N227" s="5">
        <v>8.7335889999999999E-3</v>
      </c>
    </row>
    <row r="228" spans="9:14" x14ac:dyDescent="0.2">
      <c r="I228" s="5" t="s">
        <v>89</v>
      </c>
      <c r="J228" s="5">
        <v>5.4396528999999999E-2</v>
      </c>
      <c r="K228" s="5">
        <v>1.99972E-4</v>
      </c>
      <c r="L228" s="5">
        <v>5.7818250000000002E-2</v>
      </c>
      <c r="M228" s="5">
        <v>0</v>
      </c>
      <c r="N228" s="5">
        <v>1.8658713E-2</v>
      </c>
    </row>
    <row r="229" spans="9:14" x14ac:dyDescent="0.2">
      <c r="I229" s="5" t="s">
        <v>87</v>
      </c>
      <c r="J229" s="5">
        <v>6.5649312000000001E-2</v>
      </c>
      <c r="K229" s="5">
        <v>4.3643980000000002E-3</v>
      </c>
      <c r="L229" s="5">
        <v>8.5798735000000001E-2</v>
      </c>
      <c r="M229" s="5">
        <v>0</v>
      </c>
      <c r="N229" s="5">
        <v>1.9363147000000001E-2</v>
      </c>
    </row>
    <row r="230" spans="9:14" x14ac:dyDescent="0.2">
      <c r="I230" s="5" t="s">
        <v>87</v>
      </c>
      <c r="J230" s="5">
        <v>3.7470642999999998E-2</v>
      </c>
      <c r="K230" s="5">
        <v>1.5414483E-2</v>
      </c>
      <c r="L230" s="5">
        <v>0.112493419</v>
      </c>
      <c r="M230" s="5">
        <v>0</v>
      </c>
      <c r="N230" s="5">
        <v>1.0371099999999999E-2</v>
      </c>
    </row>
    <row r="231" spans="9:14" x14ac:dyDescent="0.2">
      <c r="I231" s="5" t="s">
        <v>88</v>
      </c>
      <c r="J231" s="5">
        <v>3.8032133000000003E-2</v>
      </c>
      <c r="K231" s="5">
        <v>2.7224290000000002E-3</v>
      </c>
      <c r="L231" s="5">
        <v>0.110025688</v>
      </c>
      <c r="M231" s="5">
        <v>6.4805500000000003E-4</v>
      </c>
      <c r="N231" s="5">
        <v>3.4294439000000003E-2</v>
      </c>
    </row>
    <row r="232" spans="9:14" x14ac:dyDescent="0.2">
      <c r="I232" s="5" t="s">
        <v>88</v>
      </c>
      <c r="J232" s="5">
        <v>8.5221723999999999E-2</v>
      </c>
      <c r="K232" s="5">
        <v>0</v>
      </c>
      <c r="L232" s="5">
        <v>6.4467250000000004E-2</v>
      </c>
      <c r="M232" s="5">
        <v>0</v>
      </c>
      <c r="N232" s="5">
        <v>1.6867895000000001E-2</v>
      </c>
    </row>
    <row r="233" spans="9:14" x14ac:dyDescent="0.2">
      <c r="I233" s="5" t="s">
        <v>92</v>
      </c>
      <c r="J233" s="5">
        <v>4.8470475999999998E-2</v>
      </c>
      <c r="K233" s="5">
        <v>9.5855199999999999E-4</v>
      </c>
      <c r="L233" s="5">
        <v>4.5767625999999999E-2</v>
      </c>
      <c r="M233" s="5">
        <v>3.9097539999999997E-3</v>
      </c>
      <c r="N233" s="5">
        <v>2.5340295999999998E-2</v>
      </c>
    </row>
    <row r="234" spans="9:14" x14ac:dyDescent="0.2">
      <c r="I234" s="5" t="s">
        <v>87</v>
      </c>
      <c r="J234" s="5">
        <v>0.132805643</v>
      </c>
      <c r="K234" s="5">
        <v>3.5342170000000001E-3</v>
      </c>
      <c r="L234" s="5">
        <v>3.6889580999999998E-2</v>
      </c>
      <c r="M234" s="5">
        <v>0</v>
      </c>
      <c r="N234" s="5">
        <v>1.5510004000000001E-2</v>
      </c>
    </row>
    <row r="235" spans="9:14" x14ac:dyDescent="0.2">
      <c r="I235" s="5" t="s">
        <v>87</v>
      </c>
      <c r="J235" s="5">
        <v>1.4925000000000001E-2</v>
      </c>
      <c r="K235" s="5">
        <v>5.581206E-3</v>
      </c>
      <c r="L235" s="5">
        <v>0.146706374</v>
      </c>
      <c r="M235" s="5">
        <v>0</v>
      </c>
      <c r="N235" s="5">
        <v>6.3781059999999997E-3</v>
      </c>
    </row>
    <row r="236" spans="9:14" x14ac:dyDescent="0.2">
      <c r="I236" s="5" t="s">
        <v>87</v>
      </c>
      <c r="J236" s="5">
        <v>2.3796286E-2</v>
      </c>
      <c r="K236" s="5">
        <v>3.4598217000000001E-2</v>
      </c>
      <c r="L236" s="5">
        <v>0.103968438</v>
      </c>
      <c r="M236" s="5">
        <v>4.3820780000000002E-3</v>
      </c>
      <c r="N236" s="5">
        <v>3.4523775999999999E-2</v>
      </c>
    </row>
    <row r="237" spans="9:14" x14ac:dyDescent="0.2">
      <c r="I237" s="5" t="s">
        <v>88</v>
      </c>
      <c r="J237" s="5">
        <v>0.115818559</v>
      </c>
      <c r="K237" s="5">
        <v>2.5403520000000001E-3</v>
      </c>
      <c r="L237" s="5">
        <v>5.8534889E-2</v>
      </c>
      <c r="M237" s="20">
        <v>5.8000000000000004E-6</v>
      </c>
      <c r="N237" s="5">
        <v>2.4546444000000001E-2</v>
      </c>
    </row>
    <row r="238" spans="9:14" x14ac:dyDescent="0.2">
      <c r="I238" s="5" t="s">
        <v>91</v>
      </c>
      <c r="J238" s="5">
        <v>5.1338707999999997E-2</v>
      </c>
      <c r="K238" s="5">
        <v>8.0238800000000002E-4</v>
      </c>
      <c r="L238" s="5">
        <v>0.103891786</v>
      </c>
      <c r="M238" s="5">
        <v>0</v>
      </c>
      <c r="N238" s="5">
        <v>2.7342442000000002E-2</v>
      </c>
    </row>
    <row r="239" spans="9:14" x14ac:dyDescent="0.2">
      <c r="I239" s="5" t="s">
        <v>88</v>
      </c>
      <c r="J239" s="5">
        <v>6.853273E-3</v>
      </c>
      <c r="K239" s="5">
        <v>3.7141940000000001E-3</v>
      </c>
      <c r="L239" s="5">
        <v>0.12832827399999999</v>
      </c>
      <c r="M239" s="5">
        <v>0</v>
      </c>
      <c r="N239" s="5">
        <v>1.6088888999999999E-2</v>
      </c>
    </row>
    <row r="240" spans="9:14" x14ac:dyDescent="0.2">
      <c r="I240" s="5" t="s">
        <v>87</v>
      </c>
      <c r="J240" s="5">
        <v>9.1066415999999997E-2</v>
      </c>
      <c r="K240" s="5">
        <v>2.8639300000000002E-4</v>
      </c>
      <c r="L240" s="5">
        <v>5.3326279999999997E-2</v>
      </c>
      <c r="M240" s="5">
        <v>0</v>
      </c>
      <c r="N240" s="5">
        <v>2.5166086000000001E-2</v>
      </c>
    </row>
    <row r="241" spans="9:14" x14ac:dyDescent="0.2">
      <c r="I241" s="5" t="s">
        <v>89</v>
      </c>
      <c r="J241" s="5">
        <v>3.1646887999999998E-2</v>
      </c>
      <c r="K241" s="5">
        <v>4.1468290000000003E-3</v>
      </c>
      <c r="L241" s="5">
        <v>0.15049541699999999</v>
      </c>
      <c r="M241" s="5">
        <v>2.348766E-3</v>
      </c>
      <c r="N241" s="5">
        <v>3.8636507E-2</v>
      </c>
    </row>
    <row r="242" spans="9:14" x14ac:dyDescent="0.2">
      <c r="I242" s="5" t="s">
        <v>91</v>
      </c>
      <c r="J242" s="5">
        <v>0.17093961299999999</v>
      </c>
      <c r="K242" s="5">
        <v>0</v>
      </c>
      <c r="L242" s="5">
        <v>4.4859966000000001E-2</v>
      </c>
      <c r="M242" s="5">
        <v>0</v>
      </c>
      <c r="N242" s="5">
        <v>2.2024812000000001E-2</v>
      </c>
    </row>
    <row r="243" spans="9:14" x14ac:dyDescent="0.2">
      <c r="I243" s="5" t="s">
        <v>87</v>
      </c>
      <c r="J243" s="5">
        <v>1.5402499999999999E-4</v>
      </c>
      <c r="K243" s="5">
        <v>0</v>
      </c>
      <c r="L243" s="5">
        <v>0.238290105</v>
      </c>
      <c r="M243" s="5">
        <v>1.3878397000000001E-2</v>
      </c>
      <c r="N243" s="5">
        <v>4.3307983000000001E-2</v>
      </c>
    </row>
    <row r="244" spans="9:14" x14ac:dyDescent="0.2">
      <c r="I244" s="5" t="s">
        <v>88</v>
      </c>
      <c r="J244" s="5">
        <v>1.1859181999999999E-2</v>
      </c>
      <c r="K244" s="5">
        <v>6.8608500000000002E-4</v>
      </c>
      <c r="L244" s="5">
        <v>0.29861310299999999</v>
      </c>
      <c r="M244" s="5">
        <v>6.4256700000000003E-4</v>
      </c>
      <c r="N244" s="5">
        <v>0</v>
      </c>
    </row>
    <row r="245" spans="9:14" x14ac:dyDescent="0.2">
      <c r="I245" s="5" t="s">
        <v>92</v>
      </c>
      <c r="J245" s="5">
        <v>4.8366001999999998E-2</v>
      </c>
      <c r="K245" s="5">
        <v>9.1137599999999998E-4</v>
      </c>
      <c r="L245" s="5">
        <v>0.19001221200000001</v>
      </c>
      <c r="M245" s="5">
        <v>1.541752E-3</v>
      </c>
      <c r="N245" s="5">
        <v>4.9794183999999998E-2</v>
      </c>
    </row>
    <row r="246" spans="9:14" x14ac:dyDescent="0.2">
      <c r="I246" s="5" t="s">
        <v>87</v>
      </c>
      <c r="J246" s="5">
        <v>5.8328099000000001E-2</v>
      </c>
      <c r="K246" s="5">
        <v>0</v>
      </c>
      <c r="L246" s="5">
        <v>0.149651812</v>
      </c>
      <c r="M246" s="5">
        <v>7.5101550000000001E-3</v>
      </c>
      <c r="N246" s="5">
        <v>6.2742484000000001E-2</v>
      </c>
    </row>
    <row r="247" spans="9:14" x14ac:dyDescent="0.2">
      <c r="I247" s="5" t="s">
        <v>88</v>
      </c>
      <c r="J247" s="5">
        <v>4.4026746999999998E-2</v>
      </c>
      <c r="K247" s="5">
        <v>0</v>
      </c>
      <c r="L247" s="5">
        <v>4.9147953000000001E-2</v>
      </c>
      <c r="M247" s="5">
        <v>0</v>
      </c>
      <c r="N247" s="5">
        <v>2.7879784000000001E-2</v>
      </c>
    </row>
    <row r="248" spans="9:14" x14ac:dyDescent="0.2">
      <c r="I248" s="5" t="s">
        <v>88</v>
      </c>
      <c r="J248" s="5">
        <v>5.7946059999999999E-3</v>
      </c>
      <c r="K248" s="5">
        <v>2.1941130000000001E-3</v>
      </c>
      <c r="L248" s="5">
        <v>0.20679143</v>
      </c>
      <c r="M248" s="5">
        <v>1.0493499999999999E-3</v>
      </c>
      <c r="N248" s="5">
        <v>2.3573242000000001E-2</v>
      </c>
    </row>
    <row r="249" spans="9:14" x14ac:dyDescent="0.2">
      <c r="I249" s="5" t="s">
        <v>88</v>
      </c>
      <c r="J249" s="5">
        <v>3.8638355999999999E-2</v>
      </c>
      <c r="K249" s="5">
        <v>2.5495589999999999E-3</v>
      </c>
      <c r="L249" s="5">
        <v>0.170293157</v>
      </c>
      <c r="M249" s="5">
        <v>9.4054100000000003E-4</v>
      </c>
      <c r="N249" s="5">
        <v>2.2754304999999999E-2</v>
      </c>
    </row>
    <row r="250" spans="9:14" x14ac:dyDescent="0.2">
      <c r="I250" s="5" t="s">
        <v>87</v>
      </c>
      <c r="J250" s="5">
        <v>1.0650208E-2</v>
      </c>
      <c r="K250" s="5">
        <v>1.0412664E-2</v>
      </c>
      <c r="L250" s="5">
        <v>0.15206191199999999</v>
      </c>
      <c r="M250" s="5">
        <v>7.6933299999999997E-4</v>
      </c>
      <c r="N250" s="5">
        <v>5.0360223000000003E-2</v>
      </c>
    </row>
    <row r="251" spans="9:14" x14ac:dyDescent="0.2">
      <c r="I251" s="5" t="s">
        <v>91</v>
      </c>
      <c r="J251" s="5">
        <v>3.5565316E-2</v>
      </c>
      <c r="K251" s="5">
        <v>1.6767970000000001E-3</v>
      </c>
      <c r="L251" s="5">
        <v>4.2012339000000003E-2</v>
      </c>
      <c r="M251" s="5">
        <v>0</v>
      </c>
      <c r="N251" s="5">
        <v>2.3529741999999999E-2</v>
      </c>
    </row>
    <row r="252" spans="9:14" x14ac:dyDescent="0.2">
      <c r="I252" s="5" t="s">
        <v>88</v>
      </c>
      <c r="J252" s="5">
        <v>1.2162974E-2</v>
      </c>
      <c r="K252" s="5">
        <v>1.8979269999999999E-2</v>
      </c>
      <c r="L252" s="5">
        <v>0.18298534499999999</v>
      </c>
      <c r="M252" s="5">
        <v>2.9048712000000001E-2</v>
      </c>
      <c r="N252" s="5">
        <v>4.4737368E-2</v>
      </c>
    </row>
    <row r="253" spans="9:14" x14ac:dyDescent="0.2">
      <c r="I253" s="5" t="s">
        <v>88</v>
      </c>
      <c r="J253" s="5">
        <v>2.3686631E-2</v>
      </c>
      <c r="K253" s="5">
        <v>0</v>
      </c>
      <c r="L253" s="5">
        <v>0.234047849</v>
      </c>
      <c r="M253" s="5">
        <v>3.1761400000000003E-4</v>
      </c>
      <c r="N253" s="5">
        <v>2.3157130000000001E-3</v>
      </c>
    </row>
    <row r="254" spans="9:14" x14ac:dyDescent="0.2">
      <c r="I254" s="5" t="s">
        <v>88</v>
      </c>
      <c r="J254" s="5">
        <v>4.5644193999999999E-2</v>
      </c>
      <c r="K254" s="5">
        <v>2.1520319999999999E-3</v>
      </c>
      <c r="L254" s="5">
        <v>5.5125840000000002E-2</v>
      </c>
      <c r="M254" s="5">
        <v>0</v>
      </c>
      <c r="N254" s="5">
        <v>1.0009240000000001E-2</v>
      </c>
    </row>
    <row r="255" spans="9:14" x14ac:dyDescent="0.2">
      <c r="I255" s="5" t="s">
        <v>92</v>
      </c>
      <c r="J255" s="5">
        <v>6.0913175E-2</v>
      </c>
      <c r="K255" s="5">
        <v>0</v>
      </c>
      <c r="L255" s="5">
        <v>0.148163305</v>
      </c>
      <c r="M255" s="5">
        <v>0</v>
      </c>
      <c r="N255" s="5">
        <v>1.8157310999999999E-2</v>
      </c>
    </row>
    <row r="256" spans="9:14" x14ac:dyDescent="0.2">
      <c r="I256" s="5" t="s">
        <v>88</v>
      </c>
      <c r="J256" s="5">
        <v>8.8249230000000001E-3</v>
      </c>
      <c r="K256" s="5">
        <v>0</v>
      </c>
      <c r="L256" s="5">
        <v>0.131335708</v>
      </c>
      <c r="M256" s="5">
        <v>9.3775200000000003E-4</v>
      </c>
      <c r="N256" s="5">
        <v>4.6003832000000001E-2</v>
      </c>
    </row>
    <row r="257" spans="9:14" x14ac:dyDescent="0.2">
      <c r="I257" s="5" t="s">
        <v>88</v>
      </c>
      <c r="J257" s="5">
        <v>4.5107897000000001E-2</v>
      </c>
      <c r="K257" s="5">
        <v>1.2693649999999999E-3</v>
      </c>
      <c r="L257" s="5">
        <v>5.5971688999999998E-2</v>
      </c>
      <c r="M257" s="5">
        <v>0</v>
      </c>
      <c r="N257" s="5">
        <v>1.8556645E-2</v>
      </c>
    </row>
    <row r="258" spans="9:14" x14ac:dyDescent="0.2">
      <c r="I258" s="5" t="s">
        <v>89</v>
      </c>
      <c r="J258" s="5">
        <v>1.3815452000000001E-2</v>
      </c>
      <c r="K258" s="5">
        <v>1.135416E-3</v>
      </c>
      <c r="L258" s="5">
        <v>6.0390267999999997E-2</v>
      </c>
      <c r="M258" s="5">
        <v>0</v>
      </c>
      <c r="N258" s="5">
        <v>1.2347767000000001E-2</v>
      </c>
    </row>
    <row r="259" spans="9:14" x14ac:dyDescent="0.2">
      <c r="I259" s="5" t="s">
        <v>87</v>
      </c>
      <c r="J259" s="5">
        <v>0.19655297599999999</v>
      </c>
      <c r="K259" s="5">
        <v>0</v>
      </c>
      <c r="L259" s="5">
        <v>0</v>
      </c>
      <c r="M259" s="5">
        <v>0</v>
      </c>
      <c r="N259" s="5">
        <v>4.9310659999999996E-3</v>
      </c>
    </row>
    <row r="260" spans="9:14" x14ac:dyDescent="0.2">
      <c r="I260" s="5" t="s">
        <v>87</v>
      </c>
      <c r="J260" s="5">
        <v>1.8421950999999999E-2</v>
      </c>
      <c r="K260" s="5">
        <v>1.0399809999999999E-3</v>
      </c>
      <c r="L260" s="5">
        <v>0.10171295599999999</v>
      </c>
      <c r="M260" s="5">
        <v>1.9852199999999999E-4</v>
      </c>
      <c r="N260" s="5">
        <v>4.563532E-2</v>
      </c>
    </row>
    <row r="261" spans="9:14" x14ac:dyDescent="0.2">
      <c r="I261" s="5" t="s">
        <v>87</v>
      </c>
      <c r="J261" s="5">
        <v>3.3232869999999998E-2</v>
      </c>
      <c r="K261" s="5">
        <v>2.2111E-4</v>
      </c>
      <c r="L261" s="5">
        <v>0.15721053199999999</v>
      </c>
      <c r="M261" s="5">
        <v>8.7437009999999996E-3</v>
      </c>
      <c r="N261" s="5">
        <v>3.7242627E-2</v>
      </c>
    </row>
    <row r="262" spans="9:14" x14ac:dyDescent="0.2">
      <c r="I262" s="5" t="s">
        <v>87</v>
      </c>
      <c r="J262" s="5">
        <v>6.5116025999999994E-2</v>
      </c>
      <c r="K262" s="5">
        <v>0</v>
      </c>
      <c r="L262" s="5">
        <v>0.177052659</v>
      </c>
      <c r="M262" s="5">
        <v>0</v>
      </c>
      <c r="N262" s="5">
        <v>0</v>
      </c>
    </row>
    <row r="263" spans="9:14" x14ac:dyDescent="0.2">
      <c r="I263" s="5" t="s">
        <v>88</v>
      </c>
      <c r="J263" s="5">
        <v>1.0717324E-2</v>
      </c>
      <c r="K263" s="5">
        <v>0</v>
      </c>
      <c r="L263" s="5">
        <v>0.18398225200000001</v>
      </c>
      <c r="M263" s="5">
        <v>3.5312439999999998E-3</v>
      </c>
      <c r="N263" s="5">
        <v>4.7463521000000002E-2</v>
      </c>
    </row>
    <row r="264" spans="9:14" x14ac:dyDescent="0.2">
      <c r="I264" s="5" t="s">
        <v>90</v>
      </c>
      <c r="J264" s="5">
        <v>0.19271894000000001</v>
      </c>
      <c r="K264" s="5">
        <v>3.8591E-4</v>
      </c>
      <c r="L264" s="5">
        <v>3.0195876E-2</v>
      </c>
      <c r="M264" s="5">
        <v>0</v>
      </c>
      <c r="N264" s="5">
        <v>1.2539761E-2</v>
      </c>
    </row>
    <row r="265" spans="9:14" x14ac:dyDescent="0.2">
      <c r="I265" s="5" t="s">
        <v>90</v>
      </c>
      <c r="J265" s="5">
        <v>0.12919882299999999</v>
      </c>
      <c r="K265" s="5">
        <v>7.2278900000000005E-4</v>
      </c>
      <c r="L265" s="5">
        <v>8.7298739E-2</v>
      </c>
      <c r="M265" s="5">
        <v>1.035401E-3</v>
      </c>
      <c r="N265" s="5">
        <v>1.3059055E-2</v>
      </c>
    </row>
    <row r="266" spans="9:14" x14ac:dyDescent="0.2">
      <c r="I266" s="5" t="s">
        <v>87</v>
      </c>
      <c r="J266" s="5">
        <v>2.0520266999999998E-2</v>
      </c>
      <c r="K266" s="5">
        <v>4.0297040000000003E-3</v>
      </c>
      <c r="L266" s="5">
        <v>9.3893464999999995E-2</v>
      </c>
      <c r="M266" s="5">
        <v>0</v>
      </c>
      <c r="N266" s="5">
        <v>2.2531789999999999E-2</v>
      </c>
    </row>
    <row r="267" spans="9:14" x14ac:dyDescent="0.2">
      <c r="I267" s="5" t="s">
        <v>87</v>
      </c>
      <c r="J267" s="5">
        <v>0.12328862</v>
      </c>
      <c r="K267" s="5">
        <v>1.1573760000000001E-3</v>
      </c>
      <c r="L267" s="5">
        <v>2.6452494E-2</v>
      </c>
      <c r="M267" s="5">
        <v>0</v>
      </c>
      <c r="N267" s="5">
        <v>5.1989786000000003E-2</v>
      </c>
    </row>
    <row r="268" spans="9:14" x14ac:dyDescent="0.2">
      <c r="I268" s="5" t="s">
        <v>87</v>
      </c>
      <c r="J268" s="5">
        <v>2.6440805000000001E-2</v>
      </c>
      <c r="K268" s="5">
        <v>0</v>
      </c>
      <c r="L268" s="5">
        <v>0.133421811</v>
      </c>
      <c r="M268" s="5">
        <v>1.95902E-4</v>
      </c>
      <c r="N268" s="5">
        <v>7.4520082000000001E-2</v>
      </c>
    </row>
    <row r="269" spans="9:14" x14ac:dyDescent="0.2">
      <c r="I269" s="5" t="s">
        <v>91</v>
      </c>
      <c r="J269" s="5">
        <v>0</v>
      </c>
      <c r="K269" s="5">
        <v>0</v>
      </c>
      <c r="L269" s="5">
        <v>0.113506288</v>
      </c>
      <c r="M269" s="5">
        <v>8.3866699999999997E-4</v>
      </c>
      <c r="N269" s="5">
        <v>4.9720488E-2</v>
      </c>
    </row>
    <row r="270" spans="9:14" x14ac:dyDescent="0.2">
      <c r="I270" s="5" t="s">
        <v>87</v>
      </c>
      <c r="J270" s="5">
        <v>0.230838817</v>
      </c>
      <c r="K270" s="5">
        <v>0</v>
      </c>
      <c r="L270" s="5">
        <v>3.2796928000000003E-2</v>
      </c>
      <c r="M270" s="5">
        <v>0</v>
      </c>
      <c r="N270" s="5">
        <v>1.4674130000000001E-2</v>
      </c>
    </row>
    <row r="271" spans="9:14" x14ac:dyDescent="0.2">
      <c r="I271" s="5" t="s">
        <v>89</v>
      </c>
      <c r="J271" s="5">
        <v>3.6296242999999999E-2</v>
      </c>
      <c r="K271" s="5">
        <v>3.9202250000000003E-3</v>
      </c>
      <c r="L271" s="5">
        <v>0.19557907599999999</v>
      </c>
      <c r="M271" s="5">
        <v>1.459796E-3</v>
      </c>
      <c r="N271" s="5">
        <v>2.9498897999999999E-2</v>
      </c>
    </row>
    <row r="272" spans="9:14" x14ac:dyDescent="0.2">
      <c r="I272" s="5" t="s">
        <v>88</v>
      </c>
      <c r="J272" s="5">
        <v>0.16263614200000001</v>
      </c>
      <c r="K272" s="5">
        <v>1.584668E-3</v>
      </c>
      <c r="L272" s="5">
        <v>4.8509204E-2</v>
      </c>
      <c r="M272" s="5">
        <v>0</v>
      </c>
      <c r="N272" s="5">
        <v>9.6628760000000008E-3</v>
      </c>
    </row>
    <row r="273" spans="9:14" x14ac:dyDescent="0.2">
      <c r="I273" s="5" t="s">
        <v>87</v>
      </c>
      <c r="J273" s="5">
        <v>2.7695418999999999E-2</v>
      </c>
      <c r="K273" s="5">
        <v>6.3463099999999998E-4</v>
      </c>
      <c r="L273" s="5">
        <v>0.105599811</v>
      </c>
      <c r="M273" s="5">
        <v>9.9599900000000002E-4</v>
      </c>
      <c r="N273" s="5">
        <v>3.2756462E-2</v>
      </c>
    </row>
    <row r="274" spans="9:14" x14ac:dyDescent="0.2">
      <c r="I274" s="5" t="s">
        <v>87</v>
      </c>
      <c r="J274" s="5">
        <v>0</v>
      </c>
      <c r="K274" s="5">
        <v>3.7617999999999999E-4</v>
      </c>
      <c r="L274" s="5">
        <v>0.118651147</v>
      </c>
      <c r="M274" s="5">
        <v>6.5825200000000001E-4</v>
      </c>
      <c r="N274" s="5">
        <v>6.5292650000000002E-3</v>
      </c>
    </row>
    <row r="275" spans="9:14" x14ac:dyDescent="0.2">
      <c r="I275" s="5" t="s">
        <v>88</v>
      </c>
      <c r="J275" s="5">
        <v>3.8983346000000002E-2</v>
      </c>
      <c r="K275" s="5">
        <v>0</v>
      </c>
      <c r="L275" s="5">
        <v>8.5355262000000001E-2</v>
      </c>
      <c r="M275" s="5">
        <v>0</v>
      </c>
      <c r="N275" s="5">
        <v>4.1296793999999998E-2</v>
      </c>
    </row>
    <row r="276" spans="9:14" x14ac:dyDescent="0.2">
      <c r="I276" s="5" t="s">
        <v>87</v>
      </c>
      <c r="J276" s="5">
        <v>3.7757816999999999E-2</v>
      </c>
      <c r="K276" s="5">
        <v>5.4091299999999996E-4</v>
      </c>
      <c r="L276" s="5">
        <v>8.9046944000000003E-2</v>
      </c>
      <c r="M276" s="5">
        <v>0</v>
      </c>
      <c r="N276" s="5">
        <v>1.396846E-3</v>
      </c>
    </row>
    <row r="277" spans="9:14" x14ac:dyDescent="0.2">
      <c r="I277" s="5" t="s">
        <v>87</v>
      </c>
      <c r="J277" s="5">
        <v>2.7812171E-2</v>
      </c>
      <c r="K277" s="5">
        <v>2.9973270000000002E-3</v>
      </c>
      <c r="L277" s="5">
        <v>0.15845200100000001</v>
      </c>
      <c r="M277" s="5">
        <v>0</v>
      </c>
      <c r="N277" s="5">
        <v>2.7701613999999999E-2</v>
      </c>
    </row>
    <row r="278" spans="9:14" x14ac:dyDescent="0.2">
      <c r="I278" s="5" t="s">
        <v>87</v>
      </c>
      <c r="J278" s="5">
        <v>4.5470284E-2</v>
      </c>
      <c r="K278" s="5">
        <v>0</v>
      </c>
      <c r="L278" s="5">
        <v>0.14905795299999999</v>
      </c>
      <c r="M278" s="5">
        <v>7.1993179999999997E-3</v>
      </c>
      <c r="N278" s="5">
        <v>6.3122536000000007E-2</v>
      </c>
    </row>
    <row r="279" spans="9:14" x14ac:dyDescent="0.2">
      <c r="I279" s="5" t="s">
        <v>88</v>
      </c>
      <c r="J279" s="5">
        <v>3.8216015999999998E-2</v>
      </c>
      <c r="K279" s="5">
        <v>0</v>
      </c>
      <c r="L279" s="5">
        <v>0.26095500199999999</v>
      </c>
      <c r="M279" s="5">
        <v>1.741856E-3</v>
      </c>
      <c r="N279" s="5">
        <v>2.5400355999999999E-2</v>
      </c>
    </row>
    <row r="280" spans="9:14" x14ac:dyDescent="0.2">
      <c r="I280" s="5" t="s">
        <v>88</v>
      </c>
      <c r="J280" s="5">
        <v>1.4449622000000001E-2</v>
      </c>
      <c r="K280" s="5">
        <v>0</v>
      </c>
      <c r="L280" s="5">
        <v>0.102819968</v>
      </c>
      <c r="M280" s="5">
        <v>3.9518399999999998E-4</v>
      </c>
      <c r="N280" s="5">
        <v>1.929991E-3</v>
      </c>
    </row>
    <row r="281" spans="9:14" x14ac:dyDescent="0.2">
      <c r="I281" s="5" t="s">
        <v>89</v>
      </c>
      <c r="J281" s="5">
        <v>2.1995203000000001E-2</v>
      </c>
      <c r="K281" s="5">
        <v>1.4043610999999999E-2</v>
      </c>
      <c r="L281" s="5">
        <v>7.9169500000000004E-2</v>
      </c>
      <c r="M281" s="5">
        <v>2.4591482000000001E-2</v>
      </c>
      <c r="N281" s="5">
        <v>3.9161054000000001E-2</v>
      </c>
    </row>
    <row r="282" spans="9:14" x14ac:dyDescent="0.2">
      <c r="I282" s="5" t="s">
        <v>91</v>
      </c>
      <c r="J282" s="5">
        <v>3.3420075E-2</v>
      </c>
      <c r="K282" s="5">
        <v>0</v>
      </c>
      <c r="L282" s="5">
        <v>3.0478443000000001E-2</v>
      </c>
      <c r="M282" s="5">
        <v>0</v>
      </c>
      <c r="N282" s="5">
        <v>4.9848169999999999E-3</v>
      </c>
    </row>
    <row r="283" spans="9:14" x14ac:dyDescent="0.2">
      <c r="I283" s="5" t="s">
        <v>91</v>
      </c>
      <c r="J283" s="5">
        <v>5.1223705000000001E-2</v>
      </c>
      <c r="K283" s="5">
        <v>6.9937230000000003E-3</v>
      </c>
      <c r="L283" s="5">
        <v>7.9674519999999999E-2</v>
      </c>
      <c r="M283" s="5">
        <v>0</v>
      </c>
      <c r="N283" s="5">
        <v>2.4606117E-2</v>
      </c>
    </row>
    <row r="284" spans="9:14" x14ac:dyDescent="0.2">
      <c r="I284" s="5" t="s">
        <v>87</v>
      </c>
      <c r="J284" s="5">
        <v>5.6782977999999998E-2</v>
      </c>
      <c r="K284" s="5">
        <v>0</v>
      </c>
      <c r="L284" s="5">
        <v>0.13878811199999999</v>
      </c>
      <c r="M284" s="5">
        <v>0</v>
      </c>
      <c r="N284" s="5">
        <v>5.7771204999999999E-2</v>
      </c>
    </row>
    <row r="285" spans="9:14" x14ac:dyDescent="0.2">
      <c r="I285" s="5" t="s">
        <v>87</v>
      </c>
      <c r="J285" s="5">
        <v>6.5384697000000006E-2</v>
      </c>
      <c r="K285" s="5">
        <v>8.2036299999999995E-4</v>
      </c>
      <c r="L285" s="5">
        <v>0.14347258800000001</v>
      </c>
      <c r="M285" s="5">
        <v>0</v>
      </c>
      <c r="N285" s="5">
        <v>4.4332210000000002E-3</v>
      </c>
    </row>
    <row r="286" spans="9:14" x14ac:dyDescent="0.2">
      <c r="I286" s="5" t="s">
        <v>87</v>
      </c>
      <c r="J286" s="5">
        <v>5.1472706999999999E-2</v>
      </c>
      <c r="K286" s="5">
        <v>3.7931229999999998E-3</v>
      </c>
      <c r="L286" s="5">
        <v>4.0015290000000002E-3</v>
      </c>
      <c r="M286" s="5">
        <v>0</v>
      </c>
      <c r="N286" s="5">
        <v>1.4251186000000001E-2</v>
      </c>
    </row>
    <row r="287" spans="9:14" x14ac:dyDescent="0.2">
      <c r="I287" s="5" t="s">
        <v>90</v>
      </c>
      <c r="J287" s="5">
        <v>7.3869602000000006E-2</v>
      </c>
      <c r="K287" s="5">
        <v>1.0439309999999999E-3</v>
      </c>
      <c r="L287" s="5">
        <v>5.0540353000000003E-2</v>
      </c>
      <c r="M287" s="5">
        <v>0</v>
      </c>
      <c r="N287" s="5">
        <v>9.4101310000000004E-3</v>
      </c>
    </row>
    <row r="288" spans="9:14" x14ac:dyDescent="0.2">
      <c r="I288" s="5" t="s">
        <v>87</v>
      </c>
      <c r="J288" s="5">
        <v>0.107438557</v>
      </c>
      <c r="K288" s="5">
        <v>0</v>
      </c>
      <c r="L288" s="5">
        <v>0.12922677799999999</v>
      </c>
      <c r="M288" s="5">
        <v>7.2275799999999999E-4</v>
      </c>
      <c r="N288" s="5">
        <v>5.4783898999999997E-2</v>
      </c>
    </row>
    <row r="289" spans="9:14" x14ac:dyDescent="0.2">
      <c r="I289" s="5" t="s">
        <v>89</v>
      </c>
      <c r="J289" s="5">
        <v>3.3602945000000002E-2</v>
      </c>
      <c r="K289" s="5">
        <v>2.8218200000000002E-4</v>
      </c>
      <c r="L289" s="5">
        <v>0.14033531299999999</v>
      </c>
      <c r="M289" s="5">
        <v>8.0936099999999998E-4</v>
      </c>
      <c r="N289" s="5">
        <v>2.8936310999999999E-2</v>
      </c>
    </row>
    <row r="290" spans="9:14" x14ac:dyDescent="0.2">
      <c r="I290" s="5" t="s">
        <v>88</v>
      </c>
      <c r="J290" s="5">
        <v>7.9142323000000001E-2</v>
      </c>
      <c r="K290" s="5">
        <v>1.0726640000000001E-3</v>
      </c>
      <c r="L290" s="5">
        <v>0.105670002</v>
      </c>
      <c r="M290" s="5">
        <v>2.032013E-3</v>
      </c>
      <c r="N290" s="5">
        <v>2.2418772E-2</v>
      </c>
    </row>
    <row r="291" spans="9:14" x14ac:dyDescent="0.2">
      <c r="I291" s="5" t="s">
        <v>91</v>
      </c>
      <c r="J291" s="5">
        <v>8.5129750000000007E-3</v>
      </c>
      <c r="K291" s="5">
        <v>1.3279100000000001E-3</v>
      </c>
      <c r="L291" s="5">
        <v>0.11077896600000001</v>
      </c>
      <c r="M291" s="5">
        <v>0</v>
      </c>
      <c r="N291" s="5">
        <v>3.2316251999999997E-2</v>
      </c>
    </row>
    <row r="292" spans="9:14" x14ac:dyDescent="0.2">
      <c r="I292" s="5" t="s">
        <v>87</v>
      </c>
      <c r="J292" s="5">
        <v>0.139985839</v>
      </c>
      <c r="K292" s="5">
        <v>1.6406622999999999E-2</v>
      </c>
      <c r="L292" s="5">
        <v>0.16688903799999999</v>
      </c>
      <c r="M292" s="5">
        <v>0</v>
      </c>
      <c r="N292" s="5">
        <v>4.8285943999999997E-2</v>
      </c>
    </row>
    <row r="293" spans="9:14" x14ac:dyDescent="0.2">
      <c r="I293" s="5" t="s">
        <v>89</v>
      </c>
      <c r="J293" s="5">
        <v>2.2852714E-2</v>
      </c>
      <c r="K293" s="5">
        <v>3.6427080000000001E-3</v>
      </c>
      <c r="L293" s="5">
        <v>3.3650170000000001E-3</v>
      </c>
      <c r="M293" s="5">
        <v>0</v>
      </c>
      <c r="N293" s="5">
        <v>1.6188940000000001E-3</v>
      </c>
    </row>
    <row r="294" spans="9:14" x14ac:dyDescent="0.2">
      <c r="I294" s="5" t="s">
        <v>88</v>
      </c>
      <c r="J294" s="5">
        <v>4.0233589999999998E-3</v>
      </c>
      <c r="K294" s="5">
        <v>0</v>
      </c>
      <c r="L294" s="5">
        <v>8.9328151999999994E-2</v>
      </c>
      <c r="M294" s="5">
        <v>0</v>
      </c>
      <c r="N294" s="5">
        <v>6.8257309999999998E-3</v>
      </c>
    </row>
    <row r="295" spans="9:14" x14ac:dyDescent="0.2">
      <c r="I295" s="5" t="s">
        <v>88</v>
      </c>
      <c r="J295" s="5">
        <v>1.4183876E-2</v>
      </c>
      <c r="K295" s="5">
        <v>1.4257530000000001E-3</v>
      </c>
      <c r="L295" s="5">
        <v>0.124488158</v>
      </c>
      <c r="M295" s="5">
        <v>0</v>
      </c>
      <c r="N295" s="5">
        <v>1.281843E-3</v>
      </c>
    </row>
    <row r="296" spans="9:14" x14ac:dyDescent="0.2">
      <c r="I296" s="5" t="s">
        <v>87</v>
      </c>
      <c r="J296" s="5">
        <v>2.4793559E-2</v>
      </c>
      <c r="K296" s="5">
        <v>1.172574E-3</v>
      </c>
      <c r="L296" s="5">
        <v>9.8293150999999995E-2</v>
      </c>
      <c r="M296" s="5">
        <v>0</v>
      </c>
      <c r="N296" s="5">
        <v>8.2726109999999992E-3</v>
      </c>
    </row>
    <row r="297" spans="9:14" x14ac:dyDescent="0.2">
      <c r="I297" s="5" t="s">
        <v>87</v>
      </c>
      <c r="J297" s="5">
        <v>0.13106090500000001</v>
      </c>
      <c r="K297" s="5">
        <v>0</v>
      </c>
      <c r="L297" s="5">
        <v>6.7383450999999997E-2</v>
      </c>
      <c r="M297" s="5">
        <v>0</v>
      </c>
      <c r="N297" s="5">
        <v>8.6382720000000007E-3</v>
      </c>
    </row>
    <row r="298" spans="9:14" x14ac:dyDescent="0.2">
      <c r="I298" s="5" t="s">
        <v>90</v>
      </c>
      <c r="J298" s="5">
        <v>6.6781754999999998E-2</v>
      </c>
      <c r="K298" s="5">
        <v>1.3732872E-2</v>
      </c>
      <c r="L298" s="5">
        <v>5.0613929000000002E-2</v>
      </c>
      <c r="M298" s="5">
        <v>0</v>
      </c>
      <c r="N298" s="5">
        <v>1.8556078E-2</v>
      </c>
    </row>
    <row r="299" spans="9:14" x14ac:dyDescent="0.2">
      <c r="I299" s="5" t="s">
        <v>89</v>
      </c>
      <c r="J299" s="5">
        <v>5.4784686999999999E-2</v>
      </c>
      <c r="K299" s="5">
        <v>0</v>
      </c>
      <c r="L299" s="5">
        <v>0.14271240399999999</v>
      </c>
      <c r="M299" s="5">
        <v>0</v>
      </c>
      <c r="N299" s="5">
        <v>3.4495112000000001E-2</v>
      </c>
    </row>
    <row r="300" spans="9:14" x14ac:dyDescent="0.2">
      <c r="I300" s="5" t="s">
        <v>91</v>
      </c>
      <c r="J300" s="5">
        <v>0.12704289799999999</v>
      </c>
      <c r="K300" s="5">
        <v>0</v>
      </c>
      <c r="L300" s="5">
        <v>7.1113890999999999E-2</v>
      </c>
      <c r="M300" s="5">
        <v>3.3787719999999999E-3</v>
      </c>
      <c r="N300" s="5">
        <v>5.1309E-2</v>
      </c>
    </row>
    <row r="301" spans="9:14" x14ac:dyDescent="0.2">
      <c r="I301" s="5" t="s">
        <v>87</v>
      </c>
      <c r="J301" s="5">
        <v>2.155433E-2</v>
      </c>
      <c r="K301" s="5">
        <v>0</v>
      </c>
      <c r="L301" s="5">
        <v>0.23610877799999999</v>
      </c>
      <c r="M301" s="5">
        <v>0</v>
      </c>
      <c r="N301" s="5">
        <v>2.7740431999999999E-2</v>
      </c>
    </row>
    <row r="302" spans="9:14" x14ac:dyDescent="0.2">
      <c r="I302" s="5" t="s">
        <v>87</v>
      </c>
      <c r="J302" s="5">
        <v>5.5125850000000004E-3</v>
      </c>
      <c r="K302" s="5">
        <v>0</v>
      </c>
      <c r="L302" s="5">
        <v>0.20813887</v>
      </c>
      <c r="M302" s="5">
        <v>0</v>
      </c>
      <c r="N302" s="5">
        <v>1.9072862999999999E-2</v>
      </c>
    </row>
    <row r="303" spans="9:14" x14ac:dyDescent="0.2">
      <c r="I303" s="5" t="s">
        <v>88</v>
      </c>
      <c r="J303" s="5">
        <v>9.1708343999999997E-2</v>
      </c>
      <c r="K303" s="5">
        <v>3.48895E-4</v>
      </c>
      <c r="L303" s="5">
        <v>9.8993489000000004E-2</v>
      </c>
      <c r="M303" s="5">
        <v>0</v>
      </c>
      <c r="N303" s="5">
        <v>1.1614431999999999E-2</v>
      </c>
    </row>
    <row r="304" spans="9:14" x14ac:dyDescent="0.2">
      <c r="I304" s="5" t="s">
        <v>88</v>
      </c>
      <c r="J304" s="5">
        <v>4.4757460000000001E-3</v>
      </c>
      <c r="K304" s="5">
        <v>1.8221979999999999E-3</v>
      </c>
      <c r="L304" s="5">
        <v>0.12649686299999999</v>
      </c>
      <c r="M304" s="5">
        <v>0</v>
      </c>
      <c r="N304" s="5">
        <v>2.8568438000000002E-2</v>
      </c>
    </row>
    <row r="305" spans="9:14" x14ac:dyDescent="0.2">
      <c r="I305" s="5" t="s">
        <v>88</v>
      </c>
      <c r="J305" s="5">
        <v>0.14093858300000001</v>
      </c>
      <c r="K305" s="5">
        <v>1.372987E-3</v>
      </c>
      <c r="L305" s="5">
        <v>7.0391454000000006E-2</v>
      </c>
      <c r="M305" s="5">
        <v>0</v>
      </c>
      <c r="N305" s="5">
        <v>5.4270644E-2</v>
      </c>
    </row>
    <row r="306" spans="9:14" x14ac:dyDescent="0.2">
      <c r="I306" s="5" t="s">
        <v>88</v>
      </c>
      <c r="J306" s="5">
        <v>7.1295786E-2</v>
      </c>
      <c r="K306" s="5">
        <v>1.1684844999999999E-2</v>
      </c>
      <c r="L306" s="5">
        <v>2.2901218000000001E-2</v>
      </c>
      <c r="M306" s="5">
        <v>0</v>
      </c>
      <c r="N306" s="5">
        <v>3.4017065999999999E-2</v>
      </c>
    </row>
    <row r="307" spans="9:14" x14ac:dyDescent="0.2">
      <c r="I307" s="5" t="s">
        <v>88</v>
      </c>
      <c r="J307" s="5">
        <v>3.1532604999999998E-2</v>
      </c>
      <c r="K307" s="5">
        <v>8.7015770000000003E-3</v>
      </c>
      <c r="L307" s="5">
        <v>0.112110958</v>
      </c>
      <c r="M307" s="5">
        <v>2.9627059999999998E-3</v>
      </c>
      <c r="N307" s="5">
        <v>2.0428379E-2</v>
      </c>
    </row>
    <row r="308" spans="9:14" x14ac:dyDescent="0.2">
      <c r="I308" s="5" t="s">
        <v>91</v>
      </c>
      <c r="J308" s="5">
        <v>0.108186987</v>
      </c>
      <c r="K308" s="5">
        <v>0</v>
      </c>
      <c r="L308" s="5">
        <v>0.15008028900000001</v>
      </c>
      <c r="M308" s="5">
        <v>0</v>
      </c>
      <c r="N308" s="5">
        <v>3.6345447000000003E-2</v>
      </c>
    </row>
    <row r="309" spans="9:14" x14ac:dyDescent="0.2">
      <c r="I309" s="5" t="s">
        <v>87</v>
      </c>
      <c r="J309" s="5">
        <v>5.5720424999999997E-2</v>
      </c>
      <c r="K309" s="5">
        <v>3.2714829999999999E-3</v>
      </c>
      <c r="L309" s="5">
        <v>5.4712559000000001E-2</v>
      </c>
      <c r="M309" s="5">
        <v>0</v>
      </c>
      <c r="N309" s="5">
        <v>2.5261522000000002E-2</v>
      </c>
    </row>
    <row r="310" spans="9:14" x14ac:dyDescent="0.2">
      <c r="I310" s="5" t="s">
        <v>89</v>
      </c>
      <c r="J310" s="5">
        <v>0.100898012</v>
      </c>
      <c r="K310" s="5">
        <v>0</v>
      </c>
      <c r="L310" s="5">
        <v>7.5805398999999996E-2</v>
      </c>
      <c r="M310" s="5">
        <v>0</v>
      </c>
      <c r="N310" s="5">
        <v>2.3046260000000002E-3</v>
      </c>
    </row>
    <row r="311" spans="9:14" x14ac:dyDescent="0.2">
      <c r="I311" s="5" t="s">
        <v>91</v>
      </c>
      <c r="J311" s="5">
        <v>0.171771805</v>
      </c>
      <c r="K311" s="5">
        <v>7.4283090000000001E-3</v>
      </c>
      <c r="L311" s="5">
        <v>9.4831540000000006E-3</v>
      </c>
      <c r="M311" s="5">
        <v>0</v>
      </c>
      <c r="N311" s="5">
        <v>1.8217120999999999E-2</v>
      </c>
    </row>
    <row r="312" spans="9:14" x14ac:dyDescent="0.2">
      <c r="I312" s="5" t="s">
        <v>87</v>
      </c>
      <c r="J312" s="5">
        <v>2.1417930000000002E-2</v>
      </c>
      <c r="K312" s="5">
        <v>2.0821960000000001E-3</v>
      </c>
      <c r="L312" s="5">
        <v>5.7277800000000002E-4</v>
      </c>
      <c r="M312" s="5">
        <v>0</v>
      </c>
      <c r="N312" s="5">
        <v>1.0495378E-2</v>
      </c>
    </row>
    <row r="313" spans="9:14" x14ac:dyDescent="0.2">
      <c r="I313" s="5" t="s">
        <v>91</v>
      </c>
      <c r="J313" s="5">
        <v>9.2423354999999999E-2</v>
      </c>
      <c r="K313" s="5">
        <v>0</v>
      </c>
      <c r="L313" s="5">
        <v>6.6683858999999998E-2</v>
      </c>
      <c r="M313" s="5">
        <v>0</v>
      </c>
      <c r="N313" s="5">
        <v>2.3844051000000002E-2</v>
      </c>
    </row>
    <row r="314" spans="9:14" x14ac:dyDescent="0.2">
      <c r="I314" s="5" t="s">
        <v>88</v>
      </c>
      <c r="J314" s="5">
        <v>1.467309E-3</v>
      </c>
      <c r="K314" s="5">
        <v>3.7067990000000002E-3</v>
      </c>
      <c r="L314" s="5">
        <v>0.22136698699999999</v>
      </c>
      <c r="M314" s="5">
        <v>1.8938519999999999E-3</v>
      </c>
      <c r="N314" s="5">
        <v>2.5128825E-2</v>
      </c>
    </row>
    <row r="315" spans="9:14" x14ac:dyDescent="0.2">
      <c r="I315" s="5" t="s">
        <v>87</v>
      </c>
      <c r="J315" s="5">
        <v>9.8723039999999998E-2</v>
      </c>
      <c r="K315" s="5">
        <v>6.4815510000000003E-3</v>
      </c>
      <c r="L315" s="5">
        <v>2.5225299E-2</v>
      </c>
      <c r="M315" s="5">
        <v>0</v>
      </c>
      <c r="N315" s="5">
        <v>5.8554799999999997E-4</v>
      </c>
    </row>
    <row r="316" spans="9:14" x14ac:dyDescent="0.2">
      <c r="I316" s="5" t="s">
        <v>91</v>
      </c>
      <c r="J316" s="5">
        <v>2.4729741E-2</v>
      </c>
      <c r="K316" s="5">
        <v>0</v>
      </c>
      <c r="L316" s="5">
        <v>0.14959671699999999</v>
      </c>
      <c r="M316" s="5">
        <v>8.3776200000000003E-4</v>
      </c>
      <c r="N316" s="5">
        <v>1.217594E-2</v>
      </c>
    </row>
    <row r="317" spans="9:14" x14ac:dyDescent="0.2">
      <c r="I317" s="5" t="s">
        <v>91</v>
      </c>
      <c r="J317" s="5">
        <v>6.4370658999999997E-2</v>
      </c>
      <c r="K317" s="5">
        <v>1.3479080000000001E-3</v>
      </c>
      <c r="L317" s="5">
        <v>4.4358189999999997E-3</v>
      </c>
      <c r="M317" s="5">
        <v>0</v>
      </c>
      <c r="N317" s="5">
        <v>7.0642939999999996E-3</v>
      </c>
    </row>
    <row r="318" spans="9:14" x14ac:dyDescent="0.2">
      <c r="I318" s="5" t="s">
        <v>91</v>
      </c>
      <c r="J318" s="5">
        <v>0</v>
      </c>
      <c r="K318" s="5">
        <v>1.7404899999999999E-4</v>
      </c>
      <c r="L318" s="5">
        <v>0.13728580200000001</v>
      </c>
      <c r="M318" s="5">
        <v>1.23905E-4</v>
      </c>
      <c r="N318" s="5">
        <v>3.0328597999999998E-2</v>
      </c>
    </row>
    <row r="319" spans="9:14" x14ac:dyDescent="0.2">
      <c r="I319" s="5" t="s">
        <v>90</v>
      </c>
      <c r="J319" s="5">
        <v>4.2093279999999997E-2</v>
      </c>
      <c r="K319" s="5">
        <v>1.1604460000000001E-3</v>
      </c>
      <c r="L319" s="5">
        <v>7.4095181999999996E-2</v>
      </c>
      <c r="M319" s="5">
        <v>0</v>
      </c>
      <c r="N319" s="5">
        <v>2.0394411000000001E-2</v>
      </c>
    </row>
    <row r="320" spans="9:14" x14ac:dyDescent="0.2">
      <c r="I320" s="5" t="s">
        <v>87</v>
      </c>
      <c r="J320" s="5">
        <v>0.107168582</v>
      </c>
      <c r="K320" s="5">
        <v>4.2518310000000002E-3</v>
      </c>
      <c r="L320" s="5">
        <v>5.4226880999999998E-2</v>
      </c>
      <c r="M320" s="5">
        <v>0</v>
      </c>
      <c r="N320" s="5">
        <v>4.4423842999999998E-2</v>
      </c>
    </row>
    <row r="321" spans="9:14" x14ac:dyDescent="0.2">
      <c r="I321" s="5" t="s">
        <v>91</v>
      </c>
      <c r="J321" s="5">
        <v>5.5501623999999999E-2</v>
      </c>
      <c r="K321" s="5">
        <v>5.2180050000000004E-3</v>
      </c>
      <c r="L321" s="5">
        <v>5.6850733000000001E-2</v>
      </c>
      <c r="M321" s="5">
        <v>1.655784E-3</v>
      </c>
      <c r="N321" s="5">
        <v>3.9266479999999999E-2</v>
      </c>
    </row>
    <row r="322" spans="9:14" x14ac:dyDescent="0.2">
      <c r="I322" s="5" t="s">
        <v>88</v>
      </c>
      <c r="J322" s="5">
        <v>3.9617711999999999E-2</v>
      </c>
      <c r="K322" s="5">
        <v>0</v>
      </c>
      <c r="L322" s="5">
        <v>2.3218427999999999E-2</v>
      </c>
      <c r="M322" s="5">
        <v>0</v>
      </c>
      <c r="N322" s="5">
        <v>1.5607668E-2</v>
      </c>
    </row>
    <row r="323" spans="9:14" x14ac:dyDescent="0.2">
      <c r="I323" s="5" t="s">
        <v>88</v>
      </c>
      <c r="J323" s="5">
        <v>1.5371543E-2</v>
      </c>
      <c r="K323" s="5">
        <v>2.5396960000000001E-3</v>
      </c>
      <c r="L323" s="5">
        <v>0.12956841199999999</v>
      </c>
      <c r="M323" s="5">
        <v>3.635105E-3</v>
      </c>
      <c r="N323" s="5">
        <v>2.9568371E-2</v>
      </c>
    </row>
    <row r="324" spans="9:14" x14ac:dyDescent="0.2">
      <c r="I324" s="5" t="s">
        <v>87</v>
      </c>
      <c r="J324" s="5">
        <v>8.0421508000000003E-2</v>
      </c>
      <c r="K324" s="5">
        <v>3.0280379999999998E-3</v>
      </c>
      <c r="L324" s="5">
        <v>6.8362711000000007E-2</v>
      </c>
      <c r="M324" s="5">
        <v>0</v>
      </c>
      <c r="N324" s="5">
        <v>4.1898281000000002E-2</v>
      </c>
    </row>
    <row r="325" spans="9:14" x14ac:dyDescent="0.2">
      <c r="I325" s="5" t="s">
        <v>87</v>
      </c>
      <c r="J325" s="5">
        <v>6.9635890000000001E-3</v>
      </c>
      <c r="K325" s="5">
        <v>1.5444699999999999E-4</v>
      </c>
      <c r="L325" s="5">
        <v>0.22025003700000001</v>
      </c>
      <c r="M325" s="5">
        <v>3.6300299999999998E-4</v>
      </c>
      <c r="N325" s="5">
        <v>4.5178599999999999E-2</v>
      </c>
    </row>
    <row r="326" spans="9:14" x14ac:dyDescent="0.2">
      <c r="I326" s="5" t="s">
        <v>87</v>
      </c>
      <c r="J326" s="5">
        <v>5.8412156E-2</v>
      </c>
      <c r="K326" s="5">
        <v>1.840845E-3</v>
      </c>
      <c r="L326" s="5">
        <v>7.7879949000000004E-2</v>
      </c>
      <c r="M326" s="5">
        <v>1.4357199999999999E-3</v>
      </c>
      <c r="N326" s="5">
        <v>2.1490167000000001E-2</v>
      </c>
    </row>
    <row r="327" spans="9:14" x14ac:dyDescent="0.2">
      <c r="I327" s="5" t="s">
        <v>88</v>
      </c>
      <c r="J327" s="5">
        <v>1.1911741E-2</v>
      </c>
      <c r="K327" s="5">
        <v>3.5936700000000002E-3</v>
      </c>
      <c r="L327" s="5">
        <v>3.6654948E-2</v>
      </c>
      <c r="M327" s="5">
        <v>0</v>
      </c>
      <c r="N327" s="5">
        <v>1.4120964E-2</v>
      </c>
    </row>
    <row r="328" spans="9:14" x14ac:dyDescent="0.2">
      <c r="I328" s="5" t="s">
        <v>87</v>
      </c>
      <c r="J328" s="5">
        <v>6.9334129999999994E-2</v>
      </c>
      <c r="K328" s="5">
        <v>3.8208439999999999E-3</v>
      </c>
      <c r="L328" s="5">
        <v>3.2070650999999999E-2</v>
      </c>
      <c r="M328" s="5">
        <v>0</v>
      </c>
      <c r="N328" s="5">
        <v>6.5701054999999994E-2</v>
      </c>
    </row>
    <row r="329" spans="9:14" x14ac:dyDescent="0.2">
      <c r="I329" s="5" t="s">
        <v>87</v>
      </c>
      <c r="J329" s="5">
        <v>0.15265161699999999</v>
      </c>
      <c r="K329" s="5">
        <v>1.741837E-3</v>
      </c>
      <c r="L329" s="5">
        <v>2.7436300000000002E-4</v>
      </c>
      <c r="M329" s="5">
        <v>0</v>
      </c>
      <c r="N329" s="5">
        <v>3.5972325999999999E-2</v>
      </c>
    </row>
    <row r="330" spans="9:14" x14ac:dyDescent="0.2">
      <c r="I330" s="5" t="s">
        <v>87</v>
      </c>
      <c r="J330" s="5">
        <v>3.631641E-2</v>
      </c>
      <c r="K330" s="5">
        <v>1.311857E-3</v>
      </c>
      <c r="L330" s="5">
        <v>9.4178560999999994E-2</v>
      </c>
      <c r="M330" s="20">
        <v>4.0599999999999998E-5</v>
      </c>
      <c r="N330" s="5">
        <v>1.6681827E-2</v>
      </c>
    </row>
    <row r="331" spans="9:14" x14ac:dyDescent="0.2">
      <c r="I331" s="5" t="s">
        <v>88</v>
      </c>
      <c r="J331" s="5">
        <v>1.8858636000000002E-2</v>
      </c>
      <c r="K331" s="5">
        <v>4.8606719999999999E-3</v>
      </c>
      <c r="L331" s="5">
        <v>9.4447138E-2</v>
      </c>
      <c r="M331" s="5">
        <v>0</v>
      </c>
      <c r="N331" s="5">
        <v>9.74999E-3</v>
      </c>
    </row>
    <row r="332" spans="9:14" x14ac:dyDescent="0.2">
      <c r="I332" s="5" t="s">
        <v>87</v>
      </c>
      <c r="J332" s="5">
        <v>6.8579128000000003E-2</v>
      </c>
      <c r="K332" s="5">
        <v>3.4479290000000002E-3</v>
      </c>
      <c r="L332" s="5">
        <v>2.0638083000000002E-2</v>
      </c>
      <c r="M332" s="5">
        <v>0</v>
      </c>
      <c r="N332" s="5">
        <v>1.0360881000000001E-2</v>
      </c>
    </row>
    <row r="333" spans="9:14" x14ac:dyDescent="0.2">
      <c r="I333" s="5" t="s">
        <v>88</v>
      </c>
      <c r="J333" s="5">
        <v>8.1925012000000005E-2</v>
      </c>
      <c r="K333" s="5">
        <v>1.2939399999999999E-3</v>
      </c>
      <c r="L333" s="5">
        <v>8.6294986000000004E-2</v>
      </c>
      <c r="M333" s="5">
        <v>2.3050739999999998E-3</v>
      </c>
      <c r="N333" s="5">
        <v>3.7080434000000002E-2</v>
      </c>
    </row>
    <row r="334" spans="9:14" x14ac:dyDescent="0.2">
      <c r="I334" s="5" t="s">
        <v>91</v>
      </c>
      <c r="J334" s="5">
        <v>9.2641593999999994E-2</v>
      </c>
      <c r="K334" s="5">
        <v>3.206127E-3</v>
      </c>
      <c r="L334" s="5">
        <v>6.5738980000000002E-2</v>
      </c>
      <c r="M334" s="5">
        <v>0</v>
      </c>
      <c r="N334" s="5">
        <v>1.4370864000000001E-2</v>
      </c>
    </row>
    <row r="335" spans="9:14" x14ac:dyDescent="0.2">
      <c r="I335" s="5" t="s">
        <v>91</v>
      </c>
      <c r="J335" s="5">
        <v>5.7427837000000002E-2</v>
      </c>
      <c r="K335" s="5">
        <v>7.1763859999999999E-3</v>
      </c>
      <c r="L335" s="5">
        <v>2.6185769000000001E-2</v>
      </c>
      <c r="M335" s="5">
        <v>0</v>
      </c>
      <c r="N335" s="5">
        <v>3.0801403000000002E-2</v>
      </c>
    </row>
    <row r="336" spans="9:14" x14ac:dyDescent="0.2">
      <c r="I336" s="5" t="s">
        <v>88</v>
      </c>
      <c r="J336" s="5">
        <v>4.3152650000000001E-2</v>
      </c>
      <c r="K336" s="5">
        <v>2.0517999999999999E-3</v>
      </c>
      <c r="L336" s="5">
        <v>9.0541219000000006E-2</v>
      </c>
      <c r="M336" s="5">
        <v>0</v>
      </c>
      <c r="N336" s="5">
        <v>7.095278E-3</v>
      </c>
    </row>
    <row r="337" spans="9:14" x14ac:dyDescent="0.2">
      <c r="I337" s="5" t="s">
        <v>91</v>
      </c>
      <c r="J337" s="5">
        <v>0.19452744299999999</v>
      </c>
      <c r="K337" s="5">
        <v>0</v>
      </c>
      <c r="L337" s="5">
        <v>9.9381136999999994E-2</v>
      </c>
      <c r="M337" s="5">
        <v>3.4737725999999997E-2</v>
      </c>
      <c r="N337" s="5">
        <v>7.9764117999999995E-2</v>
      </c>
    </row>
    <row r="338" spans="9:14" x14ac:dyDescent="0.2">
      <c r="I338" s="5" t="s">
        <v>90</v>
      </c>
      <c r="J338" s="5">
        <v>5.4027444000000001E-2</v>
      </c>
      <c r="K338" s="5">
        <v>1.1506680000000001E-3</v>
      </c>
      <c r="L338" s="5">
        <v>0.13973327699999999</v>
      </c>
      <c r="M338" s="5">
        <v>0</v>
      </c>
      <c r="N338" s="5">
        <v>4.8027694000000003E-2</v>
      </c>
    </row>
    <row r="339" spans="9:14" x14ac:dyDescent="0.2">
      <c r="I339" s="5" t="s">
        <v>87</v>
      </c>
      <c r="J339" s="5">
        <v>0.16105525900000001</v>
      </c>
      <c r="K339" s="5">
        <v>6.0761481999999999E-2</v>
      </c>
      <c r="L339" s="5">
        <v>8.0325121999999999E-2</v>
      </c>
      <c r="M339" s="5">
        <v>0</v>
      </c>
      <c r="N339" s="5">
        <v>6.5961085000000003E-2</v>
      </c>
    </row>
    <row r="340" spans="9:14" x14ac:dyDescent="0.2">
      <c r="I340" s="5" t="s">
        <v>91</v>
      </c>
      <c r="J340" s="5">
        <v>3.2886392E-2</v>
      </c>
      <c r="K340" s="5">
        <v>6.01305E-4</v>
      </c>
      <c r="L340" s="5">
        <v>0.113073799</v>
      </c>
      <c r="M340" s="5">
        <v>0</v>
      </c>
      <c r="N340" s="5">
        <v>1.7814304999999999E-2</v>
      </c>
    </row>
    <row r="341" spans="9:14" x14ac:dyDescent="0.2">
      <c r="I341" s="5" t="s">
        <v>88</v>
      </c>
      <c r="J341" s="5">
        <v>6.8419071999999997E-2</v>
      </c>
      <c r="K341" s="5">
        <v>0</v>
      </c>
      <c r="L341" s="5">
        <v>0.16221285999999999</v>
      </c>
      <c r="M341" s="5">
        <v>8.8312999999999998E-4</v>
      </c>
      <c r="N341" s="5">
        <v>2.8710946000000001E-2</v>
      </c>
    </row>
    <row r="342" spans="9:14" x14ac:dyDescent="0.2">
      <c r="I342" s="5" t="s">
        <v>88</v>
      </c>
      <c r="J342" s="5">
        <v>5.0423651999999999E-2</v>
      </c>
      <c r="K342" s="5">
        <v>0</v>
      </c>
      <c r="L342" s="5">
        <v>0.126021047</v>
      </c>
      <c r="M342" s="5">
        <v>7.0258300000000001E-4</v>
      </c>
      <c r="N342" s="5">
        <v>6.8745413000000005E-2</v>
      </c>
    </row>
    <row r="343" spans="9:14" x14ac:dyDescent="0.2">
      <c r="I343" s="5" t="s">
        <v>88</v>
      </c>
      <c r="J343" s="5">
        <v>1.5360975000000001E-2</v>
      </c>
      <c r="K343" s="5">
        <v>1.2430193000000001E-2</v>
      </c>
      <c r="L343" s="5">
        <v>0.1378238</v>
      </c>
      <c r="M343" s="5">
        <v>0</v>
      </c>
      <c r="N343" s="5">
        <v>1.0118161000000001E-2</v>
      </c>
    </row>
    <row r="344" spans="9:14" x14ac:dyDescent="0.2">
      <c r="I344" s="5" t="s">
        <v>87</v>
      </c>
      <c r="J344" s="5">
        <v>5.8014718999999999E-2</v>
      </c>
      <c r="K344" s="5">
        <v>4.4920050000000003E-3</v>
      </c>
      <c r="L344" s="5">
        <v>0.106954031</v>
      </c>
      <c r="M344" s="5">
        <v>3.1843138999999999E-2</v>
      </c>
      <c r="N344" s="5">
        <v>3.8276452000000002E-2</v>
      </c>
    </row>
    <row r="345" spans="9:14" x14ac:dyDescent="0.2">
      <c r="I345" s="5" t="s">
        <v>88</v>
      </c>
      <c r="J345" s="5">
        <v>6.8084807999999997E-2</v>
      </c>
      <c r="K345" s="5">
        <v>8.4497600000000006E-3</v>
      </c>
      <c r="L345" s="5">
        <v>1.5755770999999998E-2</v>
      </c>
      <c r="M345" s="5">
        <v>0</v>
      </c>
      <c r="N345" s="5">
        <v>1.3540028000000001E-2</v>
      </c>
    </row>
    <row r="346" spans="9:14" x14ac:dyDescent="0.2">
      <c r="I346" s="5" t="s">
        <v>89</v>
      </c>
      <c r="J346" s="5">
        <v>7.9579127E-2</v>
      </c>
      <c r="K346" s="5">
        <v>8.690906E-3</v>
      </c>
      <c r="L346" s="5">
        <v>0.14209849699999999</v>
      </c>
      <c r="M346" s="5">
        <v>0</v>
      </c>
      <c r="N346" s="5">
        <v>5.4428017000000002E-2</v>
      </c>
    </row>
    <row r="347" spans="9:14" x14ac:dyDescent="0.2">
      <c r="I347" s="5" t="s">
        <v>87</v>
      </c>
      <c r="J347" s="5">
        <v>3.1552579999999997E-2</v>
      </c>
      <c r="K347" s="5">
        <v>0</v>
      </c>
      <c r="L347" s="5">
        <v>7.8030868000000003E-2</v>
      </c>
      <c r="M347" s="5">
        <v>1.8589920000000001E-3</v>
      </c>
      <c r="N347" s="5">
        <v>3.2621558000000002E-2</v>
      </c>
    </row>
    <row r="348" spans="9:14" x14ac:dyDescent="0.2">
      <c r="I348" s="5" t="s">
        <v>88</v>
      </c>
      <c r="J348" s="5">
        <v>1.3344577999999999E-2</v>
      </c>
      <c r="K348" s="5">
        <v>8.4957100000000003E-4</v>
      </c>
      <c r="L348" s="5">
        <v>0.114391874</v>
      </c>
      <c r="M348" s="5">
        <v>0</v>
      </c>
      <c r="N348" s="5">
        <v>2.4746109999999998E-3</v>
      </c>
    </row>
    <row r="349" spans="9:14" x14ac:dyDescent="0.2">
      <c r="I349" s="5" t="s">
        <v>87</v>
      </c>
      <c r="J349" s="5">
        <v>0.15653021</v>
      </c>
      <c r="K349" s="5">
        <v>8.9634080000000008E-3</v>
      </c>
      <c r="L349" s="5">
        <v>5.2482131000000001E-2</v>
      </c>
      <c r="M349" s="5">
        <v>0</v>
      </c>
      <c r="N349" s="5">
        <v>2.8534354000000001E-2</v>
      </c>
    </row>
  </sheetData>
  <pageMargins left="0.7" right="0.7" top="0.75" bottom="0.75" header="0.3" footer="0.3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A369856-2D1A-9A46-9E8A-9FDC303731CF}">
  <dimension ref="B1:D525"/>
  <sheetViews>
    <sheetView workbookViewId="0">
      <selection activeCell="B2" sqref="B2"/>
    </sheetView>
  </sheetViews>
  <sheetFormatPr baseColWidth="10" defaultColWidth="11" defaultRowHeight="16" x14ac:dyDescent="0.2"/>
  <cols>
    <col min="2" max="2" width="21.83203125" bestFit="1" customWidth="1"/>
    <col min="3" max="3" width="13" bestFit="1" customWidth="1"/>
    <col min="4" max="4" width="12.1640625" bestFit="1" customWidth="1"/>
  </cols>
  <sheetData>
    <row r="1" spans="2:4" x14ac:dyDescent="0.2">
      <c r="B1" t="s">
        <v>181</v>
      </c>
    </row>
    <row r="3" spans="2:4" x14ac:dyDescent="0.2">
      <c r="B3" s="5" t="s">
        <v>25</v>
      </c>
      <c r="C3" s="5" t="s">
        <v>85</v>
      </c>
      <c r="D3" s="5" t="s">
        <v>86</v>
      </c>
    </row>
    <row r="4" spans="2:4" x14ac:dyDescent="0.2">
      <c r="B4" s="5" t="s">
        <v>88</v>
      </c>
      <c r="C4" s="5">
        <v>0.272514111</v>
      </c>
      <c r="D4" s="5">
        <v>1.9002450000000001E-3</v>
      </c>
    </row>
    <row r="5" spans="2:4" x14ac:dyDescent="0.2">
      <c r="B5" s="5" t="s">
        <v>88</v>
      </c>
      <c r="C5" s="5">
        <v>0.22636616200000001</v>
      </c>
      <c r="D5" s="5">
        <v>5.7184278999999998E-2</v>
      </c>
    </row>
    <row r="6" spans="2:4" x14ac:dyDescent="0.2">
      <c r="B6" s="5" t="s">
        <v>88</v>
      </c>
      <c r="C6" s="5">
        <v>0.33342533499999999</v>
      </c>
      <c r="D6" s="5">
        <v>0</v>
      </c>
    </row>
    <row r="7" spans="2:4" x14ac:dyDescent="0.2">
      <c r="B7" s="5" t="s">
        <v>88</v>
      </c>
      <c r="C7" s="5">
        <v>0.28590269200000001</v>
      </c>
      <c r="D7" s="5">
        <v>8.1355999999999996E-4</v>
      </c>
    </row>
    <row r="8" spans="2:4" x14ac:dyDescent="0.2">
      <c r="B8" s="5" t="s">
        <v>88</v>
      </c>
      <c r="C8" s="5">
        <v>1.844123E-3</v>
      </c>
      <c r="D8" s="5">
        <v>0.23710790600000001</v>
      </c>
    </row>
    <row r="9" spans="2:4" x14ac:dyDescent="0.2">
      <c r="B9" s="5" t="s">
        <v>87</v>
      </c>
      <c r="C9" s="5">
        <v>0.19896680899999999</v>
      </c>
      <c r="D9" s="5">
        <v>6.0613247000000002E-2</v>
      </c>
    </row>
    <row r="10" spans="2:4" x14ac:dyDescent="0.2">
      <c r="B10" s="5" t="s">
        <v>88</v>
      </c>
      <c r="C10" s="5">
        <v>0.20294108699999999</v>
      </c>
      <c r="D10" s="5">
        <v>1.1929969999999999E-3</v>
      </c>
    </row>
    <row r="11" spans="2:4" x14ac:dyDescent="0.2">
      <c r="B11" s="5" t="s">
        <v>87</v>
      </c>
      <c r="C11" s="5">
        <v>0.154045126</v>
      </c>
      <c r="D11" s="5">
        <v>0.145723044</v>
      </c>
    </row>
    <row r="12" spans="2:4" x14ac:dyDescent="0.2">
      <c r="B12" s="5" t="s">
        <v>87</v>
      </c>
      <c r="C12" s="5">
        <v>0.24640574200000001</v>
      </c>
      <c r="D12" s="5">
        <v>1.825678E-2</v>
      </c>
    </row>
    <row r="13" spans="2:4" x14ac:dyDescent="0.2">
      <c r="B13" s="5" t="s">
        <v>88</v>
      </c>
      <c r="C13" s="5">
        <v>0.111341151</v>
      </c>
      <c r="D13" s="5">
        <v>3.8024911000000002E-2</v>
      </c>
    </row>
    <row r="14" spans="2:4" x14ac:dyDescent="0.2">
      <c r="B14" s="5" t="s">
        <v>87</v>
      </c>
      <c r="C14" s="5">
        <v>0.104252051</v>
      </c>
      <c r="D14" s="5">
        <v>6.8427953999999999E-2</v>
      </c>
    </row>
    <row r="15" spans="2:4" x14ac:dyDescent="0.2">
      <c r="B15" s="5" t="s">
        <v>91</v>
      </c>
      <c r="C15" s="5">
        <v>6.3418107000000001E-2</v>
      </c>
      <c r="D15" s="5">
        <v>0.12834781100000001</v>
      </c>
    </row>
    <row r="16" spans="2:4" x14ac:dyDescent="0.2">
      <c r="B16" s="5" t="s">
        <v>88</v>
      </c>
      <c r="C16" s="5">
        <v>0.16684233400000001</v>
      </c>
      <c r="D16" s="5">
        <v>6.7006175000000001E-2</v>
      </c>
    </row>
    <row r="17" spans="2:4" x14ac:dyDescent="0.2">
      <c r="B17" s="5" t="s">
        <v>88</v>
      </c>
      <c r="C17" s="5">
        <v>0.22602244299999999</v>
      </c>
      <c r="D17" s="5">
        <v>1.107827E-3</v>
      </c>
    </row>
    <row r="18" spans="2:4" x14ac:dyDescent="0.2">
      <c r="B18" s="5" t="s">
        <v>87</v>
      </c>
      <c r="C18" s="5">
        <v>0.158438365</v>
      </c>
      <c r="D18" s="5">
        <v>1.7707411999999999E-2</v>
      </c>
    </row>
    <row r="19" spans="2:4" x14ac:dyDescent="0.2">
      <c r="B19" s="5" t="s">
        <v>88</v>
      </c>
      <c r="C19" s="5">
        <v>0.20144895500000001</v>
      </c>
      <c r="D19" s="5">
        <v>3.7132006000000002E-2</v>
      </c>
    </row>
    <row r="20" spans="2:4" x14ac:dyDescent="0.2">
      <c r="B20" s="5" t="s">
        <v>87</v>
      </c>
      <c r="C20" s="5">
        <v>0.18226087699999999</v>
      </c>
      <c r="D20" s="5">
        <v>1.0182162E-2</v>
      </c>
    </row>
    <row r="21" spans="2:4" x14ac:dyDescent="0.2">
      <c r="B21" s="5" t="s">
        <v>88</v>
      </c>
      <c r="C21" s="5">
        <v>0.15938191400000001</v>
      </c>
      <c r="D21" s="5">
        <v>1.4867116E-2</v>
      </c>
    </row>
    <row r="22" spans="2:4" x14ac:dyDescent="0.2">
      <c r="B22" s="5" t="s">
        <v>90</v>
      </c>
      <c r="C22" s="5">
        <v>0.22824635500000001</v>
      </c>
      <c r="D22" s="5">
        <v>0</v>
      </c>
    </row>
    <row r="23" spans="2:4" x14ac:dyDescent="0.2">
      <c r="B23" s="5" t="s">
        <v>88</v>
      </c>
      <c r="C23" s="5">
        <v>4.8212706000000001E-2</v>
      </c>
      <c r="D23" s="5">
        <v>0.16652619399999999</v>
      </c>
    </row>
    <row r="24" spans="2:4" x14ac:dyDescent="0.2">
      <c r="B24" s="5" t="s">
        <v>89</v>
      </c>
      <c r="C24" s="5">
        <v>0.28653751999999999</v>
      </c>
      <c r="D24" s="5">
        <v>0</v>
      </c>
    </row>
    <row r="25" spans="2:4" x14ac:dyDescent="0.2">
      <c r="B25" s="5" t="s">
        <v>88</v>
      </c>
      <c r="C25" s="5">
        <v>0.185844442</v>
      </c>
      <c r="D25" s="5">
        <v>0.114362634</v>
      </c>
    </row>
    <row r="26" spans="2:4" x14ac:dyDescent="0.2">
      <c r="B26" s="5" t="s">
        <v>88</v>
      </c>
      <c r="C26" s="5">
        <v>0.18604427200000001</v>
      </c>
      <c r="D26" s="5">
        <v>1.9011779999999999E-3</v>
      </c>
    </row>
    <row r="27" spans="2:4" x14ac:dyDescent="0.2">
      <c r="B27" s="5" t="s">
        <v>88</v>
      </c>
      <c r="C27" s="5">
        <v>6.3467291999999995E-2</v>
      </c>
      <c r="D27" s="5">
        <v>0.173100121</v>
      </c>
    </row>
    <row r="28" spans="2:4" x14ac:dyDescent="0.2">
      <c r="B28" s="5" t="s">
        <v>87</v>
      </c>
      <c r="C28" s="5">
        <v>0.130619649</v>
      </c>
      <c r="D28" s="5">
        <v>2.6915511E-2</v>
      </c>
    </row>
    <row r="29" spans="2:4" x14ac:dyDescent="0.2">
      <c r="B29" s="5" t="s">
        <v>89</v>
      </c>
      <c r="C29" s="5">
        <v>0.18186361500000001</v>
      </c>
      <c r="D29" s="5">
        <v>2.1902080000000001E-2</v>
      </c>
    </row>
    <row r="30" spans="2:4" x14ac:dyDescent="0.2">
      <c r="B30" s="5" t="s">
        <v>90</v>
      </c>
      <c r="C30" s="5">
        <v>0.240321549</v>
      </c>
      <c r="D30" s="5">
        <v>0</v>
      </c>
    </row>
    <row r="31" spans="2:4" x14ac:dyDescent="0.2">
      <c r="B31" s="5" t="s">
        <v>87</v>
      </c>
      <c r="C31" s="5">
        <v>0.14978649299999999</v>
      </c>
      <c r="D31" s="5">
        <v>7.8444469000000003E-2</v>
      </c>
    </row>
    <row r="32" spans="2:4" x14ac:dyDescent="0.2">
      <c r="B32" s="5" t="s">
        <v>91</v>
      </c>
      <c r="C32" s="5">
        <v>0.14297977000000001</v>
      </c>
      <c r="D32" s="5">
        <v>8.3626615000000001E-2</v>
      </c>
    </row>
    <row r="33" spans="2:4" x14ac:dyDescent="0.2">
      <c r="B33" s="5" t="s">
        <v>88</v>
      </c>
      <c r="C33" s="5">
        <v>0.212267283</v>
      </c>
      <c r="D33" s="5">
        <v>3.3429858999999999E-2</v>
      </c>
    </row>
    <row r="34" spans="2:4" x14ac:dyDescent="0.2">
      <c r="B34" s="5" t="s">
        <v>89</v>
      </c>
      <c r="C34" s="5">
        <v>0.22213455300000001</v>
      </c>
      <c r="D34" s="5">
        <v>0</v>
      </c>
    </row>
    <row r="35" spans="2:4" x14ac:dyDescent="0.2">
      <c r="B35" s="5" t="s">
        <v>89</v>
      </c>
      <c r="C35" s="5">
        <v>0.212667836</v>
      </c>
      <c r="D35" s="5">
        <v>2.0889469999999999E-3</v>
      </c>
    </row>
    <row r="36" spans="2:4" x14ac:dyDescent="0.2">
      <c r="B36" s="5" t="s">
        <v>90</v>
      </c>
      <c r="C36" s="5">
        <v>0.116821492</v>
      </c>
      <c r="D36" s="5">
        <v>4.3604150000000001E-2</v>
      </c>
    </row>
    <row r="37" spans="2:4" x14ac:dyDescent="0.2">
      <c r="B37" s="5" t="s">
        <v>90</v>
      </c>
      <c r="C37" s="5">
        <v>0.21313289399999999</v>
      </c>
      <c r="D37" s="5">
        <v>6.1703799999999998E-4</v>
      </c>
    </row>
    <row r="38" spans="2:4" x14ac:dyDescent="0.2">
      <c r="B38" s="5" t="s">
        <v>88</v>
      </c>
      <c r="C38" s="5">
        <v>9.4329175000000001E-2</v>
      </c>
      <c r="D38" s="5">
        <v>0.15858998799999999</v>
      </c>
    </row>
    <row r="39" spans="2:4" x14ac:dyDescent="0.2">
      <c r="B39" s="5" t="s">
        <v>88</v>
      </c>
      <c r="C39" s="5">
        <v>0.26766789400000002</v>
      </c>
      <c r="D39" s="5">
        <v>3.0971060000000001E-3</v>
      </c>
    </row>
    <row r="40" spans="2:4" x14ac:dyDescent="0.2">
      <c r="B40" s="5" t="s">
        <v>91</v>
      </c>
      <c r="C40" s="5">
        <v>0.30926155100000002</v>
      </c>
      <c r="D40" s="5">
        <v>1.6413394000000001E-2</v>
      </c>
    </row>
    <row r="41" spans="2:4" x14ac:dyDescent="0.2">
      <c r="B41" s="5" t="s">
        <v>87</v>
      </c>
      <c r="C41" s="5">
        <v>0.263473191</v>
      </c>
      <c r="D41" s="5">
        <v>6.2929399999999997E-4</v>
      </c>
    </row>
    <row r="42" spans="2:4" x14ac:dyDescent="0.2">
      <c r="B42" s="5" t="s">
        <v>91</v>
      </c>
      <c r="C42" s="5">
        <v>0.12744576299999999</v>
      </c>
      <c r="D42" s="5">
        <v>2.9296038999999999E-2</v>
      </c>
    </row>
    <row r="43" spans="2:4" x14ac:dyDescent="0.2">
      <c r="B43" s="5" t="s">
        <v>88</v>
      </c>
      <c r="C43" s="5">
        <v>0.230938796</v>
      </c>
      <c r="D43" s="5">
        <v>9.3828588000000004E-2</v>
      </c>
    </row>
    <row r="44" spans="2:4" x14ac:dyDescent="0.2">
      <c r="B44" s="5" t="s">
        <v>87</v>
      </c>
      <c r="C44" s="5">
        <v>0.19883474600000001</v>
      </c>
      <c r="D44" s="5">
        <v>0</v>
      </c>
    </row>
    <row r="45" spans="2:4" x14ac:dyDescent="0.2">
      <c r="B45" s="5" t="s">
        <v>91</v>
      </c>
      <c r="C45" s="5">
        <v>0.19949215100000001</v>
      </c>
      <c r="D45" s="5">
        <v>3.9739851999999999E-2</v>
      </c>
    </row>
    <row r="46" spans="2:4" x14ac:dyDescent="0.2">
      <c r="B46" s="5" t="s">
        <v>88</v>
      </c>
      <c r="C46" s="5">
        <v>0.18969967300000001</v>
      </c>
      <c r="D46" s="5">
        <v>2.9540585000000001E-2</v>
      </c>
    </row>
    <row r="47" spans="2:4" x14ac:dyDescent="0.2">
      <c r="B47" s="5" t="s">
        <v>88</v>
      </c>
      <c r="C47" s="5">
        <v>0.17988728500000001</v>
      </c>
      <c r="D47" s="5">
        <v>9.8615462000000001E-2</v>
      </c>
    </row>
    <row r="48" spans="2:4" x14ac:dyDescent="0.2">
      <c r="B48" s="5" t="s">
        <v>88</v>
      </c>
      <c r="C48" s="5">
        <v>0.26624399599999998</v>
      </c>
      <c r="D48" s="5">
        <v>1.848698E-3</v>
      </c>
    </row>
    <row r="49" spans="2:4" x14ac:dyDescent="0.2">
      <c r="B49" s="5" t="s">
        <v>89</v>
      </c>
      <c r="C49" s="5">
        <v>0.18500978600000001</v>
      </c>
      <c r="D49" s="5">
        <v>8.6532719999999994E-2</v>
      </c>
    </row>
    <row r="50" spans="2:4" x14ac:dyDescent="0.2">
      <c r="B50" s="5" t="s">
        <v>87</v>
      </c>
      <c r="C50" s="5">
        <v>0.15080438800000001</v>
      </c>
      <c r="D50" s="5">
        <v>0.114304709</v>
      </c>
    </row>
    <row r="51" spans="2:4" x14ac:dyDescent="0.2">
      <c r="B51" s="5" t="s">
        <v>88</v>
      </c>
      <c r="C51" s="5">
        <v>0.22965920300000001</v>
      </c>
      <c r="D51" s="5">
        <v>6.2508592000000002E-2</v>
      </c>
    </row>
    <row r="52" spans="2:4" x14ac:dyDescent="0.2">
      <c r="B52" s="5" t="s">
        <v>90</v>
      </c>
      <c r="C52" s="5">
        <v>0.31521411900000001</v>
      </c>
      <c r="D52" s="5">
        <v>1.3859790000000001E-3</v>
      </c>
    </row>
    <row r="53" spans="2:4" x14ac:dyDescent="0.2">
      <c r="B53" s="5" t="s">
        <v>88</v>
      </c>
      <c r="C53" s="5">
        <v>0.20959651200000001</v>
      </c>
      <c r="D53" s="5">
        <v>1.81693E-4</v>
      </c>
    </row>
    <row r="54" spans="2:4" x14ac:dyDescent="0.2">
      <c r="B54" s="5" t="s">
        <v>90</v>
      </c>
      <c r="C54" s="5">
        <v>0.157646855</v>
      </c>
      <c r="D54" s="5">
        <v>4.4377848999999997E-2</v>
      </c>
    </row>
    <row r="55" spans="2:4" x14ac:dyDescent="0.2">
      <c r="B55" s="5" t="s">
        <v>89</v>
      </c>
      <c r="C55" s="5">
        <v>0.15240667299999999</v>
      </c>
      <c r="D55" s="5">
        <v>0.119486183</v>
      </c>
    </row>
    <row r="56" spans="2:4" x14ac:dyDescent="0.2">
      <c r="B56" s="5" t="s">
        <v>88</v>
      </c>
      <c r="C56" s="5">
        <v>0.34048028499999999</v>
      </c>
      <c r="D56" s="5">
        <v>0</v>
      </c>
    </row>
    <row r="57" spans="2:4" x14ac:dyDescent="0.2">
      <c r="B57" s="5" t="s">
        <v>87</v>
      </c>
      <c r="C57" s="5">
        <v>0.156228171</v>
      </c>
      <c r="D57" s="5">
        <v>1.7935E-3</v>
      </c>
    </row>
    <row r="58" spans="2:4" x14ac:dyDescent="0.2">
      <c r="B58" s="5" t="s">
        <v>88</v>
      </c>
      <c r="C58" s="5">
        <v>0.195395603</v>
      </c>
      <c r="D58" s="5">
        <v>0.14119063600000001</v>
      </c>
    </row>
    <row r="59" spans="2:4" x14ac:dyDescent="0.2">
      <c r="B59" s="5" t="s">
        <v>87</v>
      </c>
      <c r="C59" s="5">
        <v>0.149741229</v>
      </c>
      <c r="D59" s="5">
        <v>0</v>
      </c>
    </row>
    <row r="60" spans="2:4" x14ac:dyDescent="0.2">
      <c r="B60" s="5" t="s">
        <v>91</v>
      </c>
      <c r="C60" s="5">
        <v>0.150607888</v>
      </c>
      <c r="D60" s="5">
        <v>6.3943400000000001E-3</v>
      </c>
    </row>
    <row r="61" spans="2:4" x14ac:dyDescent="0.2">
      <c r="B61" s="5" t="s">
        <v>91</v>
      </c>
      <c r="C61" s="5">
        <v>0.23542686199999999</v>
      </c>
      <c r="D61" s="5">
        <v>4.0603699999999999E-4</v>
      </c>
    </row>
    <row r="62" spans="2:4" x14ac:dyDescent="0.2">
      <c r="B62" s="5" t="s">
        <v>87</v>
      </c>
      <c r="C62" s="5">
        <v>7.7684448000000003E-2</v>
      </c>
      <c r="D62" s="5">
        <v>0.13661050399999999</v>
      </c>
    </row>
    <row r="63" spans="2:4" x14ac:dyDescent="0.2">
      <c r="B63" s="5" t="s">
        <v>88</v>
      </c>
      <c r="C63" s="5">
        <v>0.25201821000000002</v>
      </c>
      <c r="D63" s="5">
        <v>1.6410623999999999E-2</v>
      </c>
    </row>
    <row r="64" spans="2:4" x14ac:dyDescent="0.2">
      <c r="B64" s="5" t="s">
        <v>88</v>
      </c>
      <c r="C64" s="5">
        <v>0.21273684400000001</v>
      </c>
      <c r="D64" s="5">
        <v>1.6750002E-2</v>
      </c>
    </row>
    <row r="65" spans="2:4" x14ac:dyDescent="0.2">
      <c r="B65" s="5" t="s">
        <v>87</v>
      </c>
      <c r="C65" s="5">
        <v>0.153220404</v>
      </c>
      <c r="D65" s="5">
        <v>3.5936714000000002E-2</v>
      </c>
    </row>
    <row r="66" spans="2:4" x14ac:dyDescent="0.2">
      <c r="B66" s="5" t="s">
        <v>87</v>
      </c>
      <c r="C66" s="5">
        <v>0.21853705500000001</v>
      </c>
      <c r="D66" s="5">
        <v>9.8298040000000003E-2</v>
      </c>
    </row>
    <row r="67" spans="2:4" x14ac:dyDescent="0.2">
      <c r="B67" s="5" t="s">
        <v>87</v>
      </c>
      <c r="C67" s="5">
        <v>0.22340667</v>
      </c>
      <c r="D67" s="5">
        <v>3.2545113000000001E-2</v>
      </c>
    </row>
    <row r="68" spans="2:4" x14ac:dyDescent="0.2">
      <c r="B68" s="5" t="s">
        <v>87</v>
      </c>
      <c r="C68" s="5">
        <v>0.106019901</v>
      </c>
      <c r="D68" s="5">
        <v>0.100042356</v>
      </c>
    </row>
    <row r="69" spans="2:4" x14ac:dyDescent="0.2">
      <c r="B69" s="5" t="s">
        <v>87</v>
      </c>
      <c r="C69" s="5">
        <v>0.30096149500000002</v>
      </c>
      <c r="D69" s="5">
        <v>1.731396E-2</v>
      </c>
    </row>
    <row r="70" spans="2:4" x14ac:dyDescent="0.2">
      <c r="B70" s="5" t="s">
        <v>87</v>
      </c>
      <c r="C70" s="5">
        <v>0.23159927999999999</v>
      </c>
      <c r="D70" s="5">
        <v>3.8375318999999998E-2</v>
      </c>
    </row>
    <row r="71" spans="2:4" x14ac:dyDescent="0.2">
      <c r="B71" s="5" t="s">
        <v>88</v>
      </c>
      <c r="C71" s="5">
        <v>0.24323599500000001</v>
      </c>
      <c r="D71" s="5">
        <v>1.7022044E-2</v>
      </c>
    </row>
    <row r="72" spans="2:4" x14ac:dyDescent="0.2">
      <c r="B72" s="5" t="s">
        <v>88</v>
      </c>
      <c r="C72" s="5">
        <v>0.161662057</v>
      </c>
      <c r="D72" s="5">
        <v>7.5069362000000001E-2</v>
      </c>
    </row>
    <row r="73" spans="2:4" x14ac:dyDescent="0.2">
      <c r="B73" s="5" t="s">
        <v>90</v>
      </c>
      <c r="C73" s="5">
        <v>0.24864865</v>
      </c>
      <c r="D73" s="5">
        <v>1.0530240000000001E-3</v>
      </c>
    </row>
    <row r="74" spans="2:4" x14ac:dyDescent="0.2">
      <c r="B74" s="5" t="s">
        <v>89</v>
      </c>
      <c r="C74" s="5">
        <v>0.31896377799999998</v>
      </c>
      <c r="D74" s="5">
        <v>0</v>
      </c>
    </row>
    <row r="75" spans="2:4" x14ac:dyDescent="0.2">
      <c r="B75" s="5" t="s">
        <v>88</v>
      </c>
      <c r="C75" s="5">
        <v>0.25268259500000001</v>
      </c>
      <c r="D75" s="5">
        <v>0</v>
      </c>
    </row>
    <row r="76" spans="2:4" x14ac:dyDescent="0.2">
      <c r="B76" s="5" t="s">
        <v>87</v>
      </c>
      <c r="C76" s="5">
        <v>0.199601897</v>
      </c>
      <c r="D76" s="5">
        <v>6.080269E-2</v>
      </c>
    </row>
    <row r="77" spans="2:4" x14ac:dyDescent="0.2">
      <c r="B77" s="5" t="s">
        <v>89</v>
      </c>
      <c r="C77" s="5">
        <v>0.21844250300000001</v>
      </c>
      <c r="D77" s="5">
        <v>1.4676463000000001E-2</v>
      </c>
    </row>
    <row r="78" spans="2:4" x14ac:dyDescent="0.2">
      <c r="B78" s="5" t="s">
        <v>87</v>
      </c>
      <c r="C78" s="5">
        <v>0.12724112000000001</v>
      </c>
      <c r="D78" s="5">
        <v>7.0421498999999999E-2</v>
      </c>
    </row>
    <row r="79" spans="2:4" x14ac:dyDescent="0.2">
      <c r="B79" s="5" t="s">
        <v>88</v>
      </c>
      <c r="C79" s="5">
        <v>0.22347334199999999</v>
      </c>
      <c r="D79" s="5">
        <v>1.6262119999999999E-3</v>
      </c>
    </row>
    <row r="80" spans="2:4" x14ac:dyDescent="0.2">
      <c r="B80" s="5" t="s">
        <v>88</v>
      </c>
      <c r="C80" s="5">
        <v>0.23015305</v>
      </c>
      <c r="D80" s="5">
        <v>6.1781659000000003E-2</v>
      </c>
    </row>
    <row r="81" spans="2:4" x14ac:dyDescent="0.2">
      <c r="B81" s="5" t="s">
        <v>88</v>
      </c>
      <c r="C81" s="5">
        <v>9.8634252000000006E-2</v>
      </c>
      <c r="D81" s="5">
        <v>0.12998869699999999</v>
      </c>
    </row>
    <row r="82" spans="2:4" x14ac:dyDescent="0.2">
      <c r="B82" s="5" t="s">
        <v>88</v>
      </c>
      <c r="C82" s="5">
        <v>0.18609891100000001</v>
      </c>
      <c r="D82" s="5">
        <v>2.4848602000000001E-2</v>
      </c>
    </row>
    <row r="83" spans="2:4" x14ac:dyDescent="0.2">
      <c r="B83" s="5" t="s">
        <v>88</v>
      </c>
      <c r="C83" s="5">
        <v>0.28512744400000001</v>
      </c>
      <c r="D83" s="5">
        <v>0</v>
      </c>
    </row>
    <row r="84" spans="2:4" x14ac:dyDescent="0.2">
      <c r="B84" s="5" t="s">
        <v>88</v>
      </c>
      <c r="C84" s="5">
        <v>0.100311308</v>
      </c>
      <c r="D84" s="5">
        <v>0.179563906</v>
      </c>
    </row>
    <row r="85" spans="2:4" x14ac:dyDescent="0.2">
      <c r="B85" s="5" t="s">
        <v>88</v>
      </c>
      <c r="C85" s="5">
        <v>0.158461557</v>
      </c>
      <c r="D85" s="5">
        <v>2.743013E-2</v>
      </c>
    </row>
    <row r="86" spans="2:4" x14ac:dyDescent="0.2">
      <c r="B86" s="5" t="s">
        <v>87</v>
      </c>
      <c r="C86" s="5">
        <v>0.20940278300000001</v>
      </c>
      <c r="D86" s="5">
        <v>1.3883372999999999E-2</v>
      </c>
    </row>
    <row r="87" spans="2:4" x14ac:dyDescent="0.2">
      <c r="B87" s="5" t="s">
        <v>87</v>
      </c>
      <c r="C87" s="5">
        <v>0.24102059200000001</v>
      </c>
      <c r="D87" s="5">
        <v>0</v>
      </c>
    </row>
    <row r="88" spans="2:4" x14ac:dyDescent="0.2">
      <c r="B88" s="5" t="s">
        <v>88</v>
      </c>
      <c r="C88" s="5">
        <v>0.197799586</v>
      </c>
      <c r="D88" s="5">
        <v>9.1875397999999997E-2</v>
      </c>
    </row>
    <row r="89" spans="2:4" x14ac:dyDescent="0.2">
      <c r="B89" s="5" t="s">
        <v>87</v>
      </c>
      <c r="C89" s="5">
        <v>0.26895198999999997</v>
      </c>
      <c r="D89" s="5">
        <v>0</v>
      </c>
    </row>
    <row r="90" spans="2:4" x14ac:dyDescent="0.2">
      <c r="B90" s="5" t="s">
        <v>91</v>
      </c>
      <c r="C90" s="5">
        <v>0.30867744200000002</v>
      </c>
      <c r="D90" s="20">
        <v>4.3699999999999998E-5</v>
      </c>
    </row>
    <row r="91" spans="2:4" x14ac:dyDescent="0.2">
      <c r="B91" s="5" t="s">
        <v>90</v>
      </c>
      <c r="C91" s="5">
        <v>0.237480093</v>
      </c>
      <c r="D91" s="5">
        <v>1.2642669999999999E-3</v>
      </c>
    </row>
    <row r="92" spans="2:4" x14ac:dyDescent="0.2">
      <c r="B92" s="5" t="s">
        <v>91</v>
      </c>
      <c r="C92" s="5">
        <v>0.171339081</v>
      </c>
      <c r="D92" s="5">
        <v>1.550126E-3</v>
      </c>
    </row>
    <row r="93" spans="2:4" x14ac:dyDescent="0.2">
      <c r="B93" s="5" t="s">
        <v>87</v>
      </c>
      <c r="C93" s="5">
        <v>0.23765387700000001</v>
      </c>
      <c r="D93" s="5">
        <v>2.4839369999999999E-3</v>
      </c>
    </row>
    <row r="94" spans="2:4" x14ac:dyDescent="0.2">
      <c r="B94" s="5" t="s">
        <v>88</v>
      </c>
      <c r="C94" s="5">
        <v>0.21730977400000001</v>
      </c>
      <c r="D94" s="5">
        <v>9.2512972999999998E-2</v>
      </c>
    </row>
    <row r="95" spans="2:4" x14ac:dyDescent="0.2">
      <c r="B95" s="5" t="s">
        <v>92</v>
      </c>
      <c r="C95" s="5">
        <v>0.24244502700000001</v>
      </c>
      <c r="D95" s="5">
        <v>1.453752E-3</v>
      </c>
    </row>
    <row r="96" spans="2:4" x14ac:dyDescent="0.2">
      <c r="B96" s="5" t="s">
        <v>91</v>
      </c>
      <c r="C96" s="5">
        <v>0.34387895699999999</v>
      </c>
      <c r="D96" s="5">
        <v>0</v>
      </c>
    </row>
    <row r="97" spans="2:4" x14ac:dyDescent="0.2">
      <c r="B97" s="5" t="s">
        <v>87</v>
      </c>
      <c r="C97" s="5">
        <v>9.3380337999999993E-2</v>
      </c>
      <c r="D97" s="5">
        <v>9.8670046999999997E-2</v>
      </c>
    </row>
    <row r="98" spans="2:4" x14ac:dyDescent="0.2">
      <c r="B98" s="5" t="s">
        <v>92</v>
      </c>
      <c r="C98" s="5">
        <v>6.2182426999999998E-2</v>
      </c>
      <c r="D98" s="5">
        <v>0.123440825</v>
      </c>
    </row>
    <row r="99" spans="2:4" x14ac:dyDescent="0.2">
      <c r="B99" s="5" t="s">
        <v>88</v>
      </c>
      <c r="C99" s="5">
        <v>0.23002990100000001</v>
      </c>
      <c r="D99" s="5">
        <v>5.0563099999999998E-4</v>
      </c>
    </row>
    <row r="100" spans="2:4" x14ac:dyDescent="0.2">
      <c r="B100" s="5" t="s">
        <v>91</v>
      </c>
      <c r="C100" s="5">
        <v>0.296200507</v>
      </c>
      <c r="D100" s="5">
        <v>0</v>
      </c>
    </row>
    <row r="101" spans="2:4" x14ac:dyDescent="0.2">
      <c r="B101" s="5" t="s">
        <v>88</v>
      </c>
      <c r="C101" s="5">
        <v>0.27683720699999997</v>
      </c>
      <c r="D101" s="5">
        <v>6.1535699999999997E-4</v>
      </c>
    </row>
    <row r="102" spans="2:4" x14ac:dyDescent="0.2">
      <c r="B102" s="5" t="s">
        <v>88</v>
      </c>
      <c r="C102" s="5">
        <v>0.20985224799999999</v>
      </c>
      <c r="D102" s="5">
        <v>6.3865299999999999E-4</v>
      </c>
    </row>
    <row r="103" spans="2:4" x14ac:dyDescent="0.2">
      <c r="B103" s="5" t="s">
        <v>88</v>
      </c>
      <c r="C103" s="5">
        <v>0.23389525899999999</v>
      </c>
      <c r="D103" s="5">
        <v>0</v>
      </c>
    </row>
    <row r="104" spans="2:4" x14ac:dyDescent="0.2">
      <c r="B104" s="5" t="s">
        <v>88</v>
      </c>
      <c r="C104" s="5">
        <v>0.12569372300000001</v>
      </c>
      <c r="D104" s="5">
        <v>0.108131009</v>
      </c>
    </row>
    <row r="105" spans="2:4" x14ac:dyDescent="0.2">
      <c r="B105" s="5" t="s">
        <v>89</v>
      </c>
      <c r="C105" s="5">
        <v>0.225514732</v>
      </c>
      <c r="D105" s="5">
        <v>0</v>
      </c>
    </row>
    <row r="106" spans="2:4" x14ac:dyDescent="0.2">
      <c r="B106" s="5" t="s">
        <v>88</v>
      </c>
      <c r="C106" s="5">
        <v>0.15030737299999999</v>
      </c>
      <c r="D106" s="5">
        <v>0.143000081</v>
      </c>
    </row>
    <row r="107" spans="2:4" x14ac:dyDescent="0.2">
      <c r="B107" s="5" t="s">
        <v>87</v>
      </c>
      <c r="C107" s="5">
        <v>0.24822382200000001</v>
      </c>
      <c r="D107" s="5">
        <v>4.4787318E-2</v>
      </c>
    </row>
    <row r="108" spans="2:4" x14ac:dyDescent="0.2">
      <c r="B108" s="5" t="s">
        <v>88</v>
      </c>
      <c r="C108" s="5">
        <v>0.160547679</v>
      </c>
      <c r="D108" s="5">
        <v>8.2592782000000003E-2</v>
      </c>
    </row>
    <row r="109" spans="2:4" x14ac:dyDescent="0.2">
      <c r="B109" s="5" t="s">
        <v>87</v>
      </c>
      <c r="C109" s="5">
        <v>0.150677743</v>
      </c>
      <c r="D109" s="5">
        <v>1.429072E-3</v>
      </c>
    </row>
    <row r="110" spans="2:4" x14ac:dyDescent="0.2">
      <c r="B110" s="5" t="s">
        <v>87</v>
      </c>
      <c r="C110" s="5">
        <v>0.325243587</v>
      </c>
      <c r="D110" s="5">
        <v>4.8288600000000002E-4</v>
      </c>
    </row>
    <row r="111" spans="2:4" x14ac:dyDescent="0.2">
      <c r="B111" s="5" t="s">
        <v>88</v>
      </c>
      <c r="C111" s="5">
        <v>5.0584249999999997E-2</v>
      </c>
      <c r="D111" s="5">
        <v>0.143811886</v>
      </c>
    </row>
    <row r="112" spans="2:4" x14ac:dyDescent="0.2">
      <c r="B112" s="5" t="s">
        <v>92</v>
      </c>
      <c r="C112" s="5">
        <v>0.30072663199999999</v>
      </c>
      <c r="D112" s="5">
        <v>0</v>
      </c>
    </row>
    <row r="113" spans="2:4" x14ac:dyDescent="0.2">
      <c r="B113" s="5" t="s">
        <v>88</v>
      </c>
      <c r="C113" s="5">
        <v>0.146133077</v>
      </c>
      <c r="D113" s="5">
        <v>8.4237037000000001E-2</v>
      </c>
    </row>
    <row r="114" spans="2:4" x14ac:dyDescent="0.2">
      <c r="B114" s="5" t="s">
        <v>87</v>
      </c>
      <c r="C114" s="5">
        <v>3.5016170999999999E-2</v>
      </c>
      <c r="D114" s="5">
        <v>0.19904245400000001</v>
      </c>
    </row>
    <row r="115" spans="2:4" x14ac:dyDescent="0.2">
      <c r="B115" s="5" t="s">
        <v>91</v>
      </c>
      <c r="C115" s="5">
        <v>0.28725807599999997</v>
      </c>
      <c r="D115" s="5">
        <v>0</v>
      </c>
    </row>
    <row r="116" spans="2:4" x14ac:dyDescent="0.2">
      <c r="B116" s="5" t="s">
        <v>87</v>
      </c>
      <c r="C116" s="5">
        <v>0.14432268500000001</v>
      </c>
      <c r="D116" s="5">
        <v>0.113642586</v>
      </c>
    </row>
    <row r="117" spans="2:4" x14ac:dyDescent="0.2">
      <c r="B117" s="5" t="s">
        <v>88</v>
      </c>
      <c r="C117" s="5">
        <v>0.20103696300000001</v>
      </c>
      <c r="D117" s="5">
        <v>8.5965729999999997E-3</v>
      </c>
    </row>
    <row r="118" spans="2:4" x14ac:dyDescent="0.2">
      <c r="B118" s="5" t="s">
        <v>87</v>
      </c>
      <c r="C118" s="5">
        <v>0.26495374799999999</v>
      </c>
      <c r="D118" s="5">
        <v>3.5749390000000001E-3</v>
      </c>
    </row>
    <row r="119" spans="2:4" x14ac:dyDescent="0.2">
      <c r="B119" s="5" t="s">
        <v>87</v>
      </c>
      <c r="C119" s="5">
        <v>8.5696440999999998E-2</v>
      </c>
      <c r="D119" s="5">
        <v>0.18661594000000001</v>
      </c>
    </row>
    <row r="120" spans="2:4" x14ac:dyDescent="0.2">
      <c r="B120" s="5" t="s">
        <v>88</v>
      </c>
      <c r="C120" s="5">
        <v>0.16396381099999999</v>
      </c>
      <c r="D120" s="5">
        <v>1.7758279999999999E-3</v>
      </c>
    </row>
    <row r="121" spans="2:4" x14ac:dyDescent="0.2">
      <c r="B121" s="5" t="s">
        <v>88</v>
      </c>
      <c r="C121" s="5">
        <v>0.26758189399999999</v>
      </c>
      <c r="D121" s="5">
        <v>0</v>
      </c>
    </row>
    <row r="122" spans="2:4" x14ac:dyDescent="0.2">
      <c r="B122" s="5" t="s">
        <v>88</v>
      </c>
      <c r="C122" s="5">
        <v>0.22876961800000001</v>
      </c>
      <c r="D122" s="5">
        <v>3.9276769000000003E-2</v>
      </c>
    </row>
    <row r="123" spans="2:4" x14ac:dyDescent="0.2">
      <c r="B123" s="5" t="s">
        <v>88</v>
      </c>
      <c r="C123" s="5">
        <v>0.21063227600000001</v>
      </c>
      <c r="D123" s="5">
        <v>6.6442309999999996E-3</v>
      </c>
    </row>
    <row r="124" spans="2:4" x14ac:dyDescent="0.2">
      <c r="B124" s="5" t="s">
        <v>91</v>
      </c>
      <c r="C124" s="5">
        <v>0.12465870499999999</v>
      </c>
      <c r="D124" s="5">
        <v>9.2095156999999997E-2</v>
      </c>
    </row>
    <row r="125" spans="2:4" x14ac:dyDescent="0.2">
      <c r="B125" s="5" t="s">
        <v>88</v>
      </c>
      <c r="C125" s="5">
        <v>0.188476848</v>
      </c>
      <c r="D125" s="5">
        <v>3.258519E-2</v>
      </c>
    </row>
    <row r="126" spans="2:4" x14ac:dyDescent="0.2">
      <c r="B126" s="5" t="s">
        <v>92</v>
      </c>
      <c r="C126" s="5">
        <v>0.21853170599999999</v>
      </c>
      <c r="D126" s="5">
        <v>1.1275759999999999E-3</v>
      </c>
    </row>
    <row r="127" spans="2:4" x14ac:dyDescent="0.2">
      <c r="B127" s="5" t="s">
        <v>91</v>
      </c>
      <c r="C127" s="5">
        <v>0.20903338599999999</v>
      </c>
      <c r="D127" s="5">
        <v>7.6345812999999998E-2</v>
      </c>
    </row>
    <row r="128" spans="2:4" x14ac:dyDescent="0.2">
      <c r="B128" s="5" t="s">
        <v>90</v>
      </c>
      <c r="C128" s="5">
        <v>0.18869903299999999</v>
      </c>
      <c r="D128" s="5">
        <v>6.8158123000000001E-2</v>
      </c>
    </row>
    <row r="129" spans="2:4" x14ac:dyDescent="0.2">
      <c r="B129" s="5" t="s">
        <v>87</v>
      </c>
      <c r="C129" s="5">
        <v>0.15458622699999999</v>
      </c>
      <c r="D129" s="5">
        <v>0.12597531000000001</v>
      </c>
    </row>
    <row r="130" spans="2:4" x14ac:dyDescent="0.2">
      <c r="B130" s="5" t="s">
        <v>88</v>
      </c>
      <c r="C130" s="5">
        <v>0.27422961600000001</v>
      </c>
      <c r="D130" s="5">
        <v>0</v>
      </c>
    </row>
    <row r="131" spans="2:4" x14ac:dyDescent="0.2">
      <c r="B131" s="5" t="s">
        <v>87</v>
      </c>
      <c r="C131" s="5">
        <v>0.19575888499999999</v>
      </c>
      <c r="D131" s="5">
        <v>0</v>
      </c>
    </row>
    <row r="132" spans="2:4" x14ac:dyDescent="0.2">
      <c r="B132" s="5" t="s">
        <v>87</v>
      </c>
      <c r="C132" s="5">
        <v>0.137035885</v>
      </c>
      <c r="D132" s="5">
        <v>7.2060763999999999E-2</v>
      </c>
    </row>
    <row r="133" spans="2:4" x14ac:dyDescent="0.2">
      <c r="B133" s="5" t="s">
        <v>88</v>
      </c>
      <c r="C133" s="5">
        <v>0.15413960800000001</v>
      </c>
      <c r="D133" s="5">
        <v>1.7848129999999999E-3</v>
      </c>
    </row>
    <row r="134" spans="2:4" x14ac:dyDescent="0.2">
      <c r="B134" s="5" t="s">
        <v>87</v>
      </c>
      <c r="C134" s="5">
        <v>0.25277879199999997</v>
      </c>
      <c r="D134" s="5">
        <v>3.4189827999999998E-2</v>
      </c>
    </row>
    <row r="135" spans="2:4" x14ac:dyDescent="0.2">
      <c r="B135" s="5" t="s">
        <v>88</v>
      </c>
      <c r="C135" s="5">
        <v>0.19967010499999999</v>
      </c>
      <c r="D135" s="5">
        <v>4.3393961000000002E-2</v>
      </c>
    </row>
    <row r="136" spans="2:4" x14ac:dyDescent="0.2">
      <c r="B136" s="5" t="s">
        <v>87</v>
      </c>
      <c r="C136" s="5">
        <v>0.238398367</v>
      </c>
      <c r="D136" s="5">
        <v>2.5279469999999998E-2</v>
      </c>
    </row>
    <row r="137" spans="2:4" x14ac:dyDescent="0.2">
      <c r="B137" s="5" t="s">
        <v>87</v>
      </c>
      <c r="C137" s="5">
        <v>0.27845484399999998</v>
      </c>
      <c r="D137" s="5">
        <v>0</v>
      </c>
    </row>
    <row r="138" spans="2:4" x14ac:dyDescent="0.2">
      <c r="B138" s="5" t="s">
        <v>87</v>
      </c>
      <c r="C138" s="5">
        <v>8.5792402000000004E-2</v>
      </c>
      <c r="D138" s="5">
        <v>0.17084580799999999</v>
      </c>
    </row>
    <row r="139" spans="2:4" x14ac:dyDescent="0.2">
      <c r="B139" s="5" t="s">
        <v>88</v>
      </c>
      <c r="C139" s="5">
        <v>0.29017646699999999</v>
      </c>
      <c r="D139" s="5">
        <v>0</v>
      </c>
    </row>
    <row r="140" spans="2:4" x14ac:dyDescent="0.2">
      <c r="B140" s="5" t="s">
        <v>91</v>
      </c>
      <c r="C140" s="5">
        <v>0.25206240099999999</v>
      </c>
      <c r="D140" s="5">
        <v>9.0097895999999997E-2</v>
      </c>
    </row>
    <row r="141" spans="2:4" x14ac:dyDescent="0.2">
      <c r="B141" s="5" t="s">
        <v>87</v>
      </c>
      <c r="C141" s="5">
        <v>0.25019555799999998</v>
      </c>
      <c r="D141" s="5">
        <v>0</v>
      </c>
    </row>
    <row r="142" spans="2:4" x14ac:dyDescent="0.2">
      <c r="B142" s="5" t="s">
        <v>87</v>
      </c>
      <c r="C142" s="5">
        <v>0.207705527</v>
      </c>
      <c r="D142" s="5">
        <v>1.8833400000000001E-3</v>
      </c>
    </row>
    <row r="143" spans="2:4" x14ac:dyDescent="0.2">
      <c r="B143" s="5" t="s">
        <v>91</v>
      </c>
      <c r="C143" s="5">
        <v>0.231486574</v>
      </c>
      <c r="D143" s="5">
        <v>1.7972470000000001E-3</v>
      </c>
    </row>
    <row r="144" spans="2:4" x14ac:dyDescent="0.2">
      <c r="B144" s="5" t="s">
        <v>87</v>
      </c>
      <c r="C144" s="5">
        <v>0.28767991999999998</v>
      </c>
      <c r="D144" s="5">
        <v>0</v>
      </c>
    </row>
    <row r="145" spans="2:4" x14ac:dyDescent="0.2">
      <c r="B145" s="5" t="s">
        <v>88</v>
      </c>
      <c r="C145" s="5">
        <v>0.246957651</v>
      </c>
      <c r="D145" s="5">
        <v>1.3974275E-2</v>
      </c>
    </row>
    <row r="146" spans="2:4" x14ac:dyDescent="0.2">
      <c r="B146" s="5" t="s">
        <v>89</v>
      </c>
      <c r="C146" s="5">
        <v>0.221311692</v>
      </c>
      <c r="D146" s="5">
        <v>2.4384610000000001E-2</v>
      </c>
    </row>
    <row r="147" spans="2:4" x14ac:dyDescent="0.2">
      <c r="B147" s="5" t="s">
        <v>88</v>
      </c>
      <c r="C147" s="5">
        <v>0.22441435400000001</v>
      </c>
      <c r="D147" s="5">
        <v>0.110070562</v>
      </c>
    </row>
    <row r="148" spans="2:4" x14ac:dyDescent="0.2">
      <c r="B148" s="5" t="s">
        <v>87</v>
      </c>
      <c r="C148" s="5">
        <v>0.16105498700000001</v>
      </c>
      <c r="D148" s="5">
        <v>0.144630115</v>
      </c>
    </row>
    <row r="149" spans="2:4" x14ac:dyDescent="0.2">
      <c r="B149" s="5" t="s">
        <v>89</v>
      </c>
      <c r="C149" s="5">
        <v>0.20509021499999999</v>
      </c>
      <c r="D149" s="5">
        <v>0.111312253</v>
      </c>
    </row>
    <row r="150" spans="2:4" x14ac:dyDescent="0.2">
      <c r="B150" s="5" t="s">
        <v>88</v>
      </c>
      <c r="C150" s="5">
        <v>0</v>
      </c>
      <c r="D150" s="5">
        <v>0.17120221499999999</v>
      </c>
    </row>
    <row r="151" spans="2:4" x14ac:dyDescent="0.2">
      <c r="B151" s="5" t="s">
        <v>88</v>
      </c>
      <c r="C151" s="5">
        <v>0.24199211100000001</v>
      </c>
      <c r="D151" s="5">
        <v>3.719546E-2</v>
      </c>
    </row>
    <row r="152" spans="2:4" x14ac:dyDescent="0.2">
      <c r="B152" s="5" t="s">
        <v>87</v>
      </c>
      <c r="C152" s="5">
        <v>0.12686800400000001</v>
      </c>
      <c r="D152" s="5">
        <v>4.1974772E-2</v>
      </c>
    </row>
    <row r="153" spans="2:4" x14ac:dyDescent="0.2">
      <c r="B153" s="5" t="s">
        <v>87</v>
      </c>
      <c r="C153" s="5">
        <v>0.16174107700000001</v>
      </c>
      <c r="D153" s="5">
        <v>4.731991E-2</v>
      </c>
    </row>
    <row r="154" spans="2:4" x14ac:dyDescent="0.2">
      <c r="B154" s="5" t="s">
        <v>88</v>
      </c>
      <c r="C154" s="5">
        <v>0.168786671</v>
      </c>
      <c r="D154" s="5">
        <v>9.4607839999999999E-2</v>
      </c>
    </row>
    <row r="155" spans="2:4" x14ac:dyDescent="0.2">
      <c r="B155" s="5" t="s">
        <v>92</v>
      </c>
      <c r="C155" s="5">
        <v>0.184905237</v>
      </c>
      <c r="D155" s="5">
        <v>8.1954270999999995E-2</v>
      </c>
    </row>
    <row r="156" spans="2:4" x14ac:dyDescent="0.2">
      <c r="B156" s="5" t="s">
        <v>88</v>
      </c>
      <c r="C156" s="5">
        <v>0.240181479</v>
      </c>
      <c r="D156" s="5">
        <v>9.6249802999999995E-2</v>
      </c>
    </row>
    <row r="157" spans="2:4" x14ac:dyDescent="0.2">
      <c r="B157" s="5" t="s">
        <v>88</v>
      </c>
      <c r="C157" s="5">
        <v>0.28723393899999999</v>
      </c>
      <c r="D157" s="5">
        <v>1.2309759999999999E-3</v>
      </c>
    </row>
    <row r="158" spans="2:4" x14ac:dyDescent="0.2">
      <c r="B158" s="5" t="s">
        <v>87</v>
      </c>
      <c r="C158" s="5">
        <v>0.28856377999999999</v>
      </c>
      <c r="D158" s="5">
        <v>0</v>
      </c>
    </row>
    <row r="159" spans="2:4" x14ac:dyDescent="0.2">
      <c r="B159" s="5" t="s">
        <v>89</v>
      </c>
      <c r="C159" s="5">
        <v>0.113613332</v>
      </c>
      <c r="D159" s="5">
        <v>0</v>
      </c>
    </row>
    <row r="160" spans="2:4" x14ac:dyDescent="0.2">
      <c r="B160" s="5" t="s">
        <v>87</v>
      </c>
      <c r="C160" s="5">
        <v>0.13822557999999999</v>
      </c>
      <c r="D160" s="5">
        <v>0.103627382</v>
      </c>
    </row>
    <row r="161" spans="2:4" x14ac:dyDescent="0.2">
      <c r="B161" s="5" t="s">
        <v>87</v>
      </c>
      <c r="C161" s="5">
        <v>0.138499181</v>
      </c>
      <c r="D161" s="5">
        <v>0.166835396</v>
      </c>
    </row>
    <row r="162" spans="2:4" x14ac:dyDescent="0.2">
      <c r="B162" s="5" t="s">
        <v>88</v>
      </c>
      <c r="C162" s="5">
        <v>0.20328119</v>
      </c>
      <c r="D162" s="5">
        <v>4.2637458000000003E-2</v>
      </c>
    </row>
    <row r="163" spans="2:4" x14ac:dyDescent="0.2">
      <c r="B163" s="5" t="s">
        <v>87</v>
      </c>
      <c r="C163" s="5">
        <v>0.211689136</v>
      </c>
      <c r="D163" s="5">
        <v>9.4111899999999998E-3</v>
      </c>
    </row>
    <row r="164" spans="2:4" x14ac:dyDescent="0.2">
      <c r="B164" s="5" t="s">
        <v>90</v>
      </c>
      <c r="C164" s="5">
        <v>0.21988575599999999</v>
      </c>
      <c r="D164" s="5">
        <v>2.6844267000000002E-2</v>
      </c>
    </row>
    <row r="165" spans="2:4" x14ac:dyDescent="0.2">
      <c r="B165" s="5" t="s">
        <v>87</v>
      </c>
      <c r="C165" s="5">
        <v>0.22914726699999999</v>
      </c>
      <c r="D165" s="20">
        <v>6.2799999999999995E-5</v>
      </c>
    </row>
    <row r="166" spans="2:4" x14ac:dyDescent="0.2">
      <c r="B166" s="5" t="s">
        <v>88</v>
      </c>
      <c r="C166" s="5">
        <v>0.23678133700000001</v>
      </c>
      <c r="D166" s="5">
        <v>0</v>
      </c>
    </row>
    <row r="167" spans="2:4" x14ac:dyDescent="0.2">
      <c r="B167" s="5" t="s">
        <v>91</v>
      </c>
      <c r="C167" s="5">
        <v>0.18695729699999999</v>
      </c>
      <c r="D167" s="5">
        <v>0.14315364699999999</v>
      </c>
    </row>
    <row r="168" spans="2:4" x14ac:dyDescent="0.2">
      <c r="B168" s="5" t="s">
        <v>87</v>
      </c>
      <c r="C168" s="5">
        <v>0.246442671</v>
      </c>
      <c r="D168" s="5">
        <v>2.0365715999999999E-2</v>
      </c>
    </row>
    <row r="169" spans="2:4" x14ac:dyDescent="0.2">
      <c r="B169" s="5" t="s">
        <v>89</v>
      </c>
      <c r="C169" s="5">
        <v>0.282348298</v>
      </c>
      <c r="D169" s="5">
        <v>0</v>
      </c>
    </row>
    <row r="170" spans="2:4" x14ac:dyDescent="0.2">
      <c r="B170" s="5" t="s">
        <v>92</v>
      </c>
      <c r="C170" s="5">
        <v>0.204784049</v>
      </c>
      <c r="D170" s="5">
        <v>2.0273840000000001E-3</v>
      </c>
    </row>
    <row r="171" spans="2:4" x14ac:dyDescent="0.2">
      <c r="B171" s="5" t="s">
        <v>91</v>
      </c>
      <c r="C171" s="5">
        <v>0.33788683899999999</v>
      </c>
      <c r="D171" s="5">
        <v>0</v>
      </c>
    </row>
    <row r="172" spans="2:4" x14ac:dyDescent="0.2">
      <c r="B172" s="5" t="s">
        <v>91</v>
      </c>
      <c r="C172" s="5">
        <v>0.25107343999999998</v>
      </c>
      <c r="D172" s="5">
        <v>3.9136999999999999E-4</v>
      </c>
    </row>
    <row r="173" spans="2:4" x14ac:dyDescent="0.2">
      <c r="B173" s="5" t="s">
        <v>89</v>
      </c>
      <c r="C173" s="5">
        <v>0.15184420900000001</v>
      </c>
      <c r="D173" s="5">
        <v>0</v>
      </c>
    </row>
    <row r="174" spans="2:4" x14ac:dyDescent="0.2">
      <c r="B174" s="5" t="s">
        <v>88</v>
      </c>
      <c r="C174" s="5">
        <v>0</v>
      </c>
      <c r="D174" s="5">
        <v>0.30673241299999998</v>
      </c>
    </row>
    <row r="175" spans="2:4" x14ac:dyDescent="0.2">
      <c r="B175" s="5" t="s">
        <v>92</v>
      </c>
      <c r="C175" s="5">
        <v>0.10657249100000001</v>
      </c>
      <c r="D175" s="5">
        <v>0.124372949</v>
      </c>
    </row>
    <row r="176" spans="2:4" x14ac:dyDescent="0.2">
      <c r="B176" s="5" t="s">
        <v>88</v>
      </c>
      <c r="C176" s="5">
        <v>0.24023557200000001</v>
      </c>
      <c r="D176" s="5">
        <v>0</v>
      </c>
    </row>
    <row r="177" spans="2:4" x14ac:dyDescent="0.2">
      <c r="B177" s="5" t="s">
        <v>88</v>
      </c>
      <c r="C177" s="5">
        <v>0.210917616</v>
      </c>
      <c r="D177" s="5">
        <v>0</v>
      </c>
    </row>
    <row r="178" spans="2:4" x14ac:dyDescent="0.2">
      <c r="B178" s="5" t="s">
        <v>87</v>
      </c>
      <c r="C178" s="5">
        <v>0.25729546800000003</v>
      </c>
      <c r="D178" s="5">
        <v>1.4404750000000001E-3</v>
      </c>
    </row>
    <row r="179" spans="2:4" x14ac:dyDescent="0.2">
      <c r="B179" s="5" t="s">
        <v>87</v>
      </c>
      <c r="C179" s="5">
        <v>0.20263785400000001</v>
      </c>
      <c r="D179" s="5">
        <v>2.6328104000000001E-2</v>
      </c>
    </row>
    <row r="180" spans="2:4" x14ac:dyDescent="0.2">
      <c r="B180" s="5" t="s">
        <v>88</v>
      </c>
      <c r="C180" s="5">
        <v>0.217920213</v>
      </c>
      <c r="D180" s="5">
        <v>0</v>
      </c>
    </row>
    <row r="181" spans="2:4" x14ac:dyDescent="0.2">
      <c r="B181" s="5" t="s">
        <v>87</v>
      </c>
      <c r="C181" s="5">
        <v>0.16991372900000001</v>
      </c>
      <c r="D181" s="5">
        <v>0.101579025</v>
      </c>
    </row>
    <row r="182" spans="2:4" x14ac:dyDescent="0.2">
      <c r="B182" s="5" t="s">
        <v>92</v>
      </c>
      <c r="C182" s="5">
        <v>0.10326611600000001</v>
      </c>
      <c r="D182" s="5">
        <v>0.207834466</v>
      </c>
    </row>
    <row r="183" spans="2:4" x14ac:dyDescent="0.2">
      <c r="B183" s="5" t="s">
        <v>88</v>
      </c>
      <c r="C183" s="5">
        <v>0.24513573599999999</v>
      </c>
      <c r="D183" s="5">
        <v>0</v>
      </c>
    </row>
    <row r="184" spans="2:4" x14ac:dyDescent="0.2">
      <c r="B184" s="5" t="s">
        <v>87</v>
      </c>
      <c r="C184" s="5">
        <v>0.16269407799999999</v>
      </c>
      <c r="D184" s="5">
        <v>3.9805310000000003E-2</v>
      </c>
    </row>
    <row r="185" spans="2:4" x14ac:dyDescent="0.2">
      <c r="B185" s="5" t="s">
        <v>88</v>
      </c>
      <c r="C185" s="5">
        <v>0.182375596</v>
      </c>
      <c r="D185" s="5">
        <v>3.3725775999999999E-2</v>
      </c>
    </row>
    <row r="186" spans="2:4" x14ac:dyDescent="0.2">
      <c r="B186" s="5" t="s">
        <v>88</v>
      </c>
      <c r="C186" s="5">
        <v>0.21016269100000001</v>
      </c>
      <c r="D186" s="5">
        <v>2.294136E-3</v>
      </c>
    </row>
    <row r="187" spans="2:4" x14ac:dyDescent="0.2">
      <c r="B187" s="5" t="s">
        <v>91</v>
      </c>
      <c r="C187" s="5">
        <v>0.30232968199999999</v>
      </c>
      <c r="D187" s="5">
        <v>2.0681690999999999E-2</v>
      </c>
    </row>
    <row r="188" spans="2:4" x14ac:dyDescent="0.2">
      <c r="B188" s="5" t="s">
        <v>92</v>
      </c>
      <c r="C188" s="5">
        <v>0.18239467400000001</v>
      </c>
      <c r="D188" s="5">
        <v>6.4537923999999997E-2</v>
      </c>
    </row>
    <row r="189" spans="2:4" x14ac:dyDescent="0.2">
      <c r="B189" s="5" t="s">
        <v>87</v>
      </c>
      <c r="C189" s="5">
        <v>0.20242534300000001</v>
      </c>
      <c r="D189" s="5">
        <v>8.0119114000000005E-2</v>
      </c>
    </row>
    <row r="190" spans="2:4" x14ac:dyDescent="0.2">
      <c r="B190" s="5" t="s">
        <v>88</v>
      </c>
      <c r="C190" s="5">
        <v>5.9670288000000002E-2</v>
      </c>
      <c r="D190" s="5">
        <v>0.173372307</v>
      </c>
    </row>
    <row r="191" spans="2:4" x14ac:dyDescent="0.2">
      <c r="B191" s="5" t="s">
        <v>90</v>
      </c>
      <c r="C191" s="5">
        <v>6.0450348000000001E-2</v>
      </c>
      <c r="D191" s="5">
        <v>0.227403147</v>
      </c>
    </row>
    <row r="192" spans="2:4" x14ac:dyDescent="0.2">
      <c r="B192" s="5" t="s">
        <v>90</v>
      </c>
      <c r="C192" s="5">
        <v>0.228563919</v>
      </c>
      <c r="D192" s="5">
        <v>1.0685537E-2</v>
      </c>
    </row>
    <row r="193" spans="2:4" x14ac:dyDescent="0.2">
      <c r="B193" s="5" t="s">
        <v>91</v>
      </c>
      <c r="C193" s="5">
        <v>0.27346331699999998</v>
      </c>
      <c r="D193" s="5">
        <v>9.5527899999999996E-4</v>
      </c>
    </row>
    <row r="194" spans="2:4" x14ac:dyDescent="0.2">
      <c r="B194" s="5" t="s">
        <v>91</v>
      </c>
      <c r="C194" s="5">
        <v>0.26432127999999999</v>
      </c>
      <c r="D194" s="5">
        <v>0</v>
      </c>
    </row>
    <row r="195" spans="2:4" x14ac:dyDescent="0.2">
      <c r="B195" s="5" t="s">
        <v>87</v>
      </c>
      <c r="C195" s="5">
        <v>6.2700778999999998E-2</v>
      </c>
      <c r="D195" s="5">
        <v>5.5016250000000003E-2</v>
      </c>
    </row>
    <row r="196" spans="2:4" x14ac:dyDescent="0.2">
      <c r="B196" s="5" t="s">
        <v>91</v>
      </c>
      <c r="C196" s="5">
        <v>0.23296425400000001</v>
      </c>
      <c r="D196" s="5">
        <v>3.7799758000000003E-2</v>
      </c>
    </row>
    <row r="197" spans="2:4" x14ac:dyDescent="0.2">
      <c r="B197" s="5" t="s">
        <v>90</v>
      </c>
      <c r="C197" s="5">
        <v>0.21991216399999999</v>
      </c>
      <c r="D197" s="5">
        <v>1.863445E-3</v>
      </c>
    </row>
    <row r="198" spans="2:4" x14ac:dyDescent="0.2">
      <c r="B198" s="5" t="s">
        <v>87</v>
      </c>
      <c r="C198" s="5">
        <v>0.24725899400000001</v>
      </c>
      <c r="D198" s="5">
        <v>2.3803740000000002E-3</v>
      </c>
    </row>
    <row r="199" spans="2:4" x14ac:dyDescent="0.2">
      <c r="B199" s="5" t="s">
        <v>89</v>
      </c>
      <c r="C199" s="5">
        <v>0.197097513</v>
      </c>
      <c r="D199" s="5">
        <v>2.0684227999999999E-2</v>
      </c>
    </row>
    <row r="200" spans="2:4" x14ac:dyDescent="0.2">
      <c r="B200" s="5" t="s">
        <v>88</v>
      </c>
      <c r="C200" s="5">
        <v>0.22674097100000001</v>
      </c>
      <c r="D200" s="5">
        <v>2.2953371E-2</v>
      </c>
    </row>
    <row r="201" spans="2:4" x14ac:dyDescent="0.2">
      <c r="B201" s="5" t="s">
        <v>88</v>
      </c>
      <c r="C201" s="5">
        <v>0.25321999899999997</v>
      </c>
      <c r="D201" s="5">
        <v>8.9250799999999997E-4</v>
      </c>
    </row>
    <row r="202" spans="2:4" x14ac:dyDescent="0.2">
      <c r="B202" s="5" t="s">
        <v>87</v>
      </c>
      <c r="C202" s="5">
        <v>0.217541765</v>
      </c>
      <c r="D202" s="5">
        <v>1.453789E-3</v>
      </c>
    </row>
    <row r="203" spans="2:4" x14ac:dyDescent="0.2">
      <c r="B203" s="5" t="s">
        <v>92</v>
      </c>
      <c r="C203" s="5">
        <v>0.14163182999999999</v>
      </c>
      <c r="D203" s="5">
        <v>4.4734129999999997E-2</v>
      </c>
    </row>
    <row r="204" spans="2:4" x14ac:dyDescent="0.2">
      <c r="B204" s="5" t="s">
        <v>88</v>
      </c>
      <c r="C204" s="5">
        <v>0.28106840100000002</v>
      </c>
      <c r="D204" s="5">
        <v>0</v>
      </c>
    </row>
    <row r="205" spans="2:4" x14ac:dyDescent="0.2">
      <c r="B205" s="5" t="s">
        <v>89</v>
      </c>
      <c r="C205" s="5">
        <v>0.102232593</v>
      </c>
      <c r="D205" s="5">
        <v>4.1494472999999997E-2</v>
      </c>
    </row>
    <row r="206" spans="2:4" x14ac:dyDescent="0.2">
      <c r="B206" s="5" t="s">
        <v>90</v>
      </c>
      <c r="C206" s="5">
        <v>0.23961949399999999</v>
      </c>
      <c r="D206" s="5">
        <v>0</v>
      </c>
    </row>
    <row r="207" spans="2:4" x14ac:dyDescent="0.2">
      <c r="B207" s="5" t="s">
        <v>91</v>
      </c>
      <c r="C207" s="5">
        <v>0.229104735</v>
      </c>
      <c r="D207" s="5">
        <v>7.3319699999999999E-4</v>
      </c>
    </row>
    <row r="208" spans="2:4" x14ac:dyDescent="0.2">
      <c r="B208" s="5" t="s">
        <v>92</v>
      </c>
      <c r="C208" s="5">
        <v>0.15360837499999999</v>
      </c>
      <c r="D208" s="5">
        <v>0.106191865</v>
      </c>
    </row>
    <row r="209" spans="2:4" x14ac:dyDescent="0.2">
      <c r="B209" s="5" t="s">
        <v>92</v>
      </c>
      <c r="C209" s="5">
        <v>0.34303541799999998</v>
      </c>
      <c r="D209" s="5">
        <v>0</v>
      </c>
    </row>
    <row r="210" spans="2:4" x14ac:dyDescent="0.2">
      <c r="B210" s="5" t="s">
        <v>87</v>
      </c>
      <c r="C210" s="5">
        <v>0.118205876</v>
      </c>
      <c r="D210" s="5">
        <v>0.109547143</v>
      </c>
    </row>
    <row r="211" spans="2:4" x14ac:dyDescent="0.2">
      <c r="B211" s="5" t="s">
        <v>91</v>
      </c>
      <c r="C211" s="5">
        <v>0.25632890000000003</v>
      </c>
      <c r="D211" s="5">
        <v>0</v>
      </c>
    </row>
    <row r="212" spans="2:4" x14ac:dyDescent="0.2">
      <c r="B212" s="5" t="s">
        <v>88</v>
      </c>
      <c r="C212" s="5">
        <v>0.24366220599999999</v>
      </c>
      <c r="D212" s="5">
        <v>0</v>
      </c>
    </row>
    <row r="213" spans="2:4" x14ac:dyDescent="0.2">
      <c r="B213" s="5" t="s">
        <v>89</v>
      </c>
      <c r="C213" s="5">
        <v>0.22303229599999999</v>
      </c>
      <c r="D213" s="5">
        <v>2.2032990000000001E-3</v>
      </c>
    </row>
    <row r="214" spans="2:4" x14ac:dyDescent="0.2">
      <c r="B214" s="5" t="s">
        <v>87</v>
      </c>
      <c r="C214" s="5">
        <v>0.209163561</v>
      </c>
      <c r="D214" s="5">
        <v>3.5528258E-2</v>
      </c>
    </row>
    <row r="215" spans="2:4" x14ac:dyDescent="0.2">
      <c r="B215" s="5" t="s">
        <v>87</v>
      </c>
      <c r="C215" s="5">
        <v>0.26554525299999998</v>
      </c>
      <c r="D215" s="5">
        <v>0</v>
      </c>
    </row>
    <row r="216" spans="2:4" x14ac:dyDescent="0.2">
      <c r="B216" s="5" t="s">
        <v>87</v>
      </c>
      <c r="C216" s="5">
        <v>9.1164210999999995E-2</v>
      </c>
      <c r="D216" s="5">
        <v>0.16443492700000001</v>
      </c>
    </row>
    <row r="217" spans="2:4" x14ac:dyDescent="0.2">
      <c r="B217" s="5" t="s">
        <v>87</v>
      </c>
      <c r="C217" s="5">
        <v>0.142790684</v>
      </c>
      <c r="D217" s="5">
        <v>0.118982593</v>
      </c>
    </row>
    <row r="218" spans="2:4" x14ac:dyDescent="0.2">
      <c r="B218" s="5" t="s">
        <v>88</v>
      </c>
      <c r="C218" s="5">
        <v>0.31629875200000002</v>
      </c>
      <c r="D218" s="5">
        <v>5.5283800000000005E-4</v>
      </c>
    </row>
    <row r="219" spans="2:4" x14ac:dyDescent="0.2">
      <c r="B219" s="5" t="s">
        <v>87</v>
      </c>
      <c r="C219" s="5">
        <v>0.249521833</v>
      </c>
      <c r="D219" s="5">
        <v>0</v>
      </c>
    </row>
    <row r="220" spans="2:4" x14ac:dyDescent="0.2">
      <c r="B220" s="5" t="s">
        <v>91</v>
      </c>
      <c r="C220" s="5">
        <v>0.14025621299999999</v>
      </c>
      <c r="D220" s="5">
        <v>4.4683183000000001E-2</v>
      </c>
    </row>
    <row r="221" spans="2:4" x14ac:dyDescent="0.2">
      <c r="B221" s="5" t="s">
        <v>90</v>
      </c>
      <c r="C221" s="5">
        <v>0.22477654</v>
      </c>
      <c r="D221" s="5">
        <v>1.047957E-3</v>
      </c>
    </row>
    <row r="222" spans="2:4" x14ac:dyDescent="0.2">
      <c r="B222" s="5" t="s">
        <v>90</v>
      </c>
      <c r="C222" s="5">
        <v>0.18623698399999999</v>
      </c>
      <c r="D222" s="5">
        <v>2.9903103E-2</v>
      </c>
    </row>
    <row r="223" spans="2:4" x14ac:dyDescent="0.2">
      <c r="B223" s="5" t="s">
        <v>92</v>
      </c>
      <c r="C223" s="5">
        <v>0.16960402899999999</v>
      </c>
      <c r="D223" s="5">
        <v>2.2581568E-2</v>
      </c>
    </row>
    <row r="224" spans="2:4" x14ac:dyDescent="0.2">
      <c r="B224" s="5" t="s">
        <v>88</v>
      </c>
      <c r="C224" s="5">
        <v>0.176630219</v>
      </c>
      <c r="D224" s="5">
        <v>1.359599E-3</v>
      </c>
    </row>
    <row r="225" spans="2:4" x14ac:dyDescent="0.2">
      <c r="B225" s="5" t="s">
        <v>87</v>
      </c>
      <c r="C225" s="5">
        <v>0.13515044900000001</v>
      </c>
      <c r="D225" s="5">
        <v>4.1944361999999999E-2</v>
      </c>
    </row>
    <row r="226" spans="2:4" x14ac:dyDescent="0.2">
      <c r="B226" s="5" t="s">
        <v>87</v>
      </c>
      <c r="C226" s="5">
        <v>0.172377527</v>
      </c>
      <c r="D226" s="5">
        <v>0.12790214999999999</v>
      </c>
    </row>
    <row r="227" spans="2:4" x14ac:dyDescent="0.2">
      <c r="B227" s="5" t="s">
        <v>92</v>
      </c>
      <c r="C227" s="5">
        <v>0.22732379999999999</v>
      </c>
      <c r="D227" s="5">
        <v>2.1074422999999998E-2</v>
      </c>
    </row>
    <row r="228" spans="2:4" x14ac:dyDescent="0.2">
      <c r="B228" s="5" t="s">
        <v>89</v>
      </c>
      <c r="C228" s="5">
        <v>0.35455958100000001</v>
      </c>
      <c r="D228" s="5">
        <v>0</v>
      </c>
    </row>
    <row r="229" spans="2:4" x14ac:dyDescent="0.2">
      <c r="B229" s="5" t="s">
        <v>88</v>
      </c>
      <c r="C229" s="5">
        <v>0.20456587200000001</v>
      </c>
      <c r="D229" s="5">
        <v>5.8373095E-2</v>
      </c>
    </row>
    <row r="230" spans="2:4" x14ac:dyDescent="0.2">
      <c r="B230" s="5" t="s">
        <v>91</v>
      </c>
      <c r="C230" s="5">
        <v>0.26279794000000001</v>
      </c>
      <c r="D230" s="5">
        <v>1.077073E-3</v>
      </c>
    </row>
    <row r="231" spans="2:4" x14ac:dyDescent="0.2">
      <c r="B231" s="5" t="s">
        <v>87</v>
      </c>
      <c r="C231" s="5">
        <v>0.130589814</v>
      </c>
      <c r="D231" s="5">
        <v>0.15585151699999999</v>
      </c>
    </row>
    <row r="232" spans="2:4" x14ac:dyDescent="0.2">
      <c r="B232" s="5" t="s">
        <v>89</v>
      </c>
      <c r="C232" s="5">
        <v>0.24982953599999999</v>
      </c>
      <c r="D232" s="5">
        <v>0</v>
      </c>
    </row>
    <row r="233" spans="2:4" x14ac:dyDescent="0.2">
      <c r="B233" s="5" t="s">
        <v>88</v>
      </c>
      <c r="C233" s="5">
        <v>8.5499642000000001E-2</v>
      </c>
      <c r="D233" s="5">
        <v>4.4952394E-2</v>
      </c>
    </row>
    <row r="234" spans="2:4" x14ac:dyDescent="0.2">
      <c r="B234" s="5" t="s">
        <v>87</v>
      </c>
      <c r="C234" s="5">
        <v>0.181252465</v>
      </c>
      <c r="D234" s="5">
        <v>6.5790745999999997E-2</v>
      </c>
    </row>
    <row r="235" spans="2:4" x14ac:dyDescent="0.2">
      <c r="B235" s="5" t="s">
        <v>89</v>
      </c>
      <c r="C235" s="5">
        <v>0.25930688699999999</v>
      </c>
      <c r="D235" s="5">
        <v>0</v>
      </c>
    </row>
    <row r="236" spans="2:4" x14ac:dyDescent="0.2">
      <c r="B236" s="5" t="s">
        <v>88</v>
      </c>
      <c r="C236" s="5">
        <v>0.26741546900000002</v>
      </c>
      <c r="D236" s="5">
        <v>2.9993619999999999E-2</v>
      </c>
    </row>
    <row r="237" spans="2:4" x14ac:dyDescent="0.2">
      <c r="B237" s="5" t="s">
        <v>88</v>
      </c>
      <c r="C237" s="5">
        <v>0.17183504499999999</v>
      </c>
      <c r="D237" s="5">
        <v>1.4028051999999999E-2</v>
      </c>
    </row>
    <row r="238" spans="2:4" x14ac:dyDescent="0.2">
      <c r="B238" s="5" t="s">
        <v>87</v>
      </c>
      <c r="C238" s="5">
        <v>0.215559166</v>
      </c>
      <c r="D238" s="5">
        <v>7.5161854E-2</v>
      </c>
    </row>
    <row r="239" spans="2:4" x14ac:dyDescent="0.2">
      <c r="B239" s="5" t="s">
        <v>87</v>
      </c>
      <c r="C239" s="5">
        <v>0.131037248</v>
      </c>
      <c r="D239" s="5">
        <v>5.0307403000000001E-2</v>
      </c>
    </row>
    <row r="240" spans="2:4" x14ac:dyDescent="0.2">
      <c r="B240" s="5" t="s">
        <v>87</v>
      </c>
      <c r="C240" s="5">
        <v>4.7845480000000003E-2</v>
      </c>
      <c r="D240" s="5">
        <v>0.16146455000000001</v>
      </c>
    </row>
    <row r="241" spans="2:4" x14ac:dyDescent="0.2">
      <c r="B241" s="5" t="s">
        <v>87</v>
      </c>
      <c r="C241" s="5">
        <v>0.24052875800000001</v>
      </c>
      <c r="D241" s="5">
        <v>5.1120799999999997E-4</v>
      </c>
    </row>
    <row r="242" spans="2:4" x14ac:dyDescent="0.2">
      <c r="B242" s="5" t="s">
        <v>87</v>
      </c>
      <c r="C242" s="5">
        <v>0.19438228199999999</v>
      </c>
      <c r="D242" s="5">
        <v>3.6281827000000003E-2</v>
      </c>
    </row>
    <row r="243" spans="2:4" x14ac:dyDescent="0.2">
      <c r="B243" s="5" t="s">
        <v>88</v>
      </c>
      <c r="C243" s="5">
        <v>0.176404531</v>
      </c>
      <c r="D243" s="5">
        <v>8.8067379000000001E-2</v>
      </c>
    </row>
    <row r="244" spans="2:4" x14ac:dyDescent="0.2">
      <c r="B244" s="5" t="s">
        <v>88</v>
      </c>
      <c r="C244" s="5">
        <v>0.23093630800000001</v>
      </c>
      <c r="D244" s="5">
        <v>1.295172E-3</v>
      </c>
    </row>
    <row r="245" spans="2:4" x14ac:dyDescent="0.2">
      <c r="B245" s="5" t="s">
        <v>87</v>
      </c>
      <c r="C245" s="5">
        <v>0.22216283000000001</v>
      </c>
      <c r="D245" s="5">
        <v>1.1463199999999999E-3</v>
      </c>
    </row>
    <row r="246" spans="2:4" x14ac:dyDescent="0.2">
      <c r="B246" s="5" t="s">
        <v>91</v>
      </c>
      <c r="C246" s="5">
        <v>0.25267651800000002</v>
      </c>
      <c r="D246" s="5">
        <v>0</v>
      </c>
    </row>
    <row r="247" spans="2:4" x14ac:dyDescent="0.2">
      <c r="B247" s="5" t="s">
        <v>88</v>
      </c>
      <c r="C247" s="5">
        <v>0.32941633799999998</v>
      </c>
      <c r="D247" s="5">
        <v>1.9389959999999999E-3</v>
      </c>
    </row>
    <row r="248" spans="2:4" x14ac:dyDescent="0.2">
      <c r="B248" s="5" t="s">
        <v>92</v>
      </c>
      <c r="C248" s="5">
        <v>0.23280156699999999</v>
      </c>
      <c r="D248" s="5">
        <v>1.811967E-3</v>
      </c>
    </row>
    <row r="249" spans="2:4" x14ac:dyDescent="0.2">
      <c r="B249" s="5" t="s">
        <v>87</v>
      </c>
      <c r="C249" s="5">
        <v>0.26509121600000002</v>
      </c>
      <c r="D249" s="5">
        <v>0</v>
      </c>
    </row>
    <row r="250" spans="2:4" x14ac:dyDescent="0.2">
      <c r="B250" s="5" t="s">
        <v>91</v>
      </c>
      <c r="C250" s="5">
        <v>0.26125328599999997</v>
      </c>
      <c r="D250" s="5">
        <v>0</v>
      </c>
    </row>
    <row r="251" spans="2:4" x14ac:dyDescent="0.2">
      <c r="B251" s="5" t="s">
        <v>89</v>
      </c>
      <c r="C251" s="5">
        <v>0.27509961999999999</v>
      </c>
      <c r="D251" s="5">
        <v>7.5690299999999996E-4</v>
      </c>
    </row>
    <row r="252" spans="2:4" x14ac:dyDescent="0.2">
      <c r="B252" s="5" t="s">
        <v>87</v>
      </c>
      <c r="C252" s="5">
        <v>0.218930186</v>
      </c>
      <c r="D252" s="5">
        <v>0</v>
      </c>
    </row>
    <row r="253" spans="2:4" x14ac:dyDescent="0.2">
      <c r="B253" s="5" t="s">
        <v>88</v>
      </c>
      <c r="C253" s="5">
        <v>0.25652419999999998</v>
      </c>
      <c r="D253" s="5">
        <v>7.166632E-3</v>
      </c>
    </row>
    <row r="254" spans="2:4" x14ac:dyDescent="0.2">
      <c r="B254" s="5" t="s">
        <v>87</v>
      </c>
      <c r="C254" s="5">
        <v>0.145419726</v>
      </c>
      <c r="D254" s="5">
        <v>0.192460194</v>
      </c>
    </row>
    <row r="255" spans="2:4" x14ac:dyDescent="0.2">
      <c r="B255" s="5" t="s">
        <v>88</v>
      </c>
      <c r="C255" s="5">
        <v>0.221305851</v>
      </c>
      <c r="D255" s="5">
        <v>0</v>
      </c>
    </row>
    <row r="256" spans="2:4" x14ac:dyDescent="0.2">
      <c r="B256" s="5" t="s">
        <v>88</v>
      </c>
      <c r="C256" s="5">
        <v>8.2497175000000006E-2</v>
      </c>
      <c r="D256" s="5">
        <v>0.18577618700000001</v>
      </c>
    </row>
    <row r="257" spans="2:4" x14ac:dyDescent="0.2">
      <c r="B257" s="5" t="s">
        <v>88</v>
      </c>
      <c r="C257" s="5">
        <v>0.11635989200000001</v>
      </c>
      <c r="D257" s="5">
        <v>0.18273636600000001</v>
      </c>
    </row>
    <row r="258" spans="2:4" x14ac:dyDescent="0.2">
      <c r="B258" s="5" t="s">
        <v>91</v>
      </c>
      <c r="C258" s="5">
        <v>0.25784129900000002</v>
      </c>
      <c r="D258" s="5">
        <v>0</v>
      </c>
    </row>
    <row r="259" spans="2:4" x14ac:dyDescent="0.2">
      <c r="B259" s="5" t="s">
        <v>90</v>
      </c>
      <c r="C259" s="5">
        <v>0.29124988899999998</v>
      </c>
      <c r="D259" s="5">
        <v>1.329149E-3</v>
      </c>
    </row>
    <row r="260" spans="2:4" x14ac:dyDescent="0.2">
      <c r="B260" s="5" t="s">
        <v>91</v>
      </c>
      <c r="C260" s="5">
        <v>0.25098533899999997</v>
      </c>
      <c r="D260" s="5">
        <v>1.5182209999999999E-3</v>
      </c>
    </row>
    <row r="261" spans="2:4" x14ac:dyDescent="0.2">
      <c r="B261" s="5" t="s">
        <v>91</v>
      </c>
      <c r="C261" s="5">
        <v>0.25875977300000003</v>
      </c>
      <c r="D261" s="5">
        <v>0.11345492</v>
      </c>
    </row>
    <row r="262" spans="2:4" x14ac:dyDescent="0.2">
      <c r="B262" s="5" t="s">
        <v>88</v>
      </c>
      <c r="C262" s="5">
        <v>0.16827848400000001</v>
      </c>
      <c r="D262" s="5">
        <v>1.059731E-3</v>
      </c>
    </row>
    <row r="263" spans="2:4" x14ac:dyDescent="0.2">
      <c r="B263" s="5" t="s">
        <v>88</v>
      </c>
      <c r="C263" s="5">
        <v>0.27959365400000002</v>
      </c>
      <c r="D263" s="5">
        <v>0</v>
      </c>
    </row>
    <row r="264" spans="2:4" x14ac:dyDescent="0.2">
      <c r="B264" s="5" t="s">
        <v>88</v>
      </c>
      <c r="C264" s="5">
        <v>0.16252778100000001</v>
      </c>
      <c r="D264" s="5">
        <v>0.105348258</v>
      </c>
    </row>
    <row r="265" spans="2:4" x14ac:dyDescent="0.2">
      <c r="B265" s="5" t="s">
        <v>87</v>
      </c>
      <c r="C265" s="5">
        <v>0.31043743299999998</v>
      </c>
      <c r="D265" s="5">
        <v>0</v>
      </c>
    </row>
    <row r="266" spans="2:4" x14ac:dyDescent="0.2">
      <c r="B266" s="5" t="s">
        <v>88</v>
      </c>
      <c r="C266" s="5">
        <v>0.20597447499999999</v>
      </c>
      <c r="D266" s="5">
        <v>4.8084561999999997E-2</v>
      </c>
    </row>
    <row r="267" spans="2:4" x14ac:dyDescent="0.2">
      <c r="B267" s="5" t="s">
        <v>87</v>
      </c>
      <c r="C267" s="5">
        <v>0.205565518</v>
      </c>
      <c r="D267" s="5">
        <v>2.3864060000000002E-3</v>
      </c>
    </row>
    <row r="268" spans="2:4" x14ac:dyDescent="0.2">
      <c r="B268" s="5" t="s">
        <v>87</v>
      </c>
      <c r="C268" s="5">
        <v>0.26597215499999999</v>
      </c>
      <c r="D268" s="5">
        <v>0</v>
      </c>
    </row>
    <row r="269" spans="2:4" x14ac:dyDescent="0.2">
      <c r="B269" s="5" t="s">
        <v>88</v>
      </c>
      <c r="C269" s="5">
        <v>0.16265242399999999</v>
      </c>
      <c r="D269" s="5">
        <v>9.1879099000000006E-2</v>
      </c>
    </row>
    <row r="270" spans="2:4" x14ac:dyDescent="0.2">
      <c r="B270" s="5" t="s">
        <v>88</v>
      </c>
      <c r="C270" s="5">
        <v>0.22623204299999999</v>
      </c>
      <c r="D270" s="5">
        <v>1.7189500999999999E-2</v>
      </c>
    </row>
    <row r="271" spans="2:4" x14ac:dyDescent="0.2">
      <c r="B271" s="5" t="s">
        <v>91</v>
      </c>
      <c r="C271" s="5">
        <v>0.19766500100000001</v>
      </c>
      <c r="D271" s="5">
        <v>8.8880199999999995E-4</v>
      </c>
    </row>
    <row r="272" spans="2:4" x14ac:dyDescent="0.2">
      <c r="B272" s="5" t="s">
        <v>88</v>
      </c>
      <c r="C272" s="5">
        <v>0.206502403</v>
      </c>
      <c r="D272" s="5">
        <v>2.2786745000000001E-2</v>
      </c>
    </row>
    <row r="273" spans="2:4" x14ac:dyDescent="0.2">
      <c r="B273" s="5" t="s">
        <v>92</v>
      </c>
      <c r="C273" s="5">
        <v>0.225462356</v>
      </c>
      <c r="D273" s="5">
        <v>5.4859563E-2</v>
      </c>
    </row>
    <row r="274" spans="2:4" x14ac:dyDescent="0.2">
      <c r="B274" s="5" t="s">
        <v>87</v>
      </c>
      <c r="C274" s="5">
        <v>0.113167031</v>
      </c>
      <c r="D274" s="5">
        <v>8.0466032000000007E-2</v>
      </c>
    </row>
    <row r="275" spans="2:4" x14ac:dyDescent="0.2">
      <c r="B275" s="5" t="s">
        <v>87</v>
      </c>
      <c r="C275" s="5">
        <v>8.1748332000000007E-2</v>
      </c>
      <c r="D275" s="5">
        <v>0.166410206</v>
      </c>
    </row>
    <row r="276" spans="2:4" x14ac:dyDescent="0.2">
      <c r="B276" s="5" t="s">
        <v>88</v>
      </c>
      <c r="C276" s="5">
        <v>0.24057049999999999</v>
      </c>
      <c r="D276" s="5">
        <v>9.9696899999999989E-4</v>
      </c>
    </row>
    <row r="277" spans="2:4" x14ac:dyDescent="0.2">
      <c r="B277" s="5" t="s">
        <v>87</v>
      </c>
      <c r="C277" s="5">
        <v>0.18334077300000001</v>
      </c>
      <c r="D277" s="5">
        <v>0</v>
      </c>
    </row>
    <row r="278" spans="2:4" x14ac:dyDescent="0.2">
      <c r="B278" s="5" t="s">
        <v>91</v>
      </c>
      <c r="C278" s="5">
        <v>0.29665648300000003</v>
      </c>
      <c r="D278" s="5">
        <v>0</v>
      </c>
    </row>
    <row r="279" spans="2:4" x14ac:dyDescent="0.2">
      <c r="B279" s="5" t="s">
        <v>88</v>
      </c>
      <c r="C279" s="5">
        <v>0.12923791400000001</v>
      </c>
      <c r="D279" s="5">
        <v>0.15778139099999999</v>
      </c>
    </row>
    <row r="280" spans="2:4" x14ac:dyDescent="0.2">
      <c r="B280" s="5" t="s">
        <v>88</v>
      </c>
      <c r="C280" s="5">
        <v>4.1246336000000001E-2</v>
      </c>
      <c r="D280" s="5">
        <v>0.142336042</v>
      </c>
    </row>
    <row r="281" spans="2:4" x14ac:dyDescent="0.2">
      <c r="B281" s="5" t="s">
        <v>88</v>
      </c>
      <c r="C281" s="5">
        <v>0.34487283000000002</v>
      </c>
      <c r="D281" s="5">
        <v>0</v>
      </c>
    </row>
    <row r="282" spans="2:4" x14ac:dyDescent="0.2">
      <c r="B282" s="5" t="s">
        <v>87</v>
      </c>
      <c r="C282" s="5">
        <v>0.25658125300000001</v>
      </c>
      <c r="D282" s="5">
        <v>8.8299053000000002E-2</v>
      </c>
    </row>
    <row r="283" spans="2:4" x14ac:dyDescent="0.2">
      <c r="B283" s="5" t="s">
        <v>87</v>
      </c>
      <c r="C283" s="5">
        <v>0.33786926499999997</v>
      </c>
      <c r="D283" s="5">
        <v>0</v>
      </c>
    </row>
    <row r="284" spans="2:4" x14ac:dyDescent="0.2">
      <c r="B284" s="5" t="s">
        <v>91</v>
      </c>
      <c r="C284" s="5">
        <v>0.34624722200000002</v>
      </c>
      <c r="D284" s="5">
        <v>0</v>
      </c>
    </row>
    <row r="285" spans="2:4" x14ac:dyDescent="0.2">
      <c r="B285" s="5" t="s">
        <v>90</v>
      </c>
      <c r="C285" s="5">
        <v>0.21948606700000001</v>
      </c>
      <c r="D285" s="5">
        <v>2.5486851000000001E-2</v>
      </c>
    </row>
    <row r="286" spans="2:4" x14ac:dyDescent="0.2">
      <c r="B286" s="5" t="s">
        <v>88</v>
      </c>
      <c r="C286" s="5">
        <v>0.15674927399999999</v>
      </c>
      <c r="D286" s="5">
        <v>9.7456643999999995E-2</v>
      </c>
    </row>
    <row r="287" spans="2:4" x14ac:dyDescent="0.2">
      <c r="B287" s="5" t="s">
        <v>91</v>
      </c>
      <c r="C287" s="5">
        <v>0.17031616499999999</v>
      </c>
      <c r="D287" s="5">
        <v>1.3780551E-2</v>
      </c>
    </row>
    <row r="288" spans="2:4" x14ac:dyDescent="0.2">
      <c r="B288" s="5" t="s">
        <v>88</v>
      </c>
      <c r="C288" s="5">
        <v>0.21460695900000001</v>
      </c>
      <c r="D288" s="5">
        <v>0</v>
      </c>
    </row>
    <row r="289" spans="2:4" x14ac:dyDescent="0.2">
      <c r="B289" s="5" t="s">
        <v>88</v>
      </c>
      <c r="C289" s="5">
        <v>0.24821052099999999</v>
      </c>
      <c r="D289" s="5">
        <v>1.6272019999999999E-3</v>
      </c>
    </row>
    <row r="290" spans="2:4" x14ac:dyDescent="0.2">
      <c r="B290" s="5" t="s">
        <v>91</v>
      </c>
      <c r="C290" s="5">
        <v>0.19243972600000001</v>
      </c>
      <c r="D290" s="5">
        <v>4.1773325E-2</v>
      </c>
    </row>
    <row r="291" spans="2:4" x14ac:dyDescent="0.2">
      <c r="B291" s="5" t="s">
        <v>87</v>
      </c>
      <c r="C291" s="5">
        <v>0.273057047</v>
      </c>
      <c r="D291" s="5">
        <v>0</v>
      </c>
    </row>
    <row r="292" spans="2:4" x14ac:dyDescent="0.2">
      <c r="B292" s="5" t="s">
        <v>91</v>
      </c>
      <c r="C292" s="5">
        <v>0.211067794</v>
      </c>
      <c r="D292" s="5">
        <v>0</v>
      </c>
    </row>
    <row r="293" spans="2:4" x14ac:dyDescent="0.2">
      <c r="B293" s="5" t="s">
        <v>87</v>
      </c>
      <c r="C293" s="5">
        <v>0.102468105</v>
      </c>
      <c r="D293" s="5">
        <v>3.3707180000000003E-2</v>
      </c>
    </row>
    <row r="294" spans="2:4" x14ac:dyDescent="0.2">
      <c r="B294" s="5" t="s">
        <v>87</v>
      </c>
      <c r="C294" s="5">
        <v>0.20480941799999999</v>
      </c>
      <c r="D294" s="5">
        <v>2.5341995999999999E-2</v>
      </c>
    </row>
    <row r="295" spans="2:4" x14ac:dyDescent="0.2">
      <c r="B295" s="5" t="s">
        <v>88</v>
      </c>
      <c r="C295" s="5">
        <v>0.19701737</v>
      </c>
      <c r="D295" s="5">
        <v>3.6729930000000001E-2</v>
      </c>
    </row>
    <row r="296" spans="2:4" x14ac:dyDescent="0.2">
      <c r="B296" s="5" t="s">
        <v>87</v>
      </c>
      <c r="C296" s="5">
        <v>0.15460357899999999</v>
      </c>
      <c r="D296" s="5">
        <v>5.6157556999999997E-2</v>
      </c>
    </row>
    <row r="297" spans="2:4" x14ac:dyDescent="0.2">
      <c r="B297" s="5" t="s">
        <v>88</v>
      </c>
      <c r="C297" s="5">
        <v>0.24127852799999999</v>
      </c>
      <c r="D297" s="5">
        <v>2.3945806E-2</v>
      </c>
    </row>
    <row r="298" spans="2:4" x14ac:dyDescent="0.2">
      <c r="B298" s="5" t="s">
        <v>88</v>
      </c>
      <c r="C298" s="5">
        <v>0.155489715</v>
      </c>
      <c r="D298" s="5">
        <v>8.1423739999999994E-2</v>
      </c>
    </row>
    <row r="299" spans="2:4" x14ac:dyDescent="0.2">
      <c r="B299" s="5" t="s">
        <v>88</v>
      </c>
      <c r="C299" s="5">
        <v>0.29586641899999999</v>
      </c>
      <c r="D299" s="5">
        <v>2.3137420000000001E-3</v>
      </c>
    </row>
    <row r="300" spans="2:4" x14ac:dyDescent="0.2">
      <c r="B300" s="5" t="s">
        <v>90</v>
      </c>
      <c r="C300" s="5">
        <v>0.26048369500000002</v>
      </c>
      <c r="D300" s="5">
        <v>0</v>
      </c>
    </row>
    <row r="301" spans="2:4" x14ac:dyDescent="0.2">
      <c r="B301" s="5" t="s">
        <v>88</v>
      </c>
      <c r="C301" s="5">
        <v>0.16069504700000001</v>
      </c>
      <c r="D301" s="5">
        <v>1.4026825999999999E-2</v>
      </c>
    </row>
    <row r="302" spans="2:4" x14ac:dyDescent="0.2">
      <c r="B302" s="5" t="s">
        <v>91</v>
      </c>
      <c r="C302" s="5">
        <v>0.24470651299999999</v>
      </c>
      <c r="D302" s="5">
        <v>2.3767093999999999E-2</v>
      </c>
    </row>
    <row r="303" spans="2:4" x14ac:dyDescent="0.2">
      <c r="B303" s="5" t="s">
        <v>87</v>
      </c>
      <c r="C303" s="5">
        <v>0.19486410200000001</v>
      </c>
      <c r="D303" s="5">
        <v>4.2554511000000003E-2</v>
      </c>
    </row>
    <row r="304" spans="2:4" x14ac:dyDescent="0.2">
      <c r="B304" s="5" t="s">
        <v>91</v>
      </c>
      <c r="C304" s="5">
        <v>0.15232390800000001</v>
      </c>
      <c r="D304" s="5">
        <v>1.904862E-3</v>
      </c>
    </row>
    <row r="305" spans="2:4" x14ac:dyDescent="0.2">
      <c r="B305" s="5" t="s">
        <v>88</v>
      </c>
      <c r="C305" s="5">
        <v>0.37162510300000001</v>
      </c>
      <c r="D305" s="5">
        <v>8.64718E-4</v>
      </c>
    </row>
    <row r="306" spans="2:4" x14ac:dyDescent="0.2">
      <c r="B306" s="5" t="s">
        <v>90</v>
      </c>
      <c r="C306" s="5">
        <v>0.26244252000000001</v>
      </c>
      <c r="D306" s="5">
        <v>6.3680500000000005E-4</v>
      </c>
    </row>
    <row r="307" spans="2:4" x14ac:dyDescent="0.2">
      <c r="B307" s="5" t="s">
        <v>92</v>
      </c>
      <c r="C307" s="5">
        <v>0.14835559100000001</v>
      </c>
      <c r="D307" s="5">
        <v>1.9951325999999998E-2</v>
      </c>
    </row>
    <row r="308" spans="2:4" x14ac:dyDescent="0.2">
      <c r="B308" s="5" t="s">
        <v>89</v>
      </c>
      <c r="C308" s="5">
        <v>0.24022074700000001</v>
      </c>
      <c r="D308" s="5">
        <v>1.166559E-3</v>
      </c>
    </row>
    <row r="309" spans="2:4" x14ac:dyDescent="0.2">
      <c r="B309" s="5" t="s">
        <v>92</v>
      </c>
      <c r="C309" s="5">
        <v>0.145699632</v>
      </c>
      <c r="D309" s="5">
        <v>2.3920859999999999E-3</v>
      </c>
    </row>
    <row r="310" spans="2:4" x14ac:dyDescent="0.2">
      <c r="B310" s="5" t="s">
        <v>88</v>
      </c>
      <c r="C310" s="5">
        <v>0.26002759600000003</v>
      </c>
      <c r="D310" s="5">
        <v>8.8149500000000004E-4</v>
      </c>
    </row>
    <row r="311" spans="2:4" x14ac:dyDescent="0.2">
      <c r="B311" s="5" t="s">
        <v>88</v>
      </c>
      <c r="C311" s="5">
        <v>0.14844665500000001</v>
      </c>
      <c r="D311" s="5">
        <v>6.7611530000000003E-2</v>
      </c>
    </row>
    <row r="312" spans="2:4" x14ac:dyDescent="0.2">
      <c r="B312" s="5" t="s">
        <v>88</v>
      </c>
      <c r="C312" s="5">
        <v>0.13135550400000001</v>
      </c>
      <c r="D312" s="5">
        <v>5.9677849999999998E-2</v>
      </c>
    </row>
    <row r="313" spans="2:4" x14ac:dyDescent="0.2">
      <c r="B313" s="5" t="s">
        <v>91</v>
      </c>
      <c r="C313" s="5">
        <v>0.14062379999999999</v>
      </c>
      <c r="D313" s="5">
        <v>9.3984388000000002E-2</v>
      </c>
    </row>
    <row r="314" spans="2:4" x14ac:dyDescent="0.2">
      <c r="B314" s="5" t="s">
        <v>87</v>
      </c>
      <c r="C314" s="5">
        <v>0.25890719899999998</v>
      </c>
      <c r="D314" s="5">
        <v>1.2993639999999999E-3</v>
      </c>
    </row>
    <row r="315" spans="2:4" x14ac:dyDescent="0.2">
      <c r="B315" s="5" t="s">
        <v>87</v>
      </c>
      <c r="C315" s="5">
        <v>0.21808904900000001</v>
      </c>
      <c r="D315" s="5">
        <v>4.3549499999999999E-4</v>
      </c>
    </row>
    <row r="316" spans="2:4" x14ac:dyDescent="0.2">
      <c r="B316" s="5" t="s">
        <v>87</v>
      </c>
      <c r="C316" s="5">
        <v>0.147350548</v>
      </c>
      <c r="D316" s="5">
        <v>2.2828806E-2</v>
      </c>
    </row>
    <row r="317" spans="2:4" x14ac:dyDescent="0.2">
      <c r="B317" s="5" t="s">
        <v>91</v>
      </c>
      <c r="C317" s="5">
        <v>0</v>
      </c>
      <c r="D317" s="5">
        <v>0.29265058599999999</v>
      </c>
    </row>
    <row r="318" spans="2:4" x14ac:dyDescent="0.2">
      <c r="B318" s="5" t="s">
        <v>87</v>
      </c>
      <c r="C318" s="5">
        <v>0.22580866199999999</v>
      </c>
      <c r="D318" s="5">
        <v>2.423124E-3</v>
      </c>
    </row>
    <row r="319" spans="2:4" x14ac:dyDescent="0.2">
      <c r="B319" s="5" t="s">
        <v>88</v>
      </c>
      <c r="C319" s="5">
        <v>0.14120735800000001</v>
      </c>
      <c r="D319" s="5">
        <v>0</v>
      </c>
    </row>
    <row r="320" spans="2:4" x14ac:dyDescent="0.2">
      <c r="B320" s="5" t="s">
        <v>87</v>
      </c>
      <c r="C320" s="5">
        <v>0.26257738600000002</v>
      </c>
      <c r="D320" s="5">
        <v>1.2447669999999999E-3</v>
      </c>
    </row>
    <row r="321" spans="2:4" x14ac:dyDescent="0.2">
      <c r="B321" s="5" t="s">
        <v>88</v>
      </c>
      <c r="C321" s="5">
        <v>0.122649548</v>
      </c>
      <c r="D321" s="5">
        <v>0.198469809</v>
      </c>
    </row>
    <row r="322" spans="2:4" x14ac:dyDescent="0.2">
      <c r="B322" s="5" t="s">
        <v>87</v>
      </c>
      <c r="C322" s="5">
        <v>0.264088025</v>
      </c>
      <c r="D322" s="5">
        <v>0</v>
      </c>
    </row>
    <row r="323" spans="2:4" x14ac:dyDescent="0.2">
      <c r="B323" s="5" t="s">
        <v>88</v>
      </c>
      <c r="C323" s="5">
        <v>0.21747274899999999</v>
      </c>
      <c r="D323" s="5">
        <v>9.73591E-4</v>
      </c>
    </row>
    <row r="324" spans="2:4" x14ac:dyDescent="0.2">
      <c r="B324" s="5" t="s">
        <v>90</v>
      </c>
      <c r="C324" s="5">
        <v>0.29420175399999998</v>
      </c>
      <c r="D324" s="5">
        <v>0</v>
      </c>
    </row>
    <row r="325" spans="2:4" x14ac:dyDescent="0.2">
      <c r="B325" s="5" t="s">
        <v>87</v>
      </c>
      <c r="C325" s="5">
        <v>0.18530097500000001</v>
      </c>
      <c r="D325" s="5">
        <v>1.7208251000000001E-2</v>
      </c>
    </row>
    <row r="326" spans="2:4" x14ac:dyDescent="0.2">
      <c r="B326" s="5" t="s">
        <v>87</v>
      </c>
      <c r="C326" s="5">
        <v>0.173451726</v>
      </c>
      <c r="D326" s="5">
        <v>1.09972E-4</v>
      </c>
    </row>
    <row r="327" spans="2:4" x14ac:dyDescent="0.2">
      <c r="B327" s="5" t="s">
        <v>91</v>
      </c>
      <c r="C327" s="5">
        <v>0.21623884800000001</v>
      </c>
      <c r="D327" s="5">
        <v>8.0943773999999996E-2</v>
      </c>
    </row>
    <row r="328" spans="2:4" x14ac:dyDescent="0.2">
      <c r="B328" s="5" t="s">
        <v>87</v>
      </c>
      <c r="C328" s="5">
        <v>0.17178870299999999</v>
      </c>
      <c r="D328" s="5">
        <v>2.617318E-3</v>
      </c>
    </row>
    <row r="329" spans="2:4" x14ac:dyDescent="0.2">
      <c r="B329" s="5" t="s">
        <v>88</v>
      </c>
      <c r="C329" s="5">
        <v>0.23034275200000001</v>
      </c>
      <c r="D329" s="5">
        <v>4.6442790000000003E-3</v>
      </c>
    </row>
    <row r="330" spans="2:4" x14ac:dyDescent="0.2">
      <c r="B330" s="5" t="s">
        <v>91</v>
      </c>
      <c r="C330" s="5">
        <v>0.17133770000000001</v>
      </c>
      <c r="D330" s="5">
        <v>0</v>
      </c>
    </row>
    <row r="331" spans="2:4" x14ac:dyDescent="0.2">
      <c r="B331" s="5" t="s">
        <v>88</v>
      </c>
      <c r="C331" s="5">
        <v>0.15598451799999999</v>
      </c>
      <c r="D331" s="5">
        <v>5.2221650000000001E-2</v>
      </c>
    </row>
    <row r="332" spans="2:4" x14ac:dyDescent="0.2">
      <c r="B332" s="5" t="s">
        <v>88</v>
      </c>
      <c r="C332" s="5">
        <v>0.25146724500000001</v>
      </c>
      <c r="D332" s="5">
        <v>0</v>
      </c>
    </row>
    <row r="333" spans="2:4" x14ac:dyDescent="0.2">
      <c r="B333" s="5" t="s">
        <v>91</v>
      </c>
      <c r="C333" s="5">
        <v>0.26521256599999998</v>
      </c>
      <c r="D333" s="5">
        <v>0</v>
      </c>
    </row>
    <row r="334" spans="2:4" x14ac:dyDescent="0.2">
      <c r="B334" s="5" t="s">
        <v>88</v>
      </c>
      <c r="C334" s="5">
        <v>0.201012092</v>
      </c>
      <c r="D334" s="5">
        <v>2.055533E-3</v>
      </c>
    </row>
    <row r="335" spans="2:4" x14ac:dyDescent="0.2">
      <c r="B335" s="5" t="s">
        <v>88</v>
      </c>
      <c r="C335" s="5">
        <v>0.17413157700000001</v>
      </c>
      <c r="D335" s="5">
        <v>2.6526523E-2</v>
      </c>
    </row>
    <row r="336" spans="2:4" x14ac:dyDescent="0.2">
      <c r="B336" s="5" t="s">
        <v>92</v>
      </c>
      <c r="C336" s="5">
        <v>0.24113039999999999</v>
      </c>
      <c r="D336" s="5">
        <v>0</v>
      </c>
    </row>
    <row r="337" spans="2:4" x14ac:dyDescent="0.2">
      <c r="B337" s="5" t="s">
        <v>87</v>
      </c>
      <c r="C337" s="5">
        <v>0.215924325</v>
      </c>
      <c r="D337" s="5">
        <v>1.9936555000000002E-2</v>
      </c>
    </row>
    <row r="338" spans="2:4" x14ac:dyDescent="0.2">
      <c r="B338" s="5" t="s">
        <v>89</v>
      </c>
      <c r="C338" s="5">
        <v>0.23152234199999999</v>
      </c>
      <c r="D338" s="5">
        <v>8.2854300000000005E-4</v>
      </c>
    </row>
    <row r="339" spans="2:4" x14ac:dyDescent="0.2">
      <c r="B339" s="5" t="s">
        <v>88</v>
      </c>
      <c r="C339" s="5">
        <v>3.8920978000000002E-2</v>
      </c>
      <c r="D339" s="5">
        <v>0.100308829</v>
      </c>
    </row>
    <row r="340" spans="2:4" x14ac:dyDescent="0.2">
      <c r="B340" s="5" t="s">
        <v>92</v>
      </c>
      <c r="C340" s="5">
        <v>0.27452623399999998</v>
      </c>
      <c r="D340" s="5">
        <v>0</v>
      </c>
    </row>
    <row r="341" spans="2:4" x14ac:dyDescent="0.2">
      <c r="B341" s="5" t="s">
        <v>88</v>
      </c>
      <c r="C341" s="5">
        <v>0.12227479500000001</v>
      </c>
      <c r="D341" s="5">
        <v>0.109664822</v>
      </c>
    </row>
    <row r="342" spans="2:4" x14ac:dyDescent="0.2">
      <c r="B342" s="5" t="s">
        <v>87</v>
      </c>
      <c r="C342" s="5">
        <v>0.270279881</v>
      </c>
      <c r="D342" s="5">
        <v>1.2040169999999999E-3</v>
      </c>
    </row>
    <row r="343" spans="2:4" x14ac:dyDescent="0.2">
      <c r="B343" s="5" t="s">
        <v>87</v>
      </c>
      <c r="C343" s="5">
        <v>0.23282550099999999</v>
      </c>
      <c r="D343" s="5">
        <v>0</v>
      </c>
    </row>
    <row r="344" spans="2:4" x14ac:dyDescent="0.2">
      <c r="B344" s="5" t="s">
        <v>88</v>
      </c>
      <c r="C344" s="5">
        <v>0.16706289199999999</v>
      </c>
      <c r="D344" s="5">
        <v>4.0558347000000002E-2</v>
      </c>
    </row>
    <row r="345" spans="2:4" x14ac:dyDescent="0.2">
      <c r="B345" s="5" t="s">
        <v>88</v>
      </c>
      <c r="C345" s="5">
        <v>0.18559436700000001</v>
      </c>
      <c r="D345" s="5">
        <v>1.0892285E-2</v>
      </c>
    </row>
    <row r="346" spans="2:4" x14ac:dyDescent="0.2">
      <c r="B346" s="5" t="s">
        <v>88</v>
      </c>
      <c r="C346" s="5">
        <v>0.30237173899999997</v>
      </c>
      <c r="D346" s="5">
        <v>0</v>
      </c>
    </row>
    <row r="347" spans="2:4" x14ac:dyDescent="0.2">
      <c r="B347" s="5" t="s">
        <v>91</v>
      </c>
      <c r="C347" s="5">
        <v>0.19779123800000001</v>
      </c>
      <c r="D347" s="5">
        <v>2.7861189000000001E-2</v>
      </c>
    </row>
    <row r="348" spans="2:4" x14ac:dyDescent="0.2">
      <c r="B348" s="5" t="s">
        <v>88</v>
      </c>
      <c r="C348" s="5">
        <v>0.31218024799999999</v>
      </c>
      <c r="D348" s="5">
        <v>1.1094692999999999E-2</v>
      </c>
    </row>
    <row r="349" spans="2:4" x14ac:dyDescent="0.2">
      <c r="B349" s="5" t="s">
        <v>88</v>
      </c>
      <c r="C349" s="5">
        <v>4.7540648999999997E-2</v>
      </c>
      <c r="D349" s="5">
        <v>0.12268336000000001</v>
      </c>
    </row>
    <row r="350" spans="2:4" x14ac:dyDescent="0.2">
      <c r="B350" s="5" t="s">
        <v>87</v>
      </c>
      <c r="C350" s="5">
        <v>0.225201398</v>
      </c>
      <c r="D350" s="5">
        <v>0</v>
      </c>
    </row>
    <row r="351" spans="2:4" x14ac:dyDescent="0.2">
      <c r="B351" s="5" t="s">
        <v>92</v>
      </c>
      <c r="C351" s="5">
        <v>0.195857209</v>
      </c>
      <c r="D351" s="5">
        <v>0.13932129500000001</v>
      </c>
    </row>
    <row r="352" spans="2:4" x14ac:dyDescent="0.2">
      <c r="B352" s="5" t="s">
        <v>87</v>
      </c>
      <c r="C352" s="5">
        <v>0.31037445299999999</v>
      </c>
      <c r="D352" s="5">
        <v>0</v>
      </c>
    </row>
    <row r="353" spans="2:4" x14ac:dyDescent="0.2">
      <c r="B353" s="5" t="s">
        <v>88</v>
      </c>
      <c r="C353" s="5">
        <v>0.192863124</v>
      </c>
      <c r="D353" s="5">
        <v>3.8528246000000002E-2</v>
      </c>
    </row>
    <row r="354" spans="2:4" x14ac:dyDescent="0.2">
      <c r="B354" s="5" t="s">
        <v>88</v>
      </c>
      <c r="C354" s="5">
        <v>0.21872680899999999</v>
      </c>
      <c r="D354" s="5">
        <v>3.7674912999999997E-2</v>
      </c>
    </row>
    <row r="355" spans="2:4" x14ac:dyDescent="0.2">
      <c r="B355" s="5" t="s">
        <v>90</v>
      </c>
      <c r="C355" s="5">
        <v>0.27534826699999998</v>
      </c>
      <c r="D355" s="5">
        <v>1.484303E-3</v>
      </c>
    </row>
    <row r="356" spans="2:4" x14ac:dyDescent="0.2">
      <c r="B356" s="5" t="s">
        <v>92</v>
      </c>
      <c r="C356" s="5">
        <v>0.23925169399999999</v>
      </c>
      <c r="D356" s="5">
        <v>0</v>
      </c>
    </row>
    <row r="357" spans="2:4" x14ac:dyDescent="0.2">
      <c r="B357" s="5" t="s">
        <v>88</v>
      </c>
      <c r="C357" s="5">
        <v>0.24822852100000001</v>
      </c>
      <c r="D357" s="5">
        <v>0</v>
      </c>
    </row>
    <row r="358" spans="2:4" x14ac:dyDescent="0.2">
      <c r="B358" s="5" t="s">
        <v>91</v>
      </c>
      <c r="C358" s="5">
        <v>0.151495095</v>
      </c>
      <c r="D358" s="5">
        <v>7.3715414000000007E-2</v>
      </c>
    </row>
    <row r="359" spans="2:4" x14ac:dyDescent="0.2">
      <c r="B359" s="5" t="s">
        <v>88</v>
      </c>
      <c r="C359" s="5">
        <v>0.26467840399999998</v>
      </c>
      <c r="D359" s="5">
        <v>7.9964499999999998E-4</v>
      </c>
    </row>
    <row r="360" spans="2:4" x14ac:dyDescent="0.2">
      <c r="B360" s="5" t="s">
        <v>88</v>
      </c>
      <c r="C360" s="5">
        <v>0.26290135599999997</v>
      </c>
      <c r="D360" s="5">
        <v>0</v>
      </c>
    </row>
    <row r="361" spans="2:4" x14ac:dyDescent="0.2">
      <c r="B361" s="5" t="s">
        <v>88</v>
      </c>
      <c r="C361" s="5">
        <v>0.20568367700000001</v>
      </c>
      <c r="D361" s="5">
        <v>3.8211129000000003E-2</v>
      </c>
    </row>
    <row r="362" spans="2:4" x14ac:dyDescent="0.2">
      <c r="B362" s="5" t="s">
        <v>92</v>
      </c>
      <c r="C362" s="5">
        <v>0.3042494</v>
      </c>
      <c r="D362" s="5">
        <v>1.659378E-3</v>
      </c>
    </row>
    <row r="363" spans="2:4" x14ac:dyDescent="0.2">
      <c r="B363" s="5" t="s">
        <v>87</v>
      </c>
      <c r="C363" s="5">
        <v>0.25015706300000001</v>
      </c>
      <c r="D363" s="5">
        <v>1.38565E-4</v>
      </c>
    </row>
    <row r="364" spans="2:4" x14ac:dyDescent="0.2">
      <c r="B364" s="5" t="s">
        <v>88</v>
      </c>
      <c r="C364" s="5">
        <v>0.11001324699999999</v>
      </c>
      <c r="D364" s="5">
        <v>0.15217092800000001</v>
      </c>
    </row>
    <row r="365" spans="2:4" x14ac:dyDescent="0.2">
      <c r="B365" s="5" t="s">
        <v>91</v>
      </c>
      <c r="C365" s="5">
        <v>0.207064848</v>
      </c>
      <c r="D365" s="5">
        <v>7.9618699999999996E-4</v>
      </c>
    </row>
    <row r="366" spans="2:4" x14ac:dyDescent="0.2">
      <c r="B366" s="5" t="s">
        <v>88</v>
      </c>
      <c r="C366" s="5">
        <v>0.115745971</v>
      </c>
      <c r="D366" s="5">
        <v>0.13250747399999999</v>
      </c>
    </row>
    <row r="367" spans="2:4" x14ac:dyDescent="0.2">
      <c r="B367" s="5" t="s">
        <v>88</v>
      </c>
      <c r="C367" s="5">
        <v>0.19714005100000001</v>
      </c>
      <c r="D367" s="5">
        <v>7.4259543999999997E-2</v>
      </c>
    </row>
    <row r="368" spans="2:4" x14ac:dyDescent="0.2">
      <c r="B368" s="5" t="s">
        <v>88</v>
      </c>
      <c r="C368" s="5">
        <v>0.26740556100000001</v>
      </c>
      <c r="D368" s="5">
        <v>0</v>
      </c>
    </row>
    <row r="369" spans="2:4" x14ac:dyDescent="0.2">
      <c r="B369" s="5" t="s">
        <v>88</v>
      </c>
      <c r="C369" s="5">
        <v>0.23152185</v>
      </c>
      <c r="D369" s="5">
        <v>0</v>
      </c>
    </row>
    <row r="370" spans="2:4" x14ac:dyDescent="0.2">
      <c r="B370" s="5" t="s">
        <v>88</v>
      </c>
      <c r="C370" s="5">
        <v>0.325666542</v>
      </c>
      <c r="D370" s="5">
        <v>0</v>
      </c>
    </row>
    <row r="371" spans="2:4" x14ac:dyDescent="0.2">
      <c r="B371" s="5" t="s">
        <v>88</v>
      </c>
      <c r="C371" s="5">
        <v>0.30197540499999997</v>
      </c>
      <c r="D371" s="5">
        <v>0</v>
      </c>
    </row>
    <row r="372" spans="2:4" x14ac:dyDescent="0.2">
      <c r="B372" s="5" t="s">
        <v>92</v>
      </c>
      <c r="C372" s="5">
        <v>0.19657728499999999</v>
      </c>
      <c r="D372" s="5">
        <v>7.2150700000000003E-4</v>
      </c>
    </row>
    <row r="373" spans="2:4" x14ac:dyDescent="0.2">
      <c r="B373" s="5" t="s">
        <v>88</v>
      </c>
      <c r="C373" s="5">
        <v>0.27077262499999999</v>
      </c>
      <c r="D373" s="5">
        <v>0</v>
      </c>
    </row>
    <row r="374" spans="2:4" x14ac:dyDescent="0.2">
      <c r="B374" s="5" t="s">
        <v>88</v>
      </c>
      <c r="C374" s="5">
        <v>0.17661869699999999</v>
      </c>
      <c r="D374" s="5">
        <v>1.3745929999999999E-3</v>
      </c>
    </row>
    <row r="375" spans="2:4" x14ac:dyDescent="0.2">
      <c r="B375" s="5" t="s">
        <v>89</v>
      </c>
      <c r="C375" s="5">
        <v>0.20667243099999999</v>
      </c>
      <c r="D375" s="5">
        <v>3.0343658999999999E-2</v>
      </c>
    </row>
    <row r="376" spans="2:4" x14ac:dyDescent="0.2">
      <c r="B376" s="5" t="s">
        <v>90</v>
      </c>
      <c r="C376" s="5">
        <v>0.25667569000000001</v>
      </c>
      <c r="D376" s="5">
        <v>6.4948999999999996E-4</v>
      </c>
    </row>
    <row r="377" spans="2:4" x14ac:dyDescent="0.2">
      <c r="B377" s="5" t="s">
        <v>87</v>
      </c>
      <c r="C377" s="5">
        <v>0.258081591</v>
      </c>
      <c r="D377" s="5">
        <v>4.8336800000000002E-4</v>
      </c>
    </row>
    <row r="378" spans="2:4" x14ac:dyDescent="0.2">
      <c r="B378" s="5" t="s">
        <v>88</v>
      </c>
      <c r="C378" s="5">
        <v>0.11353721</v>
      </c>
      <c r="D378" s="5">
        <v>9.0247442999999997E-2</v>
      </c>
    </row>
    <row r="379" spans="2:4" x14ac:dyDescent="0.2">
      <c r="B379" s="5" t="s">
        <v>89</v>
      </c>
      <c r="C379" s="5">
        <v>0.23231263799999999</v>
      </c>
      <c r="D379" s="5">
        <v>1.3459799999999999E-4</v>
      </c>
    </row>
    <row r="380" spans="2:4" x14ac:dyDescent="0.2">
      <c r="B380" s="5" t="s">
        <v>87</v>
      </c>
      <c r="C380" s="5">
        <v>0.26799357800000001</v>
      </c>
      <c r="D380" s="5">
        <v>2.7171830000000002E-3</v>
      </c>
    </row>
    <row r="381" spans="2:4" x14ac:dyDescent="0.2">
      <c r="B381" s="5" t="s">
        <v>87</v>
      </c>
      <c r="C381" s="5">
        <v>0.26988510599999999</v>
      </c>
      <c r="D381" s="5">
        <v>9.6891919999999992E-3</v>
      </c>
    </row>
    <row r="382" spans="2:4" x14ac:dyDescent="0.2">
      <c r="B382" s="5" t="s">
        <v>88</v>
      </c>
      <c r="C382" s="5">
        <v>0.164286709</v>
      </c>
      <c r="D382" s="5">
        <v>1.5070828E-2</v>
      </c>
    </row>
    <row r="383" spans="2:4" x14ac:dyDescent="0.2">
      <c r="B383" s="5" t="s">
        <v>87</v>
      </c>
      <c r="C383" s="5">
        <v>0.27503493200000001</v>
      </c>
      <c r="D383" s="5">
        <v>0</v>
      </c>
    </row>
    <row r="384" spans="2:4" x14ac:dyDescent="0.2">
      <c r="B384" s="5" t="s">
        <v>88</v>
      </c>
      <c r="C384" s="5">
        <v>0.24979235899999999</v>
      </c>
      <c r="D384" s="5">
        <v>3.0380960000000001E-3</v>
      </c>
    </row>
    <row r="385" spans="2:4" x14ac:dyDescent="0.2">
      <c r="B385" s="5" t="s">
        <v>88</v>
      </c>
      <c r="C385" s="5">
        <v>0.25944784199999998</v>
      </c>
      <c r="D385" s="5">
        <v>9.9707099999999998E-4</v>
      </c>
    </row>
    <row r="386" spans="2:4" x14ac:dyDescent="0.2">
      <c r="B386" s="5" t="s">
        <v>90</v>
      </c>
      <c r="C386" s="5">
        <v>0.184342853</v>
      </c>
      <c r="D386" s="5">
        <v>2.0758504000000001E-2</v>
      </c>
    </row>
    <row r="387" spans="2:4" x14ac:dyDescent="0.2">
      <c r="B387" s="5" t="s">
        <v>87</v>
      </c>
      <c r="C387" s="5">
        <v>0.31313131399999999</v>
      </c>
      <c r="D387" s="5">
        <v>3.7777699999999998E-4</v>
      </c>
    </row>
    <row r="388" spans="2:4" x14ac:dyDescent="0.2">
      <c r="B388" s="5" t="s">
        <v>90</v>
      </c>
      <c r="C388" s="5">
        <v>0.252750272</v>
      </c>
      <c r="D388" s="5">
        <v>8.0880500000000001E-4</v>
      </c>
    </row>
    <row r="389" spans="2:4" x14ac:dyDescent="0.2">
      <c r="B389" s="5" t="s">
        <v>87</v>
      </c>
      <c r="C389" s="5">
        <v>0.16818881199999999</v>
      </c>
      <c r="D389" s="5">
        <v>1.893189E-2</v>
      </c>
    </row>
    <row r="390" spans="2:4" x14ac:dyDescent="0.2">
      <c r="B390" s="5" t="s">
        <v>87</v>
      </c>
      <c r="C390" s="5">
        <v>0.20993847299999999</v>
      </c>
      <c r="D390" s="5">
        <v>8.3065700000000005E-4</v>
      </c>
    </row>
    <row r="391" spans="2:4" x14ac:dyDescent="0.2">
      <c r="B391" s="5" t="s">
        <v>90</v>
      </c>
      <c r="C391" s="5">
        <v>0.33768892900000003</v>
      </c>
      <c r="D391" s="5">
        <v>0</v>
      </c>
    </row>
    <row r="392" spans="2:4" x14ac:dyDescent="0.2">
      <c r="B392" s="5" t="s">
        <v>87</v>
      </c>
      <c r="C392" s="5">
        <v>0.24164184499999999</v>
      </c>
      <c r="D392" s="5">
        <v>2.227991E-2</v>
      </c>
    </row>
    <row r="393" spans="2:4" x14ac:dyDescent="0.2">
      <c r="B393" s="5" t="s">
        <v>87</v>
      </c>
      <c r="C393" s="5">
        <v>0.29132229900000001</v>
      </c>
      <c r="D393" s="5">
        <v>0</v>
      </c>
    </row>
    <row r="394" spans="2:4" x14ac:dyDescent="0.2">
      <c r="B394" s="5" t="s">
        <v>91</v>
      </c>
      <c r="C394" s="5">
        <v>0.226596623</v>
      </c>
      <c r="D394" s="5">
        <v>5.0895207999999997E-2</v>
      </c>
    </row>
    <row r="395" spans="2:4" x14ac:dyDescent="0.2">
      <c r="B395" s="5" t="s">
        <v>87</v>
      </c>
      <c r="C395" s="5">
        <v>0.21077892100000001</v>
      </c>
      <c r="D395" s="5">
        <v>0.10647888599999999</v>
      </c>
    </row>
    <row r="396" spans="2:4" x14ac:dyDescent="0.2">
      <c r="B396" s="5" t="s">
        <v>89</v>
      </c>
      <c r="C396" s="5">
        <v>0.23614992700000001</v>
      </c>
      <c r="D396" s="5">
        <v>1.45699E-4</v>
      </c>
    </row>
    <row r="397" spans="2:4" x14ac:dyDescent="0.2">
      <c r="B397" s="5" t="s">
        <v>88</v>
      </c>
      <c r="C397" s="5">
        <v>0.27971378800000002</v>
      </c>
      <c r="D397" s="5">
        <v>0</v>
      </c>
    </row>
    <row r="398" spans="2:4" x14ac:dyDescent="0.2">
      <c r="B398" s="5" t="s">
        <v>87</v>
      </c>
      <c r="C398" s="5">
        <v>0.31629207199999998</v>
      </c>
      <c r="D398" s="5">
        <v>0</v>
      </c>
    </row>
    <row r="399" spans="2:4" x14ac:dyDescent="0.2">
      <c r="B399" s="5" t="s">
        <v>87</v>
      </c>
      <c r="C399" s="5">
        <v>0.224873079</v>
      </c>
      <c r="D399" s="5">
        <v>3.2462600000000001E-4</v>
      </c>
    </row>
    <row r="400" spans="2:4" x14ac:dyDescent="0.2">
      <c r="B400" s="5" t="s">
        <v>90</v>
      </c>
      <c r="C400" s="5">
        <v>0.17645775599999999</v>
      </c>
      <c r="D400" s="5">
        <v>1.0403687999999999E-2</v>
      </c>
    </row>
    <row r="401" spans="2:4" x14ac:dyDescent="0.2">
      <c r="B401" s="5" t="s">
        <v>88</v>
      </c>
      <c r="C401" s="5">
        <v>0.147847965</v>
      </c>
      <c r="D401" s="5">
        <v>2.543695E-2</v>
      </c>
    </row>
    <row r="402" spans="2:4" x14ac:dyDescent="0.2">
      <c r="B402" s="5" t="s">
        <v>87</v>
      </c>
      <c r="C402" s="5">
        <v>0.22076971500000001</v>
      </c>
      <c r="D402" s="5">
        <v>1.9937472000000001E-2</v>
      </c>
    </row>
    <row r="403" spans="2:4" x14ac:dyDescent="0.2">
      <c r="B403" s="5" t="s">
        <v>89</v>
      </c>
      <c r="C403" s="5">
        <v>0.252289651</v>
      </c>
      <c r="D403" s="5">
        <v>0</v>
      </c>
    </row>
    <row r="404" spans="2:4" x14ac:dyDescent="0.2">
      <c r="B404" s="5" t="s">
        <v>90</v>
      </c>
      <c r="C404" s="5">
        <v>0.223423872</v>
      </c>
      <c r="D404" s="5">
        <v>7.0343300000000005E-4</v>
      </c>
    </row>
    <row r="405" spans="2:4" x14ac:dyDescent="0.2">
      <c r="B405" s="5" t="s">
        <v>87</v>
      </c>
      <c r="C405" s="5">
        <v>0.27836178499999997</v>
      </c>
      <c r="D405" s="5">
        <v>0</v>
      </c>
    </row>
    <row r="406" spans="2:4" x14ac:dyDescent="0.2">
      <c r="B406" s="5" t="s">
        <v>87</v>
      </c>
      <c r="C406" s="5">
        <v>0.19337364100000001</v>
      </c>
      <c r="D406" s="5">
        <v>0</v>
      </c>
    </row>
    <row r="407" spans="2:4" x14ac:dyDescent="0.2">
      <c r="B407" s="5" t="s">
        <v>87</v>
      </c>
      <c r="C407" s="5">
        <v>5.0373433000000002E-2</v>
      </c>
      <c r="D407" s="5">
        <v>0.146738269</v>
      </c>
    </row>
    <row r="408" spans="2:4" x14ac:dyDescent="0.2">
      <c r="B408" s="5" t="s">
        <v>87</v>
      </c>
      <c r="C408" s="5">
        <v>0.33412449900000002</v>
      </c>
      <c r="D408" s="5">
        <v>0</v>
      </c>
    </row>
    <row r="409" spans="2:4" x14ac:dyDescent="0.2">
      <c r="B409" s="5" t="s">
        <v>87</v>
      </c>
      <c r="C409" s="5">
        <v>0.22390543099999999</v>
      </c>
      <c r="D409" s="5">
        <v>0</v>
      </c>
    </row>
    <row r="410" spans="2:4" x14ac:dyDescent="0.2">
      <c r="B410" s="5" t="s">
        <v>88</v>
      </c>
      <c r="C410" s="5">
        <v>5.4688275000000001E-2</v>
      </c>
      <c r="D410" s="5">
        <v>0.148260791</v>
      </c>
    </row>
    <row r="411" spans="2:4" x14ac:dyDescent="0.2">
      <c r="B411" s="5" t="s">
        <v>91</v>
      </c>
      <c r="C411" s="5">
        <v>0.27121429600000002</v>
      </c>
      <c r="D411" s="5">
        <v>0</v>
      </c>
    </row>
    <row r="412" spans="2:4" x14ac:dyDescent="0.2">
      <c r="B412" s="5" t="s">
        <v>90</v>
      </c>
      <c r="C412" s="5">
        <v>0.25859656199999997</v>
      </c>
      <c r="D412" s="5">
        <v>0</v>
      </c>
    </row>
    <row r="413" spans="2:4" x14ac:dyDescent="0.2">
      <c r="B413" s="5" t="s">
        <v>88</v>
      </c>
      <c r="C413" s="5">
        <v>0.122484396</v>
      </c>
      <c r="D413" s="5">
        <v>0.14593183000000001</v>
      </c>
    </row>
    <row r="414" spans="2:4" x14ac:dyDescent="0.2">
      <c r="B414" s="5" t="s">
        <v>88</v>
      </c>
      <c r="C414" s="5">
        <v>0.25937452799999999</v>
      </c>
      <c r="D414" s="5">
        <v>3.0738962000000002E-2</v>
      </c>
    </row>
    <row r="415" spans="2:4" x14ac:dyDescent="0.2">
      <c r="B415" s="5" t="s">
        <v>90</v>
      </c>
      <c r="C415" s="5">
        <v>0.17930947</v>
      </c>
      <c r="D415" s="5">
        <v>0</v>
      </c>
    </row>
    <row r="416" spans="2:4" x14ac:dyDescent="0.2">
      <c r="B416" s="5" t="s">
        <v>91</v>
      </c>
      <c r="C416" s="5">
        <v>0.21480259400000001</v>
      </c>
      <c r="D416" s="5">
        <v>4.379284E-2</v>
      </c>
    </row>
    <row r="417" spans="2:4" x14ac:dyDescent="0.2">
      <c r="B417" s="5" t="s">
        <v>87</v>
      </c>
      <c r="C417" s="5">
        <v>0.26334033400000001</v>
      </c>
      <c r="D417" s="5">
        <v>0</v>
      </c>
    </row>
    <row r="418" spans="2:4" x14ac:dyDescent="0.2">
      <c r="B418" s="5" t="s">
        <v>88</v>
      </c>
      <c r="C418" s="5">
        <v>0.23951233799999999</v>
      </c>
      <c r="D418" s="5">
        <v>0</v>
      </c>
    </row>
    <row r="419" spans="2:4" x14ac:dyDescent="0.2">
      <c r="B419" s="5" t="s">
        <v>91</v>
      </c>
      <c r="C419" s="5">
        <v>0.18893074600000001</v>
      </c>
      <c r="D419" s="5">
        <v>0</v>
      </c>
    </row>
    <row r="420" spans="2:4" x14ac:dyDescent="0.2">
      <c r="B420" s="5" t="s">
        <v>87</v>
      </c>
      <c r="C420" s="5">
        <v>0.123204118</v>
      </c>
      <c r="D420" s="5">
        <v>4.7822848000000001E-2</v>
      </c>
    </row>
    <row r="421" spans="2:4" x14ac:dyDescent="0.2">
      <c r="B421" s="5" t="s">
        <v>88</v>
      </c>
      <c r="C421" s="5">
        <v>0.238171626</v>
      </c>
      <c r="D421" s="5">
        <v>9.9090799999999998E-4</v>
      </c>
    </row>
    <row r="422" spans="2:4" x14ac:dyDescent="0.2">
      <c r="B422" s="5" t="s">
        <v>87</v>
      </c>
      <c r="C422" s="5">
        <v>0.319996909</v>
      </c>
      <c r="D422" s="5">
        <v>2.1677789999999999E-3</v>
      </c>
    </row>
    <row r="423" spans="2:4" x14ac:dyDescent="0.2">
      <c r="B423" s="5" t="s">
        <v>88</v>
      </c>
      <c r="C423" s="5">
        <v>0.31018367499999999</v>
      </c>
      <c r="D423" s="5">
        <v>0</v>
      </c>
    </row>
    <row r="424" spans="2:4" x14ac:dyDescent="0.2">
      <c r="B424" s="5" t="s">
        <v>88</v>
      </c>
      <c r="C424" s="5">
        <v>0.23798784100000001</v>
      </c>
      <c r="D424" s="5">
        <v>1.54218E-3</v>
      </c>
    </row>
    <row r="425" spans="2:4" x14ac:dyDescent="0.2">
      <c r="B425" s="5" t="s">
        <v>88</v>
      </c>
      <c r="C425" s="5">
        <v>0.32796632399999998</v>
      </c>
      <c r="D425" s="5">
        <v>8.8561200000000003E-4</v>
      </c>
    </row>
    <row r="426" spans="2:4" x14ac:dyDescent="0.2">
      <c r="B426" s="5" t="s">
        <v>90</v>
      </c>
      <c r="C426" s="5">
        <v>0.288154717</v>
      </c>
      <c r="D426" s="5">
        <v>0</v>
      </c>
    </row>
    <row r="427" spans="2:4" x14ac:dyDescent="0.2">
      <c r="B427" s="5" t="s">
        <v>87</v>
      </c>
      <c r="C427" s="5">
        <v>0</v>
      </c>
      <c r="D427" s="5">
        <v>0.17417827999999999</v>
      </c>
    </row>
    <row r="428" spans="2:4" x14ac:dyDescent="0.2">
      <c r="B428" s="5" t="s">
        <v>90</v>
      </c>
      <c r="C428" s="5">
        <v>0.201975081</v>
      </c>
      <c r="D428" s="5">
        <v>5.5594492000000002E-2</v>
      </c>
    </row>
    <row r="429" spans="2:4" x14ac:dyDescent="0.2">
      <c r="B429" s="5" t="s">
        <v>90</v>
      </c>
      <c r="C429" s="5">
        <v>0.33076145299999998</v>
      </c>
      <c r="D429" s="5">
        <v>5.21738E-4</v>
      </c>
    </row>
    <row r="430" spans="2:4" x14ac:dyDescent="0.2">
      <c r="B430" s="5" t="s">
        <v>89</v>
      </c>
      <c r="C430" s="5">
        <v>0.28152922600000002</v>
      </c>
      <c r="D430" s="5">
        <v>0</v>
      </c>
    </row>
    <row r="431" spans="2:4" x14ac:dyDescent="0.2">
      <c r="B431" s="5" t="s">
        <v>90</v>
      </c>
      <c r="C431" s="5">
        <v>0.26039432099999998</v>
      </c>
      <c r="D431" s="5">
        <v>1.9987630000000002E-3</v>
      </c>
    </row>
    <row r="432" spans="2:4" x14ac:dyDescent="0.2">
      <c r="B432" s="5" t="s">
        <v>89</v>
      </c>
      <c r="C432" s="5">
        <v>0.30685690599999998</v>
      </c>
      <c r="D432" s="5">
        <v>0</v>
      </c>
    </row>
    <row r="433" spans="2:4" x14ac:dyDescent="0.2">
      <c r="B433" s="5" t="s">
        <v>89</v>
      </c>
      <c r="C433" s="5">
        <v>0.16782823999999999</v>
      </c>
      <c r="D433" s="5">
        <v>9.0423253999999995E-2</v>
      </c>
    </row>
    <row r="434" spans="2:4" x14ac:dyDescent="0.2">
      <c r="B434" s="5" t="s">
        <v>91</v>
      </c>
      <c r="C434" s="5">
        <v>0.24595344299999999</v>
      </c>
      <c r="D434" s="5">
        <v>5.2122704999999998E-2</v>
      </c>
    </row>
    <row r="435" spans="2:4" x14ac:dyDescent="0.2">
      <c r="B435" s="5" t="s">
        <v>90</v>
      </c>
      <c r="C435" s="5">
        <v>0.30190020200000001</v>
      </c>
      <c r="D435" s="5">
        <v>0</v>
      </c>
    </row>
    <row r="436" spans="2:4" x14ac:dyDescent="0.2">
      <c r="B436" s="5" t="s">
        <v>92</v>
      </c>
      <c r="C436" s="5">
        <v>6.3666911000000007E-2</v>
      </c>
      <c r="D436" s="5">
        <v>0.122751528</v>
      </c>
    </row>
    <row r="437" spans="2:4" x14ac:dyDescent="0.2">
      <c r="B437" s="5" t="s">
        <v>87</v>
      </c>
      <c r="C437" s="5">
        <v>0.25076728799999998</v>
      </c>
      <c r="D437" s="5">
        <v>0</v>
      </c>
    </row>
    <row r="438" spans="2:4" x14ac:dyDescent="0.2">
      <c r="B438" s="5" t="s">
        <v>89</v>
      </c>
      <c r="C438" s="5">
        <v>0.27923102399999999</v>
      </c>
      <c r="D438" s="5">
        <v>0</v>
      </c>
    </row>
    <row r="439" spans="2:4" x14ac:dyDescent="0.2">
      <c r="B439" s="5" t="s">
        <v>88</v>
      </c>
      <c r="C439" s="5">
        <v>0.112925812</v>
      </c>
      <c r="D439" s="5">
        <v>0.13238186399999999</v>
      </c>
    </row>
    <row r="440" spans="2:4" x14ac:dyDescent="0.2">
      <c r="B440" s="5" t="s">
        <v>88</v>
      </c>
      <c r="C440" s="5">
        <v>0.23031739000000001</v>
      </c>
      <c r="D440" s="5">
        <v>1.5842950000000001E-3</v>
      </c>
    </row>
    <row r="441" spans="2:4" x14ac:dyDescent="0.2">
      <c r="B441" s="5" t="s">
        <v>87</v>
      </c>
      <c r="C441" s="5">
        <v>0.200955729</v>
      </c>
      <c r="D441" s="5">
        <v>0</v>
      </c>
    </row>
    <row r="442" spans="2:4" x14ac:dyDescent="0.2">
      <c r="B442" s="5" t="s">
        <v>87</v>
      </c>
      <c r="C442" s="5">
        <v>0.304333203</v>
      </c>
      <c r="D442" s="5">
        <v>0</v>
      </c>
    </row>
    <row r="443" spans="2:4" x14ac:dyDescent="0.2">
      <c r="B443" s="5" t="s">
        <v>87</v>
      </c>
      <c r="C443" s="5">
        <v>0.241148956</v>
      </c>
      <c r="D443" s="5">
        <v>1.3112323E-2</v>
      </c>
    </row>
    <row r="444" spans="2:4" x14ac:dyDescent="0.2">
      <c r="B444" s="5" t="s">
        <v>91</v>
      </c>
      <c r="C444" s="5">
        <v>2.0489897999999999E-2</v>
      </c>
      <c r="D444" s="5">
        <v>0.13486706600000001</v>
      </c>
    </row>
    <row r="445" spans="2:4" x14ac:dyDescent="0.2">
      <c r="B445" s="5" t="s">
        <v>89</v>
      </c>
      <c r="C445" s="5">
        <v>0.28238521599999999</v>
      </c>
      <c r="D445" s="5">
        <v>0</v>
      </c>
    </row>
    <row r="446" spans="2:4" x14ac:dyDescent="0.2">
      <c r="B446" s="5" t="s">
        <v>89</v>
      </c>
      <c r="C446" s="5">
        <v>0.25060431999999999</v>
      </c>
      <c r="D446" s="5">
        <v>9.1540100000000004E-4</v>
      </c>
    </row>
    <row r="447" spans="2:4" x14ac:dyDescent="0.2">
      <c r="B447" s="5" t="s">
        <v>89</v>
      </c>
      <c r="C447" s="5">
        <v>0.12895231800000001</v>
      </c>
      <c r="D447" s="5">
        <v>0.13202119900000001</v>
      </c>
    </row>
    <row r="448" spans="2:4" x14ac:dyDescent="0.2">
      <c r="B448" s="5" t="s">
        <v>88</v>
      </c>
      <c r="C448" s="5">
        <v>0.16870011400000001</v>
      </c>
      <c r="D448" s="5">
        <v>1.057561E-3</v>
      </c>
    </row>
    <row r="449" spans="2:4" x14ac:dyDescent="0.2">
      <c r="B449" s="5" t="s">
        <v>88</v>
      </c>
      <c r="C449" s="5">
        <v>0.25373338000000001</v>
      </c>
      <c r="D449" s="5">
        <v>0</v>
      </c>
    </row>
    <row r="450" spans="2:4" x14ac:dyDescent="0.2">
      <c r="B450" s="5" t="s">
        <v>91</v>
      </c>
      <c r="C450" s="5">
        <v>0.216592852</v>
      </c>
      <c r="D450" s="5">
        <v>2.6850202E-2</v>
      </c>
    </row>
    <row r="451" spans="2:4" x14ac:dyDescent="0.2">
      <c r="B451" s="5" t="s">
        <v>88</v>
      </c>
      <c r="C451" s="5">
        <v>9.0142695999999994E-2</v>
      </c>
      <c r="D451" s="5">
        <v>8.5558440999999999E-2</v>
      </c>
    </row>
    <row r="452" spans="2:4" x14ac:dyDescent="0.2">
      <c r="B452" s="5" t="s">
        <v>90</v>
      </c>
      <c r="C452" s="5">
        <v>0.305480996</v>
      </c>
      <c r="D452" s="5">
        <v>0</v>
      </c>
    </row>
    <row r="453" spans="2:4" x14ac:dyDescent="0.2">
      <c r="B453" s="5" t="s">
        <v>88</v>
      </c>
      <c r="C453" s="5">
        <v>0.202721972</v>
      </c>
      <c r="D453" s="5">
        <v>2.8993992E-2</v>
      </c>
    </row>
    <row r="454" spans="2:4" x14ac:dyDescent="0.2">
      <c r="B454" s="5" t="s">
        <v>90</v>
      </c>
      <c r="C454" s="5">
        <v>0.17933747899999999</v>
      </c>
      <c r="D454" s="5">
        <v>0</v>
      </c>
    </row>
    <row r="455" spans="2:4" x14ac:dyDescent="0.2">
      <c r="B455" s="5" t="s">
        <v>89</v>
      </c>
      <c r="C455" s="5">
        <v>3.659751E-2</v>
      </c>
      <c r="D455" s="5">
        <v>0</v>
      </c>
    </row>
    <row r="456" spans="2:4" x14ac:dyDescent="0.2">
      <c r="B456" s="5" t="s">
        <v>88</v>
      </c>
      <c r="C456" s="5">
        <v>0.249005595</v>
      </c>
      <c r="D456" s="5">
        <v>3.3924931999999998E-2</v>
      </c>
    </row>
    <row r="457" spans="2:4" x14ac:dyDescent="0.2">
      <c r="B457" s="5" t="s">
        <v>87</v>
      </c>
      <c r="C457" s="5">
        <v>0.25040168600000001</v>
      </c>
      <c r="D457" s="5">
        <v>1.4317430000000001E-3</v>
      </c>
    </row>
    <row r="458" spans="2:4" x14ac:dyDescent="0.2">
      <c r="B458" s="5" t="s">
        <v>87</v>
      </c>
      <c r="C458" s="5">
        <v>0.13011592999999999</v>
      </c>
      <c r="D458" s="5">
        <v>3.6885324999999997E-2</v>
      </c>
    </row>
    <row r="459" spans="2:4" x14ac:dyDescent="0.2">
      <c r="B459" s="5" t="s">
        <v>88</v>
      </c>
      <c r="C459" s="5">
        <v>0.19481659200000001</v>
      </c>
      <c r="D459" s="5">
        <v>3.9121531000000001E-2</v>
      </c>
    </row>
    <row r="460" spans="2:4" x14ac:dyDescent="0.2">
      <c r="B460" s="5" t="s">
        <v>87</v>
      </c>
      <c r="C460" s="5">
        <v>0.26085567999999998</v>
      </c>
      <c r="D460" s="5">
        <v>1.9162399999999999E-4</v>
      </c>
    </row>
    <row r="461" spans="2:4" x14ac:dyDescent="0.2">
      <c r="B461" s="5" t="s">
        <v>90</v>
      </c>
      <c r="C461" s="5">
        <v>0.25335822800000002</v>
      </c>
      <c r="D461" s="5">
        <v>5.2311899999999995E-4</v>
      </c>
    </row>
    <row r="462" spans="2:4" x14ac:dyDescent="0.2">
      <c r="B462" s="5" t="s">
        <v>91</v>
      </c>
      <c r="C462" s="5">
        <v>0.16266902699999999</v>
      </c>
      <c r="D462" s="5">
        <v>1.3255279999999999E-2</v>
      </c>
    </row>
    <row r="463" spans="2:4" x14ac:dyDescent="0.2">
      <c r="B463" s="5" t="s">
        <v>89</v>
      </c>
      <c r="C463" s="5">
        <v>0.20404855399999999</v>
      </c>
      <c r="D463" s="5">
        <v>2.4149739999999999E-3</v>
      </c>
    </row>
    <row r="464" spans="2:4" x14ac:dyDescent="0.2">
      <c r="B464" s="5" t="s">
        <v>91</v>
      </c>
      <c r="C464" s="5">
        <v>0.28470962</v>
      </c>
      <c r="D464" s="5">
        <v>4.01865E-4</v>
      </c>
    </row>
    <row r="465" spans="2:4" x14ac:dyDescent="0.2">
      <c r="B465" s="5" t="s">
        <v>88</v>
      </c>
      <c r="C465" s="5">
        <v>0.178389874</v>
      </c>
      <c r="D465" s="5">
        <v>3.2934548000000001E-2</v>
      </c>
    </row>
    <row r="466" spans="2:4" x14ac:dyDescent="0.2">
      <c r="B466" s="5" t="s">
        <v>90</v>
      </c>
      <c r="C466" s="5">
        <v>0.235866359</v>
      </c>
      <c r="D466" s="5">
        <v>2.1600320000000001E-3</v>
      </c>
    </row>
    <row r="467" spans="2:4" x14ac:dyDescent="0.2">
      <c r="B467" s="5" t="s">
        <v>87</v>
      </c>
      <c r="C467" s="5">
        <v>0.16571364599999999</v>
      </c>
      <c r="D467" s="5">
        <v>1.2171375E-2</v>
      </c>
    </row>
    <row r="468" spans="2:4" x14ac:dyDescent="0.2">
      <c r="B468" s="5" t="s">
        <v>87</v>
      </c>
      <c r="C468" s="5">
        <v>0.12886198500000001</v>
      </c>
      <c r="D468" s="5">
        <v>0.104945723</v>
      </c>
    </row>
    <row r="469" spans="2:4" x14ac:dyDescent="0.2">
      <c r="B469" s="5" t="s">
        <v>91</v>
      </c>
      <c r="C469" s="5">
        <v>0.218597027</v>
      </c>
      <c r="D469" s="5">
        <v>6.8301910000000002E-3</v>
      </c>
    </row>
    <row r="470" spans="2:4" x14ac:dyDescent="0.2">
      <c r="B470" s="5" t="s">
        <v>88</v>
      </c>
      <c r="C470" s="5">
        <v>0.178632341</v>
      </c>
      <c r="D470" s="5">
        <v>1.8667359999999999E-3</v>
      </c>
    </row>
    <row r="471" spans="2:4" x14ac:dyDescent="0.2">
      <c r="B471" s="5" t="s">
        <v>88</v>
      </c>
      <c r="C471" s="5">
        <v>0.31009660700000002</v>
      </c>
      <c r="D471" s="5">
        <v>1.7881069999999999E-3</v>
      </c>
    </row>
    <row r="472" spans="2:4" x14ac:dyDescent="0.2">
      <c r="B472" s="5" t="s">
        <v>88</v>
      </c>
      <c r="C472" s="5">
        <v>0.22453693</v>
      </c>
      <c r="D472" s="5">
        <v>2.3488597E-2</v>
      </c>
    </row>
    <row r="473" spans="2:4" x14ac:dyDescent="0.2">
      <c r="B473" s="5" t="s">
        <v>91</v>
      </c>
      <c r="C473" s="5">
        <v>0.27832633099999998</v>
      </c>
      <c r="D473" s="5">
        <v>1.468851E-3</v>
      </c>
    </row>
    <row r="474" spans="2:4" x14ac:dyDescent="0.2">
      <c r="B474" s="5" t="s">
        <v>91</v>
      </c>
      <c r="C474" s="5">
        <v>0.26277510700000001</v>
      </c>
      <c r="D474" s="5">
        <v>0</v>
      </c>
    </row>
    <row r="475" spans="2:4" x14ac:dyDescent="0.2">
      <c r="B475" s="5" t="s">
        <v>91</v>
      </c>
      <c r="C475" s="5">
        <v>0.25757984</v>
      </c>
      <c r="D475" s="5">
        <v>2.8766252999999999E-2</v>
      </c>
    </row>
    <row r="476" spans="2:4" x14ac:dyDescent="0.2">
      <c r="B476" s="5" t="s">
        <v>91</v>
      </c>
      <c r="C476" s="5">
        <v>0.13203843300000001</v>
      </c>
      <c r="D476" s="5">
        <v>9.6787178000000001E-2</v>
      </c>
    </row>
    <row r="477" spans="2:4" x14ac:dyDescent="0.2">
      <c r="B477" s="5" t="s">
        <v>91</v>
      </c>
      <c r="C477" s="5">
        <v>0.17402495400000001</v>
      </c>
      <c r="D477" s="5">
        <v>0.11771343200000001</v>
      </c>
    </row>
    <row r="478" spans="2:4" x14ac:dyDescent="0.2">
      <c r="B478" s="5" t="s">
        <v>88</v>
      </c>
      <c r="C478" s="5">
        <v>0.26626049699999998</v>
      </c>
      <c r="D478" s="5">
        <v>0</v>
      </c>
    </row>
    <row r="479" spans="2:4" x14ac:dyDescent="0.2">
      <c r="B479" s="5" t="s">
        <v>90</v>
      </c>
      <c r="C479" s="5">
        <v>0.103269611</v>
      </c>
      <c r="D479" s="5">
        <v>0.13151495999999999</v>
      </c>
    </row>
    <row r="480" spans="2:4" x14ac:dyDescent="0.2">
      <c r="B480" s="5" t="s">
        <v>87</v>
      </c>
      <c r="C480" s="5">
        <v>0.23029920100000001</v>
      </c>
      <c r="D480" s="5">
        <v>1.568669E-3</v>
      </c>
    </row>
    <row r="481" spans="2:4" x14ac:dyDescent="0.2">
      <c r="B481" s="5" t="s">
        <v>87</v>
      </c>
      <c r="C481" s="5">
        <v>0.26220200399999999</v>
      </c>
      <c r="D481" s="5">
        <v>4.5545192999999998E-2</v>
      </c>
    </row>
    <row r="482" spans="2:4" x14ac:dyDescent="0.2">
      <c r="B482" s="5" t="s">
        <v>91</v>
      </c>
      <c r="C482" s="5">
        <v>0.13250646299999999</v>
      </c>
      <c r="D482" s="5">
        <v>4.1935611999999997E-2</v>
      </c>
    </row>
    <row r="483" spans="2:4" x14ac:dyDescent="0.2">
      <c r="B483" s="5" t="s">
        <v>91</v>
      </c>
      <c r="C483" s="5">
        <v>0.11959373399999999</v>
      </c>
      <c r="D483" s="5">
        <v>6.3467943999999998E-2</v>
      </c>
    </row>
    <row r="484" spans="2:4" x14ac:dyDescent="0.2">
      <c r="B484" s="5" t="s">
        <v>87</v>
      </c>
      <c r="C484" s="5">
        <v>0.194341864</v>
      </c>
      <c r="D484" s="5">
        <v>0</v>
      </c>
    </row>
    <row r="485" spans="2:4" x14ac:dyDescent="0.2">
      <c r="B485" s="5" t="s">
        <v>87</v>
      </c>
      <c r="C485" s="5">
        <v>0.122289971</v>
      </c>
      <c r="D485" s="5">
        <v>5.6111964E-2</v>
      </c>
    </row>
    <row r="486" spans="2:4" x14ac:dyDescent="0.2">
      <c r="B486" s="5" t="s">
        <v>87</v>
      </c>
      <c r="C486" s="5">
        <v>0.196032816</v>
      </c>
      <c r="D486" s="5">
        <v>4.4711516999999999E-2</v>
      </c>
    </row>
    <row r="487" spans="2:4" x14ac:dyDescent="0.2">
      <c r="B487" s="5" t="s">
        <v>88</v>
      </c>
      <c r="C487" s="5">
        <v>0.26939370699999998</v>
      </c>
      <c r="D487" s="5">
        <v>3.1703755E-2</v>
      </c>
    </row>
    <row r="488" spans="2:4" x14ac:dyDescent="0.2">
      <c r="B488" s="5" t="s">
        <v>88</v>
      </c>
      <c r="C488" s="5">
        <v>0.173727777</v>
      </c>
      <c r="D488" s="5">
        <v>5.0414578000000002E-2</v>
      </c>
    </row>
    <row r="489" spans="2:4" x14ac:dyDescent="0.2">
      <c r="B489" s="5" t="s">
        <v>88</v>
      </c>
      <c r="C489" s="5">
        <v>4.0592313999999997E-2</v>
      </c>
      <c r="D489" s="5">
        <v>0.27139227799999999</v>
      </c>
    </row>
    <row r="490" spans="2:4" x14ac:dyDescent="0.2">
      <c r="B490" s="5" t="s">
        <v>87</v>
      </c>
      <c r="C490" s="5">
        <v>0.127471995</v>
      </c>
      <c r="D490" s="5">
        <v>8.6426533E-2</v>
      </c>
    </row>
    <row r="491" spans="2:4" x14ac:dyDescent="0.2">
      <c r="B491" s="5" t="s">
        <v>87</v>
      </c>
      <c r="C491" s="5">
        <v>0.165129415</v>
      </c>
      <c r="D491" s="5">
        <v>7.8813123999999998E-2</v>
      </c>
    </row>
    <row r="492" spans="2:4" x14ac:dyDescent="0.2">
      <c r="B492" s="5" t="s">
        <v>87</v>
      </c>
      <c r="C492" s="5">
        <v>5.141486E-2</v>
      </c>
      <c r="D492" s="5">
        <v>8.9081371000000006E-2</v>
      </c>
    </row>
    <row r="493" spans="2:4" x14ac:dyDescent="0.2">
      <c r="B493" s="5" t="s">
        <v>88</v>
      </c>
      <c r="C493" s="5">
        <v>4.0841526000000003E-2</v>
      </c>
      <c r="D493" s="5">
        <v>0.15139835900000001</v>
      </c>
    </row>
    <row r="494" spans="2:4" x14ac:dyDescent="0.2">
      <c r="B494" s="5" t="s">
        <v>88</v>
      </c>
      <c r="C494" s="5">
        <v>0.113550864</v>
      </c>
      <c r="D494" s="5">
        <v>4.2701848000000001E-2</v>
      </c>
    </row>
    <row r="495" spans="2:4" x14ac:dyDescent="0.2">
      <c r="B495" s="5" t="s">
        <v>87</v>
      </c>
      <c r="C495" s="5">
        <v>0.22583763300000001</v>
      </c>
      <c r="D495" s="5">
        <v>0</v>
      </c>
    </row>
    <row r="496" spans="2:4" x14ac:dyDescent="0.2">
      <c r="B496" s="5" t="s">
        <v>87</v>
      </c>
      <c r="C496" s="5">
        <v>0.201212999</v>
      </c>
      <c r="D496" s="5">
        <v>4.2431173000000003E-2</v>
      </c>
    </row>
    <row r="497" spans="2:4" x14ac:dyDescent="0.2">
      <c r="B497" s="5" t="s">
        <v>91</v>
      </c>
      <c r="C497" s="5">
        <v>0.23878946700000001</v>
      </c>
      <c r="D497" s="5">
        <v>0</v>
      </c>
    </row>
    <row r="498" spans="2:4" x14ac:dyDescent="0.2">
      <c r="B498" s="5" t="s">
        <v>91</v>
      </c>
      <c r="C498" s="5">
        <v>0.21070179</v>
      </c>
      <c r="D498" s="5">
        <v>2.7353850999999998E-2</v>
      </c>
    </row>
    <row r="499" spans="2:4" x14ac:dyDescent="0.2">
      <c r="B499" s="5" t="s">
        <v>88</v>
      </c>
      <c r="C499" s="5">
        <v>0.14521693499999999</v>
      </c>
      <c r="D499" s="5">
        <v>5.9033024000000003E-2</v>
      </c>
    </row>
    <row r="500" spans="2:4" x14ac:dyDescent="0.2">
      <c r="B500" s="5" t="s">
        <v>89</v>
      </c>
      <c r="C500" s="5">
        <v>0.24021847099999999</v>
      </c>
      <c r="D500" s="5">
        <v>0</v>
      </c>
    </row>
    <row r="501" spans="2:4" x14ac:dyDescent="0.2">
      <c r="B501" s="5" t="s">
        <v>90</v>
      </c>
      <c r="C501" s="5">
        <v>0.13085754999999999</v>
      </c>
      <c r="D501" s="5">
        <v>9.0332836999999999E-2</v>
      </c>
    </row>
    <row r="502" spans="2:4" x14ac:dyDescent="0.2">
      <c r="B502" s="5" t="s">
        <v>91</v>
      </c>
      <c r="C502" s="5">
        <v>0.19539229499999999</v>
      </c>
      <c r="D502" s="5">
        <v>2.6565200000000001E-4</v>
      </c>
    </row>
    <row r="503" spans="2:4" x14ac:dyDescent="0.2">
      <c r="B503" s="5" t="s">
        <v>90</v>
      </c>
      <c r="C503" s="5">
        <v>0.28282987199999998</v>
      </c>
      <c r="D503" s="5">
        <v>0</v>
      </c>
    </row>
    <row r="504" spans="2:4" x14ac:dyDescent="0.2">
      <c r="B504" s="5" t="s">
        <v>89</v>
      </c>
      <c r="C504" s="5">
        <v>0.19626486200000001</v>
      </c>
      <c r="D504" s="5">
        <v>4.9988981000000002E-2</v>
      </c>
    </row>
    <row r="505" spans="2:4" x14ac:dyDescent="0.2">
      <c r="B505" s="5" t="s">
        <v>91</v>
      </c>
      <c r="C505" s="5">
        <v>1.8066048000000001E-2</v>
      </c>
      <c r="D505" s="5">
        <v>0.197058764</v>
      </c>
    </row>
    <row r="506" spans="2:4" x14ac:dyDescent="0.2">
      <c r="B506" s="5" t="s">
        <v>87</v>
      </c>
      <c r="C506" s="5">
        <v>0.216821347</v>
      </c>
      <c r="D506" s="5">
        <v>5.5143900000000003E-4</v>
      </c>
    </row>
    <row r="507" spans="2:4" x14ac:dyDescent="0.2">
      <c r="B507" s="5" t="s">
        <v>91</v>
      </c>
      <c r="C507" s="5">
        <v>0.27119299099999999</v>
      </c>
      <c r="D507" s="5">
        <v>0</v>
      </c>
    </row>
    <row r="508" spans="2:4" x14ac:dyDescent="0.2">
      <c r="B508" s="5" t="s">
        <v>87</v>
      </c>
      <c r="C508" s="5">
        <v>0.14450033100000001</v>
      </c>
      <c r="D508" s="5">
        <v>4.6316410000000002E-2</v>
      </c>
    </row>
    <row r="509" spans="2:4" x14ac:dyDescent="0.2">
      <c r="B509" s="5" t="s">
        <v>87</v>
      </c>
      <c r="C509" s="5">
        <v>0.22878462599999999</v>
      </c>
      <c r="D509" s="5">
        <v>4.1818314000000002E-2</v>
      </c>
    </row>
    <row r="510" spans="2:4" x14ac:dyDescent="0.2">
      <c r="B510" s="5" t="s">
        <v>88</v>
      </c>
      <c r="C510" s="5">
        <v>0.105409929</v>
      </c>
      <c r="D510" s="5">
        <v>0.17202920299999999</v>
      </c>
    </row>
    <row r="511" spans="2:4" x14ac:dyDescent="0.2">
      <c r="B511" s="5" t="s">
        <v>87</v>
      </c>
      <c r="C511" s="5">
        <v>0.19156085</v>
      </c>
      <c r="D511" s="5">
        <v>4.9243361999999999E-2</v>
      </c>
    </row>
    <row r="512" spans="2:4" x14ac:dyDescent="0.2">
      <c r="B512" s="5" t="s">
        <v>90</v>
      </c>
      <c r="C512" s="5">
        <v>0.186005158</v>
      </c>
      <c r="D512" s="5">
        <v>6.4477086000000003E-2</v>
      </c>
    </row>
    <row r="513" spans="2:4" x14ac:dyDescent="0.2">
      <c r="B513" s="5" t="s">
        <v>91</v>
      </c>
      <c r="C513" s="5">
        <v>0.21430321599999999</v>
      </c>
      <c r="D513" s="5">
        <v>1.7739812000000001E-2</v>
      </c>
    </row>
    <row r="514" spans="2:4" x14ac:dyDescent="0.2">
      <c r="B514" s="5" t="s">
        <v>87</v>
      </c>
      <c r="C514" s="5">
        <v>0.325681057</v>
      </c>
      <c r="D514" s="5">
        <v>0</v>
      </c>
    </row>
    <row r="515" spans="2:4" x14ac:dyDescent="0.2">
      <c r="B515" s="5" t="s">
        <v>89</v>
      </c>
      <c r="C515" s="5">
        <v>0.27077690799999998</v>
      </c>
      <c r="D515" s="5">
        <v>0</v>
      </c>
    </row>
    <row r="516" spans="2:4" x14ac:dyDescent="0.2">
      <c r="B516" s="5" t="s">
        <v>89</v>
      </c>
      <c r="C516" s="5">
        <v>0.198395407</v>
      </c>
      <c r="D516" s="5">
        <v>8.9169E-4</v>
      </c>
    </row>
    <row r="517" spans="2:4" x14ac:dyDescent="0.2">
      <c r="B517" s="5" t="s">
        <v>88</v>
      </c>
      <c r="C517" s="5">
        <v>0.157176856</v>
      </c>
      <c r="D517" s="5">
        <v>2.1615279999999998E-3</v>
      </c>
    </row>
    <row r="518" spans="2:4" x14ac:dyDescent="0.2">
      <c r="B518" s="5" t="s">
        <v>87</v>
      </c>
      <c r="C518" s="5">
        <v>9.7738600999999994E-2</v>
      </c>
      <c r="D518" s="5">
        <v>3.3332425999999998E-2</v>
      </c>
    </row>
    <row r="519" spans="2:4" x14ac:dyDescent="0.2">
      <c r="B519" s="5" t="s">
        <v>87</v>
      </c>
      <c r="C519" s="5">
        <v>0.100020574</v>
      </c>
      <c r="D519" s="5">
        <v>5.4840646999999999E-2</v>
      </c>
    </row>
    <row r="520" spans="2:4" x14ac:dyDescent="0.2">
      <c r="B520" s="5" t="s">
        <v>88</v>
      </c>
      <c r="C520" s="5">
        <v>0.18499075200000001</v>
      </c>
      <c r="D520" s="5">
        <v>1.4330289999999999E-3</v>
      </c>
    </row>
    <row r="521" spans="2:4" x14ac:dyDescent="0.2">
      <c r="B521" s="5" t="s">
        <v>89</v>
      </c>
      <c r="C521" s="5">
        <v>0.24478672800000001</v>
      </c>
      <c r="D521" s="5">
        <v>8.36741E-4</v>
      </c>
    </row>
    <row r="522" spans="2:4" x14ac:dyDescent="0.2">
      <c r="B522" s="5" t="s">
        <v>88</v>
      </c>
      <c r="C522" s="5">
        <v>4.6203241999999999E-2</v>
      </c>
      <c r="D522" s="5">
        <v>0.220021629</v>
      </c>
    </row>
    <row r="523" spans="2:4" x14ac:dyDescent="0.2">
      <c r="B523" s="5" t="s">
        <v>88</v>
      </c>
      <c r="C523" s="5">
        <v>0.16119950199999999</v>
      </c>
      <c r="D523" s="5">
        <v>1.932193E-3</v>
      </c>
    </row>
    <row r="524" spans="2:4" x14ac:dyDescent="0.2">
      <c r="B524" s="5" t="s">
        <v>90</v>
      </c>
      <c r="C524" s="5">
        <v>0.26887581799999999</v>
      </c>
      <c r="D524" s="5">
        <v>4.9156700000000005E-4</v>
      </c>
    </row>
    <row r="525" spans="2:4" x14ac:dyDescent="0.2">
      <c r="B525" s="5" t="s">
        <v>87</v>
      </c>
      <c r="C525" s="5">
        <v>7.2602007999999996E-2</v>
      </c>
      <c r="D525" s="5">
        <v>3.5494433999999998E-2</v>
      </c>
    </row>
  </sheetData>
  <pageMargins left="0.7" right="0.7" top="0.75" bottom="0.75" header="0.3" footer="0.3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6D2F767-3FA4-9B41-B8CA-5FAA1AA728B8}">
  <dimension ref="B1:H349"/>
  <sheetViews>
    <sheetView workbookViewId="0">
      <selection activeCell="D3" sqref="D3"/>
    </sheetView>
  </sheetViews>
  <sheetFormatPr baseColWidth="10" defaultColWidth="11" defaultRowHeight="16" x14ac:dyDescent="0.2"/>
  <cols>
    <col min="2" max="2" width="10.5" customWidth="1"/>
    <col min="3" max="3" width="22.1640625" bestFit="1" customWidth="1"/>
    <col min="4" max="4" width="16.6640625" bestFit="1" customWidth="1"/>
    <col min="6" max="6" width="5.83203125" bestFit="1" customWidth="1"/>
    <col min="7" max="7" width="22.1640625" bestFit="1" customWidth="1"/>
    <col min="8" max="8" width="16.6640625" bestFit="1" customWidth="1"/>
  </cols>
  <sheetData>
    <row r="1" spans="2:8" x14ac:dyDescent="0.2">
      <c r="B1" t="s">
        <v>182</v>
      </c>
    </row>
    <row r="3" spans="2:8" x14ac:dyDescent="0.2">
      <c r="B3" s="19" t="s">
        <v>28</v>
      </c>
      <c r="F3" s="19" t="s">
        <v>29</v>
      </c>
    </row>
    <row r="4" spans="2:8" x14ac:dyDescent="0.2">
      <c r="B4" s="5" t="s">
        <v>25</v>
      </c>
      <c r="C4" s="5" t="s">
        <v>183</v>
      </c>
      <c r="D4" s="5" t="s">
        <v>184</v>
      </c>
      <c r="F4" s="5" t="s">
        <v>25</v>
      </c>
      <c r="G4" s="5" t="s">
        <v>183</v>
      </c>
      <c r="H4" s="5" t="s">
        <v>184</v>
      </c>
    </row>
    <row r="5" spans="2:8" x14ac:dyDescent="0.2">
      <c r="B5" s="5">
        <v>16</v>
      </c>
      <c r="C5" s="5">
        <v>8.8075432999999995E-2</v>
      </c>
      <c r="D5" s="5">
        <v>7.6040141000000006E-2</v>
      </c>
      <c r="F5" s="5" t="s">
        <v>87</v>
      </c>
      <c r="G5" s="5">
        <v>4.0481620000000001E-3</v>
      </c>
      <c r="H5" s="5">
        <v>0.17559936300000001</v>
      </c>
    </row>
    <row r="6" spans="2:8" x14ac:dyDescent="0.2">
      <c r="B6" s="5">
        <v>18</v>
      </c>
      <c r="C6" s="5">
        <v>0.14455801900000001</v>
      </c>
      <c r="D6" s="5">
        <v>3.8475435000000002E-2</v>
      </c>
      <c r="F6" s="5" t="s">
        <v>88</v>
      </c>
      <c r="G6" s="5">
        <v>0</v>
      </c>
      <c r="H6" s="5">
        <v>0.35137716200000002</v>
      </c>
    </row>
    <row r="7" spans="2:8" x14ac:dyDescent="0.2">
      <c r="B7" s="5">
        <v>19</v>
      </c>
      <c r="C7" s="5">
        <v>8.7913986E-2</v>
      </c>
      <c r="D7" s="5">
        <v>9.8036275000000006E-2</v>
      </c>
      <c r="F7" s="5" t="s">
        <v>88</v>
      </c>
      <c r="G7" s="5">
        <v>5.4692103999999998E-2</v>
      </c>
      <c r="H7" s="5">
        <v>0.19002180499999999</v>
      </c>
    </row>
    <row r="8" spans="2:8" x14ac:dyDescent="0.2">
      <c r="B8" s="5">
        <v>20</v>
      </c>
      <c r="C8" s="5">
        <v>5.4514712999999999E-2</v>
      </c>
      <c r="D8" s="5">
        <v>6.3595209E-2</v>
      </c>
      <c r="F8" s="5" t="s">
        <v>88</v>
      </c>
      <c r="G8" s="5">
        <v>3.0437009000000001E-2</v>
      </c>
      <c r="H8" s="5">
        <v>9.4934198999999997E-2</v>
      </c>
    </row>
    <row r="9" spans="2:8" x14ac:dyDescent="0.2">
      <c r="B9" s="5">
        <v>22</v>
      </c>
      <c r="C9" s="5">
        <v>0.15571863999999999</v>
      </c>
      <c r="D9" s="5">
        <v>9.8416208000000005E-2</v>
      </c>
      <c r="F9" s="5" t="s">
        <v>88</v>
      </c>
      <c r="G9" s="5">
        <v>0</v>
      </c>
      <c r="H9" s="5">
        <v>0.23515919900000001</v>
      </c>
    </row>
    <row r="10" spans="2:8" x14ac:dyDescent="0.2">
      <c r="B10" s="5">
        <v>24</v>
      </c>
      <c r="C10" s="5">
        <v>0.35182541699999997</v>
      </c>
      <c r="D10" s="5">
        <v>4.8387199999999999E-4</v>
      </c>
      <c r="F10" s="5" t="s">
        <v>87</v>
      </c>
      <c r="G10" s="5">
        <v>3.5504699999999999E-4</v>
      </c>
      <c r="H10" s="5">
        <v>0.330622368</v>
      </c>
    </row>
    <row r="11" spans="2:8" x14ac:dyDescent="0.2">
      <c r="B11" s="5">
        <v>25</v>
      </c>
      <c r="C11" s="5">
        <v>0.11538885</v>
      </c>
      <c r="D11" s="5">
        <v>7.5893774999999997E-2</v>
      </c>
      <c r="F11" s="5" t="s">
        <v>87</v>
      </c>
      <c r="G11" s="5">
        <v>5.3633450999999999E-2</v>
      </c>
      <c r="H11" s="5">
        <v>0.15468885700000001</v>
      </c>
    </row>
    <row r="12" spans="2:8" x14ac:dyDescent="0.2">
      <c r="B12" s="5">
        <v>25</v>
      </c>
      <c r="C12" s="5">
        <v>6.6185516999999999E-2</v>
      </c>
      <c r="D12" s="5">
        <v>8.6435583999999996E-2</v>
      </c>
      <c r="F12" s="5" t="s">
        <v>88</v>
      </c>
      <c r="G12" s="5">
        <v>7.0934697000000005E-2</v>
      </c>
      <c r="H12" s="5">
        <v>9.7646609999999995E-2</v>
      </c>
    </row>
    <row r="13" spans="2:8" x14ac:dyDescent="0.2">
      <c r="B13" s="5">
        <v>26</v>
      </c>
      <c r="C13" s="5">
        <v>4.385302E-2</v>
      </c>
      <c r="D13" s="5">
        <v>5.3498879999999999E-2</v>
      </c>
      <c r="F13" s="5" t="s">
        <v>87</v>
      </c>
      <c r="G13" s="5">
        <v>3.993965E-2</v>
      </c>
      <c r="H13" s="5">
        <v>9.9077331000000005E-2</v>
      </c>
    </row>
    <row r="14" spans="2:8" x14ac:dyDescent="0.2">
      <c r="B14" s="5">
        <v>26</v>
      </c>
      <c r="C14" s="5">
        <v>7.1666813999999995E-2</v>
      </c>
      <c r="D14" s="5">
        <v>0.16114079100000001</v>
      </c>
      <c r="F14" s="5" t="s">
        <v>89</v>
      </c>
      <c r="G14" s="5">
        <v>3.1885203000000001E-2</v>
      </c>
      <c r="H14" s="5">
        <v>0.109670486</v>
      </c>
    </row>
    <row r="15" spans="2:8" x14ac:dyDescent="0.2">
      <c r="B15" s="5">
        <v>26</v>
      </c>
      <c r="C15" s="5">
        <v>0.189598298</v>
      </c>
      <c r="D15" s="5">
        <v>8.680591E-2</v>
      </c>
      <c r="F15" s="5" t="s">
        <v>88</v>
      </c>
      <c r="G15" s="5">
        <v>3.0195800000000001E-4</v>
      </c>
      <c r="H15" s="5">
        <v>0.334546607</v>
      </c>
    </row>
    <row r="16" spans="2:8" x14ac:dyDescent="0.2">
      <c r="B16" s="5">
        <v>26</v>
      </c>
      <c r="C16" s="5">
        <v>0.27636863699999997</v>
      </c>
      <c r="D16" s="5">
        <v>6.3830308000000002E-2</v>
      </c>
      <c r="F16" s="5" t="s">
        <v>87</v>
      </c>
      <c r="G16" s="5">
        <v>6.0832321000000002E-2</v>
      </c>
      <c r="H16" s="5">
        <v>0.13299409000000001</v>
      </c>
    </row>
    <row r="17" spans="2:8" x14ac:dyDescent="0.2">
      <c r="B17" s="5">
        <v>26</v>
      </c>
      <c r="C17" s="5">
        <v>6.8179099999999995E-4</v>
      </c>
      <c r="D17" s="5">
        <v>9.1625529999999997E-2</v>
      </c>
      <c r="F17" s="5" t="s">
        <v>89</v>
      </c>
      <c r="G17" s="5">
        <v>3.3927761000000001E-2</v>
      </c>
      <c r="H17" s="5">
        <v>0.159195853</v>
      </c>
    </row>
    <row r="18" spans="2:8" x14ac:dyDescent="0.2">
      <c r="B18" s="5">
        <v>27</v>
      </c>
      <c r="C18" s="5">
        <v>0.197474068</v>
      </c>
      <c r="D18" s="5">
        <v>6.7540815000000004E-2</v>
      </c>
      <c r="F18" s="5" t="s">
        <v>90</v>
      </c>
      <c r="G18" s="5">
        <v>8.4148576000000003E-2</v>
      </c>
      <c r="H18" s="5">
        <v>0.12632837799999999</v>
      </c>
    </row>
    <row r="19" spans="2:8" x14ac:dyDescent="0.2">
      <c r="B19" s="5">
        <v>28</v>
      </c>
      <c r="C19" s="5">
        <v>0.10633507</v>
      </c>
      <c r="D19" s="5">
        <v>0.108478455</v>
      </c>
      <c r="F19" s="5" t="s">
        <v>87</v>
      </c>
      <c r="G19" s="5">
        <v>3.412068E-2</v>
      </c>
      <c r="H19" s="5">
        <v>0.24202483799999999</v>
      </c>
    </row>
    <row r="20" spans="2:8" x14ac:dyDescent="0.2">
      <c r="B20" s="5">
        <v>30</v>
      </c>
      <c r="C20" s="5">
        <v>3.1775779999999999E-3</v>
      </c>
      <c r="D20" s="5">
        <v>2.9092140999999998E-2</v>
      </c>
      <c r="F20" s="5" t="s">
        <v>88</v>
      </c>
      <c r="G20" s="5">
        <v>7.6409399999999999E-4</v>
      </c>
      <c r="H20" s="5">
        <v>0.19897537300000001</v>
      </c>
    </row>
    <row r="21" spans="2:8" x14ac:dyDescent="0.2">
      <c r="B21" s="5">
        <v>30</v>
      </c>
      <c r="C21" s="5">
        <v>4.5302004E-2</v>
      </c>
      <c r="D21" s="5">
        <v>0.14963311500000001</v>
      </c>
      <c r="F21" s="5" t="s">
        <v>91</v>
      </c>
      <c r="G21" s="5">
        <v>0</v>
      </c>
      <c r="H21" s="5">
        <v>0.48109302500000001</v>
      </c>
    </row>
    <row r="22" spans="2:8" x14ac:dyDescent="0.2">
      <c r="B22" s="5">
        <v>30</v>
      </c>
      <c r="C22" s="5">
        <v>4.4728851E-2</v>
      </c>
      <c r="D22" s="5">
        <v>7.2015811999999998E-2</v>
      </c>
      <c r="F22" s="5" t="s">
        <v>88</v>
      </c>
      <c r="G22" s="5">
        <v>0</v>
      </c>
      <c r="H22" s="5">
        <v>0.25064735100000002</v>
      </c>
    </row>
    <row r="23" spans="2:8" x14ac:dyDescent="0.2">
      <c r="B23" s="5">
        <v>32</v>
      </c>
      <c r="C23" s="5">
        <v>8.4062744999999994E-2</v>
      </c>
      <c r="D23" s="5">
        <v>0.14862726500000001</v>
      </c>
      <c r="F23" s="5" t="s">
        <v>89</v>
      </c>
      <c r="G23" s="5">
        <v>9.9315099000000004E-2</v>
      </c>
      <c r="H23" s="5">
        <v>0.13352968000000001</v>
      </c>
    </row>
    <row r="24" spans="2:8" x14ac:dyDescent="0.2">
      <c r="B24" s="5">
        <v>32</v>
      </c>
      <c r="C24" s="5">
        <v>4.6833049999999996E-3</v>
      </c>
      <c r="D24" s="5">
        <v>0.16492174200000001</v>
      </c>
      <c r="F24" s="5" t="s">
        <v>89</v>
      </c>
      <c r="G24" s="5">
        <v>9.9537340000000005E-3</v>
      </c>
      <c r="H24" s="5">
        <v>0.28669983700000001</v>
      </c>
    </row>
    <row r="25" spans="2:8" x14ac:dyDescent="0.2">
      <c r="B25" s="5">
        <v>33</v>
      </c>
      <c r="C25" s="5">
        <v>0.123942337</v>
      </c>
      <c r="D25" s="5">
        <v>0.109654844</v>
      </c>
      <c r="F25" s="5" t="s">
        <v>87</v>
      </c>
      <c r="G25" s="5">
        <v>3.3232200000000002E-4</v>
      </c>
      <c r="H25" s="5">
        <v>0.22423647199999999</v>
      </c>
    </row>
    <row r="26" spans="2:8" x14ac:dyDescent="0.2">
      <c r="B26" s="5">
        <v>34</v>
      </c>
      <c r="C26" s="5">
        <v>0.186670377</v>
      </c>
      <c r="D26" s="5">
        <v>0</v>
      </c>
      <c r="F26" s="5" t="s">
        <v>90</v>
      </c>
      <c r="G26" s="5">
        <v>1.8115930999999998E-2</v>
      </c>
      <c r="H26" s="5">
        <v>0.11175278299999999</v>
      </c>
    </row>
    <row r="27" spans="2:8" x14ac:dyDescent="0.2">
      <c r="B27" s="5">
        <v>35</v>
      </c>
      <c r="C27" s="5">
        <v>0.140050972</v>
      </c>
      <c r="D27" s="5">
        <v>0.14042738599999999</v>
      </c>
      <c r="F27" s="5" t="s">
        <v>88</v>
      </c>
      <c r="G27" s="5">
        <v>1.4656409999999999E-3</v>
      </c>
      <c r="H27" s="5">
        <v>0.17971848800000001</v>
      </c>
    </row>
    <row r="28" spans="2:8" x14ac:dyDescent="0.2">
      <c r="B28" s="5">
        <v>35</v>
      </c>
      <c r="C28" s="5">
        <v>5.1325389999999999E-2</v>
      </c>
      <c r="D28" s="5">
        <v>0.13012233300000001</v>
      </c>
      <c r="F28" s="5" t="s">
        <v>87</v>
      </c>
      <c r="G28" s="5">
        <v>0</v>
      </c>
      <c r="H28" s="5">
        <v>0.10604264400000001</v>
      </c>
    </row>
    <row r="29" spans="2:8" x14ac:dyDescent="0.2">
      <c r="B29" s="5">
        <v>36</v>
      </c>
      <c r="C29" s="5">
        <v>0.10155673</v>
      </c>
      <c r="D29" s="5">
        <v>0.12493399099999999</v>
      </c>
      <c r="F29" s="5" t="s">
        <v>88</v>
      </c>
      <c r="G29" s="5">
        <v>0</v>
      </c>
      <c r="H29" s="5">
        <v>0.239459651</v>
      </c>
    </row>
    <row r="30" spans="2:8" x14ac:dyDescent="0.2">
      <c r="B30" s="5">
        <v>37</v>
      </c>
      <c r="C30" s="5">
        <v>6.6558761999999994E-2</v>
      </c>
      <c r="D30" s="5">
        <v>0.15393093899999999</v>
      </c>
      <c r="F30" s="5" t="s">
        <v>88</v>
      </c>
      <c r="G30" s="5">
        <v>5.9321510000000001E-3</v>
      </c>
      <c r="H30" s="5">
        <v>0.26320522200000002</v>
      </c>
    </row>
    <row r="31" spans="2:8" x14ac:dyDescent="0.2">
      <c r="B31" s="5">
        <v>37</v>
      </c>
      <c r="C31" s="5">
        <v>0.168506516</v>
      </c>
      <c r="D31" s="5">
        <v>0.107603544</v>
      </c>
      <c r="F31" s="5" t="s">
        <v>88</v>
      </c>
      <c r="G31" s="5">
        <v>2.0930023999999998E-2</v>
      </c>
      <c r="H31" s="5">
        <v>0.13414508</v>
      </c>
    </row>
    <row r="32" spans="2:8" x14ac:dyDescent="0.2">
      <c r="B32" s="5">
        <v>37</v>
      </c>
      <c r="C32" s="5">
        <v>6.7816209999999998E-3</v>
      </c>
      <c r="D32" s="5">
        <v>5.3957679000000001E-2</v>
      </c>
      <c r="F32" s="5" t="s">
        <v>89</v>
      </c>
      <c r="G32" s="5">
        <v>1.2381600000000001E-4</v>
      </c>
      <c r="H32" s="5">
        <v>0.32487018000000001</v>
      </c>
    </row>
    <row r="33" spans="2:8" x14ac:dyDescent="0.2">
      <c r="B33" s="5">
        <v>41</v>
      </c>
      <c r="C33" s="5">
        <v>0.112249817</v>
      </c>
      <c r="D33" s="5">
        <v>0.131076208</v>
      </c>
      <c r="F33" s="5" t="s">
        <v>87</v>
      </c>
      <c r="G33" s="5">
        <v>2.8690567E-2</v>
      </c>
      <c r="H33" s="5">
        <v>0.26088323800000002</v>
      </c>
    </row>
    <row r="34" spans="2:8" x14ac:dyDescent="0.2">
      <c r="B34" s="5">
        <v>42</v>
      </c>
      <c r="C34" s="5">
        <v>4.4805373000000003E-2</v>
      </c>
      <c r="D34" s="5">
        <v>3.8451094999999998E-2</v>
      </c>
      <c r="F34" s="5" t="s">
        <v>88</v>
      </c>
      <c r="G34" s="5">
        <v>5.3533970000000002E-3</v>
      </c>
      <c r="H34" s="5">
        <v>0.146754368</v>
      </c>
    </row>
    <row r="35" spans="2:8" x14ac:dyDescent="0.2">
      <c r="B35" s="5">
        <v>42</v>
      </c>
      <c r="C35" s="5">
        <v>5.0107943000000002E-2</v>
      </c>
      <c r="D35" s="5">
        <v>4.3994024E-2</v>
      </c>
      <c r="F35" s="5" t="s">
        <v>88</v>
      </c>
      <c r="G35" s="5">
        <v>1.3554260000000001E-3</v>
      </c>
      <c r="H35" s="5">
        <v>0.21192918699999999</v>
      </c>
    </row>
    <row r="36" spans="2:8" x14ac:dyDescent="0.2">
      <c r="B36" s="5">
        <v>42</v>
      </c>
      <c r="C36" s="5">
        <v>5.6959536999999998E-2</v>
      </c>
      <c r="D36" s="5">
        <v>0.121759481</v>
      </c>
      <c r="F36" s="5" t="s">
        <v>88</v>
      </c>
      <c r="G36" s="5">
        <v>0</v>
      </c>
      <c r="H36" s="5">
        <v>0.142664611</v>
      </c>
    </row>
    <row r="37" spans="2:8" x14ac:dyDescent="0.2">
      <c r="B37" s="5">
        <v>42</v>
      </c>
      <c r="C37" s="5">
        <v>0.158364118</v>
      </c>
      <c r="D37" s="5">
        <v>4.8879420000000002E-3</v>
      </c>
      <c r="F37" s="5" t="s">
        <v>89</v>
      </c>
      <c r="G37" s="5">
        <v>6.6380420000000002E-3</v>
      </c>
      <c r="H37" s="5">
        <v>0.2071886</v>
      </c>
    </row>
    <row r="38" spans="2:8" x14ac:dyDescent="0.2">
      <c r="B38" s="5">
        <v>45</v>
      </c>
      <c r="C38" s="5">
        <v>0.135336964</v>
      </c>
      <c r="D38" s="5">
        <v>8.2369548000000001E-2</v>
      </c>
      <c r="F38" s="5" t="s">
        <v>88</v>
      </c>
      <c r="G38" s="5">
        <v>7.8332399999999996E-4</v>
      </c>
      <c r="H38" s="5">
        <v>0.30747381800000001</v>
      </c>
    </row>
    <row r="39" spans="2:8" x14ac:dyDescent="0.2">
      <c r="B39" s="5">
        <v>45</v>
      </c>
      <c r="C39" s="5">
        <v>7.0228707000000001E-2</v>
      </c>
      <c r="D39" s="5">
        <v>6.4504978000000004E-2</v>
      </c>
      <c r="F39" s="5" t="s">
        <v>90</v>
      </c>
      <c r="G39" s="5">
        <v>0</v>
      </c>
      <c r="H39" s="5">
        <v>0.42637964900000003</v>
      </c>
    </row>
    <row r="40" spans="2:8" x14ac:dyDescent="0.2">
      <c r="B40" s="5">
        <v>46</v>
      </c>
      <c r="C40" s="5">
        <v>0.139883382</v>
      </c>
      <c r="D40" s="5">
        <v>6.5851179999999995E-2</v>
      </c>
      <c r="F40" s="5" t="s">
        <v>87</v>
      </c>
      <c r="G40" s="5">
        <v>0</v>
      </c>
      <c r="H40" s="5">
        <v>9.8668789000000007E-2</v>
      </c>
    </row>
    <row r="41" spans="2:8" x14ac:dyDescent="0.2">
      <c r="B41" s="5">
        <v>47</v>
      </c>
      <c r="C41" s="5">
        <v>1.2692287E-2</v>
      </c>
      <c r="D41" s="5">
        <v>7.3221684999999995E-2</v>
      </c>
      <c r="F41" s="5" t="s">
        <v>91</v>
      </c>
      <c r="G41" s="5">
        <v>4.6369674E-2</v>
      </c>
      <c r="H41" s="5">
        <v>0.13418847</v>
      </c>
    </row>
    <row r="42" spans="2:8" x14ac:dyDescent="0.2">
      <c r="B42" s="5">
        <v>48</v>
      </c>
      <c r="C42" s="5">
        <v>0.111565757</v>
      </c>
      <c r="D42" s="5">
        <v>0.139406116</v>
      </c>
      <c r="F42" s="5" t="s">
        <v>91</v>
      </c>
      <c r="G42" s="5">
        <v>2.7377314999999999E-2</v>
      </c>
      <c r="H42" s="5">
        <v>0.28595549599999998</v>
      </c>
    </row>
    <row r="43" spans="2:8" x14ac:dyDescent="0.2">
      <c r="B43" s="5">
        <v>48</v>
      </c>
      <c r="C43" s="5">
        <v>6.2495054000000001E-2</v>
      </c>
      <c r="D43" s="5">
        <v>5.1396428000000001E-2</v>
      </c>
      <c r="F43" s="5" t="s">
        <v>87</v>
      </c>
      <c r="G43" s="5">
        <v>3.9751389999999999E-3</v>
      </c>
      <c r="H43" s="5">
        <v>0.155438559</v>
      </c>
    </row>
    <row r="44" spans="2:8" x14ac:dyDescent="0.2">
      <c r="B44" s="5">
        <v>48</v>
      </c>
      <c r="C44" s="5">
        <v>0.22804930900000001</v>
      </c>
      <c r="D44" s="5">
        <v>8.7480193999999997E-2</v>
      </c>
      <c r="F44" s="5" t="s">
        <v>88</v>
      </c>
      <c r="G44" s="5">
        <v>0</v>
      </c>
      <c r="H44" s="5">
        <v>0.287620973</v>
      </c>
    </row>
    <row r="45" spans="2:8" x14ac:dyDescent="0.2">
      <c r="B45" s="5">
        <v>48</v>
      </c>
      <c r="C45" s="5">
        <v>0.13218294899999999</v>
      </c>
      <c r="D45" s="5">
        <v>6.5812669000000004E-2</v>
      </c>
      <c r="F45" s="5" t="s">
        <v>87</v>
      </c>
      <c r="G45" s="5">
        <v>6.7882466000000002E-2</v>
      </c>
      <c r="H45" s="5">
        <v>0.15163673</v>
      </c>
    </row>
    <row r="46" spans="2:8" x14ac:dyDescent="0.2">
      <c r="B46" s="5">
        <v>50</v>
      </c>
      <c r="C46" s="5">
        <v>8.2389534E-2</v>
      </c>
      <c r="D46" s="5">
        <v>0.121463532</v>
      </c>
      <c r="F46" s="5" t="s">
        <v>87</v>
      </c>
      <c r="G46" s="5">
        <v>1.1302289E-2</v>
      </c>
      <c r="H46" s="5">
        <v>0.11996375500000001</v>
      </c>
    </row>
    <row r="47" spans="2:8" x14ac:dyDescent="0.2">
      <c r="B47" s="5">
        <v>50</v>
      </c>
      <c r="C47" s="5">
        <v>0.358805965</v>
      </c>
      <c r="D47" s="5">
        <v>4.2505360000000001E-3</v>
      </c>
      <c r="F47" s="5" t="s">
        <v>87</v>
      </c>
      <c r="G47" s="5">
        <v>4.0899619999999999E-3</v>
      </c>
      <c r="H47" s="5">
        <v>0.24889479</v>
      </c>
    </row>
    <row r="48" spans="2:8" x14ac:dyDescent="0.2">
      <c r="B48" s="5">
        <v>51</v>
      </c>
      <c r="C48" s="5">
        <v>0.27251146300000001</v>
      </c>
      <c r="D48" s="5">
        <v>0</v>
      </c>
      <c r="F48" s="5" t="s">
        <v>88</v>
      </c>
      <c r="G48" s="5">
        <v>4.6155338999999997E-2</v>
      </c>
      <c r="H48" s="5">
        <v>0.140636557</v>
      </c>
    </row>
    <row r="49" spans="2:8" x14ac:dyDescent="0.2">
      <c r="B49" s="5">
        <v>52</v>
      </c>
      <c r="C49" s="5">
        <v>0.15271470000000001</v>
      </c>
      <c r="D49" s="5">
        <v>4.7165100000000001E-4</v>
      </c>
      <c r="F49" s="5" t="s">
        <v>87</v>
      </c>
      <c r="G49" s="5">
        <v>1.1772028E-2</v>
      </c>
      <c r="H49" s="5">
        <v>0.19199975499999999</v>
      </c>
    </row>
    <row r="50" spans="2:8" x14ac:dyDescent="0.2">
      <c r="B50" s="5">
        <v>53</v>
      </c>
      <c r="C50" s="5">
        <v>0.17330552099999999</v>
      </c>
      <c r="D50" s="5">
        <v>8.5876200999999999E-2</v>
      </c>
      <c r="F50" s="5" t="s">
        <v>88</v>
      </c>
      <c r="G50" s="5">
        <v>6.337245E-3</v>
      </c>
      <c r="H50" s="5">
        <v>0.26957272999999998</v>
      </c>
    </row>
    <row r="51" spans="2:8" x14ac:dyDescent="0.2">
      <c r="B51" s="5">
        <v>53</v>
      </c>
      <c r="C51" s="5">
        <v>5.268455E-3</v>
      </c>
      <c r="D51" s="5">
        <v>7.9796221000000001E-2</v>
      </c>
      <c r="F51" s="5" t="s">
        <v>88</v>
      </c>
      <c r="G51" s="5">
        <v>1.6901982999999999E-2</v>
      </c>
      <c r="H51" s="5">
        <v>0.20953727899999999</v>
      </c>
    </row>
    <row r="52" spans="2:8" x14ac:dyDescent="0.2">
      <c r="B52" s="5">
        <v>53</v>
      </c>
      <c r="C52" s="5">
        <v>1.9398478E-2</v>
      </c>
      <c r="D52" s="5">
        <v>0.14554486699999999</v>
      </c>
      <c r="F52" s="5" t="s">
        <v>88</v>
      </c>
      <c r="G52" s="5">
        <v>1.2615464999999999E-2</v>
      </c>
      <c r="H52" s="5">
        <v>0.24107700300000001</v>
      </c>
    </row>
    <row r="53" spans="2:8" x14ac:dyDescent="0.2">
      <c r="B53" s="5">
        <v>53</v>
      </c>
      <c r="C53" s="5">
        <v>3.9212354999999997E-2</v>
      </c>
      <c r="D53" s="5">
        <v>0.12585517700000001</v>
      </c>
      <c r="F53" s="5" t="s">
        <v>91</v>
      </c>
      <c r="G53" s="5">
        <v>1.1418179000000001E-2</v>
      </c>
      <c r="H53" s="5">
        <v>0.17203110799999999</v>
      </c>
    </row>
    <row r="54" spans="2:8" x14ac:dyDescent="0.2">
      <c r="B54" s="5">
        <v>53</v>
      </c>
      <c r="C54" s="5">
        <v>5.5377381000000003E-2</v>
      </c>
      <c r="D54" s="5">
        <v>9.7853147000000001E-2</v>
      </c>
      <c r="F54" s="5" t="s">
        <v>90</v>
      </c>
      <c r="G54" s="5">
        <v>1.4387415000000001E-2</v>
      </c>
      <c r="H54" s="5">
        <v>0.14527092799999999</v>
      </c>
    </row>
    <row r="55" spans="2:8" x14ac:dyDescent="0.2">
      <c r="B55" s="5">
        <v>53</v>
      </c>
      <c r="C55" s="5">
        <v>6.0668163999999997E-2</v>
      </c>
      <c r="D55" s="5">
        <v>2.3953543000000001E-2</v>
      </c>
      <c r="F55" s="5" t="s">
        <v>89</v>
      </c>
      <c r="G55" s="5">
        <v>5.1955319999999999E-2</v>
      </c>
      <c r="H55" s="5">
        <v>9.4426343999999995E-2</v>
      </c>
    </row>
    <row r="56" spans="2:8" x14ac:dyDescent="0.2">
      <c r="B56" s="5">
        <v>54</v>
      </c>
      <c r="C56" s="5">
        <v>0.17943181</v>
      </c>
      <c r="D56" s="5">
        <v>5.9004902999999997E-2</v>
      </c>
      <c r="F56" s="5" t="s">
        <v>87</v>
      </c>
      <c r="G56" s="5">
        <v>4.5062247999999999E-2</v>
      </c>
      <c r="H56" s="5">
        <v>0.236180847</v>
      </c>
    </row>
    <row r="57" spans="2:8" x14ac:dyDescent="0.2">
      <c r="B57" s="5">
        <v>55</v>
      </c>
      <c r="C57" s="5">
        <v>8.0933040999999997E-2</v>
      </c>
      <c r="D57" s="5">
        <v>0.12558277600000001</v>
      </c>
      <c r="F57" s="5" t="s">
        <v>87</v>
      </c>
      <c r="G57" s="5">
        <v>1.3574638999999999E-2</v>
      </c>
      <c r="H57" s="5">
        <v>0.19364650899999999</v>
      </c>
    </row>
    <row r="58" spans="2:8" x14ac:dyDescent="0.2">
      <c r="B58" s="5">
        <v>55</v>
      </c>
      <c r="C58" s="5">
        <v>2.0918322999999999E-2</v>
      </c>
      <c r="D58" s="5">
        <v>5.7362396000000003E-2</v>
      </c>
      <c r="F58" s="5" t="s">
        <v>88</v>
      </c>
      <c r="G58" s="5">
        <v>0</v>
      </c>
      <c r="H58" s="5">
        <v>0.36208255900000003</v>
      </c>
    </row>
    <row r="59" spans="2:8" x14ac:dyDescent="0.2">
      <c r="B59" s="5">
        <v>55</v>
      </c>
      <c r="C59" s="5">
        <v>0.10653934</v>
      </c>
      <c r="D59" s="5">
        <v>0.12172595899999999</v>
      </c>
      <c r="F59" s="5" t="s">
        <v>88</v>
      </c>
      <c r="G59" s="5">
        <v>3.4503839999999999E-3</v>
      </c>
      <c r="H59" s="5">
        <v>0.30758492700000001</v>
      </c>
    </row>
    <row r="60" spans="2:8" x14ac:dyDescent="0.2">
      <c r="B60" s="5">
        <v>55</v>
      </c>
      <c r="C60" s="5">
        <v>0.11787990299999999</v>
      </c>
      <c r="D60" s="5">
        <v>0.12141078600000001</v>
      </c>
      <c r="F60" s="5" t="s">
        <v>87</v>
      </c>
      <c r="G60" s="5">
        <v>1.504762E-3</v>
      </c>
      <c r="H60" s="5">
        <v>0.17835552299999999</v>
      </c>
    </row>
    <row r="61" spans="2:8" x14ac:dyDescent="0.2">
      <c r="B61" s="5">
        <v>56</v>
      </c>
      <c r="C61" s="5">
        <v>7.3772000000000004E-2</v>
      </c>
      <c r="D61" s="5">
        <v>0.12360413000000001</v>
      </c>
      <c r="F61" s="5" t="s">
        <v>88</v>
      </c>
      <c r="G61" s="5">
        <v>5.2101200000000004E-3</v>
      </c>
      <c r="H61" s="5">
        <v>0.13787898300000001</v>
      </c>
    </row>
    <row r="62" spans="2:8" x14ac:dyDescent="0.2">
      <c r="B62" s="5">
        <v>56</v>
      </c>
      <c r="C62" s="5">
        <v>3.2266511999999997E-2</v>
      </c>
      <c r="D62" s="5">
        <v>7.0793508000000005E-2</v>
      </c>
      <c r="F62" s="5" t="s">
        <v>87</v>
      </c>
      <c r="G62" s="5">
        <v>6.4317020000000001E-3</v>
      </c>
      <c r="H62" s="5">
        <v>0.20949400100000001</v>
      </c>
    </row>
    <row r="63" spans="2:8" x14ac:dyDescent="0.2">
      <c r="B63" s="5">
        <v>57</v>
      </c>
      <c r="C63" s="5">
        <v>0.10289108399999999</v>
      </c>
      <c r="D63" s="5">
        <v>0.15418892200000001</v>
      </c>
      <c r="F63" s="5" t="s">
        <v>87</v>
      </c>
      <c r="G63" s="5">
        <v>7.0700829999999996E-3</v>
      </c>
      <c r="H63" s="5">
        <v>0.11354094300000001</v>
      </c>
    </row>
    <row r="64" spans="2:8" x14ac:dyDescent="0.2">
      <c r="B64" s="5">
        <v>58</v>
      </c>
      <c r="C64" s="5">
        <v>3.6553871000000002E-2</v>
      </c>
      <c r="D64" s="5">
        <v>9.0083382000000004E-2</v>
      </c>
      <c r="F64" s="5" t="s">
        <v>88</v>
      </c>
      <c r="G64" s="5">
        <v>0</v>
      </c>
      <c r="H64" s="5">
        <v>0.23754956099999999</v>
      </c>
    </row>
    <row r="65" spans="2:8" x14ac:dyDescent="0.2">
      <c r="B65" s="5">
        <v>59</v>
      </c>
      <c r="C65" s="5">
        <v>0.115979078</v>
      </c>
      <c r="D65" s="5">
        <v>4.7680750000000001E-2</v>
      </c>
      <c r="F65" s="5" t="s">
        <v>87</v>
      </c>
      <c r="G65" s="5">
        <v>2.3700290000000001E-3</v>
      </c>
      <c r="H65" s="5">
        <v>0.39691600599999999</v>
      </c>
    </row>
    <row r="66" spans="2:8" x14ac:dyDescent="0.2">
      <c r="B66" s="5">
        <v>59</v>
      </c>
      <c r="C66" s="5">
        <v>0.12828461199999999</v>
      </c>
      <c r="D66" s="5">
        <v>0.11417859399999999</v>
      </c>
      <c r="F66" s="5" t="s">
        <v>90</v>
      </c>
      <c r="G66" s="5">
        <v>6.8421270000000006E-2</v>
      </c>
      <c r="H66" s="5">
        <v>0.155856514</v>
      </c>
    </row>
    <row r="67" spans="2:8" x14ac:dyDescent="0.2">
      <c r="B67" s="5">
        <v>59</v>
      </c>
      <c r="C67" s="5">
        <v>5.8508748999999999E-2</v>
      </c>
      <c r="D67" s="5">
        <v>0.163449758</v>
      </c>
      <c r="F67" s="5" t="s">
        <v>91</v>
      </c>
      <c r="G67" s="5">
        <v>1.2260769999999999E-3</v>
      </c>
      <c r="H67" s="5">
        <v>0.22189793299999999</v>
      </c>
    </row>
    <row r="68" spans="2:8" x14ac:dyDescent="0.2">
      <c r="B68" s="5">
        <v>60</v>
      </c>
      <c r="C68" s="5">
        <v>6.4445825999999998E-2</v>
      </c>
      <c r="D68" s="5">
        <v>0.160587335</v>
      </c>
      <c r="F68" s="5" t="s">
        <v>88</v>
      </c>
      <c r="G68" s="5">
        <v>0</v>
      </c>
      <c r="H68" s="5">
        <v>0.41204829199999998</v>
      </c>
    </row>
    <row r="69" spans="2:8" x14ac:dyDescent="0.2">
      <c r="B69" s="5">
        <v>61</v>
      </c>
      <c r="C69" s="5">
        <v>8.0902163999999999E-2</v>
      </c>
      <c r="D69" s="5">
        <v>8.9026824000000004E-2</v>
      </c>
      <c r="F69" s="5" t="s">
        <v>88</v>
      </c>
      <c r="G69" s="5">
        <v>2.7869660000000001E-3</v>
      </c>
      <c r="H69" s="5">
        <v>0.29694540000000003</v>
      </c>
    </row>
    <row r="70" spans="2:8" x14ac:dyDescent="0.2">
      <c r="B70" s="5">
        <v>61</v>
      </c>
      <c r="C70" s="5">
        <v>5.5037903999999999E-2</v>
      </c>
      <c r="D70" s="5">
        <v>1.9748097999999999E-2</v>
      </c>
      <c r="F70" s="5" t="s">
        <v>91</v>
      </c>
      <c r="G70" s="5">
        <v>3.4958340000000002E-3</v>
      </c>
      <c r="H70" s="5">
        <v>0.419796895</v>
      </c>
    </row>
    <row r="71" spans="2:8" x14ac:dyDescent="0.2">
      <c r="B71" s="5">
        <v>62</v>
      </c>
      <c r="C71" s="5">
        <v>7.7950759999999994E-2</v>
      </c>
      <c r="D71" s="5">
        <v>8.5016854000000003E-2</v>
      </c>
      <c r="F71" s="5" t="s">
        <v>88</v>
      </c>
      <c r="G71" s="5">
        <v>0</v>
      </c>
      <c r="H71" s="5">
        <v>0.254870608</v>
      </c>
    </row>
    <row r="72" spans="2:8" x14ac:dyDescent="0.2">
      <c r="B72" s="5">
        <v>62</v>
      </c>
      <c r="C72" s="5">
        <v>4.3952265999999997E-2</v>
      </c>
      <c r="D72" s="5">
        <v>9.0905654000000002E-2</v>
      </c>
      <c r="F72" s="5" t="s">
        <v>87</v>
      </c>
      <c r="G72" s="5">
        <v>1.9485091E-2</v>
      </c>
      <c r="H72" s="5">
        <v>0.22841589900000001</v>
      </c>
    </row>
    <row r="73" spans="2:8" x14ac:dyDescent="0.2">
      <c r="B73" s="5">
        <v>63</v>
      </c>
      <c r="C73" s="5">
        <v>5.5850719E-2</v>
      </c>
      <c r="D73" s="5">
        <v>0.165736352</v>
      </c>
      <c r="F73" s="5" t="s">
        <v>92</v>
      </c>
      <c r="G73" s="5">
        <v>7.9980254000000001E-2</v>
      </c>
      <c r="H73" s="5">
        <v>8.8396335000000006E-2</v>
      </c>
    </row>
    <row r="74" spans="2:8" x14ac:dyDescent="0.2">
      <c r="B74" s="5">
        <v>64</v>
      </c>
      <c r="C74" s="5">
        <v>0.117848419</v>
      </c>
      <c r="D74" s="5">
        <v>5.9216E-4</v>
      </c>
      <c r="F74" s="5" t="s">
        <v>88</v>
      </c>
      <c r="G74" s="5">
        <v>0.11878691700000001</v>
      </c>
      <c r="H74" s="5">
        <v>0.111563973</v>
      </c>
    </row>
    <row r="75" spans="2:8" x14ac:dyDescent="0.2">
      <c r="B75" s="5">
        <v>65</v>
      </c>
      <c r="C75" s="5">
        <v>6.2140948000000001E-2</v>
      </c>
      <c r="D75" s="5">
        <v>0.183197479</v>
      </c>
      <c r="F75" s="5" t="s">
        <v>91</v>
      </c>
      <c r="G75" s="5">
        <v>6.8097629999999999E-3</v>
      </c>
      <c r="H75" s="5">
        <v>0.24375692600000001</v>
      </c>
    </row>
    <row r="76" spans="2:8" x14ac:dyDescent="0.2">
      <c r="B76" s="5">
        <v>66</v>
      </c>
      <c r="C76" s="5">
        <v>8.8390188999999994E-2</v>
      </c>
      <c r="D76" s="5">
        <v>0.13203585600000001</v>
      </c>
      <c r="F76" s="5" t="s">
        <v>87</v>
      </c>
      <c r="G76" s="5">
        <v>0</v>
      </c>
      <c r="H76" s="5">
        <v>0.22639984099999999</v>
      </c>
    </row>
    <row r="77" spans="2:8" x14ac:dyDescent="0.2">
      <c r="B77" s="5">
        <v>66</v>
      </c>
      <c r="C77" s="5">
        <v>0.139849589</v>
      </c>
      <c r="D77" s="5">
        <v>7.0676496000000005E-2</v>
      </c>
      <c r="F77" s="5" t="s">
        <v>88</v>
      </c>
      <c r="G77" s="5">
        <v>4.9379700000000003E-4</v>
      </c>
      <c r="H77" s="5">
        <v>5.4165703000000003E-2</v>
      </c>
    </row>
    <row r="78" spans="2:8" x14ac:dyDescent="0.2">
      <c r="B78" s="5">
        <v>66</v>
      </c>
      <c r="C78" s="5">
        <v>8.3131691999999993E-2</v>
      </c>
      <c r="D78" s="5">
        <v>5.0211391000000001E-2</v>
      </c>
      <c r="F78" s="5" t="s">
        <v>87</v>
      </c>
      <c r="G78" s="5">
        <v>6.9311805000000004E-2</v>
      </c>
      <c r="H78" s="5">
        <v>0.15112958200000001</v>
      </c>
    </row>
    <row r="79" spans="2:8" x14ac:dyDescent="0.2">
      <c r="B79" s="5">
        <v>67</v>
      </c>
      <c r="C79" s="5">
        <v>0.11061923</v>
      </c>
      <c r="D79" s="5">
        <v>9.9593694999999996E-2</v>
      </c>
      <c r="F79" s="5" t="s">
        <v>88</v>
      </c>
      <c r="G79" s="5">
        <v>0</v>
      </c>
      <c r="H79" s="5">
        <v>0.25428668399999999</v>
      </c>
    </row>
    <row r="80" spans="2:8" x14ac:dyDescent="0.2">
      <c r="B80" s="5">
        <v>67</v>
      </c>
      <c r="C80" s="5">
        <v>3.3035119000000002E-2</v>
      </c>
      <c r="D80" s="5">
        <v>0.11782013600000001</v>
      </c>
      <c r="F80" s="5" t="s">
        <v>87</v>
      </c>
      <c r="G80" s="20">
        <v>9.2899999999999995E-5</v>
      </c>
      <c r="H80" s="5">
        <v>0.33624292</v>
      </c>
    </row>
    <row r="81" spans="2:8" x14ac:dyDescent="0.2">
      <c r="B81" s="5">
        <v>67</v>
      </c>
      <c r="C81" s="5">
        <v>0.146679742</v>
      </c>
      <c r="D81" s="5">
        <v>6.9771311000000003E-2</v>
      </c>
      <c r="F81" s="5" t="s">
        <v>88</v>
      </c>
      <c r="G81" s="5">
        <v>3.7319655E-2</v>
      </c>
      <c r="H81" s="5">
        <v>0.20351229200000001</v>
      </c>
    </row>
    <row r="82" spans="2:8" x14ac:dyDescent="0.2">
      <c r="B82" s="5">
        <v>68</v>
      </c>
      <c r="C82" s="5">
        <v>9.5516052000000004E-2</v>
      </c>
      <c r="D82" s="5">
        <v>8.7898633000000004E-2</v>
      </c>
      <c r="F82" s="5" t="s">
        <v>88</v>
      </c>
      <c r="G82" s="5">
        <v>5.1518650999999999E-2</v>
      </c>
      <c r="H82" s="5">
        <v>0.210872317</v>
      </c>
    </row>
    <row r="83" spans="2:8" x14ac:dyDescent="0.2">
      <c r="B83" s="5">
        <v>69</v>
      </c>
      <c r="C83" s="5">
        <v>8.9129068000000006E-2</v>
      </c>
      <c r="D83" s="5">
        <v>4.8637776000000001E-2</v>
      </c>
      <c r="F83" s="5" t="s">
        <v>92</v>
      </c>
      <c r="G83" s="5">
        <v>3.0017162E-2</v>
      </c>
      <c r="H83" s="5">
        <v>0.17339702200000001</v>
      </c>
    </row>
    <row r="84" spans="2:8" x14ac:dyDescent="0.2">
      <c r="B84" s="5">
        <v>70</v>
      </c>
      <c r="C84" s="5">
        <v>4.3267229999999997E-2</v>
      </c>
      <c r="D84" s="5">
        <v>0.13117593899999999</v>
      </c>
      <c r="F84" s="5" t="s">
        <v>87</v>
      </c>
      <c r="G84" s="5">
        <v>1.0116900000000001E-4</v>
      </c>
      <c r="H84" s="5">
        <v>0.168482886</v>
      </c>
    </row>
    <row r="85" spans="2:8" x14ac:dyDescent="0.2">
      <c r="B85" s="5">
        <v>70</v>
      </c>
      <c r="C85" s="5">
        <v>8.6512327999999999E-2</v>
      </c>
      <c r="D85" s="5">
        <v>2.7866366E-2</v>
      </c>
      <c r="F85" s="5" t="s">
        <v>87</v>
      </c>
      <c r="G85" s="5">
        <v>0</v>
      </c>
      <c r="H85" s="5">
        <v>0.50097380599999997</v>
      </c>
    </row>
    <row r="86" spans="2:8" x14ac:dyDescent="0.2">
      <c r="B86" s="5">
        <v>72</v>
      </c>
      <c r="C86" s="5">
        <v>8.5687316999999999E-2</v>
      </c>
      <c r="D86" s="5">
        <v>9.7942920000000003E-2</v>
      </c>
      <c r="F86" s="5" t="s">
        <v>88</v>
      </c>
      <c r="G86" s="5">
        <v>1.1820680000000001E-3</v>
      </c>
      <c r="H86" s="5">
        <v>0.28464467399999999</v>
      </c>
    </row>
    <row r="87" spans="2:8" x14ac:dyDescent="0.2">
      <c r="B87" s="5">
        <v>73</v>
      </c>
      <c r="C87" s="5">
        <v>6.2866782999999996E-2</v>
      </c>
      <c r="D87" s="5">
        <v>0.19622854100000001</v>
      </c>
      <c r="F87" s="5" t="s">
        <v>87</v>
      </c>
      <c r="G87" s="5">
        <v>4.3259683E-2</v>
      </c>
      <c r="H87" s="5">
        <v>0.184805791</v>
      </c>
    </row>
    <row r="88" spans="2:8" x14ac:dyDescent="0.2">
      <c r="B88" s="5">
        <v>76</v>
      </c>
      <c r="C88" s="5">
        <v>0.123590545</v>
      </c>
      <c r="D88" s="5">
        <v>7.8584498000000003E-2</v>
      </c>
      <c r="F88" s="5" t="s">
        <v>88</v>
      </c>
      <c r="G88" s="5">
        <v>5.9219593000000001E-2</v>
      </c>
      <c r="H88" s="5">
        <v>0.333755419</v>
      </c>
    </row>
    <row r="89" spans="2:8" x14ac:dyDescent="0.2">
      <c r="B89" s="5">
        <v>76</v>
      </c>
      <c r="C89" s="5">
        <v>4.7061257000000002E-2</v>
      </c>
      <c r="D89" s="5">
        <v>0.13490859599999999</v>
      </c>
      <c r="F89" s="5" t="s">
        <v>88</v>
      </c>
      <c r="G89" s="5">
        <v>6.3289046000000002E-2</v>
      </c>
      <c r="H89" s="5">
        <v>0.270482059</v>
      </c>
    </row>
    <row r="90" spans="2:8" x14ac:dyDescent="0.2">
      <c r="B90" s="5">
        <v>76</v>
      </c>
      <c r="C90" s="5">
        <v>2.8290527999999999E-2</v>
      </c>
      <c r="D90" s="5">
        <v>0.103749589</v>
      </c>
      <c r="F90" s="5" t="s">
        <v>87</v>
      </c>
      <c r="G90" s="20">
        <v>7.0199999999999999E-5</v>
      </c>
      <c r="H90" s="5">
        <v>0.28595949799999998</v>
      </c>
    </row>
    <row r="91" spans="2:8" x14ac:dyDescent="0.2">
      <c r="F91" s="5" t="s">
        <v>91</v>
      </c>
      <c r="G91" s="5">
        <v>4.4643908000000003E-2</v>
      </c>
      <c r="H91" s="5">
        <v>0.18392120200000001</v>
      </c>
    </row>
    <row r="92" spans="2:8" x14ac:dyDescent="0.2">
      <c r="F92" s="5" t="s">
        <v>87</v>
      </c>
      <c r="G92" s="5">
        <v>0</v>
      </c>
      <c r="H92" s="5">
        <v>0.36953509200000001</v>
      </c>
    </row>
    <row r="93" spans="2:8" x14ac:dyDescent="0.2">
      <c r="F93" s="5" t="s">
        <v>88</v>
      </c>
      <c r="G93" s="5">
        <v>2.3625340000000002E-2</v>
      </c>
      <c r="H93" s="5">
        <v>0.22487754600000001</v>
      </c>
    </row>
    <row r="94" spans="2:8" x14ac:dyDescent="0.2">
      <c r="F94" s="5" t="s">
        <v>91</v>
      </c>
      <c r="G94" s="5">
        <v>5.6728715999999998E-2</v>
      </c>
      <c r="H94" s="5">
        <v>0.29270882599999998</v>
      </c>
    </row>
    <row r="95" spans="2:8" x14ac:dyDescent="0.2">
      <c r="F95" s="5" t="s">
        <v>91</v>
      </c>
      <c r="G95" s="5">
        <v>5.5106146000000002E-2</v>
      </c>
      <c r="H95" s="5">
        <v>0.27036137199999999</v>
      </c>
    </row>
    <row r="96" spans="2:8" x14ac:dyDescent="0.2">
      <c r="F96" s="5" t="s">
        <v>90</v>
      </c>
      <c r="G96" s="5">
        <v>5.3545388999999999E-2</v>
      </c>
      <c r="H96" s="5">
        <v>0.20415443799999999</v>
      </c>
    </row>
    <row r="97" spans="6:8" x14ac:dyDescent="0.2">
      <c r="F97" s="5" t="s">
        <v>87</v>
      </c>
      <c r="G97" s="5">
        <v>5.3707500000000003E-4</v>
      </c>
      <c r="H97" s="5">
        <v>0.177055449</v>
      </c>
    </row>
    <row r="98" spans="6:8" x14ac:dyDescent="0.2">
      <c r="F98" s="5" t="s">
        <v>88</v>
      </c>
      <c r="G98" s="5">
        <v>3.2245254000000001E-2</v>
      </c>
      <c r="H98" s="5">
        <v>0.23968680000000001</v>
      </c>
    </row>
    <row r="99" spans="6:8" x14ac:dyDescent="0.2">
      <c r="F99" s="5" t="s">
        <v>88</v>
      </c>
      <c r="G99" s="5">
        <v>6.0708890000000003E-3</v>
      </c>
      <c r="H99" s="5">
        <v>0.33960822099999999</v>
      </c>
    </row>
    <row r="100" spans="6:8" x14ac:dyDescent="0.2">
      <c r="F100" s="5" t="s">
        <v>90</v>
      </c>
      <c r="G100" s="5">
        <v>8.9293340000000006E-3</v>
      </c>
      <c r="H100" s="5">
        <v>0.103556911</v>
      </c>
    </row>
    <row r="101" spans="6:8" x14ac:dyDescent="0.2">
      <c r="F101" s="5" t="s">
        <v>87</v>
      </c>
      <c r="G101" s="5">
        <v>1.6916889999999999E-3</v>
      </c>
      <c r="H101" s="5">
        <v>9.8617233999999998E-2</v>
      </c>
    </row>
    <row r="102" spans="6:8" x14ac:dyDescent="0.2">
      <c r="F102" s="5" t="s">
        <v>91</v>
      </c>
      <c r="G102" s="5">
        <v>2.951927E-3</v>
      </c>
      <c r="H102" s="5">
        <v>0.23562461600000001</v>
      </c>
    </row>
    <row r="103" spans="6:8" x14ac:dyDescent="0.2">
      <c r="F103" s="5" t="s">
        <v>87</v>
      </c>
      <c r="G103" s="5">
        <v>0</v>
      </c>
      <c r="H103" s="5">
        <v>0.31295851499999999</v>
      </c>
    </row>
    <row r="104" spans="6:8" x14ac:dyDescent="0.2">
      <c r="F104" s="5" t="s">
        <v>87</v>
      </c>
      <c r="G104" s="5">
        <v>3.9041214999999997E-2</v>
      </c>
      <c r="H104" s="5">
        <v>0.21491626</v>
      </c>
    </row>
    <row r="105" spans="6:8" x14ac:dyDescent="0.2">
      <c r="F105" s="5" t="s">
        <v>87</v>
      </c>
      <c r="G105" s="5">
        <v>0</v>
      </c>
      <c r="H105" s="5">
        <v>0.15797958100000001</v>
      </c>
    </row>
    <row r="106" spans="6:8" x14ac:dyDescent="0.2">
      <c r="F106" s="5" t="s">
        <v>89</v>
      </c>
      <c r="G106" s="5">
        <v>5.1493312999999999E-2</v>
      </c>
      <c r="H106" s="5">
        <v>0.11686094599999999</v>
      </c>
    </row>
    <row r="107" spans="6:8" x14ac:dyDescent="0.2">
      <c r="F107" s="5" t="s">
        <v>88</v>
      </c>
      <c r="G107" s="5">
        <v>4.1665970000000002E-3</v>
      </c>
      <c r="H107" s="5">
        <v>0.18364396599999999</v>
      </c>
    </row>
    <row r="108" spans="6:8" x14ac:dyDescent="0.2">
      <c r="F108" s="5" t="s">
        <v>87</v>
      </c>
      <c r="G108" s="5">
        <v>0</v>
      </c>
      <c r="H108" s="5">
        <v>0.193806906</v>
      </c>
    </row>
    <row r="109" spans="6:8" x14ac:dyDescent="0.2">
      <c r="F109" s="5" t="s">
        <v>89</v>
      </c>
      <c r="G109" s="5">
        <v>5.6167190000000001E-3</v>
      </c>
      <c r="H109" s="5">
        <v>0.29222346399999999</v>
      </c>
    </row>
    <row r="110" spans="6:8" x14ac:dyDescent="0.2">
      <c r="F110" s="5" t="s">
        <v>87</v>
      </c>
      <c r="G110" s="5">
        <v>1.3915771E-2</v>
      </c>
      <c r="H110" s="5">
        <v>0.14478284499999999</v>
      </c>
    </row>
    <row r="111" spans="6:8" x14ac:dyDescent="0.2">
      <c r="F111" s="5" t="s">
        <v>87</v>
      </c>
      <c r="G111" s="20">
        <v>2.9200000000000002E-5</v>
      </c>
      <c r="H111" s="5">
        <v>0.39765515600000001</v>
      </c>
    </row>
    <row r="112" spans="6:8" x14ac:dyDescent="0.2">
      <c r="F112" s="5" t="s">
        <v>88</v>
      </c>
      <c r="G112" s="5">
        <v>2.8182780000000001E-2</v>
      </c>
      <c r="H112" s="5">
        <v>0.23523819900000001</v>
      </c>
    </row>
    <row r="113" spans="6:8" x14ac:dyDescent="0.2">
      <c r="F113" s="5" t="s">
        <v>88</v>
      </c>
      <c r="G113" s="5">
        <v>8.3456700000000003E-4</v>
      </c>
      <c r="H113" s="5">
        <v>0.24823246500000001</v>
      </c>
    </row>
    <row r="114" spans="6:8" x14ac:dyDescent="0.2">
      <c r="F114" s="5" t="s">
        <v>88</v>
      </c>
      <c r="G114" s="5">
        <v>8.7463220000000008E-3</v>
      </c>
      <c r="H114" s="5">
        <v>0.14109486199999999</v>
      </c>
    </row>
    <row r="115" spans="6:8" x14ac:dyDescent="0.2">
      <c r="F115" s="5" t="s">
        <v>92</v>
      </c>
      <c r="G115" s="5">
        <v>5.90597E-4</v>
      </c>
      <c r="H115" s="5">
        <v>0.25896437500000002</v>
      </c>
    </row>
    <row r="116" spans="6:8" x14ac:dyDescent="0.2">
      <c r="F116" s="5" t="s">
        <v>88</v>
      </c>
      <c r="G116" s="5">
        <v>2.2191210000000001E-3</v>
      </c>
      <c r="H116" s="5">
        <v>0.21129519199999999</v>
      </c>
    </row>
    <row r="117" spans="6:8" x14ac:dyDescent="0.2">
      <c r="F117" s="5" t="s">
        <v>89</v>
      </c>
      <c r="G117" s="5">
        <v>1.9218223E-2</v>
      </c>
      <c r="H117" s="5">
        <v>0.30815173200000001</v>
      </c>
    </row>
    <row r="118" spans="6:8" x14ac:dyDescent="0.2">
      <c r="F118" s="5" t="s">
        <v>87</v>
      </c>
      <c r="G118" s="5">
        <v>2.6089700000000001E-4</v>
      </c>
      <c r="H118" s="5">
        <v>0.13408441300000001</v>
      </c>
    </row>
    <row r="119" spans="6:8" x14ac:dyDescent="0.2">
      <c r="F119" s="5" t="s">
        <v>91</v>
      </c>
      <c r="G119" s="5">
        <v>2.0459034000000001E-2</v>
      </c>
      <c r="H119" s="5">
        <v>0.25838736699999998</v>
      </c>
    </row>
    <row r="120" spans="6:8" x14ac:dyDescent="0.2">
      <c r="F120" s="5" t="s">
        <v>87</v>
      </c>
      <c r="G120" s="5">
        <v>0</v>
      </c>
      <c r="H120" s="5">
        <v>0.14345270700000001</v>
      </c>
    </row>
    <row r="121" spans="6:8" x14ac:dyDescent="0.2">
      <c r="F121" s="5" t="s">
        <v>90</v>
      </c>
      <c r="G121" s="5">
        <v>8.3753709999999995E-3</v>
      </c>
      <c r="H121" s="5">
        <v>0.108524616</v>
      </c>
    </row>
    <row r="122" spans="6:8" x14ac:dyDescent="0.2">
      <c r="F122" s="5" t="s">
        <v>91</v>
      </c>
      <c r="G122" s="5">
        <v>0</v>
      </c>
      <c r="H122" s="5">
        <v>9.8475839999999995E-3</v>
      </c>
    </row>
    <row r="123" spans="6:8" x14ac:dyDescent="0.2">
      <c r="F123" s="5" t="s">
        <v>87</v>
      </c>
      <c r="G123" s="5">
        <v>0.117207953</v>
      </c>
      <c r="H123" s="5">
        <v>6.6224867000000007E-2</v>
      </c>
    </row>
    <row r="124" spans="6:8" x14ac:dyDescent="0.2">
      <c r="F124" s="5" t="s">
        <v>87</v>
      </c>
      <c r="G124" s="5">
        <v>0.105720145</v>
      </c>
      <c r="H124" s="5">
        <v>0.182113786</v>
      </c>
    </row>
    <row r="125" spans="6:8" x14ac:dyDescent="0.2">
      <c r="F125" s="5" t="s">
        <v>89</v>
      </c>
      <c r="G125" s="5">
        <v>4.6152892000000001E-2</v>
      </c>
      <c r="H125" s="5">
        <v>0.14353707900000001</v>
      </c>
    </row>
    <row r="126" spans="6:8" x14ac:dyDescent="0.2">
      <c r="F126" s="5" t="s">
        <v>92</v>
      </c>
      <c r="G126" s="5">
        <v>3.9925179999999996E-3</v>
      </c>
      <c r="H126" s="5">
        <v>0.28838206500000002</v>
      </c>
    </row>
    <row r="127" spans="6:8" x14ac:dyDescent="0.2">
      <c r="F127" s="5" t="s">
        <v>91</v>
      </c>
      <c r="G127" s="5">
        <v>1.0191130000000001E-3</v>
      </c>
      <c r="H127" s="5">
        <v>0.26602857000000002</v>
      </c>
    </row>
    <row r="128" spans="6:8" x14ac:dyDescent="0.2">
      <c r="F128" s="5" t="s">
        <v>89</v>
      </c>
      <c r="G128" s="5">
        <v>4.2584562999999999E-2</v>
      </c>
      <c r="H128" s="5">
        <v>0.13769963099999999</v>
      </c>
    </row>
    <row r="129" spans="6:8" x14ac:dyDescent="0.2">
      <c r="F129" s="5" t="s">
        <v>88</v>
      </c>
      <c r="G129" s="5">
        <v>0</v>
      </c>
      <c r="H129" s="5">
        <v>0.27768735999999999</v>
      </c>
    </row>
    <row r="130" spans="6:8" x14ac:dyDescent="0.2">
      <c r="F130" s="5" t="s">
        <v>88</v>
      </c>
      <c r="G130" s="5">
        <v>0</v>
      </c>
      <c r="H130" s="5">
        <v>0.172059833</v>
      </c>
    </row>
    <row r="131" spans="6:8" x14ac:dyDescent="0.2">
      <c r="F131" s="5" t="s">
        <v>88</v>
      </c>
      <c r="G131" s="5">
        <v>1.6609503000000001E-2</v>
      </c>
      <c r="H131" s="5">
        <v>0.26117499500000002</v>
      </c>
    </row>
    <row r="132" spans="6:8" x14ac:dyDescent="0.2">
      <c r="F132" s="5" t="s">
        <v>88</v>
      </c>
      <c r="G132" s="5">
        <v>2.3874527E-2</v>
      </c>
      <c r="H132" s="5">
        <v>0.16237106100000001</v>
      </c>
    </row>
    <row r="133" spans="6:8" x14ac:dyDescent="0.2">
      <c r="F133" s="5" t="s">
        <v>88</v>
      </c>
      <c r="G133" s="5">
        <v>6.6832324999999998E-2</v>
      </c>
      <c r="H133" s="5">
        <v>0.35075823</v>
      </c>
    </row>
    <row r="134" spans="6:8" x14ac:dyDescent="0.2">
      <c r="F134" s="5" t="s">
        <v>87</v>
      </c>
      <c r="G134" s="5">
        <v>6.747454E-2</v>
      </c>
      <c r="H134" s="5">
        <v>0.23784018700000001</v>
      </c>
    </row>
    <row r="135" spans="6:8" x14ac:dyDescent="0.2">
      <c r="F135" s="5" t="s">
        <v>92</v>
      </c>
      <c r="G135" s="5">
        <v>4.708772E-2</v>
      </c>
      <c r="H135" s="5">
        <v>0.13534242199999999</v>
      </c>
    </row>
    <row r="136" spans="6:8" x14ac:dyDescent="0.2">
      <c r="F136" s="5" t="s">
        <v>88</v>
      </c>
      <c r="G136" s="5">
        <v>1.4351979999999999E-3</v>
      </c>
      <c r="H136" s="5">
        <v>0.15343842799999999</v>
      </c>
    </row>
    <row r="137" spans="6:8" x14ac:dyDescent="0.2">
      <c r="F137" s="5" t="s">
        <v>88</v>
      </c>
      <c r="G137" s="5">
        <v>4.5696068999999999E-2</v>
      </c>
      <c r="H137" s="5">
        <v>0.234379483</v>
      </c>
    </row>
    <row r="138" spans="6:8" x14ac:dyDescent="0.2">
      <c r="F138" s="5" t="s">
        <v>87</v>
      </c>
      <c r="G138" s="5">
        <v>3.4037500999999998E-2</v>
      </c>
      <c r="H138" s="5">
        <v>0.15175586099999999</v>
      </c>
    </row>
    <row r="139" spans="6:8" x14ac:dyDescent="0.2">
      <c r="F139" s="5" t="s">
        <v>91</v>
      </c>
      <c r="G139" s="5">
        <v>4.4387099999999998E-4</v>
      </c>
      <c r="H139" s="5">
        <v>0.27126994300000001</v>
      </c>
    </row>
    <row r="140" spans="6:8" x14ac:dyDescent="0.2">
      <c r="F140" s="5" t="s">
        <v>90</v>
      </c>
      <c r="G140" s="5">
        <v>3.2470860000000002E-3</v>
      </c>
      <c r="H140" s="5">
        <v>0.34078295800000002</v>
      </c>
    </row>
    <row r="141" spans="6:8" x14ac:dyDescent="0.2">
      <c r="F141" s="5" t="s">
        <v>87</v>
      </c>
      <c r="G141" s="5">
        <v>3.0096229999999999E-3</v>
      </c>
      <c r="H141" s="5">
        <v>0.201185686</v>
      </c>
    </row>
    <row r="142" spans="6:8" x14ac:dyDescent="0.2">
      <c r="F142" s="5" t="s">
        <v>89</v>
      </c>
      <c r="G142" s="5">
        <v>5.2353972999999998E-2</v>
      </c>
      <c r="H142" s="5">
        <v>0.150781254</v>
      </c>
    </row>
    <row r="143" spans="6:8" x14ac:dyDescent="0.2">
      <c r="F143" s="5" t="s">
        <v>89</v>
      </c>
      <c r="G143" s="5">
        <v>9.2621019999999995E-3</v>
      </c>
      <c r="H143" s="5">
        <v>0.13575414099999999</v>
      </c>
    </row>
    <row r="144" spans="6:8" x14ac:dyDescent="0.2">
      <c r="F144" s="5" t="s">
        <v>91</v>
      </c>
      <c r="G144" s="5">
        <v>3.1782533000000002E-2</v>
      </c>
      <c r="H144" s="5">
        <v>0.220329368</v>
      </c>
    </row>
    <row r="145" spans="6:8" x14ac:dyDescent="0.2">
      <c r="F145" s="5" t="s">
        <v>87</v>
      </c>
      <c r="G145" s="5">
        <v>7.4277850000000001E-3</v>
      </c>
      <c r="H145" s="5">
        <v>0.246246575</v>
      </c>
    </row>
    <row r="146" spans="6:8" x14ac:dyDescent="0.2">
      <c r="F146" s="5" t="s">
        <v>88</v>
      </c>
      <c r="G146" s="5">
        <v>6.8334095999999997E-2</v>
      </c>
      <c r="H146" s="5">
        <v>7.2483514999999998E-2</v>
      </c>
    </row>
    <row r="147" spans="6:8" x14ac:dyDescent="0.2">
      <c r="F147" s="5" t="s">
        <v>88</v>
      </c>
      <c r="G147" s="5">
        <v>4.4772520000000001E-3</v>
      </c>
      <c r="H147" s="5">
        <v>0.12317086300000001</v>
      </c>
    </row>
    <row r="148" spans="6:8" x14ac:dyDescent="0.2">
      <c r="F148" s="5" t="s">
        <v>88</v>
      </c>
      <c r="G148" s="5">
        <v>0</v>
      </c>
      <c r="H148" s="5">
        <v>0.31901459799999998</v>
      </c>
    </row>
    <row r="149" spans="6:8" x14ac:dyDescent="0.2">
      <c r="F149" s="5" t="s">
        <v>90</v>
      </c>
      <c r="G149" s="5">
        <v>1.3561991000000001E-2</v>
      </c>
      <c r="H149" s="5">
        <v>0.24305026499999999</v>
      </c>
    </row>
    <row r="150" spans="6:8" x14ac:dyDescent="0.2">
      <c r="F150" s="5" t="s">
        <v>87</v>
      </c>
      <c r="G150" s="5">
        <v>2.9544369000000001E-2</v>
      </c>
      <c r="H150" s="5">
        <v>0.351058535</v>
      </c>
    </row>
    <row r="151" spans="6:8" x14ac:dyDescent="0.2">
      <c r="F151" s="5" t="s">
        <v>87</v>
      </c>
      <c r="G151" s="5">
        <v>1.9852695E-2</v>
      </c>
      <c r="H151" s="5">
        <v>0.20621879700000001</v>
      </c>
    </row>
    <row r="152" spans="6:8" x14ac:dyDescent="0.2">
      <c r="F152" s="5" t="s">
        <v>88</v>
      </c>
      <c r="G152" s="5">
        <v>0</v>
      </c>
      <c r="H152" s="5">
        <v>0.35829123699999998</v>
      </c>
    </row>
    <row r="153" spans="6:8" x14ac:dyDescent="0.2">
      <c r="F153" s="5" t="s">
        <v>87</v>
      </c>
      <c r="G153" s="5">
        <v>7.3287581000000004E-2</v>
      </c>
      <c r="H153" s="5">
        <v>7.6459135999999997E-2</v>
      </c>
    </row>
    <row r="154" spans="6:8" x14ac:dyDescent="0.2">
      <c r="F154" s="5" t="s">
        <v>91</v>
      </c>
      <c r="G154" s="5">
        <v>0.107152415</v>
      </c>
      <c r="H154" s="5">
        <v>0.129487516</v>
      </c>
    </row>
    <row r="155" spans="6:8" x14ac:dyDescent="0.2">
      <c r="F155" s="5" t="s">
        <v>88</v>
      </c>
      <c r="G155" s="5">
        <v>5.7163110000000003E-2</v>
      </c>
      <c r="H155" s="5">
        <v>0.17789718299999999</v>
      </c>
    </row>
    <row r="156" spans="6:8" x14ac:dyDescent="0.2">
      <c r="F156" s="5" t="s">
        <v>88</v>
      </c>
      <c r="G156" s="5">
        <v>0</v>
      </c>
      <c r="H156" s="5">
        <v>0.343255751</v>
      </c>
    </row>
    <row r="157" spans="6:8" x14ac:dyDescent="0.2">
      <c r="F157" s="5" t="s">
        <v>91</v>
      </c>
      <c r="G157" s="5">
        <v>1.5872199E-2</v>
      </c>
      <c r="H157" s="5">
        <v>0.25004909800000003</v>
      </c>
    </row>
    <row r="158" spans="6:8" x14ac:dyDescent="0.2">
      <c r="F158" s="5" t="s">
        <v>91</v>
      </c>
      <c r="G158" s="5">
        <v>0</v>
      </c>
      <c r="H158" s="5">
        <v>0.26944409000000002</v>
      </c>
    </row>
    <row r="159" spans="6:8" x14ac:dyDescent="0.2">
      <c r="F159" s="5" t="s">
        <v>92</v>
      </c>
      <c r="G159" s="5">
        <v>1.157024E-3</v>
      </c>
      <c r="H159" s="5">
        <v>0.30909006700000002</v>
      </c>
    </row>
    <row r="160" spans="6:8" x14ac:dyDescent="0.2">
      <c r="F160" s="5" t="s">
        <v>92</v>
      </c>
      <c r="G160" s="5">
        <v>6.3312389999999998E-3</v>
      </c>
      <c r="H160" s="5">
        <v>0.34227511100000002</v>
      </c>
    </row>
    <row r="161" spans="6:8" x14ac:dyDescent="0.2">
      <c r="F161" s="5" t="s">
        <v>91</v>
      </c>
      <c r="G161" s="5">
        <v>5.6573125000000002E-2</v>
      </c>
      <c r="H161" s="5">
        <v>0.177488642</v>
      </c>
    </row>
    <row r="162" spans="6:8" x14ac:dyDescent="0.2">
      <c r="F162" s="5" t="s">
        <v>92</v>
      </c>
      <c r="G162" s="5">
        <v>9.1340499999999995E-4</v>
      </c>
      <c r="H162" s="5">
        <v>0.310276255</v>
      </c>
    </row>
    <row r="163" spans="6:8" x14ac:dyDescent="0.2">
      <c r="F163" s="5" t="s">
        <v>89</v>
      </c>
      <c r="G163" s="5">
        <v>2.8677389999999998E-3</v>
      </c>
      <c r="H163" s="20">
        <v>3.3300000000000003E-5</v>
      </c>
    </row>
    <row r="164" spans="6:8" x14ac:dyDescent="0.2">
      <c r="F164" s="5" t="s">
        <v>87</v>
      </c>
      <c r="G164" s="5">
        <v>6.0632902000000002E-2</v>
      </c>
      <c r="H164" s="5">
        <v>0.24226187900000001</v>
      </c>
    </row>
    <row r="165" spans="6:8" x14ac:dyDescent="0.2">
      <c r="F165" s="5" t="s">
        <v>87</v>
      </c>
      <c r="G165" s="5">
        <v>0</v>
      </c>
      <c r="H165" s="5">
        <v>0.19850021200000001</v>
      </c>
    </row>
    <row r="166" spans="6:8" x14ac:dyDescent="0.2">
      <c r="F166" s="5" t="s">
        <v>88</v>
      </c>
      <c r="G166" s="5">
        <v>0</v>
      </c>
      <c r="H166" s="5">
        <v>0.37644867700000001</v>
      </c>
    </row>
    <row r="167" spans="6:8" x14ac:dyDescent="0.2">
      <c r="F167" s="5" t="s">
        <v>87</v>
      </c>
      <c r="G167" s="5">
        <v>8.5855489999999996E-3</v>
      </c>
      <c r="H167" s="5">
        <v>0.27852449899999998</v>
      </c>
    </row>
    <row r="168" spans="6:8" x14ac:dyDescent="0.2">
      <c r="F168" s="5" t="s">
        <v>91</v>
      </c>
      <c r="G168" s="5">
        <v>0</v>
      </c>
      <c r="H168" s="5">
        <v>0.176664392</v>
      </c>
    </row>
    <row r="169" spans="6:8" x14ac:dyDescent="0.2">
      <c r="F169" s="5" t="s">
        <v>90</v>
      </c>
      <c r="G169" s="5">
        <v>1.3292337E-2</v>
      </c>
      <c r="H169" s="5">
        <v>7.4113794999999996E-2</v>
      </c>
    </row>
    <row r="170" spans="6:8" x14ac:dyDescent="0.2">
      <c r="F170" s="5" t="s">
        <v>87</v>
      </c>
      <c r="G170" s="5">
        <v>1.1461621E-2</v>
      </c>
      <c r="H170" s="5">
        <v>0.29196702800000002</v>
      </c>
    </row>
    <row r="171" spans="6:8" x14ac:dyDescent="0.2">
      <c r="F171" s="5" t="s">
        <v>87</v>
      </c>
      <c r="G171" s="5">
        <v>6.3269660000000005E-2</v>
      </c>
      <c r="H171" s="5">
        <v>0.17764771600000001</v>
      </c>
    </row>
    <row r="172" spans="6:8" x14ac:dyDescent="0.2">
      <c r="F172" s="5" t="s">
        <v>88</v>
      </c>
      <c r="G172" s="5">
        <v>0</v>
      </c>
      <c r="H172" s="5">
        <v>0.35128512699999997</v>
      </c>
    </row>
    <row r="173" spans="6:8" x14ac:dyDescent="0.2">
      <c r="F173" s="5" t="s">
        <v>87</v>
      </c>
      <c r="G173" s="5">
        <v>2.6188052999999999E-2</v>
      </c>
      <c r="H173" s="5">
        <v>0.20557151800000001</v>
      </c>
    </row>
    <row r="174" spans="6:8" x14ac:dyDescent="0.2">
      <c r="F174" s="5" t="s">
        <v>89</v>
      </c>
      <c r="G174" s="5">
        <v>2.6092141999999999E-2</v>
      </c>
      <c r="H174" s="5">
        <v>0.108717645</v>
      </c>
    </row>
    <row r="175" spans="6:8" x14ac:dyDescent="0.2">
      <c r="F175" s="5" t="s">
        <v>88</v>
      </c>
      <c r="G175" s="5">
        <v>5.214443E-3</v>
      </c>
      <c r="H175" s="5">
        <v>0.33971137499999998</v>
      </c>
    </row>
    <row r="176" spans="6:8" x14ac:dyDescent="0.2">
      <c r="F176" s="5" t="s">
        <v>89</v>
      </c>
      <c r="G176" s="5">
        <v>0.13991361399999999</v>
      </c>
      <c r="H176" s="5">
        <v>0.11839319</v>
      </c>
    </row>
    <row r="177" spans="6:8" x14ac:dyDescent="0.2">
      <c r="F177" s="5" t="s">
        <v>87</v>
      </c>
      <c r="G177" s="5">
        <v>5.7309919999999999E-3</v>
      </c>
      <c r="H177" s="5">
        <v>0.33386096500000001</v>
      </c>
    </row>
    <row r="178" spans="6:8" x14ac:dyDescent="0.2">
      <c r="F178" s="5" t="s">
        <v>88</v>
      </c>
      <c r="G178" s="5">
        <v>7.5376669999999996E-3</v>
      </c>
      <c r="H178" s="5">
        <v>0.30022366299999997</v>
      </c>
    </row>
    <row r="179" spans="6:8" x14ac:dyDescent="0.2">
      <c r="F179" s="5" t="s">
        <v>88</v>
      </c>
      <c r="G179" s="5">
        <v>0</v>
      </c>
      <c r="H179" s="5">
        <v>0.43592215899999998</v>
      </c>
    </row>
    <row r="180" spans="6:8" x14ac:dyDescent="0.2">
      <c r="F180" s="5" t="s">
        <v>88</v>
      </c>
      <c r="G180" s="5">
        <v>5.8671048000000003E-2</v>
      </c>
      <c r="H180" s="5">
        <v>0.13581438500000001</v>
      </c>
    </row>
    <row r="181" spans="6:8" x14ac:dyDescent="0.2">
      <c r="F181" s="5" t="s">
        <v>87</v>
      </c>
      <c r="G181" s="5">
        <v>2.1293759999999998E-2</v>
      </c>
      <c r="H181" s="5">
        <v>0.244588375</v>
      </c>
    </row>
    <row r="182" spans="6:8" x14ac:dyDescent="0.2">
      <c r="F182" s="5" t="s">
        <v>87</v>
      </c>
      <c r="G182" s="5">
        <v>1.2514190999999999E-2</v>
      </c>
      <c r="H182" s="5">
        <v>0.15472820400000001</v>
      </c>
    </row>
    <row r="183" spans="6:8" x14ac:dyDescent="0.2">
      <c r="F183" s="5" t="s">
        <v>87</v>
      </c>
      <c r="G183" s="5">
        <v>7.7819309999999997E-3</v>
      </c>
      <c r="H183" s="5">
        <v>0.43109371000000002</v>
      </c>
    </row>
    <row r="184" spans="6:8" x14ac:dyDescent="0.2">
      <c r="F184" s="5" t="s">
        <v>87</v>
      </c>
      <c r="G184" s="5">
        <v>1.0346457999999999E-2</v>
      </c>
      <c r="H184" s="5">
        <v>0.228926399</v>
      </c>
    </row>
    <row r="185" spans="6:8" x14ac:dyDescent="0.2">
      <c r="F185" s="5" t="s">
        <v>88</v>
      </c>
      <c r="G185" s="5">
        <v>7.2352600000000005E-4</v>
      </c>
      <c r="H185" s="5">
        <v>0.30788845100000001</v>
      </c>
    </row>
    <row r="186" spans="6:8" x14ac:dyDescent="0.2">
      <c r="F186" s="5" t="s">
        <v>88</v>
      </c>
      <c r="G186" s="5">
        <v>0</v>
      </c>
      <c r="H186" s="5">
        <v>0.23934279899999999</v>
      </c>
    </row>
    <row r="187" spans="6:8" x14ac:dyDescent="0.2">
      <c r="F187" s="5" t="s">
        <v>87</v>
      </c>
      <c r="G187" s="5">
        <v>6.4843699999999997E-4</v>
      </c>
      <c r="H187" s="5">
        <v>0.26013466600000001</v>
      </c>
    </row>
    <row r="188" spans="6:8" x14ac:dyDescent="0.2">
      <c r="F188" s="5" t="s">
        <v>91</v>
      </c>
      <c r="G188" s="5">
        <v>5.1552662999999999E-2</v>
      </c>
      <c r="H188" s="5">
        <v>0.102158307</v>
      </c>
    </row>
    <row r="189" spans="6:8" x14ac:dyDescent="0.2">
      <c r="F189" s="5" t="s">
        <v>88</v>
      </c>
      <c r="G189" s="5">
        <v>2.8305760999999999E-2</v>
      </c>
      <c r="H189" s="5">
        <v>0.18296227600000001</v>
      </c>
    </row>
    <row r="190" spans="6:8" x14ac:dyDescent="0.2">
      <c r="F190" s="5" t="s">
        <v>92</v>
      </c>
      <c r="G190" s="5">
        <v>0</v>
      </c>
      <c r="H190" s="5">
        <v>0.252331362</v>
      </c>
    </row>
    <row r="191" spans="6:8" x14ac:dyDescent="0.2">
      <c r="F191" s="5" t="s">
        <v>89</v>
      </c>
      <c r="G191" s="5">
        <v>2.5217526000000001E-2</v>
      </c>
      <c r="H191" s="5">
        <v>0.26608843799999998</v>
      </c>
    </row>
    <row r="192" spans="6:8" x14ac:dyDescent="0.2">
      <c r="F192" s="5" t="s">
        <v>88</v>
      </c>
      <c r="G192" s="5">
        <v>1.8946359999999999E-2</v>
      </c>
      <c r="H192" s="5">
        <v>0.214125712</v>
      </c>
    </row>
    <row r="193" spans="6:8" x14ac:dyDescent="0.2">
      <c r="F193" s="5" t="s">
        <v>88</v>
      </c>
      <c r="G193" s="5">
        <v>9.4367799999999999E-4</v>
      </c>
      <c r="H193" s="5">
        <v>0.26659057600000002</v>
      </c>
    </row>
    <row r="194" spans="6:8" x14ac:dyDescent="0.2">
      <c r="F194" s="5" t="s">
        <v>88</v>
      </c>
      <c r="G194" s="5">
        <v>0</v>
      </c>
      <c r="H194" s="5">
        <v>0.22613577500000001</v>
      </c>
    </row>
    <row r="195" spans="6:8" x14ac:dyDescent="0.2">
      <c r="F195" s="5" t="s">
        <v>88</v>
      </c>
      <c r="G195" s="5">
        <v>6.6635399999999997E-4</v>
      </c>
      <c r="H195" s="5">
        <v>0.16876715</v>
      </c>
    </row>
    <row r="196" spans="6:8" x14ac:dyDescent="0.2">
      <c r="F196" s="5" t="s">
        <v>91</v>
      </c>
      <c r="G196" s="5">
        <v>5.2985599999999999E-4</v>
      </c>
      <c r="H196" s="5">
        <v>0.23514771200000001</v>
      </c>
    </row>
    <row r="197" spans="6:8" x14ac:dyDescent="0.2">
      <c r="F197" s="5" t="s">
        <v>91</v>
      </c>
      <c r="G197" s="20">
        <v>8.1500000000000002E-5</v>
      </c>
      <c r="H197" s="5">
        <v>0.241282933</v>
      </c>
    </row>
    <row r="198" spans="6:8" x14ac:dyDescent="0.2">
      <c r="F198" s="5" t="s">
        <v>88</v>
      </c>
      <c r="G198" s="5">
        <v>7.8757180000000003E-3</v>
      </c>
      <c r="H198" s="5">
        <v>0.26285307600000002</v>
      </c>
    </row>
    <row r="199" spans="6:8" x14ac:dyDescent="0.2">
      <c r="F199" s="5" t="s">
        <v>88</v>
      </c>
      <c r="G199" s="5">
        <v>2.30836E-4</v>
      </c>
      <c r="H199" s="5">
        <v>0.14896368800000001</v>
      </c>
    </row>
    <row r="200" spans="6:8" x14ac:dyDescent="0.2">
      <c r="F200" s="5" t="s">
        <v>87</v>
      </c>
      <c r="G200" s="5">
        <v>8.9027900000000007E-3</v>
      </c>
      <c r="H200" s="5">
        <v>0.17542706599999999</v>
      </c>
    </row>
    <row r="201" spans="6:8" x14ac:dyDescent="0.2">
      <c r="F201" s="5" t="s">
        <v>87</v>
      </c>
      <c r="G201" s="5">
        <v>2.498578E-3</v>
      </c>
      <c r="H201" s="5">
        <v>0.207949413</v>
      </c>
    </row>
    <row r="202" spans="6:8" x14ac:dyDescent="0.2">
      <c r="F202" s="5" t="s">
        <v>88</v>
      </c>
      <c r="G202" s="5">
        <v>2.8491530000000001E-3</v>
      </c>
      <c r="H202" s="5">
        <v>0.27156011200000002</v>
      </c>
    </row>
    <row r="203" spans="6:8" x14ac:dyDescent="0.2">
      <c r="F203" s="5" t="s">
        <v>91</v>
      </c>
      <c r="G203" s="5">
        <v>0</v>
      </c>
      <c r="H203" s="5">
        <v>0.32815850099999999</v>
      </c>
    </row>
    <row r="204" spans="6:8" x14ac:dyDescent="0.2">
      <c r="F204" s="5" t="s">
        <v>92</v>
      </c>
      <c r="G204" s="5">
        <v>0</v>
      </c>
      <c r="H204" s="5">
        <v>0.26381591399999998</v>
      </c>
    </row>
    <row r="205" spans="6:8" x14ac:dyDescent="0.2">
      <c r="F205" s="5" t="s">
        <v>87</v>
      </c>
      <c r="G205" s="20">
        <v>7.7399999999999998E-5</v>
      </c>
      <c r="H205" s="5">
        <v>0.23005973299999999</v>
      </c>
    </row>
    <row r="206" spans="6:8" x14ac:dyDescent="0.2">
      <c r="F206" s="5" t="s">
        <v>88</v>
      </c>
      <c r="G206" s="5">
        <v>1.3297949999999999E-3</v>
      </c>
      <c r="H206" s="5">
        <v>0.38391245299999999</v>
      </c>
    </row>
    <row r="207" spans="6:8" x14ac:dyDescent="0.2">
      <c r="F207" s="5" t="s">
        <v>88</v>
      </c>
      <c r="G207" s="5">
        <v>0</v>
      </c>
      <c r="H207" s="5">
        <v>0.40218589900000001</v>
      </c>
    </row>
    <row r="208" spans="6:8" x14ac:dyDescent="0.2">
      <c r="F208" s="5" t="s">
        <v>90</v>
      </c>
      <c r="G208" s="5">
        <v>0</v>
      </c>
      <c r="H208" s="5">
        <v>0.43265391399999997</v>
      </c>
    </row>
    <row r="209" spans="6:8" x14ac:dyDescent="0.2">
      <c r="F209" s="5" t="s">
        <v>88</v>
      </c>
      <c r="G209" s="5">
        <v>1.3434800000000001E-4</v>
      </c>
      <c r="H209" s="5">
        <v>0.22264135900000001</v>
      </c>
    </row>
    <row r="210" spans="6:8" x14ac:dyDescent="0.2">
      <c r="F210" s="5" t="s">
        <v>91</v>
      </c>
      <c r="G210" s="5">
        <v>1.3467127000000001E-2</v>
      </c>
      <c r="H210" s="5">
        <v>0.18149765900000001</v>
      </c>
    </row>
    <row r="211" spans="6:8" x14ac:dyDescent="0.2">
      <c r="F211" s="5" t="s">
        <v>88</v>
      </c>
      <c r="G211" s="5">
        <v>2.64453E-4</v>
      </c>
      <c r="H211" s="5">
        <v>0.38245294699999999</v>
      </c>
    </row>
    <row r="212" spans="6:8" x14ac:dyDescent="0.2">
      <c r="F212" s="5" t="s">
        <v>91</v>
      </c>
      <c r="G212" s="5">
        <v>2.5421435999999999E-2</v>
      </c>
      <c r="H212" s="5">
        <v>0.25578410899999998</v>
      </c>
    </row>
    <row r="213" spans="6:8" x14ac:dyDescent="0.2">
      <c r="F213" s="5" t="s">
        <v>87</v>
      </c>
      <c r="G213" s="5">
        <v>8.7900353000000001E-2</v>
      </c>
      <c r="H213" s="5">
        <v>0.21787691100000001</v>
      </c>
    </row>
    <row r="214" spans="6:8" x14ac:dyDescent="0.2">
      <c r="F214" s="5" t="s">
        <v>87</v>
      </c>
      <c r="G214" s="5">
        <v>4.466958E-2</v>
      </c>
      <c r="H214" s="5">
        <v>0.27767255899999999</v>
      </c>
    </row>
    <row r="215" spans="6:8" x14ac:dyDescent="0.2">
      <c r="F215" s="5" t="s">
        <v>91</v>
      </c>
      <c r="G215" s="5">
        <v>1.429741E-3</v>
      </c>
      <c r="H215" s="5">
        <v>0.22016069999999999</v>
      </c>
    </row>
    <row r="216" spans="6:8" x14ac:dyDescent="0.2">
      <c r="F216" s="5" t="s">
        <v>87</v>
      </c>
      <c r="G216" s="20">
        <v>5.6199999999999997E-5</v>
      </c>
      <c r="H216" s="5">
        <v>0.31678383700000001</v>
      </c>
    </row>
    <row r="217" spans="6:8" x14ac:dyDescent="0.2">
      <c r="F217" s="5" t="s">
        <v>87</v>
      </c>
      <c r="G217" s="5">
        <v>0</v>
      </c>
      <c r="H217" s="5">
        <v>9.0051771000000003E-2</v>
      </c>
    </row>
    <row r="218" spans="6:8" x14ac:dyDescent="0.2">
      <c r="F218" s="5" t="s">
        <v>88</v>
      </c>
      <c r="G218" s="5">
        <v>0</v>
      </c>
      <c r="H218" s="5">
        <v>0.218613997</v>
      </c>
    </row>
    <row r="219" spans="6:8" x14ac:dyDescent="0.2">
      <c r="F219" s="5" t="s">
        <v>88</v>
      </c>
      <c r="G219" s="5">
        <v>1.4329900000000001E-3</v>
      </c>
      <c r="H219" s="5">
        <v>0.311797406</v>
      </c>
    </row>
    <row r="220" spans="6:8" x14ac:dyDescent="0.2">
      <c r="F220" s="5" t="s">
        <v>88</v>
      </c>
      <c r="G220" s="5">
        <v>0</v>
      </c>
      <c r="H220" s="5">
        <v>0.40413907599999999</v>
      </c>
    </row>
    <row r="221" spans="6:8" x14ac:dyDescent="0.2">
      <c r="F221" s="5" t="s">
        <v>91</v>
      </c>
      <c r="G221" s="5">
        <v>0</v>
      </c>
      <c r="H221" s="5">
        <v>0.41773163099999999</v>
      </c>
    </row>
    <row r="222" spans="6:8" x14ac:dyDescent="0.2">
      <c r="F222" s="5" t="s">
        <v>87</v>
      </c>
      <c r="G222" s="5">
        <v>7.9160330000000001E-2</v>
      </c>
      <c r="H222" s="5">
        <v>0.10985916900000001</v>
      </c>
    </row>
    <row r="223" spans="6:8" x14ac:dyDescent="0.2">
      <c r="F223" s="5" t="s">
        <v>87</v>
      </c>
      <c r="G223" s="5">
        <v>1.5692872E-2</v>
      </c>
      <c r="H223" s="5">
        <v>0.26780542600000001</v>
      </c>
    </row>
    <row r="224" spans="6:8" x14ac:dyDescent="0.2">
      <c r="F224" s="5" t="s">
        <v>87</v>
      </c>
      <c r="G224" s="5">
        <v>0</v>
      </c>
      <c r="H224" s="5">
        <v>0.32290435200000001</v>
      </c>
    </row>
    <row r="225" spans="6:8" x14ac:dyDescent="0.2">
      <c r="F225" s="5" t="s">
        <v>91</v>
      </c>
      <c r="G225" s="5">
        <v>4.7174511000000002E-2</v>
      </c>
      <c r="H225" s="5">
        <v>0.19898031199999999</v>
      </c>
    </row>
    <row r="226" spans="6:8" x14ac:dyDescent="0.2">
      <c r="F226" s="5" t="s">
        <v>88</v>
      </c>
      <c r="G226" s="20">
        <v>4.1E-5</v>
      </c>
      <c r="H226" s="5">
        <v>0.39998314200000001</v>
      </c>
    </row>
    <row r="227" spans="6:8" x14ac:dyDescent="0.2">
      <c r="F227" s="5" t="s">
        <v>92</v>
      </c>
      <c r="G227" s="5">
        <v>2.3142729999999999E-3</v>
      </c>
      <c r="H227" s="5">
        <v>0.31872581999999999</v>
      </c>
    </row>
    <row r="228" spans="6:8" x14ac:dyDescent="0.2">
      <c r="F228" s="5" t="s">
        <v>89</v>
      </c>
      <c r="G228" s="5">
        <v>6.2620567000000002E-2</v>
      </c>
      <c r="H228" s="5">
        <v>8.6063936999999993E-2</v>
      </c>
    </row>
    <row r="229" spans="6:8" x14ac:dyDescent="0.2">
      <c r="F229" s="5" t="s">
        <v>87</v>
      </c>
      <c r="G229" s="5">
        <v>4.6678138000000001E-2</v>
      </c>
      <c r="H229" s="5">
        <v>0.16314622000000001</v>
      </c>
    </row>
    <row r="230" spans="6:8" x14ac:dyDescent="0.2">
      <c r="F230" s="5" t="s">
        <v>87</v>
      </c>
      <c r="G230" s="5">
        <v>0</v>
      </c>
      <c r="H230" s="5">
        <v>0.16481379299999999</v>
      </c>
    </row>
    <row r="231" spans="6:8" x14ac:dyDescent="0.2">
      <c r="F231" s="5" t="s">
        <v>88</v>
      </c>
      <c r="G231" s="5">
        <v>1.2341354000000001E-2</v>
      </c>
      <c r="H231" s="5">
        <v>0.232566261</v>
      </c>
    </row>
    <row r="232" spans="6:8" x14ac:dyDescent="0.2">
      <c r="F232" s="5" t="s">
        <v>88</v>
      </c>
      <c r="G232" s="5">
        <v>1.512975E-3</v>
      </c>
      <c r="H232" s="5">
        <v>0.38466605500000001</v>
      </c>
    </row>
    <row r="233" spans="6:8" x14ac:dyDescent="0.2">
      <c r="F233" s="5" t="s">
        <v>92</v>
      </c>
      <c r="G233" s="5">
        <v>2.588961E-2</v>
      </c>
      <c r="H233" s="5">
        <v>0.28285966800000001</v>
      </c>
    </row>
    <row r="234" spans="6:8" x14ac:dyDescent="0.2">
      <c r="F234" s="5" t="s">
        <v>87</v>
      </c>
      <c r="G234" s="5">
        <v>4.4991475000000003E-2</v>
      </c>
      <c r="H234" s="5">
        <v>0.206508844</v>
      </c>
    </row>
    <row r="235" spans="6:8" x14ac:dyDescent="0.2">
      <c r="F235" s="5" t="s">
        <v>87</v>
      </c>
      <c r="G235" s="5">
        <v>0</v>
      </c>
      <c r="H235" s="5">
        <v>0.32315470699999999</v>
      </c>
    </row>
    <row r="236" spans="6:8" x14ac:dyDescent="0.2">
      <c r="F236" s="5" t="s">
        <v>87</v>
      </c>
      <c r="G236" s="5">
        <v>3.3901976E-2</v>
      </c>
      <c r="H236" s="5">
        <v>0.15665606700000001</v>
      </c>
    </row>
    <row r="237" spans="6:8" x14ac:dyDescent="0.2">
      <c r="F237" s="5" t="s">
        <v>88</v>
      </c>
      <c r="G237" s="5">
        <v>4.4585799999999999E-4</v>
      </c>
      <c r="H237" s="5">
        <v>0.34215437799999998</v>
      </c>
    </row>
    <row r="238" spans="6:8" x14ac:dyDescent="0.2">
      <c r="F238" s="5" t="s">
        <v>91</v>
      </c>
      <c r="G238" s="5">
        <v>2.0068501999999998E-2</v>
      </c>
      <c r="H238" s="5">
        <v>0.23070986900000001</v>
      </c>
    </row>
    <row r="239" spans="6:8" x14ac:dyDescent="0.2">
      <c r="F239" s="5" t="s">
        <v>88</v>
      </c>
      <c r="G239" s="5">
        <v>0</v>
      </c>
      <c r="H239" s="5">
        <v>0.28711047899999997</v>
      </c>
    </row>
    <row r="240" spans="6:8" x14ac:dyDescent="0.2">
      <c r="F240" s="5" t="s">
        <v>87</v>
      </c>
      <c r="G240" s="5">
        <v>2.3438799E-2</v>
      </c>
      <c r="H240" s="5">
        <v>0.24213694799999999</v>
      </c>
    </row>
    <row r="241" spans="6:8" x14ac:dyDescent="0.2">
      <c r="F241" s="5" t="s">
        <v>89</v>
      </c>
      <c r="G241" s="5">
        <v>9.3304700000000004E-3</v>
      </c>
      <c r="H241" s="5">
        <v>0.13553976400000001</v>
      </c>
    </row>
    <row r="242" spans="6:8" x14ac:dyDescent="0.2">
      <c r="F242" s="5" t="s">
        <v>91</v>
      </c>
      <c r="G242" s="5">
        <v>4.7392492000000001E-2</v>
      </c>
      <c r="H242" s="5">
        <v>0.17884288400000001</v>
      </c>
    </row>
    <row r="243" spans="6:8" x14ac:dyDescent="0.2">
      <c r="F243" s="5" t="s">
        <v>87</v>
      </c>
      <c r="G243" s="5">
        <v>0</v>
      </c>
      <c r="H243" s="5">
        <v>0.13949397099999999</v>
      </c>
    </row>
    <row r="244" spans="6:8" x14ac:dyDescent="0.2">
      <c r="F244" s="5" t="s">
        <v>88</v>
      </c>
      <c r="G244" s="5">
        <v>0</v>
      </c>
      <c r="H244" s="5">
        <v>0.187471411</v>
      </c>
    </row>
    <row r="245" spans="6:8" x14ac:dyDescent="0.2">
      <c r="F245" s="5" t="s">
        <v>92</v>
      </c>
      <c r="G245" s="5">
        <v>3.4386099999999999E-4</v>
      </c>
      <c r="H245" s="5">
        <v>0.29747808799999997</v>
      </c>
    </row>
    <row r="246" spans="6:8" x14ac:dyDescent="0.2">
      <c r="F246" s="5" t="s">
        <v>87</v>
      </c>
      <c r="G246" s="5">
        <v>1.980196E-3</v>
      </c>
      <c r="H246" s="5">
        <v>0.13666752900000001</v>
      </c>
    </row>
    <row r="247" spans="6:8" x14ac:dyDescent="0.2">
      <c r="F247" s="5" t="s">
        <v>88</v>
      </c>
      <c r="G247" s="5">
        <v>3.7751184E-2</v>
      </c>
      <c r="H247" s="5">
        <v>0.17602172999999999</v>
      </c>
    </row>
    <row r="248" spans="6:8" x14ac:dyDescent="0.2">
      <c r="F248" s="5" t="s">
        <v>88</v>
      </c>
      <c r="G248" s="5">
        <v>4.3182619999999998E-2</v>
      </c>
      <c r="H248" s="5">
        <v>0.17344058300000001</v>
      </c>
    </row>
    <row r="249" spans="6:8" x14ac:dyDescent="0.2">
      <c r="F249" s="5" t="s">
        <v>88</v>
      </c>
      <c r="G249" s="5">
        <v>2.8876380000000001E-3</v>
      </c>
      <c r="H249" s="5">
        <v>0.30121083799999998</v>
      </c>
    </row>
    <row r="250" spans="6:8" x14ac:dyDescent="0.2">
      <c r="F250" s="5" t="s">
        <v>87</v>
      </c>
      <c r="G250" s="5">
        <v>1.6342799999999999E-4</v>
      </c>
      <c r="H250" s="5">
        <v>0.29747967600000003</v>
      </c>
    </row>
    <row r="251" spans="6:8" x14ac:dyDescent="0.2">
      <c r="F251" s="5" t="s">
        <v>91</v>
      </c>
      <c r="G251" s="5">
        <v>7.7968576999999997E-2</v>
      </c>
      <c r="H251" s="5">
        <v>0.13695839400000001</v>
      </c>
    </row>
    <row r="252" spans="6:8" x14ac:dyDescent="0.2">
      <c r="F252" s="5" t="s">
        <v>88</v>
      </c>
      <c r="G252" s="5">
        <v>1.5208205000000001E-2</v>
      </c>
      <c r="H252" s="5">
        <v>0.118432959</v>
      </c>
    </row>
    <row r="253" spans="6:8" x14ac:dyDescent="0.2">
      <c r="F253" s="5" t="s">
        <v>88</v>
      </c>
      <c r="G253" s="5">
        <v>5.2828399999999996E-4</v>
      </c>
      <c r="H253" s="5">
        <v>0.23786423200000001</v>
      </c>
    </row>
    <row r="254" spans="6:8" x14ac:dyDescent="0.2">
      <c r="F254" s="5" t="s">
        <v>88</v>
      </c>
      <c r="G254" s="5">
        <v>3.8215947E-2</v>
      </c>
      <c r="H254" s="5">
        <v>0.236593734</v>
      </c>
    </row>
    <row r="255" spans="6:8" x14ac:dyDescent="0.2">
      <c r="F255" s="5" t="s">
        <v>92</v>
      </c>
      <c r="G255" s="5">
        <v>3.5116959999999999E-3</v>
      </c>
      <c r="H255" s="5">
        <v>0.181575297</v>
      </c>
    </row>
    <row r="256" spans="6:8" x14ac:dyDescent="0.2">
      <c r="F256" s="5" t="s">
        <v>88</v>
      </c>
      <c r="G256" s="5">
        <v>0</v>
      </c>
      <c r="H256" s="5">
        <v>0.30963218300000001</v>
      </c>
    </row>
    <row r="257" spans="6:8" x14ac:dyDescent="0.2">
      <c r="F257" s="5" t="s">
        <v>88</v>
      </c>
      <c r="G257" s="5">
        <v>4.8556645000000002E-2</v>
      </c>
      <c r="H257" s="5">
        <v>0.11307292400000001</v>
      </c>
    </row>
    <row r="258" spans="6:8" x14ac:dyDescent="0.2">
      <c r="F258" s="5" t="s">
        <v>89</v>
      </c>
      <c r="G258" s="5">
        <v>7.2354086999999997E-2</v>
      </c>
      <c r="H258" s="5">
        <v>0.16263285399999999</v>
      </c>
    </row>
    <row r="259" spans="6:8" x14ac:dyDescent="0.2">
      <c r="F259" s="5" t="s">
        <v>87</v>
      </c>
      <c r="G259" s="5">
        <v>5.5170113E-2</v>
      </c>
      <c r="H259" s="5">
        <v>0.235401939</v>
      </c>
    </row>
    <row r="260" spans="6:8" x14ac:dyDescent="0.2">
      <c r="F260" s="5" t="s">
        <v>87</v>
      </c>
      <c r="G260" s="5">
        <v>0</v>
      </c>
      <c r="H260" s="5">
        <v>0.33589421400000002</v>
      </c>
    </row>
    <row r="261" spans="6:8" x14ac:dyDescent="0.2">
      <c r="F261" s="5" t="s">
        <v>87</v>
      </c>
      <c r="G261" s="5">
        <v>4.1593799999999997E-4</v>
      </c>
      <c r="H261" s="5">
        <v>0.48863209800000001</v>
      </c>
    </row>
    <row r="262" spans="6:8" x14ac:dyDescent="0.2">
      <c r="F262" s="5" t="s">
        <v>87</v>
      </c>
      <c r="G262" s="20">
        <v>9.1700000000000006E-5</v>
      </c>
      <c r="H262" s="5">
        <v>0.188446154</v>
      </c>
    </row>
    <row r="263" spans="6:8" x14ac:dyDescent="0.2">
      <c r="F263" s="5" t="s">
        <v>88</v>
      </c>
      <c r="G263" s="5">
        <v>0</v>
      </c>
      <c r="H263" s="5">
        <v>0.194398126</v>
      </c>
    </row>
    <row r="264" spans="6:8" x14ac:dyDescent="0.2">
      <c r="F264" s="5" t="s">
        <v>90</v>
      </c>
      <c r="G264" s="5">
        <v>3.3907866000000002E-2</v>
      </c>
      <c r="H264" s="5">
        <v>0.122388603</v>
      </c>
    </row>
    <row r="265" spans="6:8" x14ac:dyDescent="0.2">
      <c r="F265" s="5" t="s">
        <v>90</v>
      </c>
      <c r="G265" s="5">
        <v>3.4820670000000001E-3</v>
      </c>
      <c r="H265" s="5">
        <v>0.26676643100000003</v>
      </c>
    </row>
    <row r="266" spans="6:8" x14ac:dyDescent="0.2">
      <c r="F266" s="5" t="s">
        <v>87</v>
      </c>
      <c r="G266" s="5">
        <v>1.6521076999999999E-2</v>
      </c>
      <c r="H266" s="5">
        <v>0.263621039</v>
      </c>
    </row>
    <row r="267" spans="6:8" x14ac:dyDescent="0.2">
      <c r="F267" s="5" t="s">
        <v>87</v>
      </c>
      <c r="G267" s="5">
        <v>7.6390149999999999E-3</v>
      </c>
      <c r="H267" s="5">
        <v>0.255291037</v>
      </c>
    </row>
    <row r="268" spans="6:8" x14ac:dyDescent="0.2">
      <c r="F268" s="5" t="s">
        <v>87</v>
      </c>
      <c r="G268" s="5">
        <v>1.27984E-3</v>
      </c>
      <c r="H268" s="5">
        <v>0.397515648</v>
      </c>
    </row>
    <row r="269" spans="6:8" x14ac:dyDescent="0.2">
      <c r="F269" s="5" t="s">
        <v>91</v>
      </c>
      <c r="G269" s="5">
        <v>2.0843599999999999E-4</v>
      </c>
      <c r="H269" s="5">
        <v>0.39699055799999999</v>
      </c>
    </row>
    <row r="270" spans="6:8" x14ac:dyDescent="0.2">
      <c r="F270" s="5" t="s">
        <v>87</v>
      </c>
      <c r="G270" s="5">
        <v>3.5340369999999999E-3</v>
      </c>
      <c r="H270" s="5">
        <v>0.28441483899999997</v>
      </c>
    </row>
    <row r="271" spans="6:8" x14ac:dyDescent="0.2">
      <c r="F271" s="5" t="s">
        <v>89</v>
      </c>
      <c r="G271" s="5">
        <v>1.6444090000000001E-3</v>
      </c>
      <c r="H271" s="5">
        <v>0.22450062400000001</v>
      </c>
    </row>
    <row r="272" spans="6:8" x14ac:dyDescent="0.2">
      <c r="F272" s="5" t="s">
        <v>88</v>
      </c>
      <c r="G272" s="5">
        <v>3.8122910000000003E-2</v>
      </c>
      <c r="H272" s="5">
        <v>0.114158431</v>
      </c>
    </row>
    <row r="273" spans="6:8" x14ac:dyDescent="0.2">
      <c r="F273" s="5" t="s">
        <v>87</v>
      </c>
      <c r="G273" s="5">
        <v>3.8503997999999998E-2</v>
      </c>
      <c r="H273" s="5">
        <v>0.17074790300000001</v>
      </c>
    </row>
    <row r="274" spans="6:8" x14ac:dyDescent="0.2">
      <c r="F274" s="5" t="s">
        <v>87</v>
      </c>
      <c r="G274" s="5">
        <v>0</v>
      </c>
      <c r="H274" s="5">
        <v>0.33609175800000002</v>
      </c>
    </row>
    <row r="275" spans="6:8" x14ac:dyDescent="0.2">
      <c r="F275" s="5" t="s">
        <v>88</v>
      </c>
      <c r="G275" s="5">
        <v>0</v>
      </c>
      <c r="H275" s="5">
        <v>0.19921383000000001</v>
      </c>
    </row>
    <row r="276" spans="6:8" x14ac:dyDescent="0.2">
      <c r="F276" s="5" t="s">
        <v>87</v>
      </c>
      <c r="G276" s="5">
        <v>0</v>
      </c>
      <c r="H276" s="5">
        <v>0.36463325000000002</v>
      </c>
    </row>
    <row r="277" spans="6:8" x14ac:dyDescent="0.2">
      <c r="F277" s="5" t="s">
        <v>87</v>
      </c>
      <c r="G277" s="5">
        <v>5.2519890000000003E-3</v>
      </c>
      <c r="H277" s="5">
        <v>0.21545952400000001</v>
      </c>
    </row>
    <row r="278" spans="6:8" x14ac:dyDescent="0.2">
      <c r="F278" s="5" t="s">
        <v>87</v>
      </c>
      <c r="G278" s="5">
        <v>2.8158678999999999E-2</v>
      </c>
      <c r="H278" s="5">
        <v>0.187914263</v>
      </c>
    </row>
    <row r="279" spans="6:8" x14ac:dyDescent="0.2">
      <c r="F279" s="5" t="s">
        <v>88</v>
      </c>
      <c r="G279" s="5">
        <v>9.7354899999999999E-4</v>
      </c>
      <c r="H279" s="5">
        <v>0.224031649</v>
      </c>
    </row>
    <row r="280" spans="6:8" x14ac:dyDescent="0.2">
      <c r="F280" s="5" t="s">
        <v>88</v>
      </c>
      <c r="G280" s="20">
        <v>8.5400000000000002E-5</v>
      </c>
      <c r="H280" s="5">
        <v>0.483105283</v>
      </c>
    </row>
    <row r="281" spans="6:8" x14ac:dyDescent="0.2">
      <c r="F281" s="5" t="s">
        <v>89</v>
      </c>
      <c r="G281" s="5">
        <v>3.9317525999999998E-2</v>
      </c>
      <c r="H281" s="5">
        <v>0.13772675600000001</v>
      </c>
    </row>
    <row r="282" spans="6:8" x14ac:dyDescent="0.2">
      <c r="F282" s="5" t="s">
        <v>91</v>
      </c>
      <c r="G282" s="5">
        <v>6.9840211999999999E-2</v>
      </c>
      <c r="H282" s="5">
        <v>0.245690086</v>
      </c>
    </row>
    <row r="283" spans="6:8" x14ac:dyDescent="0.2">
      <c r="F283" s="5" t="s">
        <v>91</v>
      </c>
      <c r="G283" s="5">
        <v>3.1513510000000002E-2</v>
      </c>
      <c r="H283" s="5">
        <v>7.1941981000000002E-2</v>
      </c>
    </row>
    <row r="284" spans="6:8" x14ac:dyDescent="0.2">
      <c r="F284" s="5" t="s">
        <v>87</v>
      </c>
      <c r="G284" s="5">
        <v>0</v>
      </c>
      <c r="H284" s="5">
        <v>0.181288013</v>
      </c>
    </row>
    <row r="285" spans="6:8" x14ac:dyDescent="0.2">
      <c r="F285" s="5" t="s">
        <v>87</v>
      </c>
      <c r="G285" s="5">
        <v>2.2273700000000001E-4</v>
      </c>
      <c r="H285" s="5">
        <v>0.35269154200000002</v>
      </c>
    </row>
    <row r="286" spans="6:8" x14ac:dyDescent="0.2">
      <c r="F286" s="5" t="s">
        <v>87</v>
      </c>
      <c r="G286" s="5">
        <v>0.109360606</v>
      </c>
      <c r="H286" s="5">
        <v>0.20825860600000001</v>
      </c>
    </row>
    <row r="287" spans="6:8" x14ac:dyDescent="0.2">
      <c r="F287" s="5" t="s">
        <v>90</v>
      </c>
      <c r="G287" s="5">
        <v>5.9360551999999997E-2</v>
      </c>
      <c r="H287" s="5">
        <v>0.18149549400000001</v>
      </c>
    </row>
    <row r="288" spans="6:8" x14ac:dyDescent="0.2">
      <c r="F288" s="5" t="s">
        <v>87</v>
      </c>
      <c r="G288" s="5">
        <v>1.6121885999999998E-2</v>
      </c>
      <c r="H288" s="5">
        <v>0.29269964700000001</v>
      </c>
    </row>
    <row r="289" spans="6:8" x14ac:dyDescent="0.2">
      <c r="F289" s="5" t="s">
        <v>89</v>
      </c>
      <c r="G289" s="5">
        <v>6.8322100000000002E-4</v>
      </c>
      <c r="H289" s="5">
        <v>0.29698191099999999</v>
      </c>
    </row>
    <row r="290" spans="6:8" x14ac:dyDescent="0.2">
      <c r="F290" s="5" t="s">
        <v>88</v>
      </c>
      <c r="G290" s="5">
        <v>1.43891E-4</v>
      </c>
      <c r="H290" s="5">
        <v>0.28800390199999998</v>
      </c>
    </row>
    <row r="291" spans="6:8" x14ac:dyDescent="0.2">
      <c r="F291" s="5" t="s">
        <v>91</v>
      </c>
      <c r="G291" s="5">
        <v>0</v>
      </c>
      <c r="H291" s="5">
        <v>0.301088142</v>
      </c>
    </row>
    <row r="292" spans="6:8" x14ac:dyDescent="0.2">
      <c r="F292" s="5" t="s">
        <v>87</v>
      </c>
      <c r="G292" s="5">
        <v>4.8041409999999996E-3</v>
      </c>
      <c r="H292" s="5">
        <v>0.12933334199999999</v>
      </c>
    </row>
    <row r="293" spans="6:8" x14ac:dyDescent="0.2">
      <c r="F293" s="5" t="s">
        <v>89</v>
      </c>
      <c r="G293" s="5">
        <v>0.178830291</v>
      </c>
      <c r="H293" s="5">
        <v>0.13091902899999999</v>
      </c>
    </row>
    <row r="294" spans="6:8" x14ac:dyDescent="0.2">
      <c r="F294" s="5" t="s">
        <v>88</v>
      </c>
      <c r="G294" s="5">
        <v>0</v>
      </c>
      <c r="H294" s="5">
        <v>0.38754598600000001</v>
      </c>
    </row>
    <row r="295" spans="6:8" x14ac:dyDescent="0.2">
      <c r="F295" s="5" t="s">
        <v>88</v>
      </c>
      <c r="G295" s="5">
        <v>0</v>
      </c>
      <c r="H295" s="5">
        <v>0.31516982799999999</v>
      </c>
    </row>
    <row r="296" spans="6:8" x14ac:dyDescent="0.2">
      <c r="F296" s="5" t="s">
        <v>87</v>
      </c>
      <c r="G296" s="5">
        <v>2.6871862999999999E-2</v>
      </c>
      <c r="H296" s="5">
        <v>0.20865113800000001</v>
      </c>
    </row>
    <row r="297" spans="6:8" x14ac:dyDescent="0.2">
      <c r="F297" s="5" t="s">
        <v>87</v>
      </c>
      <c r="G297" s="5">
        <v>2.3748882999999998E-2</v>
      </c>
      <c r="H297" s="5">
        <v>0.1112177</v>
      </c>
    </row>
    <row r="298" spans="6:8" x14ac:dyDescent="0.2">
      <c r="F298" s="5" t="s">
        <v>90</v>
      </c>
      <c r="G298" s="5">
        <v>4.6732414E-2</v>
      </c>
      <c r="H298" s="5">
        <v>0.25601607500000001</v>
      </c>
    </row>
    <row r="299" spans="6:8" x14ac:dyDescent="0.2">
      <c r="F299" s="5" t="s">
        <v>89</v>
      </c>
      <c r="G299" s="5">
        <v>1.462873E-3</v>
      </c>
      <c r="H299" s="5">
        <v>0.22709332500000001</v>
      </c>
    </row>
    <row r="300" spans="6:8" x14ac:dyDescent="0.2">
      <c r="F300" s="5" t="s">
        <v>91</v>
      </c>
      <c r="G300" s="5">
        <v>1.1913518E-2</v>
      </c>
      <c r="H300" s="5">
        <v>0.464681281</v>
      </c>
    </row>
    <row r="301" spans="6:8" x14ac:dyDescent="0.2">
      <c r="F301" s="5" t="s">
        <v>87</v>
      </c>
      <c r="G301" s="5">
        <v>0</v>
      </c>
      <c r="H301" s="5">
        <v>0.19698355200000001</v>
      </c>
    </row>
    <row r="302" spans="6:8" x14ac:dyDescent="0.2">
      <c r="F302" s="5" t="s">
        <v>87</v>
      </c>
      <c r="G302" s="20">
        <v>4.4499999999999997E-5</v>
      </c>
      <c r="H302" s="5">
        <v>0.308829835</v>
      </c>
    </row>
    <row r="303" spans="6:8" x14ac:dyDescent="0.2">
      <c r="F303" s="5" t="s">
        <v>88</v>
      </c>
      <c r="G303" s="5">
        <v>6.4645700000000002E-4</v>
      </c>
      <c r="H303" s="5">
        <v>0.32849430299999999</v>
      </c>
    </row>
    <row r="304" spans="6:8" x14ac:dyDescent="0.2">
      <c r="F304" s="5" t="s">
        <v>88</v>
      </c>
      <c r="G304" s="5">
        <v>0</v>
      </c>
      <c r="H304" s="5">
        <v>0.20456856700000001</v>
      </c>
    </row>
    <row r="305" spans="6:8" x14ac:dyDescent="0.2">
      <c r="F305" s="5" t="s">
        <v>88</v>
      </c>
      <c r="G305" s="5">
        <v>7.4090909999999996E-3</v>
      </c>
      <c r="H305" s="5">
        <v>0.27712761299999999</v>
      </c>
    </row>
    <row r="306" spans="6:8" x14ac:dyDescent="0.2">
      <c r="F306" s="5" t="s">
        <v>88</v>
      </c>
      <c r="G306" s="5">
        <v>3.0140780999999998E-2</v>
      </c>
      <c r="H306" s="5">
        <v>0.183174807</v>
      </c>
    </row>
    <row r="307" spans="6:8" x14ac:dyDescent="0.2">
      <c r="F307" s="5" t="s">
        <v>88</v>
      </c>
      <c r="G307" s="5">
        <v>1.0712589999999999E-2</v>
      </c>
      <c r="H307" s="5">
        <v>0.145750454</v>
      </c>
    </row>
    <row r="308" spans="6:8" x14ac:dyDescent="0.2">
      <c r="F308" s="5" t="s">
        <v>91</v>
      </c>
      <c r="G308" s="5">
        <v>1.8137922000000001E-2</v>
      </c>
      <c r="H308" s="5">
        <v>0.16834868</v>
      </c>
    </row>
    <row r="309" spans="6:8" x14ac:dyDescent="0.2">
      <c r="F309" s="5" t="s">
        <v>87</v>
      </c>
      <c r="G309" s="5">
        <v>6.6444468000000007E-2</v>
      </c>
      <c r="H309" s="5">
        <v>0.215195094</v>
      </c>
    </row>
    <row r="310" spans="6:8" x14ac:dyDescent="0.2">
      <c r="F310" s="5" t="s">
        <v>89</v>
      </c>
      <c r="G310" s="5">
        <v>1.7666524999999999E-2</v>
      </c>
      <c r="H310" s="5">
        <v>0.19394877599999999</v>
      </c>
    </row>
    <row r="311" spans="6:8" x14ac:dyDescent="0.2">
      <c r="F311" s="5" t="s">
        <v>91</v>
      </c>
      <c r="G311" s="5">
        <v>5.7365035000000002E-2</v>
      </c>
      <c r="H311" s="5">
        <v>0.13143563</v>
      </c>
    </row>
    <row r="312" spans="6:8" x14ac:dyDescent="0.2">
      <c r="F312" s="5" t="s">
        <v>87</v>
      </c>
      <c r="G312" s="5">
        <v>0.162335592</v>
      </c>
      <c r="H312" s="5">
        <v>0.14904368200000001</v>
      </c>
    </row>
    <row r="313" spans="6:8" x14ac:dyDescent="0.2">
      <c r="F313" s="5" t="s">
        <v>91</v>
      </c>
      <c r="G313" s="5">
        <v>5.8257366999999997E-2</v>
      </c>
      <c r="H313" s="5">
        <v>0.11767053600000001</v>
      </c>
    </row>
    <row r="314" spans="6:8" x14ac:dyDescent="0.2">
      <c r="F314" s="5" t="s">
        <v>88</v>
      </c>
      <c r="G314" s="5">
        <v>1.1778170000000001E-3</v>
      </c>
      <c r="H314" s="5">
        <v>0.27421591699999998</v>
      </c>
    </row>
    <row r="315" spans="6:8" x14ac:dyDescent="0.2">
      <c r="F315" s="5" t="s">
        <v>87</v>
      </c>
      <c r="G315" s="5">
        <v>0.12024213</v>
      </c>
      <c r="H315" s="5">
        <v>0.139410646</v>
      </c>
    </row>
    <row r="316" spans="6:8" x14ac:dyDescent="0.2">
      <c r="F316" s="5" t="s">
        <v>91</v>
      </c>
      <c r="G316" s="5">
        <v>0</v>
      </c>
      <c r="H316" s="5">
        <v>0.43965961999999997</v>
      </c>
    </row>
    <row r="317" spans="6:8" x14ac:dyDescent="0.2">
      <c r="F317" s="5" t="s">
        <v>91</v>
      </c>
      <c r="G317" s="5">
        <v>8.2452226000000003E-2</v>
      </c>
      <c r="H317" s="5">
        <v>9.1154727000000005E-2</v>
      </c>
    </row>
    <row r="318" spans="6:8" x14ac:dyDescent="0.2">
      <c r="F318" s="5" t="s">
        <v>91</v>
      </c>
      <c r="G318" s="5">
        <v>2.7202299999999998E-4</v>
      </c>
      <c r="H318" s="5">
        <v>0.33833999199999998</v>
      </c>
    </row>
    <row r="319" spans="6:8" x14ac:dyDescent="0.2">
      <c r="F319" s="5" t="s">
        <v>90</v>
      </c>
      <c r="G319" s="5">
        <v>4.3124808000000001E-2</v>
      </c>
      <c r="H319" s="5">
        <v>0.21614090999999999</v>
      </c>
    </row>
    <row r="320" spans="6:8" x14ac:dyDescent="0.2">
      <c r="F320" s="5" t="s">
        <v>87</v>
      </c>
      <c r="G320" s="5">
        <v>1.5577282E-2</v>
      </c>
      <c r="H320" s="5">
        <v>0.239592111</v>
      </c>
    </row>
    <row r="321" spans="6:8" x14ac:dyDescent="0.2">
      <c r="F321" s="5" t="s">
        <v>91</v>
      </c>
      <c r="G321" s="5">
        <v>4.0845827000000001E-2</v>
      </c>
      <c r="H321" s="5">
        <v>0.207141927</v>
      </c>
    </row>
    <row r="322" spans="6:8" x14ac:dyDescent="0.2">
      <c r="F322" s="5" t="s">
        <v>88</v>
      </c>
      <c r="G322" s="5">
        <v>5.9112738999999997E-2</v>
      </c>
      <c r="H322" s="5">
        <v>0.14316311700000001</v>
      </c>
    </row>
    <row r="323" spans="6:8" x14ac:dyDescent="0.2">
      <c r="F323" s="5" t="s">
        <v>88</v>
      </c>
      <c r="G323" s="5">
        <v>4.1080530000000004E-3</v>
      </c>
      <c r="H323" s="5">
        <v>0.28665997500000001</v>
      </c>
    </row>
    <row r="324" spans="6:8" x14ac:dyDescent="0.2">
      <c r="F324" s="5" t="s">
        <v>87</v>
      </c>
      <c r="G324" s="5">
        <v>3.8721667000000001E-2</v>
      </c>
      <c r="H324" s="5">
        <v>0.12268581200000001</v>
      </c>
    </row>
    <row r="325" spans="6:8" x14ac:dyDescent="0.2">
      <c r="F325" s="5" t="s">
        <v>87</v>
      </c>
      <c r="G325" s="5">
        <v>0</v>
      </c>
      <c r="H325" s="5">
        <v>0.25499595000000003</v>
      </c>
    </row>
    <row r="326" spans="6:8" x14ac:dyDescent="0.2">
      <c r="F326" s="5" t="s">
        <v>87</v>
      </c>
      <c r="G326" s="5">
        <v>4.9830452999999997E-2</v>
      </c>
      <c r="H326" s="5">
        <v>0.17957984499999999</v>
      </c>
    </row>
    <row r="327" spans="6:8" x14ac:dyDescent="0.2">
      <c r="F327" s="5" t="s">
        <v>88</v>
      </c>
      <c r="G327" s="5">
        <v>6.6355733E-2</v>
      </c>
      <c r="H327" s="5">
        <v>0.235939922</v>
      </c>
    </row>
    <row r="328" spans="6:8" x14ac:dyDescent="0.2">
      <c r="F328" s="5" t="s">
        <v>87</v>
      </c>
      <c r="G328" s="5">
        <v>1.7867436E-2</v>
      </c>
      <c r="H328" s="5">
        <v>0.31168975999999998</v>
      </c>
    </row>
    <row r="329" spans="6:8" x14ac:dyDescent="0.2">
      <c r="F329" s="5" t="s">
        <v>87</v>
      </c>
      <c r="G329" s="5">
        <v>1.7889830000000001E-3</v>
      </c>
      <c r="H329" s="5">
        <v>0.27378042800000002</v>
      </c>
    </row>
    <row r="330" spans="6:8" x14ac:dyDescent="0.2">
      <c r="F330" s="5" t="s">
        <v>87</v>
      </c>
      <c r="G330" s="5">
        <v>9.3931180000000006E-3</v>
      </c>
      <c r="H330" s="5">
        <v>0.284889277</v>
      </c>
    </row>
    <row r="331" spans="6:8" x14ac:dyDescent="0.2">
      <c r="F331" s="5" t="s">
        <v>88</v>
      </c>
      <c r="G331" s="5">
        <v>5.460272E-2</v>
      </c>
      <c r="H331" s="5">
        <v>0.14881164999999999</v>
      </c>
    </row>
    <row r="332" spans="6:8" x14ac:dyDescent="0.2">
      <c r="F332" s="5" t="s">
        <v>87</v>
      </c>
      <c r="G332" s="5">
        <v>5.0435806E-2</v>
      </c>
      <c r="H332" s="5">
        <v>0.138069306</v>
      </c>
    </row>
    <row r="333" spans="6:8" x14ac:dyDescent="0.2">
      <c r="F333" s="5" t="s">
        <v>88</v>
      </c>
      <c r="G333" s="5">
        <v>4.1865724E-2</v>
      </c>
      <c r="H333" s="5">
        <v>0.15258849599999999</v>
      </c>
    </row>
    <row r="334" spans="6:8" x14ac:dyDescent="0.2">
      <c r="F334" s="5" t="s">
        <v>91</v>
      </c>
      <c r="G334" s="5">
        <v>8.7443339999999994E-3</v>
      </c>
      <c r="H334" s="5">
        <v>0.14061954400000001</v>
      </c>
    </row>
    <row r="335" spans="6:8" x14ac:dyDescent="0.2">
      <c r="F335" s="5" t="s">
        <v>91</v>
      </c>
      <c r="G335" s="5">
        <v>4.2067924E-2</v>
      </c>
      <c r="H335" s="5">
        <v>0.25072097100000001</v>
      </c>
    </row>
    <row r="336" spans="6:8" x14ac:dyDescent="0.2">
      <c r="F336" s="5" t="s">
        <v>88</v>
      </c>
      <c r="G336" s="5">
        <v>6.1108040000000002E-2</v>
      </c>
      <c r="H336" s="5">
        <v>0.25078371599999999</v>
      </c>
    </row>
    <row r="337" spans="6:8" x14ac:dyDescent="0.2">
      <c r="F337" s="5" t="s">
        <v>91</v>
      </c>
      <c r="G337" s="5">
        <v>7.0902839999999996E-3</v>
      </c>
      <c r="H337" s="5">
        <v>4.6186201000000003E-2</v>
      </c>
    </row>
    <row r="338" spans="6:8" x14ac:dyDescent="0.2">
      <c r="F338" s="5" t="s">
        <v>90</v>
      </c>
      <c r="G338" s="5">
        <v>3.3814569000000003E-2</v>
      </c>
      <c r="H338" s="5">
        <v>0.136953095</v>
      </c>
    </row>
    <row r="339" spans="6:8" x14ac:dyDescent="0.2">
      <c r="F339" s="5" t="s">
        <v>87</v>
      </c>
      <c r="G339" s="5">
        <v>4.4321689999999997E-3</v>
      </c>
      <c r="H339" s="5">
        <v>0.17467996099999999</v>
      </c>
    </row>
    <row r="340" spans="6:8" x14ac:dyDescent="0.2">
      <c r="F340" s="5" t="s">
        <v>91</v>
      </c>
      <c r="G340" s="5">
        <v>0</v>
      </c>
      <c r="H340" s="5">
        <v>0.288384996</v>
      </c>
    </row>
    <row r="341" spans="6:8" x14ac:dyDescent="0.2">
      <c r="F341" s="5" t="s">
        <v>88</v>
      </c>
      <c r="G341" s="5">
        <v>1.3027922000000001E-2</v>
      </c>
      <c r="H341" s="5">
        <v>0.21116743199999999</v>
      </c>
    </row>
    <row r="342" spans="6:8" x14ac:dyDescent="0.2">
      <c r="F342" s="5" t="s">
        <v>88</v>
      </c>
      <c r="G342" s="5">
        <v>0</v>
      </c>
      <c r="H342" s="5">
        <v>0.31293333200000001</v>
      </c>
    </row>
    <row r="343" spans="6:8" x14ac:dyDescent="0.2">
      <c r="F343" s="5" t="s">
        <v>88</v>
      </c>
      <c r="G343" s="5">
        <v>0</v>
      </c>
      <c r="H343" s="5">
        <v>0.21116795899999999</v>
      </c>
    </row>
    <row r="344" spans="6:8" x14ac:dyDescent="0.2">
      <c r="F344" s="5" t="s">
        <v>87</v>
      </c>
      <c r="G344" s="5">
        <v>2.0763105E-2</v>
      </c>
      <c r="H344" s="5">
        <v>0.12245199900000001</v>
      </c>
    </row>
    <row r="345" spans="6:8" x14ac:dyDescent="0.2">
      <c r="F345" s="5" t="s">
        <v>88</v>
      </c>
      <c r="G345" s="5">
        <v>7.0287243999999999E-2</v>
      </c>
      <c r="H345" s="5">
        <v>0.22669484600000001</v>
      </c>
    </row>
    <row r="346" spans="6:8" x14ac:dyDescent="0.2">
      <c r="F346" s="5" t="s">
        <v>89</v>
      </c>
      <c r="G346" s="5">
        <v>5.4659900000000004E-3</v>
      </c>
      <c r="H346" s="5">
        <v>0.198767527</v>
      </c>
    </row>
    <row r="347" spans="6:8" x14ac:dyDescent="0.2">
      <c r="F347" s="5" t="s">
        <v>87</v>
      </c>
      <c r="G347" s="5">
        <v>0</v>
      </c>
      <c r="H347" s="5">
        <v>0.20545712199999999</v>
      </c>
    </row>
    <row r="348" spans="6:8" x14ac:dyDescent="0.2">
      <c r="F348" s="5" t="s">
        <v>88</v>
      </c>
      <c r="G348" s="5">
        <v>0</v>
      </c>
      <c r="H348" s="5">
        <v>0.36738732800000001</v>
      </c>
    </row>
    <row r="349" spans="6:8" x14ac:dyDescent="0.2">
      <c r="F349" s="5" t="s">
        <v>87</v>
      </c>
      <c r="G349" s="5">
        <v>1.4603023999999999E-2</v>
      </c>
      <c r="H349" s="5">
        <v>0.133148874</v>
      </c>
    </row>
  </sheetData>
  <pageMargins left="0.7" right="0.7" top="0.75" bottom="0.75" header="0.3" footer="0.3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E798E0A-1DFC-B444-9436-0CB62DC2271E}">
  <dimension ref="B1:O212"/>
  <sheetViews>
    <sheetView workbookViewId="0">
      <selection activeCell="Q16" sqref="Q16"/>
    </sheetView>
  </sheetViews>
  <sheetFormatPr baseColWidth="10" defaultColWidth="11" defaultRowHeight="16" x14ac:dyDescent="0.2"/>
  <sheetData>
    <row r="1" spans="2:15" x14ac:dyDescent="0.2">
      <c r="B1" t="s">
        <v>185</v>
      </c>
    </row>
    <row r="3" spans="2:15" x14ac:dyDescent="0.2">
      <c r="B3" s="19" t="s">
        <v>186</v>
      </c>
      <c r="E3" s="19" t="s">
        <v>187</v>
      </c>
      <c r="H3" s="19" t="s">
        <v>188</v>
      </c>
      <c r="K3" s="19" t="s">
        <v>189</v>
      </c>
      <c r="N3" s="19" t="s">
        <v>190</v>
      </c>
    </row>
    <row r="4" spans="2:15" x14ac:dyDescent="0.2">
      <c r="B4" s="5" t="s">
        <v>25</v>
      </c>
      <c r="C4" s="5" t="s">
        <v>30</v>
      </c>
      <c r="E4" s="5" t="s">
        <v>25</v>
      </c>
      <c r="F4" s="5" t="s">
        <v>30</v>
      </c>
      <c r="H4" s="5" t="s">
        <v>25</v>
      </c>
      <c r="I4" s="5" t="s">
        <v>30</v>
      </c>
      <c r="K4" s="5" t="s">
        <v>25</v>
      </c>
      <c r="L4" s="5" t="s">
        <v>30</v>
      </c>
      <c r="N4" s="5" t="s">
        <v>25</v>
      </c>
      <c r="O4" s="5" t="s">
        <v>30</v>
      </c>
    </row>
    <row r="5" spans="2:15" x14ac:dyDescent="0.2">
      <c r="B5" s="5" t="s">
        <v>31</v>
      </c>
      <c r="C5" s="5">
        <v>0.36964768399999998</v>
      </c>
      <c r="E5" s="5" t="s">
        <v>31</v>
      </c>
      <c r="F5" s="5">
        <v>0.359404418</v>
      </c>
      <c r="H5" s="5" t="s">
        <v>31</v>
      </c>
      <c r="I5" s="5">
        <v>0.30365675600000003</v>
      </c>
      <c r="K5" s="5" t="s">
        <v>31</v>
      </c>
      <c r="L5" s="5">
        <v>0.29790754000000003</v>
      </c>
      <c r="N5" s="5" t="s">
        <v>31</v>
      </c>
      <c r="O5" s="5">
        <v>0.31198775899999998</v>
      </c>
    </row>
    <row r="6" spans="2:15" x14ac:dyDescent="0.2">
      <c r="B6" s="5" t="s">
        <v>31</v>
      </c>
      <c r="C6" s="5">
        <v>0.35848634499999998</v>
      </c>
      <c r="E6" s="5" t="s">
        <v>31</v>
      </c>
      <c r="F6" s="5">
        <v>0.37079877</v>
      </c>
      <c r="H6" s="5" t="s">
        <v>31</v>
      </c>
      <c r="I6" s="5">
        <v>0.24223133599999999</v>
      </c>
      <c r="K6" s="5" t="s">
        <v>31</v>
      </c>
      <c r="L6" s="5">
        <v>0.32810296100000003</v>
      </c>
      <c r="N6" s="5" t="s">
        <v>31</v>
      </c>
      <c r="O6" s="5">
        <v>0.34115792099999998</v>
      </c>
    </row>
    <row r="7" spans="2:15" x14ac:dyDescent="0.2">
      <c r="B7" s="5" t="s">
        <v>31</v>
      </c>
      <c r="C7" s="5">
        <v>0.32843383999999998</v>
      </c>
      <c r="E7" s="5" t="s">
        <v>31</v>
      </c>
      <c r="F7" s="5">
        <v>0.34966446099999998</v>
      </c>
      <c r="H7" s="5" t="s">
        <v>31</v>
      </c>
      <c r="I7" s="5">
        <v>0.28803864899999998</v>
      </c>
      <c r="K7" s="5" t="s">
        <v>31</v>
      </c>
      <c r="L7" s="5">
        <v>0.311527946</v>
      </c>
      <c r="N7" s="5" t="s">
        <v>31</v>
      </c>
      <c r="O7" s="5">
        <v>0.32166557899999998</v>
      </c>
    </row>
    <row r="8" spans="2:15" x14ac:dyDescent="0.2">
      <c r="B8" s="5" t="s">
        <v>31</v>
      </c>
      <c r="C8" s="5">
        <v>0.361520179</v>
      </c>
      <c r="E8" s="5" t="s">
        <v>31</v>
      </c>
      <c r="F8" s="5">
        <v>0.34812346599999999</v>
      </c>
      <c r="H8" s="5" t="s">
        <v>31</v>
      </c>
      <c r="I8" s="5">
        <v>0.25803274599999998</v>
      </c>
      <c r="K8" s="5" t="s">
        <v>31</v>
      </c>
      <c r="L8" s="5">
        <v>0.32429707600000002</v>
      </c>
      <c r="N8" s="5" t="s">
        <v>31</v>
      </c>
      <c r="O8" s="5">
        <v>0.337832044</v>
      </c>
    </row>
    <row r="9" spans="2:15" x14ac:dyDescent="0.2">
      <c r="B9" s="5" t="s">
        <v>31</v>
      </c>
      <c r="C9" s="5">
        <v>0.34666480300000002</v>
      </c>
      <c r="E9" s="5" t="s">
        <v>31</v>
      </c>
      <c r="F9" s="5">
        <v>0.361367944</v>
      </c>
      <c r="H9" s="5" t="s">
        <v>31</v>
      </c>
      <c r="I9" s="5">
        <v>0.24353155000000001</v>
      </c>
      <c r="K9" s="5" t="s">
        <v>31</v>
      </c>
      <c r="L9" s="5">
        <v>0.28312051399999999</v>
      </c>
      <c r="N9" s="5" t="s">
        <v>31</v>
      </c>
      <c r="O9" s="5">
        <v>0.30012738100000003</v>
      </c>
    </row>
    <row r="10" spans="2:15" x14ac:dyDescent="0.2">
      <c r="B10" s="5" t="s">
        <v>31</v>
      </c>
      <c r="C10" s="5">
        <v>0.36025258599999999</v>
      </c>
      <c r="E10" s="5" t="s">
        <v>31</v>
      </c>
      <c r="F10" s="5">
        <v>0.36845931599999998</v>
      </c>
      <c r="H10" s="5" t="s">
        <v>31</v>
      </c>
      <c r="I10" s="5">
        <v>0.25334451800000002</v>
      </c>
      <c r="K10" s="5" t="s">
        <v>32</v>
      </c>
      <c r="L10" s="5">
        <v>0.278337528</v>
      </c>
      <c r="N10" s="5" t="s">
        <v>31</v>
      </c>
      <c r="O10" s="5">
        <v>0.34244260100000001</v>
      </c>
    </row>
    <row r="11" spans="2:15" x14ac:dyDescent="0.2">
      <c r="B11" s="5" t="s">
        <v>31</v>
      </c>
      <c r="C11" s="5">
        <v>0.36561810700000003</v>
      </c>
      <c r="E11" s="5" t="s">
        <v>31</v>
      </c>
      <c r="F11" s="5">
        <v>0.36053530900000003</v>
      </c>
      <c r="H11" s="5" t="s">
        <v>31</v>
      </c>
      <c r="I11" s="5">
        <v>0.28984838600000001</v>
      </c>
      <c r="K11" s="5" t="s">
        <v>32</v>
      </c>
      <c r="L11" s="5">
        <v>0.31614627000000001</v>
      </c>
      <c r="N11" s="5" t="s">
        <v>31</v>
      </c>
      <c r="O11" s="5">
        <v>0.373563861</v>
      </c>
    </row>
    <row r="12" spans="2:15" x14ac:dyDescent="0.2">
      <c r="B12" s="5" t="s">
        <v>31</v>
      </c>
      <c r="C12" s="5">
        <v>0.346860534</v>
      </c>
      <c r="E12" s="5" t="s">
        <v>31</v>
      </c>
      <c r="F12" s="5">
        <v>0.351239631</v>
      </c>
      <c r="H12" s="5" t="s">
        <v>31</v>
      </c>
      <c r="I12" s="5">
        <v>0.23819088499999999</v>
      </c>
      <c r="K12" s="5" t="s">
        <v>31</v>
      </c>
      <c r="L12" s="5">
        <v>0.311186193</v>
      </c>
      <c r="N12" s="5" t="s">
        <v>31</v>
      </c>
      <c r="O12" s="5">
        <v>0.31894398400000001</v>
      </c>
    </row>
    <row r="13" spans="2:15" x14ac:dyDescent="0.2">
      <c r="B13" s="5" t="s">
        <v>31</v>
      </c>
      <c r="C13" s="5">
        <v>0.35771429500000002</v>
      </c>
      <c r="E13" s="5" t="s">
        <v>31</v>
      </c>
      <c r="F13" s="5">
        <v>0.34472768500000001</v>
      </c>
      <c r="H13" s="5" t="s">
        <v>31</v>
      </c>
      <c r="I13" s="5">
        <v>0.29347562700000002</v>
      </c>
      <c r="K13" s="5" t="s">
        <v>31</v>
      </c>
      <c r="L13" s="5">
        <v>0.27672196799999998</v>
      </c>
      <c r="N13" s="5" t="s">
        <v>31</v>
      </c>
      <c r="O13" s="5">
        <v>0.341103551</v>
      </c>
    </row>
    <row r="14" spans="2:15" x14ac:dyDescent="0.2">
      <c r="B14" s="5" t="s">
        <v>31</v>
      </c>
      <c r="C14" s="5">
        <v>0.35416783200000002</v>
      </c>
      <c r="E14" s="5" t="s">
        <v>31</v>
      </c>
      <c r="F14" s="5">
        <v>0.346518781</v>
      </c>
      <c r="H14" s="5" t="s">
        <v>31</v>
      </c>
      <c r="I14" s="5">
        <v>0.28492714400000002</v>
      </c>
      <c r="K14" s="5" t="s">
        <v>32</v>
      </c>
      <c r="L14" s="5">
        <v>0.27606797799999999</v>
      </c>
      <c r="N14" s="5" t="s">
        <v>31</v>
      </c>
      <c r="O14" s="5">
        <v>0.34218007299999997</v>
      </c>
    </row>
    <row r="15" spans="2:15" x14ac:dyDescent="0.2">
      <c r="B15" s="5" t="s">
        <v>31</v>
      </c>
      <c r="C15" s="5">
        <v>0.35161400599999998</v>
      </c>
      <c r="E15" s="5" t="s">
        <v>31</v>
      </c>
      <c r="F15" s="5">
        <v>0.36493149400000002</v>
      </c>
      <c r="H15" s="5" t="s">
        <v>32</v>
      </c>
      <c r="I15" s="5">
        <v>0.29529313099999999</v>
      </c>
      <c r="K15" s="5" t="s">
        <v>31</v>
      </c>
      <c r="L15" s="5">
        <v>0.265248392</v>
      </c>
      <c r="N15" s="5" t="s">
        <v>31</v>
      </c>
      <c r="O15" s="5">
        <v>0.27883773000000001</v>
      </c>
    </row>
    <row r="16" spans="2:15" x14ac:dyDescent="0.2">
      <c r="B16" s="5" t="s">
        <v>31</v>
      </c>
      <c r="C16" s="5">
        <v>0.35630378699999998</v>
      </c>
      <c r="E16" s="5" t="s">
        <v>31</v>
      </c>
      <c r="F16" s="5">
        <v>0.322999969</v>
      </c>
      <c r="H16" s="5" t="s">
        <v>31</v>
      </c>
      <c r="I16" s="5">
        <v>0.24703607</v>
      </c>
      <c r="K16" s="5" t="s">
        <v>32</v>
      </c>
      <c r="L16" s="5">
        <v>0.26536334499999997</v>
      </c>
      <c r="N16" s="5" t="s">
        <v>31</v>
      </c>
      <c r="O16" s="5">
        <v>0.28586385800000003</v>
      </c>
    </row>
    <row r="17" spans="2:15" x14ac:dyDescent="0.2">
      <c r="B17" s="5" t="s">
        <v>31</v>
      </c>
      <c r="C17" s="5">
        <v>0.36531518899999998</v>
      </c>
      <c r="E17" s="5" t="s">
        <v>31</v>
      </c>
      <c r="F17" s="5">
        <v>0.36196756499999999</v>
      </c>
      <c r="H17" s="5" t="s">
        <v>31</v>
      </c>
      <c r="I17" s="5">
        <v>0.28631590400000001</v>
      </c>
      <c r="K17" s="5" t="s">
        <v>31</v>
      </c>
      <c r="L17" s="5">
        <v>0.26796377399999999</v>
      </c>
      <c r="N17" s="5" t="s">
        <v>32</v>
      </c>
      <c r="O17" s="5">
        <v>0.37733091000000002</v>
      </c>
    </row>
    <row r="18" spans="2:15" x14ac:dyDescent="0.2">
      <c r="B18" s="5" t="s">
        <v>31</v>
      </c>
      <c r="C18" s="5">
        <v>0.35311927199999998</v>
      </c>
      <c r="E18" s="5" t="s">
        <v>31</v>
      </c>
      <c r="F18" s="5">
        <v>0.36390312899999999</v>
      </c>
      <c r="H18" s="5" t="s">
        <v>31</v>
      </c>
      <c r="I18" s="5">
        <v>0.24622207700000001</v>
      </c>
      <c r="K18" s="5" t="s">
        <v>32</v>
      </c>
      <c r="L18" s="5">
        <v>0.32647808099999998</v>
      </c>
      <c r="N18" s="5" t="s">
        <v>31</v>
      </c>
      <c r="O18" s="5">
        <v>0.38740485299999999</v>
      </c>
    </row>
    <row r="19" spans="2:15" x14ac:dyDescent="0.2">
      <c r="B19" s="5" t="s">
        <v>31</v>
      </c>
      <c r="C19" s="5">
        <v>0.345408084</v>
      </c>
      <c r="E19" s="5" t="s">
        <v>31</v>
      </c>
      <c r="F19" s="5">
        <v>0.35719545200000002</v>
      </c>
      <c r="H19" s="5" t="s">
        <v>31</v>
      </c>
      <c r="I19" s="5">
        <v>0.24266163399999999</v>
      </c>
      <c r="K19" s="5" t="s">
        <v>32</v>
      </c>
      <c r="L19" s="5">
        <v>0.24922639599999999</v>
      </c>
      <c r="N19" s="5" t="s">
        <v>31</v>
      </c>
      <c r="O19" s="5">
        <v>0.32761674000000002</v>
      </c>
    </row>
    <row r="20" spans="2:15" x14ac:dyDescent="0.2">
      <c r="B20" s="5" t="s">
        <v>31</v>
      </c>
      <c r="C20" s="5">
        <v>0.361181533</v>
      </c>
      <c r="E20" s="5" t="s">
        <v>31</v>
      </c>
      <c r="F20" s="5">
        <v>0.34731413300000002</v>
      </c>
      <c r="H20" s="5" t="s">
        <v>31</v>
      </c>
      <c r="I20" s="5">
        <v>0.27095566500000001</v>
      </c>
      <c r="K20" s="5" t="s">
        <v>32</v>
      </c>
      <c r="L20" s="5">
        <v>0.264602169</v>
      </c>
      <c r="N20" s="5" t="s">
        <v>31</v>
      </c>
      <c r="O20" s="5">
        <v>0.295024389</v>
      </c>
    </row>
    <row r="21" spans="2:15" x14ac:dyDescent="0.2">
      <c r="B21" s="5" t="s">
        <v>31</v>
      </c>
      <c r="C21" s="5">
        <v>0.37517476</v>
      </c>
      <c r="E21" s="5" t="s">
        <v>32</v>
      </c>
      <c r="F21" s="5">
        <v>0.35434026200000002</v>
      </c>
      <c r="H21" s="5" t="s">
        <v>31</v>
      </c>
      <c r="I21" s="5">
        <v>0.240483736</v>
      </c>
      <c r="K21" s="5" t="s">
        <v>32</v>
      </c>
      <c r="L21" s="5">
        <v>0.30722186000000001</v>
      </c>
      <c r="N21" s="5" t="s">
        <v>31</v>
      </c>
      <c r="O21" s="5">
        <v>0.26783794700000002</v>
      </c>
    </row>
    <row r="22" spans="2:15" x14ac:dyDescent="0.2">
      <c r="B22" s="5" t="s">
        <v>31</v>
      </c>
      <c r="C22" s="5">
        <v>0.36128871899999998</v>
      </c>
      <c r="E22" s="5" t="s">
        <v>31</v>
      </c>
      <c r="F22" s="5">
        <v>0.35002174800000002</v>
      </c>
      <c r="H22" s="5" t="s">
        <v>32</v>
      </c>
      <c r="I22" s="5">
        <v>0.28247584399999998</v>
      </c>
      <c r="K22" s="5" t="s">
        <v>31</v>
      </c>
      <c r="L22" s="5">
        <v>0.29110199799999997</v>
      </c>
      <c r="N22" s="5" t="s">
        <v>31</v>
      </c>
      <c r="O22" s="5">
        <v>0.33609221099999997</v>
      </c>
    </row>
    <row r="23" spans="2:15" x14ac:dyDescent="0.2">
      <c r="B23" s="5" t="s">
        <v>31</v>
      </c>
      <c r="C23" s="5">
        <v>0.33832137200000001</v>
      </c>
      <c r="E23" s="5" t="s">
        <v>31</v>
      </c>
      <c r="F23" s="5">
        <v>0.33816447599999999</v>
      </c>
      <c r="H23" s="5" t="s">
        <v>31</v>
      </c>
      <c r="I23" s="5">
        <v>0.282019138</v>
      </c>
      <c r="K23" s="5" t="s">
        <v>32</v>
      </c>
      <c r="L23" s="5">
        <v>0.27964084900000002</v>
      </c>
      <c r="N23" s="5" t="s">
        <v>31</v>
      </c>
      <c r="O23" s="5">
        <v>0.29496846599999998</v>
      </c>
    </row>
    <row r="24" spans="2:15" x14ac:dyDescent="0.2">
      <c r="B24" s="5" t="s">
        <v>31</v>
      </c>
      <c r="C24" s="5">
        <v>0.34218628600000001</v>
      </c>
      <c r="E24" s="5" t="s">
        <v>31</v>
      </c>
      <c r="F24" s="5">
        <v>0.33894274099999999</v>
      </c>
      <c r="H24" s="5" t="s">
        <v>32</v>
      </c>
      <c r="I24" s="5">
        <v>0.31724454000000002</v>
      </c>
      <c r="K24" s="5" t="s">
        <v>32</v>
      </c>
      <c r="L24" s="5">
        <v>0.26423400800000002</v>
      </c>
      <c r="N24" s="5" t="s">
        <v>31</v>
      </c>
      <c r="O24" s="5">
        <v>0.39917202600000001</v>
      </c>
    </row>
    <row r="25" spans="2:15" x14ac:dyDescent="0.2">
      <c r="B25" s="5" t="s">
        <v>31</v>
      </c>
      <c r="C25" s="5">
        <v>0.32427066799999998</v>
      </c>
      <c r="E25" s="5" t="s">
        <v>31</v>
      </c>
      <c r="F25" s="5">
        <v>0.36056016400000002</v>
      </c>
      <c r="H25" s="5" t="s">
        <v>32</v>
      </c>
      <c r="I25" s="5">
        <v>0.295070991</v>
      </c>
      <c r="K25" s="5" t="s">
        <v>32</v>
      </c>
      <c r="L25" s="5">
        <v>0.25139341999999998</v>
      </c>
      <c r="N25" s="5" t="s">
        <v>32</v>
      </c>
      <c r="O25" s="5">
        <v>0.359725976</v>
      </c>
    </row>
    <row r="26" spans="2:15" x14ac:dyDescent="0.2">
      <c r="B26" s="5" t="s">
        <v>31</v>
      </c>
      <c r="C26" s="5">
        <v>0.34497001900000002</v>
      </c>
      <c r="E26" s="5" t="s">
        <v>31</v>
      </c>
      <c r="F26" s="5">
        <v>0.35160468499999997</v>
      </c>
      <c r="H26" s="5" t="s">
        <v>32</v>
      </c>
      <c r="I26" s="5">
        <v>0.27920899700000001</v>
      </c>
      <c r="K26" s="5" t="s">
        <v>31</v>
      </c>
      <c r="L26" s="5">
        <v>0.31346816999999999</v>
      </c>
      <c r="N26" s="5" t="s">
        <v>31</v>
      </c>
      <c r="O26" s="5">
        <v>0.32940317499999999</v>
      </c>
    </row>
    <row r="27" spans="2:15" x14ac:dyDescent="0.2">
      <c r="B27" s="5" t="s">
        <v>31</v>
      </c>
      <c r="C27" s="5">
        <v>0.33878118499999998</v>
      </c>
      <c r="E27" s="5" t="s">
        <v>31</v>
      </c>
      <c r="F27" s="5">
        <v>0.29928076599999998</v>
      </c>
      <c r="H27" s="5" t="s">
        <v>32</v>
      </c>
      <c r="I27" s="5">
        <v>0.24827570099999999</v>
      </c>
      <c r="K27" s="5" t="s">
        <v>32</v>
      </c>
      <c r="L27" s="5">
        <v>0.31445304000000002</v>
      </c>
      <c r="N27" s="5" t="s">
        <v>31</v>
      </c>
      <c r="O27" s="5">
        <v>0.383258769</v>
      </c>
    </row>
    <row r="28" spans="2:15" x14ac:dyDescent="0.2">
      <c r="B28" s="5" t="s">
        <v>31</v>
      </c>
      <c r="C28" s="5">
        <v>0.34788889899999997</v>
      </c>
      <c r="E28" s="5" t="s">
        <v>31</v>
      </c>
      <c r="F28" s="5">
        <v>0.36014850700000001</v>
      </c>
      <c r="H28" s="5" t="s">
        <v>32</v>
      </c>
      <c r="I28" s="5">
        <v>0.27762916700000001</v>
      </c>
      <c r="K28" s="5" t="s">
        <v>32</v>
      </c>
      <c r="L28" s="5">
        <v>0.304796968</v>
      </c>
      <c r="N28" s="5" t="s">
        <v>31</v>
      </c>
      <c r="O28" s="5">
        <v>0.29062665100000001</v>
      </c>
    </row>
    <row r="29" spans="2:15" x14ac:dyDescent="0.2">
      <c r="B29" s="5" t="s">
        <v>31</v>
      </c>
      <c r="C29" s="5">
        <v>0.35683350400000002</v>
      </c>
      <c r="E29" s="5" t="s">
        <v>31</v>
      </c>
      <c r="F29" s="5">
        <v>0.312383882</v>
      </c>
      <c r="H29" s="5" t="s">
        <v>31</v>
      </c>
      <c r="I29" s="5">
        <v>0.28985926000000001</v>
      </c>
      <c r="K29" s="5" t="s">
        <v>31</v>
      </c>
      <c r="L29" s="5">
        <v>0.31858514300000002</v>
      </c>
      <c r="N29" s="5" t="s">
        <v>32</v>
      </c>
      <c r="O29" s="5">
        <v>0.31876534000000001</v>
      </c>
    </row>
    <row r="30" spans="2:15" x14ac:dyDescent="0.2">
      <c r="B30" s="5" t="s">
        <v>32</v>
      </c>
      <c r="C30" s="5">
        <v>0.34747879599999998</v>
      </c>
      <c r="E30" s="5" t="s">
        <v>31</v>
      </c>
      <c r="F30" s="5">
        <v>0.34696461299999998</v>
      </c>
      <c r="H30" s="5" t="s">
        <v>32</v>
      </c>
      <c r="I30" s="5">
        <v>0.23057445600000001</v>
      </c>
      <c r="K30" s="5" t="s">
        <v>31</v>
      </c>
      <c r="L30" s="5">
        <v>0.29288222000000003</v>
      </c>
      <c r="N30" s="5" t="s">
        <v>31</v>
      </c>
      <c r="O30" s="5">
        <v>0.288936527</v>
      </c>
    </row>
    <row r="31" spans="2:15" x14ac:dyDescent="0.2">
      <c r="B31" s="5" t="s">
        <v>31</v>
      </c>
      <c r="C31" s="5">
        <v>0.32496660100000002</v>
      </c>
      <c r="E31" s="5" t="s">
        <v>31</v>
      </c>
      <c r="F31" s="5">
        <v>0.34649081900000001</v>
      </c>
      <c r="H31" s="5" t="s">
        <v>32</v>
      </c>
      <c r="I31" s="5">
        <v>0.28305060999999998</v>
      </c>
      <c r="N31" s="5" t="s">
        <v>31</v>
      </c>
      <c r="O31" s="5">
        <v>0.29593314100000001</v>
      </c>
    </row>
    <row r="32" spans="2:15" x14ac:dyDescent="0.2">
      <c r="B32" s="5" t="s">
        <v>32</v>
      </c>
      <c r="C32" s="5">
        <v>0.39004877700000001</v>
      </c>
      <c r="E32" s="5" t="s">
        <v>31</v>
      </c>
      <c r="F32" s="5">
        <v>0.33570230200000001</v>
      </c>
      <c r="H32" s="5" t="s">
        <v>32</v>
      </c>
      <c r="I32" s="5">
        <v>0.24157268500000001</v>
      </c>
      <c r="N32" s="5" t="s">
        <v>32</v>
      </c>
      <c r="O32" s="5">
        <v>0.26728958899999999</v>
      </c>
    </row>
    <row r="33" spans="2:15" x14ac:dyDescent="0.2">
      <c r="B33" s="5" t="s">
        <v>31</v>
      </c>
      <c r="C33" s="5">
        <v>0.31898747900000002</v>
      </c>
      <c r="E33" s="5" t="s">
        <v>31</v>
      </c>
      <c r="F33" s="5">
        <v>0.34026936299999999</v>
      </c>
      <c r="H33" s="5" t="s">
        <v>32</v>
      </c>
      <c r="I33" s="5">
        <v>0.23568676799999999</v>
      </c>
      <c r="N33" s="5" t="s">
        <v>31</v>
      </c>
      <c r="O33" s="5">
        <v>0.352153043</v>
      </c>
    </row>
    <row r="34" spans="2:15" x14ac:dyDescent="0.2">
      <c r="B34" s="5" t="s">
        <v>31</v>
      </c>
      <c r="C34" s="5">
        <v>0.34406592699999999</v>
      </c>
      <c r="E34" s="5" t="s">
        <v>32</v>
      </c>
      <c r="F34" s="5">
        <v>0.33162922900000003</v>
      </c>
      <c r="H34" s="5" t="s">
        <v>31</v>
      </c>
      <c r="I34" s="5">
        <v>0.25569173899999997</v>
      </c>
      <c r="N34" s="5" t="s">
        <v>31</v>
      </c>
      <c r="O34" s="5">
        <v>0.352058284</v>
      </c>
    </row>
    <row r="35" spans="2:15" x14ac:dyDescent="0.2">
      <c r="B35" s="5" t="s">
        <v>32</v>
      </c>
      <c r="C35" s="5">
        <v>0.32548699800000003</v>
      </c>
      <c r="E35" s="5" t="s">
        <v>31</v>
      </c>
      <c r="F35" s="5">
        <v>0.357959735</v>
      </c>
      <c r="H35" s="5" t="s">
        <v>32</v>
      </c>
      <c r="I35" s="5">
        <v>0.28478733699999997</v>
      </c>
      <c r="N35" s="5" t="s">
        <v>31</v>
      </c>
      <c r="O35" s="5">
        <v>0.36449653599999998</v>
      </c>
    </row>
    <row r="36" spans="2:15" x14ac:dyDescent="0.2">
      <c r="B36" s="5" t="s">
        <v>31</v>
      </c>
      <c r="C36" s="5">
        <v>0.331330972</v>
      </c>
      <c r="E36" s="5" t="s">
        <v>32</v>
      </c>
      <c r="F36" s="5">
        <v>0.36487557100000001</v>
      </c>
      <c r="H36" s="5" t="s">
        <v>32</v>
      </c>
      <c r="I36" s="5">
        <v>0.30519775100000002</v>
      </c>
      <c r="N36" s="5" t="s">
        <v>31</v>
      </c>
      <c r="O36" s="5">
        <v>0.34543293899999999</v>
      </c>
    </row>
    <row r="37" spans="2:15" x14ac:dyDescent="0.2">
      <c r="B37" s="5" t="s">
        <v>31</v>
      </c>
      <c r="C37" s="5">
        <v>0.368843011</v>
      </c>
      <c r="E37" s="5" t="s">
        <v>31</v>
      </c>
      <c r="F37" s="5">
        <v>0.34443564199999999</v>
      </c>
      <c r="H37" s="5" t="s">
        <v>32</v>
      </c>
      <c r="I37" s="5">
        <v>0.33194923399999998</v>
      </c>
      <c r="N37" s="5" t="s">
        <v>32</v>
      </c>
      <c r="O37" s="5">
        <v>0.33457607099999997</v>
      </c>
    </row>
    <row r="38" spans="2:15" x14ac:dyDescent="0.2">
      <c r="B38" s="5" t="s">
        <v>32</v>
      </c>
      <c r="C38" s="5">
        <v>0.333435859</v>
      </c>
      <c r="E38" s="5" t="s">
        <v>32</v>
      </c>
      <c r="F38" s="5">
        <v>0.32898841099999998</v>
      </c>
      <c r="H38" s="5" t="s">
        <v>31</v>
      </c>
      <c r="I38" s="5">
        <v>0.27718488800000002</v>
      </c>
      <c r="N38" s="5" t="s">
        <v>31</v>
      </c>
      <c r="O38" s="5">
        <v>0.29974989899999999</v>
      </c>
    </row>
    <row r="39" spans="2:15" x14ac:dyDescent="0.2">
      <c r="B39" s="5" t="s">
        <v>31</v>
      </c>
      <c r="C39" s="5">
        <v>0.37071643799999998</v>
      </c>
      <c r="E39" s="5" t="s">
        <v>31</v>
      </c>
      <c r="F39" s="5">
        <v>0.33126417499999999</v>
      </c>
      <c r="H39" s="5" t="s">
        <v>32</v>
      </c>
      <c r="I39" s="5">
        <v>0.24688538900000001</v>
      </c>
      <c r="N39" s="5" t="s">
        <v>32</v>
      </c>
      <c r="O39" s="5">
        <v>0.38187777699999997</v>
      </c>
    </row>
    <row r="40" spans="2:15" x14ac:dyDescent="0.2">
      <c r="B40" s="5" t="s">
        <v>31</v>
      </c>
      <c r="C40" s="5">
        <v>0.36592879099999998</v>
      </c>
      <c r="E40" s="5" t="s">
        <v>31</v>
      </c>
      <c r="F40" s="5">
        <v>0.35270761499999997</v>
      </c>
      <c r="H40" s="5" t="s">
        <v>32</v>
      </c>
      <c r="I40" s="5">
        <v>0.26044210400000001</v>
      </c>
      <c r="N40" s="5" t="s">
        <v>31</v>
      </c>
      <c r="O40" s="5">
        <v>0.30024699399999999</v>
      </c>
    </row>
    <row r="41" spans="2:15" x14ac:dyDescent="0.2">
      <c r="B41" s="5" t="s">
        <v>31</v>
      </c>
      <c r="C41" s="5">
        <v>0.363117097</v>
      </c>
      <c r="E41" s="5" t="s">
        <v>32</v>
      </c>
      <c r="F41" s="5">
        <v>0.31457886699999998</v>
      </c>
      <c r="H41" s="5" t="s">
        <v>31</v>
      </c>
      <c r="I41" s="5">
        <v>0.238720601</v>
      </c>
      <c r="N41" s="5" t="s">
        <v>31</v>
      </c>
      <c r="O41" s="5">
        <v>0.32114052300000001</v>
      </c>
    </row>
    <row r="42" spans="2:15" x14ac:dyDescent="0.2">
      <c r="B42" s="5" t="s">
        <v>31</v>
      </c>
      <c r="C42" s="5">
        <v>0.34663839400000002</v>
      </c>
      <c r="E42" s="5" t="s">
        <v>31</v>
      </c>
      <c r="F42" s="5">
        <v>0.36154037300000003</v>
      </c>
      <c r="H42" s="5" t="s">
        <v>31</v>
      </c>
      <c r="I42" s="5">
        <v>0.25880635000000002</v>
      </c>
      <c r="N42" s="5" t="s">
        <v>32</v>
      </c>
      <c r="O42" s="5">
        <v>0.29926212400000002</v>
      </c>
    </row>
    <row r="43" spans="2:15" x14ac:dyDescent="0.2">
      <c r="B43" s="5" t="s">
        <v>31</v>
      </c>
      <c r="C43" s="5">
        <v>0.36027433399999997</v>
      </c>
      <c r="E43" s="5" t="s">
        <v>31</v>
      </c>
      <c r="F43" s="5">
        <v>0.34057383400000002</v>
      </c>
      <c r="H43" s="5" t="s">
        <v>31</v>
      </c>
      <c r="I43" s="5">
        <v>0.29720073299999999</v>
      </c>
      <c r="N43" s="5" t="s">
        <v>31</v>
      </c>
      <c r="O43" s="5">
        <v>0.32209587699999997</v>
      </c>
    </row>
    <row r="44" spans="2:15" x14ac:dyDescent="0.2">
      <c r="B44" s="5" t="s">
        <v>31</v>
      </c>
      <c r="C44" s="5">
        <v>0.36778513099999999</v>
      </c>
      <c r="E44" s="5" t="s">
        <v>31</v>
      </c>
      <c r="F44" s="5">
        <v>0.33644483800000002</v>
      </c>
      <c r="H44" s="5" t="s">
        <v>32</v>
      </c>
      <c r="I44" s="5">
        <v>0.25012738099999998</v>
      </c>
      <c r="N44" s="5" t="s">
        <v>31</v>
      </c>
      <c r="O44" s="5">
        <v>0.36419361900000002</v>
      </c>
    </row>
    <row r="45" spans="2:15" x14ac:dyDescent="0.2">
      <c r="B45" s="5" t="s">
        <v>32</v>
      </c>
      <c r="C45" s="5">
        <v>0.37044148300000002</v>
      </c>
      <c r="E45" s="5" t="s">
        <v>31</v>
      </c>
      <c r="F45" s="5">
        <v>0.35331966300000001</v>
      </c>
      <c r="H45" s="5" t="s">
        <v>32</v>
      </c>
      <c r="I45" s="5">
        <v>0.235188119</v>
      </c>
      <c r="N45" s="5" t="s">
        <v>32</v>
      </c>
      <c r="O45" s="5">
        <v>0.31782707300000002</v>
      </c>
    </row>
    <row r="46" spans="2:15" x14ac:dyDescent="0.2">
      <c r="B46" s="5" t="s">
        <v>31</v>
      </c>
      <c r="C46" s="5">
        <v>0.36644142000000002</v>
      </c>
      <c r="E46" s="5" t="s">
        <v>31</v>
      </c>
      <c r="F46" s="5">
        <v>0.38094106300000002</v>
      </c>
      <c r="H46" s="5" t="s">
        <v>32</v>
      </c>
      <c r="I46" s="5">
        <v>0.283609842</v>
      </c>
      <c r="N46" s="5" t="s">
        <v>31</v>
      </c>
      <c r="O46" s="5">
        <v>0.28559822299999998</v>
      </c>
    </row>
    <row r="47" spans="2:15" x14ac:dyDescent="0.2">
      <c r="B47" s="5" t="s">
        <v>31</v>
      </c>
      <c r="C47" s="5">
        <v>0.36153105299999999</v>
      </c>
      <c r="E47" s="5" t="s">
        <v>31</v>
      </c>
      <c r="F47" s="5">
        <v>0.36849349100000001</v>
      </c>
      <c r="H47" s="5" t="s">
        <v>32</v>
      </c>
      <c r="I47" s="5">
        <v>0.245675273</v>
      </c>
      <c r="N47" s="5" t="s">
        <v>31</v>
      </c>
      <c r="O47" s="5">
        <v>0.34620964999999998</v>
      </c>
    </row>
    <row r="48" spans="2:15" x14ac:dyDescent="0.2">
      <c r="B48" s="5" t="s">
        <v>31</v>
      </c>
      <c r="C48" s="5">
        <v>0.38054960100000002</v>
      </c>
      <c r="E48" s="5" t="s">
        <v>31</v>
      </c>
      <c r="F48" s="5">
        <v>0.36597850100000001</v>
      </c>
      <c r="H48" s="5" t="s">
        <v>32</v>
      </c>
      <c r="I48" s="5">
        <v>0.34013421599999999</v>
      </c>
      <c r="N48" s="5" t="s">
        <v>31</v>
      </c>
      <c r="O48" s="5">
        <v>0.28515549800000001</v>
      </c>
    </row>
    <row r="49" spans="2:15" x14ac:dyDescent="0.2">
      <c r="B49" s="5" t="s">
        <v>31</v>
      </c>
      <c r="C49" s="5">
        <v>0.32424892</v>
      </c>
      <c r="E49" s="5" t="s">
        <v>32</v>
      </c>
      <c r="F49" s="5">
        <v>0.32822568099999999</v>
      </c>
      <c r="H49" s="5" t="s">
        <v>32</v>
      </c>
      <c r="I49" s="5">
        <v>0.29946251600000001</v>
      </c>
      <c r="N49" s="5" t="s">
        <v>32</v>
      </c>
      <c r="O49" s="5">
        <v>0.33485258000000001</v>
      </c>
    </row>
    <row r="50" spans="2:15" x14ac:dyDescent="0.2">
      <c r="B50" s="5" t="s">
        <v>32</v>
      </c>
      <c r="C50" s="5">
        <v>0.35891043</v>
      </c>
      <c r="E50" s="5" t="s">
        <v>31</v>
      </c>
      <c r="F50" s="5">
        <v>0.324191444</v>
      </c>
      <c r="H50" s="5" t="s">
        <v>32</v>
      </c>
      <c r="I50" s="5">
        <v>0.24958989700000001</v>
      </c>
      <c r="N50" s="5" t="s">
        <v>32</v>
      </c>
      <c r="O50" s="5">
        <v>0.363131078</v>
      </c>
    </row>
    <row r="51" spans="2:15" x14ac:dyDescent="0.2">
      <c r="B51" s="5" t="s">
        <v>31</v>
      </c>
      <c r="C51" s="5">
        <v>0.35610650300000002</v>
      </c>
      <c r="E51" s="5" t="s">
        <v>31</v>
      </c>
      <c r="F51" s="5">
        <v>0.34634790399999998</v>
      </c>
      <c r="H51" s="5" t="s">
        <v>31</v>
      </c>
      <c r="I51" s="5">
        <v>0.24884114700000001</v>
      </c>
      <c r="N51" s="5" t="s">
        <v>31</v>
      </c>
      <c r="O51" s="5">
        <v>0.37661322899999999</v>
      </c>
    </row>
    <row r="52" spans="2:15" x14ac:dyDescent="0.2">
      <c r="B52" s="5" t="s">
        <v>31</v>
      </c>
      <c r="C52" s="5">
        <v>0.33854506499999998</v>
      </c>
      <c r="E52" s="5" t="s">
        <v>31</v>
      </c>
      <c r="F52" s="5">
        <v>0.33821107900000003</v>
      </c>
      <c r="H52" s="5" t="s">
        <v>31</v>
      </c>
      <c r="I52" s="5">
        <v>0.233780719</v>
      </c>
      <c r="N52" s="5" t="s">
        <v>32</v>
      </c>
      <c r="O52" s="5">
        <v>0.33093795599999998</v>
      </c>
    </row>
    <row r="53" spans="2:15" x14ac:dyDescent="0.2">
      <c r="B53" s="5" t="s">
        <v>31</v>
      </c>
      <c r="C53" s="5">
        <v>0.35617485300000001</v>
      </c>
      <c r="E53" s="5" t="s">
        <v>31</v>
      </c>
      <c r="F53" s="5">
        <v>0.32211762500000002</v>
      </c>
      <c r="H53" s="5" t="s">
        <v>32</v>
      </c>
      <c r="I53" s="5">
        <v>0.23462422699999999</v>
      </c>
      <c r="N53" s="5" t="s">
        <v>32</v>
      </c>
      <c r="O53" s="5">
        <v>0.32938764100000001</v>
      </c>
    </row>
    <row r="54" spans="2:15" x14ac:dyDescent="0.2">
      <c r="B54" s="5" t="s">
        <v>32</v>
      </c>
      <c r="C54" s="5">
        <v>0.37934414500000002</v>
      </c>
      <c r="E54" s="5" t="s">
        <v>31</v>
      </c>
      <c r="F54" s="5">
        <v>0.36194115599999999</v>
      </c>
      <c r="H54" s="5" t="s">
        <v>31</v>
      </c>
      <c r="I54" s="5">
        <v>0.242464349</v>
      </c>
      <c r="N54" s="5" t="s">
        <v>32</v>
      </c>
      <c r="O54" s="5">
        <v>0.247975891</v>
      </c>
    </row>
    <row r="55" spans="2:15" x14ac:dyDescent="0.2">
      <c r="B55" s="5" t="s">
        <v>32</v>
      </c>
      <c r="C55" s="5">
        <v>0.384284028</v>
      </c>
      <c r="E55" s="5" t="s">
        <v>31</v>
      </c>
      <c r="F55" s="5">
        <v>0.32859073500000002</v>
      </c>
      <c r="H55" s="5" t="s">
        <v>32</v>
      </c>
      <c r="I55" s="5">
        <v>0.28360518200000001</v>
      </c>
      <c r="N55" s="5" t="s">
        <v>32</v>
      </c>
      <c r="O55" s="5">
        <v>0.36523441099999998</v>
      </c>
    </row>
    <row r="56" spans="2:15" x14ac:dyDescent="0.2">
      <c r="B56" s="5" t="s">
        <v>32</v>
      </c>
      <c r="C56" s="5">
        <v>0.36926709499999999</v>
      </c>
      <c r="E56" s="5" t="s">
        <v>31</v>
      </c>
      <c r="F56" s="5">
        <v>0.36722434500000001</v>
      </c>
      <c r="H56" s="5" t="s">
        <v>31</v>
      </c>
      <c r="I56" s="5">
        <v>0.26053841599999999</v>
      </c>
      <c r="N56" s="5" t="s">
        <v>31</v>
      </c>
      <c r="O56" s="5">
        <v>0.30243576599999999</v>
      </c>
    </row>
    <row r="57" spans="2:15" x14ac:dyDescent="0.2">
      <c r="B57" s="5" t="s">
        <v>31</v>
      </c>
      <c r="C57" s="5">
        <v>0.37830179899999999</v>
      </c>
      <c r="E57" s="5" t="s">
        <v>32</v>
      </c>
      <c r="F57" s="5">
        <v>0.33292789</v>
      </c>
      <c r="H57" s="5" t="s">
        <v>31</v>
      </c>
      <c r="I57" s="5">
        <v>0.244440302</v>
      </c>
      <c r="N57" s="5" t="s">
        <v>32</v>
      </c>
      <c r="O57" s="5">
        <v>0.34349426799999999</v>
      </c>
    </row>
    <row r="58" spans="2:15" x14ac:dyDescent="0.2">
      <c r="B58" s="5" t="s">
        <v>31</v>
      </c>
      <c r="C58" s="5">
        <v>0.36192096200000001</v>
      </c>
      <c r="E58" s="5" t="s">
        <v>31</v>
      </c>
      <c r="F58" s="5">
        <v>0.33279429599999999</v>
      </c>
      <c r="H58" s="5" t="s">
        <v>31</v>
      </c>
      <c r="I58" s="5">
        <v>0.23967440300000001</v>
      </c>
      <c r="N58" s="5" t="s">
        <v>31</v>
      </c>
      <c r="O58" s="5">
        <v>0.34083946900000001</v>
      </c>
    </row>
    <row r="59" spans="2:15" x14ac:dyDescent="0.2">
      <c r="B59" s="5" t="s">
        <v>31</v>
      </c>
      <c r="C59" s="5">
        <v>0.35294062799999998</v>
      </c>
      <c r="E59" s="5" t="s">
        <v>32</v>
      </c>
      <c r="F59" s="5">
        <v>0.373736291</v>
      </c>
      <c r="H59" s="5" t="s">
        <v>32</v>
      </c>
      <c r="I59" s="5">
        <v>0.30212042099999997</v>
      </c>
      <c r="N59" s="5" t="s">
        <v>31</v>
      </c>
      <c r="O59" s="5">
        <v>0.27530990799999999</v>
      </c>
    </row>
    <row r="60" spans="2:15" x14ac:dyDescent="0.2">
      <c r="B60" s="5" t="s">
        <v>31</v>
      </c>
      <c r="C60" s="5">
        <v>0.35694535100000002</v>
      </c>
      <c r="E60" s="5" t="s">
        <v>31</v>
      </c>
      <c r="F60" s="5">
        <v>0.35595426699999999</v>
      </c>
      <c r="H60" s="5" t="s">
        <v>32</v>
      </c>
      <c r="I60" s="5">
        <v>0.25940441800000003</v>
      </c>
      <c r="N60" s="5" t="s">
        <v>32</v>
      </c>
      <c r="O60" s="5">
        <v>0.352095567</v>
      </c>
    </row>
    <row r="61" spans="2:15" x14ac:dyDescent="0.2">
      <c r="B61" s="5" t="s">
        <v>32</v>
      </c>
      <c r="C61" s="5">
        <v>0.373661727</v>
      </c>
      <c r="E61" s="5" t="s">
        <v>31</v>
      </c>
      <c r="F61" s="5">
        <v>0.35646534299999999</v>
      </c>
      <c r="H61" s="5" t="s">
        <v>31</v>
      </c>
      <c r="I61" s="5">
        <v>0.239753627</v>
      </c>
      <c r="N61" s="5" t="s">
        <v>31</v>
      </c>
      <c r="O61" s="5">
        <v>0.36418740500000002</v>
      </c>
    </row>
    <row r="62" spans="2:15" x14ac:dyDescent="0.2">
      <c r="B62" s="5" t="s">
        <v>31</v>
      </c>
      <c r="C62" s="5">
        <v>0.37295025900000001</v>
      </c>
      <c r="E62" s="5" t="s">
        <v>31</v>
      </c>
      <c r="F62" s="5">
        <v>0.330159692</v>
      </c>
      <c r="H62" s="5" t="s">
        <v>32</v>
      </c>
      <c r="I62" s="5">
        <v>0.27674061</v>
      </c>
      <c r="N62" s="5" t="s">
        <v>32</v>
      </c>
      <c r="O62" s="5">
        <v>0.36964923700000002</v>
      </c>
    </row>
    <row r="63" spans="2:15" x14ac:dyDescent="0.2">
      <c r="B63" s="5" t="s">
        <v>31</v>
      </c>
      <c r="C63" s="5">
        <v>0.341519868</v>
      </c>
      <c r="E63" s="5" t="s">
        <v>32</v>
      </c>
      <c r="F63" s="5">
        <v>0.34307328999999998</v>
      </c>
      <c r="H63" s="5" t="s">
        <v>32</v>
      </c>
      <c r="I63" s="5">
        <v>0.28454189600000002</v>
      </c>
      <c r="N63" s="5" t="s">
        <v>32</v>
      </c>
      <c r="O63" s="5">
        <v>0.35507813700000002</v>
      </c>
    </row>
    <row r="64" spans="2:15" x14ac:dyDescent="0.2">
      <c r="B64" s="5" t="s">
        <v>32</v>
      </c>
      <c r="C64" s="5">
        <v>0.35495075700000001</v>
      </c>
      <c r="E64" s="5" t="s">
        <v>31</v>
      </c>
      <c r="F64" s="5">
        <v>0.36395439200000002</v>
      </c>
      <c r="H64" s="5" t="s">
        <v>32</v>
      </c>
      <c r="I64" s="5">
        <v>0.24093578199999999</v>
      </c>
      <c r="N64" s="5" t="s">
        <v>31</v>
      </c>
      <c r="O64" s="5">
        <v>0.31307670799999998</v>
      </c>
    </row>
    <row r="65" spans="2:15" x14ac:dyDescent="0.2">
      <c r="B65" s="5" t="s">
        <v>32</v>
      </c>
      <c r="C65" s="5">
        <v>0.335052972</v>
      </c>
      <c r="E65" s="5" t="s">
        <v>31</v>
      </c>
      <c r="F65" s="5">
        <v>0.363861186</v>
      </c>
      <c r="H65" s="5" t="s">
        <v>31</v>
      </c>
      <c r="I65" s="5">
        <v>0.33048746400000001</v>
      </c>
      <c r="N65" s="5" t="s">
        <v>32</v>
      </c>
      <c r="O65" s="5">
        <v>0.32969055800000002</v>
      </c>
    </row>
    <row r="66" spans="2:15" x14ac:dyDescent="0.2">
      <c r="B66" s="5" t="s">
        <v>31</v>
      </c>
      <c r="C66" s="5">
        <v>0.35534998600000001</v>
      </c>
      <c r="E66" s="5" t="s">
        <v>32</v>
      </c>
      <c r="F66" s="5">
        <v>0.360004039</v>
      </c>
      <c r="H66" s="5" t="s">
        <v>32</v>
      </c>
      <c r="I66" s="5">
        <v>0.28129679699999999</v>
      </c>
      <c r="N66" s="5" t="s">
        <v>32</v>
      </c>
      <c r="O66" s="5">
        <v>0.306390779</v>
      </c>
    </row>
    <row r="67" spans="2:15" x14ac:dyDescent="0.2">
      <c r="B67" s="5" t="s">
        <v>31</v>
      </c>
      <c r="C67" s="5">
        <v>0.33966818900000001</v>
      </c>
      <c r="E67" s="5" t="s">
        <v>32</v>
      </c>
      <c r="F67" s="5">
        <v>0.360342685</v>
      </c>
      <c r="H67" s="5" t="s">
        <v>31</v>
      </c>
      <c r="I67" s="5">
        <v>0.28518967299999998</v>
      </c>
      <c r="N67" s="5" t="s">
        <v>31</v>
      </c>
      <c r="O67" s="5">
        <v>0.30962655700000002</v>
      </c>
    </row>
    <row r="68" spans="2:15" x14ac:dyDescent="0.2">
      <c r="B68" s="5" t="s">
        <v>31</v>
      </c>
      <c r="C68" s="5">
        <v>0.36065026300000003</v>
      </c>
      <c r="E68" s="5" t="s">
        <v>31</v>
      </c>
      <c r="F68" s="5">
        <v>0.34881939899999997</v>
      </c>
      <c r="H68" s="5" t="s">
        <v>32</v>
      </c>
      <c r="I68" s="5">
        <v>0.277407028</v>
      </c>
      <c r="N68" s="5" t="s">
        <v>32</v>
      </c>
      <c r="O68" s="5">
        <v>0.319639917</v>
      </c>
    </row>
    <row r="69" spans="2:15" x14ac:dyDescent="0.2">
      <c r="B69" s="5" t="s">
        <v>32</v>
      </c>
      <c r="C69" s="5">
        <v>0.35960325599999998</v>
      </c>
      <c r="E69" s="5" t="s">
        <v>31</v>
      </c>
      <c r="F69" s="5">
        <v>0.34283872399999998</v>
      </c>
      <c r="N69" s="5" t="s">
        <v>32</v>
      </c>
      <c r="O69" s="5">
        <v>0.36618665900000003</v>
      </c>
    </row>
    <row r="70" spans="2:15" x14ac:dyDescent="0.2">
      <c r="B70" s="5" t="s">
        <v>32</v>
      </c>
      <c r="C70" s="5">
        <v>0.34518594499999999</v>
      </c>
      <c r="E70" s="5" t="s">
        <v>32</v>
      </c>
      <c r="F70" s="5">
        <v>0.36305651300000003</v>
      </c>
      <c r="N70" s="5" t="s">
        <v>32</v>
      </c>
      <c r="O70" s="5">
        <v>0.385518998</v>
      </c>
    </row>
    <row r="71" spans="2:15" x14ac:dyDescent="0.2">
      <c r="B71" s="5" t="s">
        <v>31</v>
      </c>
      <c r="C71" s="5">
        <v>0.31932301899999999</v>
      </c>
      <c r="E71" s="5" t="s">
        <v>32</v>
      </c>
      <c r="F71" s="5">
        <v>0.35535309300000001</v>
      </c>
      <c r="N71" s="5" t="s">
        <v>32</v>
      </c>
      <c r="O71" s="5">
        <v>0.33914157900000003</v>
      </c>
    </row>
    <row r="72" spans="2:15" x14ac:dyDescent="0.2">
      <c r="B72" s="5" t="s">
        <v>31</v>
      </c>
      <c r="C72" s="5">
        <v>0.33868331899999998</v>
      </c>
      <c r="E72" s="5" t="s">
        <v>31</v>
      </c>
      <c r="F72" s="5">
        <v>0.362250287</v>
      </c>
      <c r="N72" s="5" t="s">
        <v>31</v>
      </c>
      <c r="O72" s="5">
        <v>0.27564699999999998</v>
      </c>
    </row>
    <row r="73" spans="2:15" x14ac:dyDescent="0.2">
      <c r="B73" s="5" t="s">
        <v>31</v>
      </c>
      <c r="C73" s="5">
        <v>0.34503681600000002</v>
      </c>
      <c r="E73" s="5" t="s">
        <v>32</v>
      </c>
      <c r="F73" s="5">
        <v>0.34596110200000002</v>
      </c>
      <c r="N73" s="5" t="s">
        <v>32</v>
      </c>
      <c r="O73" s="5">
        <v>0.34911299600000001</v>
      </c>
    </row>
    <row r="74" spans="2:15" x14ac:dyDescent="0.2">
      <c r="B74" s="5" t="s">
        <v>32</v>
      </c>
      <c r="C74" s="5">
        <v>0.34234007500000002</v>
      </c>
      <c r="E74" s="5" t="s">
        <v>32</v>
      </c>
      <c r="F74" s="5">
        <v>0.33206418700000001</v>
      </c>
      <c r="N74" s="5" t="s">
        <v>32</v>
      </c>
      <c r="O74" s="5">
        <v>0.34336844100000002</v>
      </c>
    </row>
    <row r="75" spans="2:15" x14ac:dyDescent="0.2">
      <c r="B75" s="5" t="s">
        <v>31</v>
      </c>
      <c r="C75" s="5">
        <v>0.340928014</v>
      </c>
      <c r="E75" s="5" t="s">
        <v>32</v>
      </c>
      <c r="F75" s="5">
        <v>0.33064436000000003</v>
      </c>
      <c r="N75" s="5" t="s">
        <v>32</v>
      </c>
      <c r="O75" s="5">
        <v>0.34769782799999999</v>
      </c>
    </row>
    <row r="76" spans="2:15" x14ac:dyDescent="0.2">
      <c r="B76" s="5" t="s">
        <v>31</v>
      </c>
      <c r="C76" s="5">
        <v>0.34542361799999999</v>
      </c>
      <c r="E76" s="5" t="s">
        <v>32</v>
      </c>
      <c r="F76" s="5">
        <v>0.34201696300000001</v>
      </c>
      <c r="N76" s="5" t="s">
        <v>32</v>
      </c>
      <c r="O76" s="5">
        <v>0.25152856699999998</v>
      </c>
    </row>
    <row r="77" spans="2:15" x14ac:dyDescent="0.2">
      <c r="B77" s="5" t="s">
        <v>32</v>
      </c>
      <c r="C77" s="5">
        <v>0.365652282</v>
      </c>
      <c r="E77" s="5" t="s">
        <v>32</v>
      </c>
      <c r="F77" s="5">
        <v>0.34007363200000001</v>
      </c>
      <c r="N77" s="5" t="s">
        <v>32</v>
      </c>
      <c r="O77" s="5">
        <v>0.39164103500000003</v>
      </c>
    </row>
    <row r="78" spans="2:15" x14ac:dyDescent="0.2">
      <c r="B78" s="5" t="s">
        <v>31</v>
      </c>
      <c r="C78" s="5">
        <v>0.36376798100000002</v>
      </c>
      <c r="E78" s="5" t="s">
        <v>32</v>
      </c>
      <c r="F78" s="5">
        <v>0.39470438400000002</v>
      </c>
      <c r="N78" s="5" t="s">
        <v>32</v>
      </c>
      <c r="O78" s="5">
        <v>0.34862211500000001</v>
      </c>
    </row>
    <row r="79" spans="2:15" x14ac:dyDescent="0.2">
      <c r="B79" s="5" t="s">
        <v>32</v>
      </c>
      <c r="C79" s="5">
        <v>0.34804268799999999</v>
      </c>
      <c r="E79" s="5" t="s">
        <v>32</v>
      </c>
      <c r="F79" s="5">
        <v>0.33276012100000002</v>
      </c>
      <c r="N79" s="5" t="s">
        <v>32</v>
      </c>
      <c r="O79" s="5">
        <v>0.36523130500000001</v>
      </c>
    </row>
    <row r="80" spans="2:15" x14ac:dyDescent="0.2">
      <c r="B80" s="5" t="s">
        <v>32</v>
      </c>
      <c r="C80" s="5">
        <v>0.34220648100000001</v>
      </c>
      <c r="E80" s="5" t="s">
        <v>32</v>
      </c>
      <c r="F80" s="5">
        <v>0.36770124599999998</v>
      </c>
      <c r="N80" s="5" t="s">
        <v>32</v>
      </c>
      <c r="O80" s="5">
        <v>0.330156585</v>
      </c>
    </row>
    <row r="81" spans="2:15" x14ac:dyDescent="0.2">
      <c r="B81" s="5" t="s">
        <v>32</v>
      </c>
      <c r="C81" s="5">
        <v>0.37016342000000002</v>
      </c>
      <c r="E81" s="5" t="s">
        <v>32</v>
      </c>
      <c r="F81" s="5">
        <v>0.35025165400000002</v>
      </c>
      <c r="N81" s="5" t="s">
        <v>32</v>
      </c>
      <c r="O81" s="5">
        <v>0.32126013599999997</v>
      </c>
    </row>
    <row r="82" spans="2:15" x14ac:dyDescent="0.2">
      <c r="B82" s="5" t="s">
        <v>32</v>
      </c>
      <c r="C82" s="5">
        <v>0.35571037999999999</v>
      </c>
      <c r="E82" s="5" t="s">
        <v>32</v>
      </c>
      <c r="F82" s="5">
        <v>0.30810886399999998</v>
      </c>
      <c r="N82" s="5" t="s">
        <v>32</v>
      </c>
      <c r="O82" s="5">
        <v>0.31935098000000001</v>
      </c>
    </row>
    <row r="83" spans="2:15" x14ac:dyDescent="0.2">
      <c r="B83" s="5" t="s">
        <v>32</v>
      </c>
      <c r="C83" s="5">
        <v>0.369029422</v>
      </c>
      <c r="E83" s="5" t="s">
        <v>32</v>
      </c>
      <c r="F83" s="5">
        <v>0.34737626999999999</v>
      </c>
      <c r="N83" s="5" t="s">
        <v>31</v>
      </c>
      <c r="O83" s="5">
        <v>0.34598751</v>
      </c>
    </row>
    <row r="84" spans="2:15" x14ac:dyDescent="0.2">
      <c r="B84" s="5" t="s">
        <v>32</v>
      </c>
      <c r="C84" s="5">
        <v>0.35041165699999999</v>
      </c>
      <c r="E84" s="5" t="s">
        <v>32</v>
      </c>
      <c r="F84" s="5">
        <v>0.32910336499999998</v>
      </c>
      <c r="N84" s="5" t="s">
        <v>32</v>
      </c>
      <c r="O84" s="5">
        <v>0.32925249299999998</v>
      </c>
    </row>
    <row r="85" spans="2:15" x14ac:dyDescent="0.2">
      <c r="B85" s="5" t="s">
        <v>31</v>
      </c>
      <c r="C85" s="5">
        <v>0.34304222200000001</v>
      </c>
      <c r="E85" s="5" t="s">
        <v>32</v>
      </c>
      <c r="F85" s="5">
        <v>0.33364867799999998</v>
      </c>
      <c r="N85" s="5" t="s">
        <v>32</v>
      </c>
      <c r="O85" s="5">
        <v>0.35926150299999998</v>
      </c>
    </row>
    <row r="86" spans="2:15" x14ac:dyDescent="0.2">
      <c r="B86" s="5" t="s">
        <v>32</v>
      </c>
      <c r="C86" s="5">
        <v>0.35811973800000002</v>
      </c>
      <c r="E86" s="5" t="s">
        <v>32</v>
      </c>
      <c r="F86" s="5">
        <v>0.33500015500000002</v>
      </c>
      <c r="N86" s="5" t="s">
        <v>32</v>
      </c>
      <c r="O86" s="5">
        <v>0.24966290699999999</v>
      </c>
    </row>
    <row r="87" spans="2:15" x14ac:dyDescent="0.2">
      <c r="B87" s="5" t="s">
        <v>32</v>
      </c>
      <c r="C87" s="5">
        <v>0.34694286499999999</v>
      </c>
      <c r="E87" s="5" t="s">
        <v>32</v>
      </c>
      <c r="F87" s="5">
        <v>0.35676360000000001</v>
      </c>
      <c r="N87" s="5" t="s">
        <v>31</v>
      </c>
      <c r="O87" s="5">
        <v>0.35177866800000002</v>
      </c>
    </row>
    <row r="88" spans="2:15" x14ac:dyDescent="0.2">
      <c r="B88" s="5" t="s">
        <v>31</v>
      </c>
      <c r="C88" s="5">
        <v>0.34103053999999999</v>
      </c>
      <c r="E88" s="5" t="s">
        <v>32</v>
      </c>
      <c r="F88" s="5">
        <v>0.34466244099999999</v>
      </c>
      <c r="N88" s="5" t="s">
        <v>32</v>
      </c>
      <c r="O88" s="5">
        <v>0.34451331299999999</v>
      </c>
    </row>
    <row r="89" spans="2:15" x14ac:dyDescent="0.2">
      <c r="B89" s="5" t="s">
        <v>32</v>
      </c>
      <c r="C89" s="5">
        <v>0.357046323</v>
      </c>
      <c r="E89" s="5" t="s">
        <v>32</v>
      </c>
      <c r="F89" s="5">
        <v>0.332166713</v>
      </c>
      <c r="N89" s="5" t="s">
        <v>32</v>
      </c>
      <c r="O89" s="5">
        <v>0.32983347299999999</v>
      </c>
    </row>
    <row r="90" spans="2:15" x14ac:dyDescent="0.2">
      <c r="B90" s="5" t="s">
        <v>31</v>
      </c>
      <c r="C90" s="5">
        <v>0.34656849000000001</v>
      </c>
      <c r="E90" s="5" t="s">
        <v>32</v>
      </c>
      <c r="F90" s="5">
        <v>0.32474446200000001</v>
      </c>
      <c r="N90" s="5" t="s">
        <v>31</v>
      </c>
      <c r="O90" s="5">
        <v>0.35320004999999999</v>
      </c>
    </row>
    <row r="91" spans="2:15" x14ac:dyDescent="0.2">
      <c r="B91" s="5" t="s">
        <v>32</v>
      </c>
      <c r="C91" s="5">
        <v>0.33863827000000002</v>
      </c>
      <c r="E91" s="5" t="s">
        <v>31</v>
      </c>
      <c r="F91" s="5">
        <v>0.33807437800000001</v>
      </c>
      <c r="N91" s="5" t="s">
        <v>31</v>
      </c>
      <c r="O91" s="5">
        <v>0.358887128</v>
      </c>
    </row>
    <row r="92" spans="2:15" x14ac:dyDescent="0.2">
      <c r="B92" s="5" t="s">
        <v>32</v>
      </c>
      <c r="C92" s="5">
        <v>0.35489327999999998</v>
      </c>
      <c r="E92" s="5" t="s">
        <v>32</v>
      </c>
      <c r="F92" s="5">
        <v>0.37075372000000001</v>
      </c>
      <c r="N92" s="5" t="s">
        <v>31</v>
      </c>
      <c r="O92" s="5">
        <v>0.33888526400000002</v>
      </c>
    </row>
    <row r="93" spans="2:15" x14ac:dyDescent="0.2">
      <c r="B93" s="5" t="s">
        <v>32</v>
      </c>
      <c r="C93" s="5">
        <v>0.361753192</v>
      </c>
      <c r="E93" s="5" t="s">
        <v>31</v>
      </c>
      <c r="F93" s="5">
        <v>0.33044862800000002</v>
      </c>
      <c r="N93" s="5" t="s">
        <v>31</v>
      </c>
      <c r="O93" s="5">
        <v>0.28577531299999998</v>
      </c>
    </row>
    <row r="94" spans="2:15" x14ac:dyDescent="0.2">
      <c r="B94" s="5" t="s">
        <v>32</v>
      </c>
      <c r="C94" s="5">
        <v>0.35448628300000001</v>
      </c>
      <c r="E94" s="5" t="s">
        <v>32</v>
      </c>
      <c r="F94" s="5">
        <v>0.342038711</v>
      </c>
      <c r="N94" s="5" t="s">
        <v>32</v>
      </c>
      <c r="O94" s="5">
        <v>0.278888992</v>
      </c>
    </row>
    <row r="95" spans="2:15" x14ac:dyDescent="0.2">
      <c r="B95" s="5" t="s">
        <v>32</v>
      </c>
      <c r="C95" s="5">
        <v>0.34888619599999998</v>
      </c>
      <c r="E95" s="5" t="s">
        <v>31</v>
      </c>
      <c r="F95" s="5">
        <v>0.32892782799999998</v>
      </c>
      <c r="N95" s="5" t="s">
        <v>32</v>
      </c>
      <c r="O95" s="5">
        <v>0.287748159</v>
      </c>
    </row>
    <row r="96" spans="2:15" x14ac:dyDescent="0.2">
      <c r="B96" s="5" t="s">
        <v>32</v>
      </c>
      <c r="C96" s="5">
        <v>0.39301426</v>
      </c>
      <c r="E96" s="5" t="s">
        <v>32</v>
      </c>
      <c r="F96" s="5">
        <v>0.34916581200000002</v>
      </c>
      <c r="N96" s="5" t="s">
        <v>32</v>
      </c>
      <c r="O96" s="5">
        <v>0.32624351400000001</v>
      </c>
    </row>
    <row r="97" spans="2:15" x14ac:dyDescent="0.2">
      <c r="B97" s="5" t="s">
        <v>32</v>
      </c>
      <c r="C97" s="5">
        <v>0.35465405300000002</v>
      </c>
      <c r="E97" s="5" t="s">
        <v>32</v>
      </c>
      <c r="F97" s="5">
        <v>0.35432628100000002</v>
      </c>
      <c r="N97" s="5" t="s">
        <v>32</v>
      </c>
      <c r="O97" s="5">
        <v>0.31644608099999999</v>
      </c>
    </row>
    <row r="98" spans="2:15" x14ac:dyDescent="0.2">
      <c r="B98" s="5" t="s">
        <v>31</v>
      </c>
      <c r="C98" s="5">
        <v>0.32442135</v>
      </c>
      <c r="E98" s="5" t="s">
        <v>32</v>
      </c>
      <c r="F98" s="5">
        <v>0.30721253900000001</v>
      </c>
      <c r="N98" s="5" t="s">
        <v>32</v>
      </c>
      <c r="O98" s="5">
        <v>0.27674526999999999</v>
      </c>
    </row>
    <row r="99" spans="2:15" x14ac:dyDescent="0.2">
      <c r="B99" s="5" t="s">
        <v>32</v>
      </c>
      <c r="C99" s="5">
        <v>0.34741665900000002</v>
      </c>
      <c r="E99" s="5" t="s">
        <v>32</v>
      </c>
      <c r="F99" s="5">
        <v>0.36965855800000003</v>
      </c>
      <c r="N99" s="5" t="s">
        <v>32</v>
      </c>
      <c r="O99" s="5">
        <v>0.28520210000000001</v>
      </c>
    </row>
    <row r="100" spans="2:15" x14ac:dyDescent="0.2">
      <c r="B100" s="5" t="s">
        <v>32</v>
      </c>
      <c r="C100" s="5">
        <v>0.34618479499999999</v>
      </c>
      <c r="E100" s="5" t="s">
        <v>32</v>
      </c>
      <c r="F100" s="5">
        <v>0.33468481100000003</v>
      </c>
      <c r="N100" s="5" t="s">
        <v>31</v>
      </c>
      <c r="O100" s="5">
        <v>0.34235405600000002</v>
      </c>
    </row>
    <row r="101" spans="2:15" x14ac:dyDescent="0.2">
      <c r="B101" s="5" t="s">
        <v>32</v>
      </c>
      <c r="C101" s="5">
        <v>0.35832944999999999</v>
      </c>
      <c r="E101" s="5" t="s">
        <v>32</v>
      </c>
      <c r="F101" s="5">
        <v>0.328461801</v>
      </c>
      <c r="N101" s="5" t="s">
        <v>32</v>
      </c>
      <c r="O101" s="5">
        <v>0.36291049199999997</v>
      </c>
    </row>
    <row r="102" spans="2:15" x14ac:dyDescent="0.2">
      <c r="B102" s="5" t="s">
        <v>32</v>
      </c>
      <c r="C102" s="5">
        <v>0.34438903900000001</v>
      </c>
      <c r="E102" s="5" t="s">
        <v>32</v>
      </c>
      <c r="F102" s="5">
        <v>0.371295865</v>
      </c>
      <c r="N102" s="5" t="s">
        <v>31</v>
      </c>
      <c r="O102" s="5">
        <v>0.374138627</v>
      </c>
    </row>
    <row r="103" spans="2:15" x14ac:dyDescent="0.2">
      <c r="B103" s="5" t="s">
        <v>32</v>
      </c>
      <c r="C103" s="5">
        <v>0.349391059</v>
      </c>
      <c r="E103" s="5" t="s">
        <v>32</v>
      </c>
      <c r="F103" s="5">
        <v>0.35345791799999998</v>
      </c>
      <c r="N103" s="5" t="s">
        <v>32</v>
      </c>
      <c r="O103" s="5">
        <v>0.338173797</v>
      </c>
    </row>
    <row r="104" spans="2:15" x14ac:dyDescent="0.2">
      <c r="B104" s="5" t="s">
        <v>32</v>
      </c>
      <c r="C104" s="5">
        <v>0.35802808600000002</v>
      </c>
      <c r="E104" s="5" t="s">
        <v>31</v>
      </c>
      <c r="F104" s="5">
        <v>0.344399913</v>
      </c>
      <c r="N104" s="5" t="s">
        <v>32</v>
      </c>
      <c r="O104" s="5">
        <v>0.33112747399999998</v>
      </c>
    </row>
    <row r="105" spans="2:15" x14ac:dyDescent="0.2">
      <c r="B105" s="5" t="s">
        <v>31</v>
      </c>
      <c r="C105" s="5">
        <v>0.34306552299999998</v>
      </c>
      <c r="E105" s="5" t="s">
        <v>32</v>
      </c>
      <c r="F105" s="5">
        <v>0.332180694</v>
      </c>
      <c r="N105" s="5" t="s">
        <v>31</v>
      </c>
      <c r="O105" s="5">
        <v>0.316915214</v>
      </c>
    </row>
    <row r="106" spans="2:15" x14ac:dyDescent="0.2">
      <c r="B106" s="5" t="s">
        <v>32</v>
      </c>
      <c r="C106" s="5">
        <v>0.38192127300000001</v>
      </c>
      <c r="E106" s="5" t="s">
        <v>32</v>
      </c>
      <c r="F106" s="5">
        <v>0.33810078599999999</v>
      </c>
      <c r="N106" s="5" t="s">
        <v>31</v>
      </c>
      <c r="O106" s="5">
        <v>0.33516947800000002</v>
      </c>
    </row>
    <row r="107" spans="2:15" x14ac:dyDescent="0.2">
      <c r="B107" s="5" t="s">
        <v>32</v>
      </c>
      <c r="C107" s="5">
        <v>0.33946779799999999</v>
      </c>
      <c r="E107" s="5" t="s">
        <v>32</v>
      </c>
      <c r="F107" s="5">
        <v>0.313483705</v>
      </c>
      <c r="N107" s="5" t="s">
        <v>31</v>
      </c>
      <c r="O107" s="5">
        <v>0.32070245800000002</v>
      </c>
    </row>
    <row r="108" spans="2:15" x14ac:dyDescent="0.2">
      <c r="B108" s="5" t="s">
        <v>32</v>
      </c>
      <c r="C108" s="5">
        <v>0.36789387000000001</v>
      </c>
      <c r="E108" s="5" t="s">
        <v>32</v>
      </c>
      <c r="F108" s="5">
        <v>0.34987728000000001</v>
      </c>
      <c r="N108" s="5" t="s">
        <v>32</v>
      </c>
      <c r="O108" s="5">
        <v>0.34767142000000001</v>
      </c>
    </row>
    <row r="109" spans="2:15" x14ac:dyDescent="0.2">
      <c r="B109" s="5" t="s">
        <v>32</v>
      </c>
      <c r="C109" s="5">
        <v>0.36993196</v>
      </c>
      <c r="E109" s="5" t="s">
        <v>32</v>
      </c>
      <c r="F109" s="5">
        <v>0.34856929800000003</v>
      </c>
      <c r="N109" s="5" t="s">
        <v>32</v>
      </c>
      <c r="O109" s="5">
        <v>0.34214123699999999</v>
      </c>
    </row>
    <row r="110" spans="2:15" x14ac:dyDescent="0.2">
      <c r="B110" s="5" t="s">
        <v>32</v>
      </c>
      <c r="C110" s="5">
        <v>0.35530338299999997</v>
      </c>
      <c r="E110" s="5" t="s">
        <v>32</v>
      </c>
      <c r="F110" s="5">
        <v>0.33944915599999997</v>
      </c>
      <c r="N110" s="5" t="s">
        <v>32</v>
      </c>
      <c r="O110" s="5">
        <v>0.35016932299999998</v>
      </c>
    </row>
    <row r="111" spans="2:15" x14ac:dyDescent="0.2">
      <c r="B111" s="5" t="s">
        <v>32</v>
      </c>
      <c r="C111" s="5">
        <v>0.33389411899999999</v>
      </c>
      <c r="E111" s="5" t="s">
        <v>31</v>
      </c>
      <c r="F111" s="5">
        <v>0.31923758000000002</v>
      </c>
      <c r="N111" s="5" t="s">
        <v>32</v>
      </c>
      <c r="O111" s="5">
        <v>0.33898468300000001</v>
      </c>
    </row>
    <row r="112" spans="2:15" x14ac:dyDescent="0.2">
      <c r="B112" s="5" t="s">
        <v>32</v>
      </c>
      <c r="C112" s="5">
        <v>0.35210488699999998</v>
      </c>
      <c r="E112" s="5" t="s">
        <v>32</v>
      </c>
      <c r="F112" s="5">
        <v>0.37628545699999999</v>
      </c>
      <c r="N112" s="5" t="s">
        <v>32</v>
      </c>
      <c r="O112" s="5">
        <v>0.34661198599999998</v>
      </c>
    </row>
    <row r="113" spans="2:15" x14ac:dyDescent="0.2">
      <c r="B113" s="5" t="s">
        <v>32</v>
      </c>
      <c r="C113" s="5">
        <v>0.39172647300000002</v>
      </c>
      <c r="E113" s="5" t="s">
        <v>32</v>
      </c>
      <c r="F113" s="5">
        <v>0.34814676700000002</v>
      </c>
      <c r="N113" s="5" t="s">
        <v>32</v>
      </c>
      <c r="O113" s="5">
        <v>0.325030292</v>
      </c>
    </row>
    <row r="114" spans="2:15" x14ac:dyDescent="0.2">
      <c r="B114" s="5" t="s">
        <v>32</v>
      </c>
      <c r="C114" s="5">
        <v>0.379282008</v>
      </c>
      <c r="E114" s="5" t="s">
        <v>32</v>
      </c>
      <c r="F114" s="5">
        <v>0.35111691099999998</v>
      </c>
      <c r="N114" s="5" t="s">
        <v>31</v>
      </c>
      <c r="O114" s="5">
        <v>0.27827383700000002</v>
      </c>
    </row>
    <row r="115" spans="2:15" x14ac:dyDescent="0.2">
      <c r="B115" s="5" t="s">
        <v>32</v>
      </c>
      <c r="C115" s="5">
        <v>0.33864759100000003</v>
      </c>
      <c r="E115" s="5" t="s">
        <v>32</v>
      </c>
      <c r="F115" s="5">
        <v>0.33737223100000002</v>
      </c>
      <c r="N115" s="5" t="s">
        <v>31</v>
      </c>
      <c r="O115" s="5">
        <v>0.367651536</v>
      </c>
    </row>
    <row r="116" spans="2:15" x14ac:dyDescent="0.2">
      <c r="B116" s="5" t="s">
        <v>32</v>
      </c>
      <c r="C116" s="5">
        <v>0.35430608600000002</v>
      </c>
      <c r="E116" s="5" t="s">
        <v>32</v>
      </c>
      <c r="F116" s="5">
        <v>0.31946437999999999</v>
      </c>
      <c r="N116" s="5" t="s">
        <v>31</v>
      </c>
      <c r="O116" s="5">
        <v>0.35432006700000002</v>
      </c>
    </row>
    <row r="117" spans="2:15" x14ac:dyDescent="0.2">
      <c r="B117" s="5" t="s">
        <v>31</v>
      </c>
      <c r="C117" s="5">
        <v>0.346924224</v>
      </c>
      <c r="E117" s="5" t="s">
        <v>32</v>
      </c>
      <c r="F117" s="5">
        <v>0.33282847100000001</v>
      </c>
      <c r="N117" s="5" t="s">
        <v>32</v>
      </c>
      <c r="O117" s="5">
        <v>0.347702489</v>
      </c>
    </row>
    <row r="118" spans="2:15" x14ac:dyDescent="0.2">
      <c r="B118" s="5" t="s">
        <v>32</v>
      </c>
      <c r="C118" s="5">
        <v>0.32870413500000001</v>
      </c>
      <c r="E118" s="5" t="s">
        <v>32</v>
      </c>
      <c r="F118" s="5">
        <v>0.337473203</v>
      </c>
      <c r="N118" s="5" t="s">
        <v>32</v>
      </c>
      <c r="O118" s="5">
        <v>0.33013483700000001</v>
      </c>
    </row>
    <row r="119" spans="2:15" x14ac:dyDescent="0.2">
      <c r="B119" s="5" t="s">
        <v>32</v>
      </c>
      <c r="C119" s="5">
        <v>0.34548420200000002</v>
      </c>
      <c r="E119" s="5" t="s">
        <v>31</v>
      </c>
      <c r="F119" s="5">
        <v>0.34569702099999999</v>
      </c>
      <c r="N119" s="5" t="s">
        <v>32</v>
      </c>
      <c r="O119" s="5">
        <v>0.29454904199999998</v>
      </c>
    </row>
    <row r="120" spans="2:15" x14ac:dyDescent="0.2">
      <c r="B120" s="5" t="s">
        <v>32</v>
      </c>
      <c r="C120" s="5">
        <v>0.34503992300000003</v>
      </c>
      <c r="E120" s="5" t="s">
        <v>32</v>
      </c>
      <c r="F120" s="5">
        <v>0.35395967299999997</v>
      </c>
      <c r="N120" s="5" t="s">
        <v>32</v>
      </c>
      <c r="O120" s="5">
        <v>0.335971044</v>
      </c>
    </row>
    <row r="121" spans="2:15" x14ac:dyDescent="0.2">
      <c r="B121" s="5" t="s">
        <v>32</v>
      </c>
      <c r="C121" s="5">
        <v>0.33327585700000001</v>
      </c>
      <c r="E121" s="5" t="s">
        <v>32</v>
      </c>
      <c r="F121" s="5">
        <v>0.34608382300000001</v>
      </c>
      <c r="N121" s="5" t="s">
        <v>32</v>
      </c>
      <c r="O121" s="5">
        <v>0.34412029700000002</v>
      </c>
    </row>
    <row r="122" spans="2:15" x14ac:dyDescent="0.2">
      <c r="B122" s="5" t="s">
        <v>32</v>
      </c>
      <c r="C122" s="5">
        <v>0.36813620400000002</v>
      </c>
      <c r="E122" s="5" t="s">
        <v>32</v>
      </c>
      <c r="F122" s="5">
        <v>0.32703576000000001</v>
      </c>
      <c r="N122" s="5" t="s">
        <v>31</v>
      </c>
      <c r="O122" s="5">
        <v>0.33367353300000002</v>
      </c>
    </row>
    <row r="123" spans="2:15" x14ac:dyDescent="0.2">
      <c r="B123" s="5" t="s">
        <v>32</v>
      </c>
      <c r="C123" s="5">
        <v>0.341100444</v>
      </c>
      <c r="E123" s="5" t="s">
        <v>31</v>
      </c>
      <c r="F123" s="5">
        <v>0.359134122</v>
      </c>
      <c r="N123" s="5" t="s">
        <v>31</v>
      </c>
      <c r="O123" s="5">
        <v>0.323006183</v>
      </c>
    </row>
    <row r="124" spans="2:15" x14ac:dyDescent="0.2">
      <c r="B124" s="5" t="s">
        <v>32</v>
      </c>
      <c r="C124" s="5">
        <v>0.37793674500000002</v>
      </c>
      <c r="E124" s="5" t="s">
        <v>31</v>
      </c>
      <c r="F124" s="5">
        <v>0.36588995600000002</v>
      </c>
      <c r="N124" s="5" t="s">
        <v>32</v>
      </c>
      <c r="O124" s="5">
        <v>0.33877807799999998</v>
      </c>
    </row>
    <row r="125" spans="2:15" x14ac:dyDescent="0.2">
      <c r="B125" s="5" t="s">
        <v>32</v>
      </c>
      <c r="C125" s="5">
        <v>0.39020101299999999</v>
      </c>
      <c r="E125" s="5" t="s">
        <v>32</v>
      </c>
      <c r="F125" s="5">
        <v>0.356612918</v>
      </c>
      <c r="N125" s="5" t="s">
        <v>31</v>
      </c>
      <c r="O125" s="5">
        <v>0.38441762200000001</v>
      </c>
    </row>
    <row r="126" spans="2:15" x14ac:dyDescent="0.2">
      <c r="B126" s="5" t="s">
        <v>32</v>
      </c>
      <c r="C126" s="5">
        <v>0.36561344600000001</v>
      </c>
      <c r="E126" s="5" t="s">
        <v>32</v>
      </c>
      <c r="F126" s="5">
        <v>0.33865225100000002</v>
      </c>
      <c r="N126" s="5" t="s">
        <v>32</v>
      </c>
      <c r="O126" s="5">
        <v>0.33274458600000001</v>
      </c>
    </row>
    <row r="127" spans="2:15" x14ac:dyDescent="0.2">
      <c r="B127" s="5" t="s">
        <v>32</v>
      </c>
      <c r="C127" s="5">
        <v>0.347713363</v>
      </c>
      <c r="E127" s="5" t="s">
        <v>32</v>
      </c>
      <c r="F127" s="5">
        <v>0.31309068899999998</v>
      </c>
    </row>
    <row r="128" spans="2:15" x14ac:dyDescent="0.2">
      <c r="B128" s="5" t="s">
        <v>32</v>
      </c>
      <c r="C128" s="5">
        <v>0.351753814</v>
      </c>
      <c r="E128" s="5" t="s">
        <v>32</v>
      </c>
      <c r="F128" s="5">
        <v>0.34233852199999998</v>
      </c>
    </row>
    <row r="129" spans="2:6" x14ac:dyDescent="0.2">
      <c r="B129" s="5" t="s">
        <v>32</v>
      </c>
      <c r="C129" s="5">
        <v>0.337479417</v>
      </c>
      <c r="E129" s="5" t="s">
        <v>31</v>
      </c>
      <c r="F129" s="5">
        <v>0.34201851700000002</v>
      </c>
    </row>
    <row r="130" spans="2:6" x14ac:dyDescent="0.2">
      <c r="B130" s="5" t="s">
        <v>32</v>
      </c>
      <c r="C130" s="5">
        <v>0.31885854499999999</v>
      </c>
      <c r="E130" s="5" t="s">
        <v>32</v>
      </c>
      <c r="F130" s="5">
        <v>0.33331158500000002</v>
      </c>
    </row>
    <row r="131" spans="2:6" x14ac:dyDescent="0.2">
      <c r="B131" s="5" t="s">
        <v>32</v>
      </c>
      <c r="C131" s="5">
        <v>0.34519992500000002</v>
      </c>
      <c r="E131" s="5" t="s">
        <v>32</v>
      </c>
      <c r="F131" s="5">
        <v>0.35660825800000001</v>
      </c>
    </row>
    <row r="132" spans="2:6" x14ac:dyDescent="0.2">
      <c r="B132" s="5" t="s">
        <v>32</v>
      </c>
      <c r="C132" s="5">
        <v>0.31629229199999997</v>
      </c>
      <c r="E132" s="5" t="s">
        <v>32</v>
      </c>
      <c r="F132" s="5">
        <v>0.33082921700000001</v>
      </c>
    </row>
    <row r="133" spans="2:6" x14ac:dyDescent="0.2">
      <c r="B133" s="5" t="s">
        <v>32</v>
      </c>
      <c r="C133" s="5">
        <v>0.34042936600000001</v>
      </c>
      <c r="E133" s="5" t="s">
        <v>32</v>
      </c>
      <c r="F133" s="5">
        <v>0.348856681</v>
      </c>
    </row>
    <row r="134" spans="2:6" x14ac:dyDescent="0.2">
      <c r="B134" s="5" t="s">
        <v>31</v>
      </c>
      <c r="C134" s="5">
        <v>0.36753347600000003</v>
      </c>
      <c r="E134" s="5" t="s">
        <v>32</v>
      </c>
      <c r="F134" s="5">
        <v>0.35370957200000003</v>
      </c>
    </row>
    <row r="135" spans="2:6" x14ac:dyDescent="0.2">
      <c r="B135" s="5" t="s">
        <v>31</v>
      </c>
      <c r="C135" s="5">
        <v>0.33653493600000001</v>
      </c>
      <c r="E135" s="5" t="s">
        <v>32</v>
      </c>
      <c r="F135" s="5">
        <v>0.355777177</v>
      </c>
    </row>
    <row r="136" spans="2:6" x14ac:dyDescent="0.2">
      <c r="B136" s="5" t="s">
        <v>32</v>
      </c>
      <c r="C136" s="5">
        <v>0.36288719000000003</v>
      </c>
      <c r="E136" s="5" t="s">
        <v>32</v>
      </c>
      <c r="F136" s="5">
        <v>0.34990524099999998</v>
      </c>
    </row>
    <row r="137" spans="2:6" x14ac:dyDescent="0.2">
      <c r="B137" s="5" t="s">
        <v>31</v>
      </c>
      <c r="C137" s="5">
        <v>0.335135303</v>
      </c>
      <c r="E137" s="5" t="s">
        <v>32</v>
      </c>
      <c r="F137" s="5">
        <v>0.346935098</v>
      </c>
    </row>
    <row r="138" spans="2:6" x14ac:dyDescent="0.2">
      <c r="B138" s="5" t="s">
        <v>32</v>
      </c>
      <c r="C138" s="5">
        <v>0.341964147</v>
      </c>
      <c r="E138" s="5" t="s">
        <v>32</v>
      </c>
      <c r="F138" s="5">
        <v>0.32885947700000001</v>
      </c>
    </row>
    <row r="139" spans="2:6" x14ac:dyDescent="0.2">
      <c r="B139" s="5" t="s">
        <v>32</v>
      </c>
      <c r="C139" s="5">
        <v>0.35669525000000002</v>
      </c>
      <c r="E139" s="5" t="s">
        <v>32</v>
      </c>
      <c r="F139" s="5">
        <v>0.32313201000000003</v>
      </c>
    </row>
    <row r="140" spans="2:6" x14ac:dyDescent="0.2">
      <c r="B140" s="5" t="s">
        <v>32</v>
      </c>
      <c r="C140" s="5">
        <v>0.34943921500000003</v>
      </c>
      <c r="E140" s="5" t="s">
        <v>32</v>
      </c>
      <c r="F140" s="5">
        <v>0.32495417399999998</v>
      </c>
    </row>
    <row r="141" spans="2:6" x14ac:dyDescent="0.2">
      <c r="B141" s="5" t="s">
        <v>31</v>
      </c>
      <c r="C141" s="5">
        <v>0.36365924100000002</v>
      </c>
      <c r="E141" s="5" t="s">
        <v>31</v>
      </c>
      <c r="F141" s="5">
        <v>0.37389784700000001</v>
      </c>
    </row>
    <row r="142" spans="2:6" x14ac:dyDescent="0.2">
      <c r="B142" s="5" t="s">
        <v>31</v>
      </c>
      <c r="C142" s="5">
        <v>0.33913225800000002</v>
      </c>
      <c r="E142" s="5" t="s">
        <v>31</v>
      </c>
      <c r="F142" s="5">
        <v>0.32929443600000002</v>
      </c>
    </row>
    <row r="143" spans="2:6" x14ac:dyDescent="0.2">
      <c r="B143" s="5" t="s">
        <v>31</v>
      </c>
      <c r="C143" s="5">
        <v>0.31552956199999999</v>
      </c>
      <c r="E143" s="5" t="s">
        <v>32</v>
      </c>
      <c r="F143" s="5">
        <v>0.35791623900000002</v>
      </c>
    </row>
    <row r="144" spans="2:6" x14ac:dyDescent="0.2">
      <c r="B144" s="5" t="s">
        <v>31</v>
      </c>
      <c r="C144" s="5">
        <v>0.33751203899999999</v>
      </c>
      <c r="E144" s="5" t="s">
        <v>31</v>
      </c>
      <c r="F144" s="5">
        <v>0.32411377299999999</v>
      </c>
    </row>
    <row r="145" spans="2:6" x14ac:dyDescent="0.2">
      <c r="B145" s="5" t="s">
        <v>32</v>
      </c>
      <c r="C145" s="5">
        <v>0.32937366000000001</v>
      </c>
      <c r="E145" s="5" t="s">
        <v>31</v>
      </c>
      <c r="F145" s="5">
        <v>0.34556498000000002</v>
      </c>
    </row>
    <row r="146" spans="2:6" x14ac:dyDescent="0.2">
      <c r="B146" s="5" t="s">
        <v>31</v>
      </c>
      <c r="C146" s="5">
        <v>0.34111908499999999</v>
      </c>
      <c r="E146" s="5" t="s">
        <v>32</v>
      </c>
      <c r="F146" s="5">
        <v>0.34710908099999999</v>
      </c>
    </row>
    <row r="147" spans="2:6" x14ac:dyDescent="0.2">
      <c r="B147" s="5" t="s">
        <v>32</v>
      </c>
      <c r="C147" s="5">
        <v>0.35504706899999999</v>
      </c>
      <c r="E147" s="5" t="s">
        <v>32</v>
      </c>
      <c r="F147" s="5">
        <v>0.34703451699999999</v>
      </c>
    </row>
    <row r="148" spans="2:6" x14ac:dyDescent="0.2">
      <c r="B148" s="5" t="s">
        <v>31</v>
      </c>
      <c r="C148" s="5">
        <v>0.32715847999999997</v>
      </c>
      <c r="E148" s="5" t="s">
        <v>32</v>
      </c>
      <c r="F148" s="5">
        <v>0.33771243000000001</v>
      </c>
    </row>
    <row r="149" spans="2:6" x14ac:dyDescent="0.2">
      <c r="B149" s="5" t="s">
        <v>31</v>
      </c>
      <c r="C149" s="5">
        <v>0.35049554199999999</v>
      </c>
      <c r="E149" s="5" t="s">
        <v>31</v>
      </c>
      <c r="F149" s="5">
        <v>0.32542796800000001</v>
      </c>
    </row>
    <row r="150" spans="2:6" x14ac:dyDescent="0.2">
      <c r="B150" s="5" t="s">
        <v>32</v>
      </c>
      <c r="C150" s="5">
        <v>0.36836455699999998</v>
      </c>
      <c r="E150" s="5" t="s">
        <v>31</v>
      </c>
      <c r="F150" s="5">
        <v>0.32987230899999997</v>
      </c>
    </row>
    <row r="151" spans="2:6" x14ac:dyDescent="0.2">
      <c r="B151" s="5" t="s">
        <v>31</v>
      </c>
      <c r="C151" s="5">
        <v>0.33246186300000002</v>
      </c>
      <c r="E151" s="5" t="s">
        <v>31</v>
      </c>
      <c r="F151" s="5">
        <v>0.358071582</v>
      </c>
    </row>
    <row r="152" spans="2:6" x14ac:dyDescent="0.2">
      <c r="B152" s="5" t="s">
        <v>32</v>
      </c>
      <c r="C152" s="5">
        <v>0.37978376400000002</v>
      </c>
      <c r="E152" s="5" t="s">
        <v>31</v>
      </c>
      <c r="F152" s="5">
        <v>0.35622767</v>
      </c>
    </row>
    <row r="153" spans="2:6" x14ac:dyDescent="0.2">
      <c r="B153" s="5" t="s">
        <v>32</v>
      </c>
      <c r="C153" s="5">
        <v>0.35140740100000001</v>
      </c>
      <c r="E153" s="5" t="s">
        <v>32</v>
      </c>
      <c r="F153" s="5">
        <v>0.34544536599999998</v>
      </c>
    </row>
    <row r="154" spans="2:6" x14ac:dyDescent="0.2">
      <c r="B154" s="5" t="s">
        <v>31</v>
      </c>
      <c r="C154" s="5">
        <v>0.35002951500000001</v>
      </c>
      <c r="E154" s="5" t="s">
        <v>31</v>
      </c>
      <c r="F154" s="5">
        <v>0.35150682</v>
      </c>
    </row>
    <row r="155" spans="2:6" x14ac:dyDescent="0.2">
      <c r="B155" s="5" t="s">
        <v>32</v>
      </c>
      <c r="C155" s="5">
        <v>0.34703917699999998</v>
      </c>
      <c r="E155" s="5" t="s">
        <v>31</v>
      </c>
      <c r="F155" s="5">
        <v>0.36089725700000003</v>
      </c>
    </row>
    <row r="156" spans="2:6" x14ac:dyDescent="0.2">
      <c r="B156" s="5" t="s">
        <v>32</v>
      </c>
      <c r="C156" s="5">
        <v>0.364372262</v>
      </c>
      <c r="E156" s="5" t="s">
        <v>31</v>
      </c>
      <c r="F156" s="5">
        <v>0.357224967</v>
      </c>
    </row>
    <row r="157" spans="2:6" x14ac:dyDescent="0.2">
      <c r="B157" s="5" t="s">
        <v>32</v>
      </c>
      <c r="C157" s="5">
        <v>0.33406188799999997</v>
      </c>
      <c r="E157" s="5" t="s">
        <v>32</v>
      </c>
      <c r="F157" s="5">
        <v>0.33968217000000001</v>
      </c>
    </row>
    <row r="158" spans="2:6" x14ac:dyDescent="0.2">
      <c r="B158" s="5" t="s">
        <v>32</v>
      </c>
      <c r="C158" s="5">
        <v>0.33989964900000003</v>
      </c>
      <c r="E158" s="5" t="s">
        <v>32</v>
      </c>
      <c r="F158" s="5">
        <v>0.34057383400000002</v>
      </c>
    </row>
    <row r="159" spans="2:6" x14ac:dyDescent="0.2">
      <c r="B159" s="5" t="s">
        <v>32</v>
      </c>
      <c r="C159" s="5">
        <v>0.32544816199999999</v>
      </c>
      <c r="E159" s="5" t="s">
        <v>31</v>
      </c>
      <c r="F159" s="5">
        <v>0.35082952699999997</v>
      </c>
    </row>
    <row r="160" spans="2:6" x14ac:dyDescent="0.2">
      <c r="B160" s="5" t="s">
        <v>31</v>
      </c>
      <c r="C160" s="5">
        <v>0.31974710299999998</v>
      </c>
      <c r="E160" s="5" t="s">
        <v>31</v>
      </c>
      <c r="F160" s="5">
        <v>0.30305558100000002</v>
      </c>
    </row>
    <row r="161" spans="2:6" x14ac:dyDescent="0.2">
      <c r="B161" s="5" t="s">
        <v>31</v>
      </c>
      <c r="C161" s="5">
        <v>0.36582315799999998</v>
      </c>
      <c r="E161" s="5" t="s">
        <v>31</v>
      </c>
      <c r="F161" s="5">
        <v>0.35693913700000002</v>
      </c>
    </row>
    <row r="162" spans="2:6" x14ac:dyDescent="0.2">
      <c r="B162" s="5" t="s">
        <v>31</v>
      </c>
      <c r="C162" s="5">
        <v>0.33482151199999999</v>
      </c>
      <c r="E162" s="5" t="s">
        <v>32</v>
      </c>
      <c r="F162" s="5">
        <v>0.34960077000000001</v>
      </c>
    </row>
    <row r="163" spans="2:6" x14ac:dyDescent="0.2">
      <c r="B163" s="5" t="s">
        <v>31</v>
      </c>
      <c r="C163" s="5">
        <v>0.349367757</v>
      </c>
      <c r="E163" s="5" t="s">
        <v>32</v>
      </c>
      <c r="F163" s="5">
        <v>0.35504240799999998</v>
      </c>
    </row>
    <row r="164" spans="2:6" x14ac:dyDescent="0.2">
      <c r="B164" s="5" t="s">
        <v>31</v>
      </c>
      <c r="C164" s="5">
        <v>0.35944325300000002</v>
      </c>
      <c r="E164" s="5" t="s">
        <v>32</v>
      </c>
      <c r="F164" s="5">
        <v>0.30704321600000001</v>
      </c>
    </row>
    <row r="165" spans="2:6" x14ac:dyDescent="0.2">
      <c r="B165" s="5" t="s">
        <v>31</v>
      </c>
      <c r="C165" s="5">
        <v>0.31399322699999999</v>
      </c>
      <c r="E165" s="5" t="s">
        <v>31</v>
      </c>
      <c r="F165" s="5">
        <v>0.33408985000000002</v>
      </c>
    </row>
    <row r="166" spans="2:6" x14ac:dyDescent="0.2">
      <c r="B166" s="5" t="s">
        <v>31</v>
      </c>
      <c r="C166" s="5">
        <v>0.37448193400000002</v>
      </c>
      <c r="E166" s="5" t="s">
        <v>31</v>
      </c>
      <c r="F166" s="5">
        <v>0.33609531799999998</v>
      </c>
    </row>
    <row r="167" spans="2:6" x14ac:dyDescent="0.2">
      <c r="B167" s="5" t="s">
        <v>31</v>
      </c>
      <c r="C167" s="5">
        <v>0.33789728800000002</v>
      </c>
      <c r="E167" s="5" t="s">
        <v>31</v>
      </c>
      <c r="F167" s="5">
        <v>0.33191039900000002</v>
      </c>
    </row>
    <row r="168" spans="2:6" x14ac:dyDescent="0.2">
      <c r="B168" s="5" t="s">
        <v>32</v>
      </c>
      <c r="C168" s="5">
        <v>0.35914655000000001</v>
      </c>
      <c r="E168" s="5" t="s">
        <v>31</v>
      </c>
      <c r="F168" s="5">
        <v>0.35024699399999998</v>
      </c>
    </row>
    <row r="169" spans="2:6" x14ac:dyDescent="0.2">
      <c r="B169" s="5" t="s">
        <v>31</v>
      </c>
      <c r="C169" s="5">
        <v>0.35086214900000001</v>
      </c>
      <c r="E169" s="5" t="s">
        <v>31</v>
      </c>
      <c r="F169" s="5">
        <v>0.34464535400000001</v>
      </c>
    </row>
    <row r="170" spans="2:6" x14ac:dyDescent="0.2">
      <c r="B170" s="5" t="s">
        <v>32</v>
      </c>
      <c r="C170" s="5">
        <v>0.37449591399999999</v>
      </c>
      <c r="E170" s="5" t="s">
        <v>31</v>
      </c>
      <c r="F170" s="5">
        <v>0.36629229200000002</v>
      </c>
    </row>
    <row r="171" spans="2:6" x14ac:dyDescent="0.2">
      <c r="B171" s="5" t="s">
        <v>32</v>
      </c>
      <c r="C171" s="5">
        <v>0.34780190799999999</v>
      </c>
      <c r="E171" s="5" t="s">
        <v>32</v>
      </c>
      <c r="F171" s="5">
        <v>0.33256283599999997</v>
      </c>
    </row>
    <row r="172" spans="2:6" x14ac:dyDescent="0.2">
      <c r="B172" s="5" t="s">
        <v>31</v>
      </c>
      <c r="C172" s="5">
        <v>0.342535806</v>
      </c>
      <c r="E172" s="5" t="s">
        <v>31</v>
      </c>
      <c r="F172" s="5">
        <v>0.32460931399999998</v>
      </c>
    </row>
    <row r="173" spans="2:6" x14ac:dyDescent="0.2">
      <c r="B173" s="5" t="s">
        <v>31</v>
      </c>
      <c r="C173" s="5">
        <v>0.339957126</v>
      </c>
      <c r="E173" s="5" t="s">
        <v>31</v>
      </c>
      <c r="F173" s="5">
        <v>0.32780314999999999</v>
      </c>
    </row>
    <row r="174" spans="2:6" x14ac:dyDescent="0.2">
      <c r="B174" s="5" t="s">
        <v>31</v>
      </c>
      <c r="C174" s="5">
        <v>0.34650635299999999</v>
      </c>
      <c r="E174" s="5" t="s">
        <v>32</v>
      </c>
      <c r="F174" s="5">
        <v>0.372291608</v>
      </c>
    </row>
    <row r="175" spans="2:6" x14ac:dyDescent="0.2">
      <c r="B175" s="5" t="s">
        <v>32</v>
      </c>
      <c r="C175" s="5">
        <v>0.36107434700000002</v>
      </c>
      <c r="E175" s="5" t="s">
        <v>32</v>
      </c>
      <c r="F175" s="5">
        <v>0.36677229900000002</v>
      </c>
    </row>
    <row r="176" spans="2:6" x14ac:dyDescent="0.2">
      <c r="B176" s="5" t="s">
        <v>32</v>
      </c>
      <c r="C176" s="5">
        <v>0.33948488500000001</v>
      </c>
      <c r="E176" s="5" t="s">
        <v>32</v>
      </c>
      <c r="F176" s="5">
        <v>0.34082704200000002</v>
      </c>
    </row>
    <row r="177" spans="2:6" x14ac:dyDescent="0.2">
      <c r="B177" s="5" t="s">
        <v>32</v>
      </c>
      <c r="C177" s="5">
        <v>0.35121788300000001</v>
      </c>
      <c r="E177" s="5" t="s">
        <v>31</v>
      </c>
      <c r="F177" s="5">
        <v>0.35048622099999999</v>
      </c>
    </row>
    <row r="178" spans="2:6" x14ac:dyDescent="0.2">
      <c r="B178" s="5" t="s">
        <v>31</v>
      </c>
      <c r="C178" s="5">
        <v>0.30599465599999998</v>
      </c>
      <c r="E178" s="5" t="s">
        <v>31</v>
      </c>
      <c r="F178" s="5">
        <v>0.32510640899999999</v>
      </c>
    </row>
    <row r="179" spans="2:6" x14ac:dyDescent="0.2">
      <c r="B179" s="5" t="s">
        <v>32</v>
      </c>
      <c r="C179" s="5">
        <v>0.37274520799999999</v>
      </c>
      <c r="E179" s="5" t="s">
        <v>31</v>
      </c>
      <c r="F179" s="5">
        <v>0.32937676700000001</v>
      </c>
    </row>
    <row r="180" spans="2:6" x14ac:dyDescent="0.2">
      <c r="B180" s="5" t="s">
        <v>31</v>
      </c>
      <c r="C180" s="5">
        <v>0.345936248</v>
      </c>
      <c r="E180" s="5" t="s">
        <v>32</v>
      </c>
      <c r="F180" s="5">
        <v>0.31774784900000003</v>
      </c>
    </row>
    <row r="181" spans="2:6" x14ac:dyDescent="0.2">
      <c r="B181" s="5" t="s">
        <v>31</v>
      </c>
      <c r="C181" s="5">
        <v>0.35631466099999998</v>
      </c>
      <c r="E181" s="5" t="s">
        <v>32</v>
      </c>
      <c r="F181" s="5">
        <v>0.34577779800000003</v>
      </c>
    </row>
    <row r="182" spans="2:6" x14ac:dyDescent="0.2">
      <c r="B182" s="5" t="s">
        <v>32</v>
      </c>
      <c r="C182" s="5">
        <v>0.35555659099999998</v>
      </c>
      <c r="E182" s="5" t="s">
        <v>32</v>
      </c>
      <c r="F182" s="5">
        <v>0.35379967099999998</v>
      </c>
    </row>
    <row r="183" spans="2:6" x14ac:dyDescent="0.2">
      <c r="B183" s="5" t="s">
        <v>32</v>
      </c>
      <c r="C183" s="5">
        <v>0.36796222099999998</v>
      </c>
      <c r="E183" s="5" t="s">
        <v>31</v>
      </c>
      <c r="F183" s="5">
        <v>0.33095038399999999</v>
      </c>
    </row>
    <row r="184" spans="2:6" x14ac:dyDescent="0.2">
      <c r="B184" s="5" t="s">
        <v>31</v>
      </c>
      <c r="C184" s="5">
        <v>0.33694814699999998</v>
      </c>
      <c r="E184" s="5" t="s">
        <v>31</v>
      </c>
      <c r="F184" s="5">
        <v>0.336163669</v>
      </c>
    </row>
    <row r="185" spans="2:6" x14ac:dyDescent="0.2">
      <c r="B185" s="5" t="s">
        <v>31</v>
      </c>
      <c r="C185" s="5">
        <v>0.35224624799999998</v>
      </c>
      <c r="E185" s="5" t="s">
        <v>31</v>
      </c>
      <c r="F185" s="5">
        <v>0.325435735</v>
      </c>
    </row>
    <row r="186" spans="2:6" x14ac:dyDescent="0.2">
      <c r="B186" s="5" t="s">
        <v>32</v>
      </c>
      <c r="C186" s="5">
        <v>0.35551930900000001</v>
      </c>
      <c r="E186" s="5" t="s">
        <v>32</v>
      </c>
      <c r="F186" s="5">
        <v>0.36635287500000002</v>
      </c>
    </row>
    <row r="187" spans="2:6" x14ac:dyDescent="0.2">
      <c r="B187" s="5" t="s">
        <v>31</v>
      </c>
      <c r="C187" s="5">
        <v>0.345175071</v>
      </c>
      <c r="E187" s="5" t="s">
        <v>31</v>
      </c>
      <c r="F187" s="5">
        <v>0.34865939699999998</v>
      </c>
    </row>
    <row r="188" spans="2:6" x14ac:dyDescent="0.2">
      <c r="B188" s="5" t="s">
        <v>32</v>
      </c>
      <c r="C188" s="5">
        <v>0.36128561199999998</v>
      </c>
      <c r="E188" s="5" t="s">
        <v>32</v>
      </c>
      <c r="F188" s="5">
        <v>0.345408084</v>
      </c>
    </row>
    <row r="189" spans="2:6" x14ac:dyDescent="0.2">
      <c r="B189" s="5" t="s">
        <v>32</v>
      </c>
      <c r="C189" s="5">
        <v>0.33507316599999998</v>
      </c>
      <c r="E189" s="5" t="s">
        <v>31</v>
      </c>
      <c r="F189" s="5">
        <v>0.34638674000000003</v>
      </c>
    </row>
    <row r="190" spans="2:6" x14ac:dyDescent="0.2">
      <c r="B190" s="5" t="s">
        <v>32</v>
      </c>
      <c r="C190" s="5">
        <v>0.35606611399999999</v>
      </c>
      <c r="E190" s="5" t="s">
        <v>31</v>
      </c>
      <c r="F190" s="5">
        <v>0.35988753200000001</v>
      </c>
    </row>
    <row r="191" spans="2:6" x14ac:dyDescent="0.2">
      <c r="B191" s="5" t="s">
        <v>32</v>
      </c>
      <c r="C191" s="5">
        <v>0.31015161400000002</v>
      </c>
      <c r="E191" s="5" t="s">
        <v>32</v>
      </c>
      <c r="F191" s="5">
        <v>0.35028272300000002</v>
      </c>
    </row>
    <row r="192" spans="2:6" x14ac:dyDescent="0.2">
      <c r="B192" s="5" t="s">
        <v>31</v>
      </c>
      <c r="C192" s="5">
        <v>0.39292571500000001</v>
      </c>
      <c r="E192" s="5" t="s">
        <v>31</v>
      </c>
      <c r="F192" s="5">
        <v>0.32134246700000002</v>
      </c>
    </row>
    <row r="193" spans="2:6" x14ac:dyDescent="0.2">
      <c r="B193" s="5" t="s">
        <v>32</v>
      </c>
      <c r="C193" s="5">
        <v>0.361448722</v>
      </c>
      <c r="E193" s="5" t="s">
        <v>32</v>
      </c>
      <c r="F193" s="5">
        <v>0.32921521100000001</v>
      </c>
    </row>
    <row r="194" spans="2:6" x14ac:dyDescent="0.2">
      <c r="B194" s="5" t="s">
        <v>32</v>
      </c>
      <c r="C194" s="5">
        <v>0.37164383099999998</v>
      </c>
      <c r="E194" s="5" t="s">
        <v>31</v>
      </c>
      <c r="F194" s="5">
        <v>0.35946966200000002</v>
      </c>
    </row>
    <row r="195" spans="2:6" x14ac:dyDescent="0.2">
      <c r="B195" s="5" t="s">
        <v>32</v>
      </c>
      <c r="C195" s="5">
        <v>0.39840463500000001</v>
      </c>
      <c r="E195" s="5" t="s">
        <v>32</v>
      </c>
      <c r="F195" s="5">
        <v>0.35889955600000001</v>
      </c>
    </row>
    <row r="196" spans="2:6" x14ac:dyDescent="0.2">
      <c r="B196" s="5" t="s">
        <v>32</v>
      </c>
      <c r="C196" s="5">
        <v>0.37126168999999998</v>
      </c>
      <c r="E196" s="5" t="s">
        <v>32</v>
      </c>
      <c r="F196" s="5">
        <v>0.33583278999999999</v>
      </c>
    </row>
    <row r="197" spans="2:6" x14ac:dyDescent="0.2">
      <c r="B197" s="5" t="s">
        <v>32</v>
      </c>
      <c r="C197" s="5">
        <v>0.37153509200000001</v>
      </c>
      <c r="E197" s="5" t="s">
        <v>32</v>
      </c>
      <c r="F197" s="5">
        <v>0.37198869099999998</v>
      </c>
    </row>
    <row r="198" spans="2:6" x14ac:dyDescent="0.2">
      <c r="B198" s="5" t="s">
        <v>32</v>
      </c>
      <c r="C198" s="5">
        <v>0.34915493800000003</v>
      </c>
      <c r="E198" s="5" t="s">
        <v>32</v>
      </c>
      <c r="F198" s="5">
        <v>0.31995836799999999</v>
      </c>
    </row>
    <row r="199" spans="2:6" x14ac:dyDescent="0.2">
      <c r="B199" s="5" t="s">
        <v>31</v>
      </c>
      <c r="C199" s="5">
        <v>0.35570572</v>
      </c>
      <c r="E199" s="5" t="s">
        <v>32</v>
      </c>
      <c r="F199" s="5">
        <v>0.33536365600000001</v>
      </c>
    </row>
    <row r="200" spans="2:6" x14ac:dyDescent="0.2">
      <c r="B200" s="5" t="s">
        <v>31</v>
      </c>
      <c r="C200" s="5">
        <v>0.36904495599999998</v>
      </c>
      <c r="E200" s="5" t="s">
        <v>32</v>
      </c>
      <c r="F200" s="5">
        <v>0.34915338499999998</v>
      </c>
    </row>
    <row r="201" spans="2:6" x14ac:dyDescent="0.2">
      <c r="B201" s="5" t="s">
        <v>31</v>
      </c>
      <c r="C201" s="5">
        <v>0.31375710699999998</v>
      </c>
      <c r="E201" s="5" t="s">
        <v>31</v>
      </c>
      <c r="F201" s="5">
        <v>0.35270140100000003</v>
      </c>
    </row>
    <row r="202" spans="2:6" x14ac:dyDescent="0.2">
      <c r="B202" s="5" t="s">
        <v>31</v>
      </c>
      <c r="C202" s="5">
        <v>0.36136172999999999</v>
      </c>
      <c r="E202" s="5" t="s">
        <v>32</v>
      </c>
      <c r="F202" s="5">
        <v>0.33500170899999998</v>
      </c>
    </row>
    <row r="203" spans="2:6" x14ac:dyDescent="0.2">
      <c r="B203" s="5" t="s">
        <v>32</v>
      </c>
      <c r="C203" s="5">
        <v>0.392528039</v>
      </c>
      <c r="E203" s="5" t="s">
        <v>31</v>
      </c>
      <c r="F203" s="5">
        <v>0.34446981700000001</v>
      </c>
    </row>
    <row r="204" spans="2:6" x14ac:dyDescent="0.2">
      <c r="B204" s="5" t="s">
        <v>31</v>
      </c>
      <c r="C204" s="5">
        <v>0.36093609199999999</v>
      </c>
      <c r="E204" s="5" t="s">
        <v>31</v>
      </c>
      <c r="F204" s="5">
        <v>0.37184111600000003</v>
      </c>
    </row>
    <row r="205" spans="2:6" x14ac:dyDescent="0.2">
      <c r="B205" s="5" t="s">
        <v>31</v>
      </c>
      <c r="C205" s="5">
        <v>0.30011495300000002</v>
      </c>
      <c r="E205" s="5" t="s">
        <v>31</v>
      </c>
      <c r="F205" s="5">
        <v>0.35310218399999999</v>
      </c>
    </row>
    <row r="206" spans="2:6" x14ac:dyDescent="0.2">
      <c r="B206" s="5" t="s">
        <v>31</v>
      </c>
      <c r="C206" s="5">
        <v>0.33728679299999997</v>
      </c>
      <c r="E206" s="5" t="s">
        <v>31</v>
      </c>
      <c r="F206" s="5">
        <v>0.31781464599999998</v>
      </c>
    </row>
    <row r="207" spans="2:6" x14ac:dyDescent="0.2">
      <c r="B207" s="5" t="s">
        <v>32</v>
      </c>
      <c r="C207" s="5">
        <v>0.34477894799999997</v>
      </c>
      <c r="E207" s="5" t="s">
        <v>32</v>
      </c>
      <c r="F207" s="5">
        <v>0.33630503</v>
      </c>
    </row>
    <row r="208" spans="2:6" x14ac:dyDescent="0.2">
      <c r="B208" s="5" t="s">
        <v>32</v>
      </c>
      <c r="C208" s="5">
        <v>0.34299561899999997</v>
      </c>
      <c r="E208" s="5" t="s">
        <v>32</v>
      </c>
      <c r="F208" s="5">
        <v>0.38081368300000001</v>
      </c>
    </row>
    <row r="209" spans="2:6" x14ac:dyDescent="0.2">
      <c r="B209" s="5" t="s">
        <v>31</v>
      </c>
      <c r="C209" s="5">
        <v>0.32966880999999998</v>
      </c>
      <c r="E209" s="5" t="s">
        <v>31</v>
      </c>
      <c r="F209" s="5">
        <v>0.32768353700000002</v>
      </c>
    </row>
    <row r="210" spans="2:6" x14ac:dyDescent="0.2">
      <c r="B210" s="5" t="s">
        <v>32</v>
      </c>
      <c r="C210" s="5">
        <v>0.38723552999999999</v>
      </c>
      <c r="E210" s="5" t="s">
        <v>32</v>
      </c>
      <c r="F210" s="5">
        <v>0.36823873000000001</v>
      </c>
    </row>
    <row r="211" spans="2:6" x14ac:dyDescent="0.2">
      <c r="B211" s="5" t="s">
        <v>32</v>
      </c>
      <c r="C211" s="5">
        <v>0.34369931999999997</v>
      </c>
      <c r="E211" s="5" t="s">
        <v>32</v>
      </c>
      <c r="F211" s="5">
        <v>0.32485164799999999</v>
      </c>
    </row>
    <row r="212" spans="2:6" x14ac:dyDescent="0.2">
      <c r="B212" s="5" t="s">
        <v>31</v>
      </c>
      <c r="C212" s="5">
        <v>0.34755335999999998</v>
      </c>
      <c r="E212" s="5" t="s">
        <v>31</v>
      </c>
      <c r="F212" s="5">
        <v>0.36123590300000002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4D9D793-7341-514C-A138-20A6765C1BB5}">
  <dimension ref="B1:F142"/>
  <sheetViews>
    <sheetView workbookViewId="0">
      <selection activeCell="B2" sqref="B2"/>
    </sheetView>
  </sheetViews>
  <sheetFormatPr baseColWidth="10" defaultColWidth="11" defaultRowHeight="16" x14ac:dyDescent="0.2"/>
  <sheetData>
    <row r="1" spans="2:6" x14ac:dyDescent="0.2">
      <c r="B1" t="s">
        <v>27</v>
      </c>
    </row>
    <row r="3" spans="2:6" x14ac:dyDescent="0.2">
      <c r="B3" s="19" t="s">
        <v>28</v>
      </c>
      <c r="E3" s="19" t="s">
        <v>29</v>
      </c>
    </row>
    <row r="4" spans="2:6" x14ac:dyDescent="0.2">
      <c r="B4" s="5" t="s">
        <v>25</v>
      </c>
      <c r="C4" s="5" t="s">
        <v>30</v>
      </c>
      <c r="E4" s="5" t="s">
        <v>25</v>
      </c>
      <c r="F4" s="5" t="s">
        <v>30</v>
      </c>
    </row>
    <row r="5" spans="2:6" x14ac:dyDescent="0.2">
      <c r="B5" s="5" t="s">
        <v>31</v>
      </c>
      <c r="C5" s="5">
        <v>0.35257229299999998</v>
      </c>
      <c r="E5" s="5" t="s">
        <v>31</v>
      </c>
      <c r="F5" s="5">
        <v>0.32715478199999998</v>
      </c>
    </row>
    <row r="6" spans="2:6" x14ac:dyDescent="0.2">
      <c r="B6" s="5" t="s">
        <v>31</v>
      </c>
      <c r="C6" s="5">
        <v>0.35990254999999999</v>
      </c>
      <c r="E6" s="5" t="s">
        <v>31</v>
      </c>
      <c r="F6" s="5">
        <v>0.33699030299999999</v>
      </c>
    </row>
    <row r="7" spans="2:6" x14ac:dyDescent="0.2">
      <c r="B7" s="5" t="s">
        <v>31</v>
      </c>
      <c r="C7" s="5">
        <v>0.340108042</v>
      </c>
      <c r="E7" s="5" t="s">
        <v>31</v>
      </c>
      <c r="F7" s="5">
        <v>0.34602088399999997</v>
      </c>
    </row>
    <row r="8" spans="2:6" x14ac:dyDescent="0.2">
      <c r="B8" s="5" t="s">
        <v>31</v>
      </c>
      <c r="C8" s="5">
        <v>0.347075841</v>
      </c>
      <c r="E8" s="5" t="s">
        <v>31</v>
      </c>
      <c r="F8" s="5">
        <v>0.36115375900000002</v>
      </c>
    </row>
    <row r="9" spans="2:6" x14ac:dyDescent="0.2">
      <c r="B9" s="5" t="s">
        <v>31</v>
      </c>
      <c r="C9" s="5">
        <v>0.35915280799999999</v>
      </c>
      <c r="E9" s="5" t="s">
        <v>31</v>
      </c>
      <c r="F9" s="5">
        <v>0.36119104000000002</v>
      </c>
    </row>
    <row r="10" spans="2:6" x14ac:dyDescent="0.2">
      <c r="B10" s="5" t="s">
        <v>31</v>
      </c>
      <c r="C10" s="5">
        <v>0.36947872300000001</v>
      </c>
      <c r="E10" s="5" t="s">
        <v>31</v>
      </c>
      <c r="F10" s="5">
        <v>0.35159445900000003</v>
      </c>
    </row>
    <row r="11" spans="2:6" x14ac:dyDescent="0.2">
      <c r="B11" s="5" t="s">
        <v>31</v>
      </c>
      <c r="C11" s="5">
        <v>0.33217699899999997</v>
      </c>
      <c r="E11" s="5" t="s">
        <v>31</v>
      </c>
      <c r="F11" s="5">
        <v>0.33453820200000001</v>
      </c>
    </row>
    <row r="12" spans="2:6" x14ac:dyDescent="0.2">
      <c r="B12" s="5" t="s">
        <v>31</v>
      </c>
      <c r="C12" s="5">
        <v>0.34206266699999999</v>
      </c>
      <c r="E12" s="5" t="s">
        <v>31</v>
      </c>
      <c r="F12" s="5">
        <v>0.37510379500000002</v>
      </c>
    </row>
    <row r="13" spans="2:6" x14ac:dyDescent="0.2">
      <c r="B13" s="5" t="s">
        <v>31</v>
      </c>
      <c r="C13" s="5">
        <v>0.35477683199999999</v>
      </c>
      <c r="E13" s="5" t="s">
        <v>31</v>
      </c>
      <c r="F13" s="5">
        <v>0.35347378299999999</v>
      </c>
    </row>
    <row r="14" spans="2:6" x14ac:dyDescent="0.2">
      <c r="B14" s="5" t="s">
        <v>31</v>
      </c>
      <c r="C14" s="5">
        <v>0.36686207399999998</v>
      </c>
      <c r="E14" s="5" t="s">
        <v>31</v>
      </c>
      <c r="F14" s="5">
        <v>0.348801741</v>
      </c>
    </row>
    <row r="15" spans="2:6" x14ac:dyDescent="0.2">
      <c r="B15" s="5" t="s">
        <v>31</v>
      </c>
      <c r="C15" s="5">
        <v>0.34265186800000003</v>
      </c>
      <c r="E15" s="5" t="s">
        <v>31</v>
      </c>
      <c r="F15" s="5">
        <v>0.33004409400000001</v>
      </c>
    </row>
    <row r="16" spans="2:6" x14ac:dyDescent="0.2">
      <c r="B16" s="5" t="s">
        <v>31</v>
      </c>
      <c r="C16" s="5">
        <v>0.355228663</v>
      </c>
      <c r="E16" s="5" t="s">
        <v>31</v>
      </c>
      <c r="F16" s="5">
        <v>0.34470925600000002</v>
      </c>
    </row>
    <row r="17" spans="2:6" x14ac:dyDescent="0.2">
      <c r="B17" s="5" t="s">
        <v>31</v>
      </c>
      <c r="C17" s="5">
        <v>0.32874109600000001</v>
      </c>
      <c r="E17" s="5" t="s">
        <v>31</v>
      </c>
      <c r="F17" s="5">
        <v>0.34389414800000001</v>
      </c>
    </row>
    <row r="18" spans="2:6" x14ac:dyDescent="0.2">
      <c r="B18" s="5" t="s">
        <v>31</v>
      </c>
      <c r="C18" s="5">
        <v>0.36079462699999998</v>
      </c>
      <c r="E18" s="5" t="s">
        <v>31</v>
      </c>
      <c r="F18" s="5">
        <v>0.348467902</v>
      </c>
    </row>
    <row r="19" spans="2:6" x14ac:dyDescent="0.2">
      <c r="B19" s="5" t="s">
        <v>31</v>
      </c>
      <c r="C19" s="5">
        <v>0.35383013800000002</v>
      </c>
      <c r="E19" s="5" t="s">
        <v>31</v>
      </c>
      <c r="F19" s="5">
        <v>0.34057779399999999</v>
      </c>
    </row>
    <row r="20" spans="2:6" x14ac:dyDescent="0.2">
      <c r="B20" s="5" t="s">
        <v>31</v>
      </c>
      <c r="C20" s="5">
        <v>0.33043256599999998</v>
      </c>
      <c r="E20" s="5" t="s">
        <v>31</v>
      </c>
      <c r="F20" s="5">
        <v>0.35322806400000001</v>
      </c>
    </row>
    <row r="21" spans="2:6" x14ac:dyDescent="0.2">
      <c r="B21" s="5" t="s">
        <v>31</v>
      </c>
      <c r="C21" s="5">
        <v>0.33624016899999998</v>
      </c>
      <c r="E21" s="5" t="s">
        <v>31</v>
      </c>
      <c r="F21" s="5">
        <v>0.37653574099999998</v>
      </c>
    </row>
    <row r="22" spans="2:6" x14ac:dyDescent="0.2">
      <c r="B22" s="5" t="s">
        <v>32</v>
      </c>
      <c r="C22" s="5">
        <v>0.373119853</v>
      </c>
      <c r="E22" s="5" t="s">
        <v>31</v>
      </c>
      <c r="F22" s="5">
        <v>0.34553114200000001</v>
      </c>
    </row>
    <row r="23" spans="2:6" x14ac:dyDescent="0.2">
      <c r="B23" s="5" t="s">
        <v>32</v>
      </c>
      <c r="C23" s="5">
        <v>0.36242154999999998</v>
      </c>
      <c r="E23" s="5" t="s">
        <v>31</v>
      </c>
      <c r="F23" s="5">
        <v>0.37187386700000002</v>
      </c>
    </row>
    <row r="24" spans="2:6" x14ac:dyDescent="0.2">
      <c r="B24" s="5" t="s">
        <v>32</v>
      </c>
      <c r="C24" s="5">
        <v>0.36209550400000001</v>
      </c>
      <c r="E24" s="5" t="s">
        <v>31</v>
      </c>
      <c r="F24" s="5">
        <v>0.32905274600000001</v>
      </c>
    </row>
    <row r="25" spans="2:6" x14ac:dyDescent="0.2">
      <c r="B25" s="5" t="s">
        <v>32</v>
      </c>
      <c r="C25" s="5">
        <v>0.34738533700000002</v>
      </c>
      <c r="E25" s="5" t="s">
        <v>31</v>
      </c>
      <c r="F25" s="5">
        <v>0.33106933300000002</v>
      </c>
    </row>
    <row r="26" spans="2:6" x14ac:dyDescent="0.2">
      <c r="B26" s="5" t="s">
        <v>32</v>
      </c>
      <c r="C26" s="5">
        <v>0.34907184299999999</v>
      </c>
      <c r="E26" s="5" t="s">
        <v>31</v>
      </c>
      <c r="F26" s="5">
        <v>0.33735633900000001</v>
      </c>
    </row>
    <row r="27" spans="2:6" x14ac:dyDescent="0.2">
      <c r="B27" s="5" t="s">
        <v>32</v>
      </c>
      <c r="C27" s="5">
        <v>0.36078138700000001</v>
      </c>
      <c r="E27" s="5" t="s">
        <v>31</v>
      </c>
      <c r="F27" s="5">
        <v>0.35383642900000001</v>
      </c>
    </row>
    <row r="28" spans="2:6" x14ac:dyDescent="0.2">
      <c r="B28" s="5" t="s">
        <v>32</v>
      </c>
      <c r="C28" s="5">
        <v>0.33651325399999998</v>
      </c>
      <c r="E28" s="5" t="s">
        <v>31</v>
      </c>
      <c r="F28" s="5">
        <v>0.34297228000000002</v>
      </c>
    </row>
    <row r="29" spans="2:6" x14ac:dyDescent="0.2">
      <c r="B29" s="5" t="s">
        <v>32</v>
      </c>
      <c r="C29" s="5">
        <v>0.35173483300000002</v>
      </c>
      <c r="E29" s="5" t="s">
        <v>31</v>
      </c>
      <c r="F29" s="5">
        <v>0.34034732699999998</v>
      </c>
    </row>
    <row r="30" spans="2:6" x14ac:dyDescent="0.2">
      <c r="B30" s="5" t="s">
        <v>32</v>
      </c>
      <c r="C30" s="5">
        <v>0.36586738299999999</v>
      </c>
      <c r="E30" s="5" t="s">
        <v>31</v>
      </c>
      <c r="F30" s="5">
        <v>0.36225864499999999</v>
      </c>
    </row>
    <row r="31" spans="2:6" x14ac:dyDescent="0.2">
      <c r="B31" s="5" t="s">
        <v>32</v>
      </c>
      <c r="C31" s="5">
        <v>0.37162864400000001</v>
      </c>
      <c r="E31" s="5" t="s">
        <v>31</v>
      </c>
      <c r="F31" s="5">
        <v>0.34415342300000001</v>
      </c>
    </row>
    <row r="32" spans="2:6" x14ac:dyDescent="0.2">
      <c r="B32" s="5" t="s">
        <v>32</v>
      </c>
      <c r="C32" s="5">
        <v>0.35131941300000002</v>
      </c>
      <c r="E32" s="5" t="s">
        <v>31</v>
      </c>
      <c r="F32" s="5">
        <v>0.342484232</v>
      </c>
    </row>
    <row r="33" spans="2:6" x14ac:dyDescent="0.2">
      <c r="B33" s="5" t="s">
        <v>32</v>
      </c>
      <c r="C33" s="5">
        <v>0.351618979</v>
      </c>
      <c r="E33" s="5" t="s">
        <v>31</v>
      </c>
      <c r="F33" s="5">
        <v>0.35860845299999999</v>
      </c>
    </row>
    <row r="34" spans="2:6" x14ac:dyDescent="0.2">
      <c r="B34" s="5" t="s">
        <v>32</v>
      </c>
      <c r="C34" s="5">
        <v>0.35892275499999998</v>
      </c>
      <c r="E34" s="5" t="s">
        <v>31</v>
      </c>
      <c r="F34" s="5">
        <v>0.340099914</v>
      </c>
    </row>
    <row r="35" spans="2:6" x14ac:dyDescent="0.2">
      <c r="B35" s="5" t="s">
        <v>32</v>
      </c>
      <c r="C35" s="5">
        <v>0.37090703899999999</v>
      </c>
      <c r="E35" s="5" t="s">
        <v>31</v>
      </c>
      <c r="F35" s="5">
        <v>0.375532531</v>
      </c>
    </row>
    <row r="36" spans="2:6" x14ac:dyDescent="0.2">
      <c r="B36" s="5" t="s">
        <v>32</v>
      </c>
      <c r="C36" s="5">
        <v>0.36649630599999999</v>
      </c>
      <c r="E36" s="5" t="s">
        <v>31</v>
      </c>
      <c r="F36" s="5">
        <v>0.340077884</v>
      </c>
    </row>
    <row r="37" spans="2:6" x14ac:dyDescent="0.2">
      <c r="B37" s="5" t="s">
        <v>32</v>
      </c>
      <c r="C37" s="5">
        <v>0.34394612499999999</v>
      </c>
      <c r="E37" s="5" t="s">
        <v>31</v>
      </c>
      <c r="F37" s="5">
        <v>0.36287209399999998</v>
      </c>
    </row>
    <row r="38" spans="2:6" x14ac:dyDescent="0.2">
      <c r="B38" s="5" t="s">
        <v>32</v>
      </c>
      <c r="C38" s="5">
        <v>0.36441258599999998</v>
      </c>
      <c r="E38" s="5" t="s">
        <v>31</v>
      </c>
      <c r="F38" s="5">
        <v>0.34435169300000001</v>
      </c>
    </row>
    <row r="39" spans="2:6" x14ac:dyDescent="0.2">
      <c r="E39" s="5" t="s">
        <v>31</v>
      </c>
      <c r="F39" s="5">
        <v>0.365119148</v>
      </c>
    </row>
    <row r="40" spans="2:6" x14ac:dyDescent="0.2">
      <c r="E40" s="5" t="s">
        <v>31</v>
      </c>
      <c r="F40" s="5">
        <v>0.38426655599999998</v>
      </c>
    </row>
    <row r="41" spans="2:6" x14ac:dyDescent="0.2">
      <c r="E41" s="5" t="s">
        <v>31</v>
      </c>
      <c r="F41" s="5">
        <v>0.33304355499999999</v>
      </c>
    </row>
    <row r="42" spans="2:6" x14ac:dyDescent="0.2">
      <c r="E42" s="5" t="s">
        <v>31</v>
      </c>
      <c r="F42" s="5">
        <v>0.32560760300000002</v>
      </c>
    </row>
    <row r="43" spans="2:6" x14ac:dyDescent="0.2">
      <c r="E43" s="5" t="s">
        <v>31</v>
      </c>
      <c r="F43" s="5">
        <v>0.33175226099999999</v>
      </c>
    </row>
    <row r="44" spans="2:6" x14ac:dyDescent="0.2">
      <c r="E44" s="5" t="s">
        <v>31</v>
      </c>
      <c r="F44" s="5">
        <v>0.35264511799999998</v>
      </c>
    </row>
    <row r="45" spans="2:6" x14ac:dyDescent="0.2">
      <c r="E45" s="5" t="s">
        <v>31</v>
      </c>
      <c r="F45" s="5">
        <v>0.358779609</v>
      </c>
    </row>
    <row r="46" spans="2:6" x14ac:dyDescent="0.2">
      <c r="E46" s="5" t="s">
        <v>31</v>
      </c>
      <c r="F46" s="5">
        <v>0.35185881899999999</v>
      </c>
    </row>
    <row r="47" spans="2:6" x14ac:dyDescent="0.2">
      <c r="E47" s="5" t="s">
        <v>31</v>
      </c>
      <c r="F47" s="5">
        <v>0.38086038799999999</v>
      </c>
    </row>
    <row r="48" spans="2:6" x14ac:dyDescent="0.2">
      <c r="E48" s="5" t="s">
        <v>31</v>
      </c>
      <c r="F48" s="5">
        <v>0.35644274100000001</v>
      </c>
    </row>
    <row r="49" spans="5:6" x14ac:dyDescent="0.2">
      <c r="E49" s="5" t="s">
        <v>31</v>
      </c>
      <c r="F49" s="5">
        <v>0.363853274</v>
      </c>
    </row>
    <row r="50" spans="5:6" x14ac:dyDescent="0.2">
      <c r="E50" s="5" t="s">
        <v>31</v>
      </c>
      <c r="F50" s="5">
        <v>0.39316665099999998</v>
      </c>
    </row>
    <row r="51" spans="5:6" x14ac:dyDescent="0.2">
      <c r="E51" s="5" t="s">
        <v>31</v>
      </c>
      <c r="F51" s="5">
        <v>0.32876466300000001</v>
      </c>
    </row>
    <row r="52" spans="5:6" x14ac:dyDescent="0.2">
      <c r="E52" s="5" t="s">
        <v>31</v>
      </c>
      <c r="F52" s="5">
        <v>0.346702118</v>
      </c>
    </row>
    <row r="53" spans="5:6" x14ac:dyDescent="0.2">
      <c r="E53" s="5" t="s">
        <v>31</v>
      </c>
      <c r="F53" s="5">
        <v>0.35368221999999999</v>
      </c>
    </row>
    <row r="54" spans="5:6" x14ac:dyDescent="0.2">
      <c r="E54" s="5" t="s">
        <v>31</v>
      </c>
      <c r="F54" s="5">
        <v>0.35235872899999998</v>
      </c>
    </row>
    <row r="55" spans="5:6" x14ac:dyDescent="0.2">
      <c r="E55" s="5" t="s">
        <v>31</v>
      </c>
      <c r="F55" s="5">
        <v>0.36005565099999998</v>
      </c>
    </row>
    <row r="56" spans="5:6" x14ac:dyDescent="0.2">
      <c r="E56" s="5" t="s">
        <v>31</v>
      </c>
      <c r="F56" s="5">
        <v>0.34633777700000001</v>
      </c>
    </row>
    <row r="57" spans="5:6" x14ac:dyDescent="0.2">
      <c r="E57" s="5" t="s">
        <v>31</v>
      </c>
      <c r="F57" s="5">
        <v>0.34574127399999999</v>
      </c>
    </row>
    <row r="58" spans="5:6" x14ac:dyDescent="0.2">
      <c r="E58" s="5" t="s">
        <v>31</v>
      </c>
      <c r="F58" s="5">
        <v>0.33989995000000001</v>
      </c>
    </row>
    <row r="59" spans="5:6" x14ac:dyDescent="0.2">
      <c r="E59" s="5" t="s">
        <v>31</v>
      </c>
      <c r="F59" s="5">
        <v>0.34934232199999998</v>
      </c>
    </row>
    <row r="60" spans="5:6" x14ac:dyDescent="0.2">
      <c r="E60" s="5" t="s">
        <v>31</v>
      </c>
      <c r="F60" s="5">
        <v>0.34217581200000002</v>
      </c>
    </row>
    <row r="61" spans="5:6" x14ac:dyDescent="0.2">
      <c r="E61" s="5" t="s">
        <v>31</v>
      </c>
      <c r="F61" s="5">
        <v>0.332480944</v>
      </c>
    </row>
    <row r="62" spans="5:6" x14ac:dyDescent="0.2">
      <c r="E62" s="5" t="s">
        <v>31</v>
      </c>
      <c r="F62" s="5">
        <v>0.34565145899999999</v>
      </c>
    </row>
    <row r="63" spans="5:6" x14ac:dyDescent="0.2">
      <c r="E63" s="5" t="s">
        <v>31</v>
      </c>
      <c r="F63" s="5">
        <v>0.36544790300000002</v>
      </c>
    </row>
    <row r="64" spans="5:6" x14ac:dyDescent="0.2">
      <c r="E64" s="5" t="s">
        <v>31</v>
      </c>
      <c r="F64" s="5">
        <v>0.36143845299999999</v>
      </c>
    </row>
    <row r="65" spans="5:6" x14ac:dyDescent="0.2">
      <c r="E65" s="5" t="s">
        <v>31</v>
      </c>
      <c r="F65" s="5">
        <v>0.34713424399999998</v>
      </c>
    </row>
    <row r="66" spans="5:6" x14ac:dyDescent="0.2">
      <c r="E66" s="5" t="s">
        <v>31</v>
      </c>
      <c r="F66" s="5">
        <v>0.36874392099999997</v>
      </c>
    </row>
    <row r="67" spans="5:6" x14ac:dyDescent="0.2">
      <c r="E67" s="5" t="s">
        <v>31</v>
      </c>
      <c r="F67" s="5">
        <v>0.36662226799999997</v>
      </c>
    </row>
    <row r="68" spans="5:6" x14ac:dyDescent="0.2">
      <c r="E68" s="5" t="s">
        <v>31</v>
      </c>
      <c r="F68" s="5">
        <v>0.34608697399999999</v>
      </c>
    </row>
    <row r="69" spans="5:6" x14ac:dyDescent="0.2">
      <c r="E69" s="5" t="s">
        <v>31</v>
      </c>
      <c r="F69" s="5">
        <v>0.33343500999999998</v>
      </c>
    </row>
    <row r="70" spans="5:6" x14ac:dyDescent="0.2">
      <c r="E70" s="5" t="s">
        <v>31</v>
      </c>
      <c r="F70" s="5">
        <v>0.32788685400000001</v>
      </c>
    </row>
    <row r="71" spans="5:6" x14ac:dyDescent="0.2">
      <c r="E71" s="5" t="s">
        <v>31</v>
      </c>
      <c r="F71" s="5">
        <v>0.34107770500000001</v>
      </c>
    </row>
    <row r="72" spans="5:6" x14ac:dyDescent="0.2">
      <c r="E72" s="5" t="s">
        <v>31</v>
      </c>
      <c r="F72" s="5">
        <v>0.35208589600000001</v>
      </c>
    </row>
    <row r="73" spans="5:6" x14ac:dyDescent="0.2">
      <c r="E73" s="5" t="s">
        <v>31</v>
      </c>
      <c r="F73" s="5">
        <v>0.36977932800000002</v>
      </c>
    </row>
    <row r="74" spans="5:6" x14ac:dyDescent="0.2">
      <c r="E74" s="5" t="s">
        <v>32</v>
      </c>
      <c r="F74" s="5">
        <v>0.35579200999999999</v>
      </c>
    </row>
    <row r="75" spans="5:6" x14ac:dyDescent="0.2">
      <c r="E75" s="5" t="s">
        <v>32</v>
      </c>
      <c r="F75" s="5">
        <v>0.344294076</v>
      </c>
    </row>
    <row r="76" spans="5:6" x14ac:dyDescent="0.2">
      <c r="E76" s="5" t="s">
        <v>32</v>
      </c>
      <c r="F76" s="5">
        <v>0.37255848899999999</v>
      </c>
    </row>
    <row r="77" spans="5:6" x14ac:dyDescent="0.2">
      <c r="E77" s="5" t="s">
        <v>32</v>
      </c>
      <c r="F77" s="5">
        <v>0.36926247099999998</v>
      </c>
    </row>
    <row r="78" spans="5:6" x14ac:dyDescent="0.2">
      <c r="E78" s="5" t="s">
        <v>32</v>
      </c>
      <c r="F78" s="5">
        <v>0.33703944699999999</v>
      </c>
    </row>
    <row r="79" spans="5:6" x14ac:dyDescent="0.2">
      <c r="E79" s="5" t="s">
        <v>32</v>
      </c>
      <c r="F79" s="5">
        <v>0.36896760899999997</v>
      </c>
    </row>
    <row r="80" spans="5:6" x14ac:dyDescent="0.2">
      <c r="E80" s="5" t="s">
        <v>32</v>
      </c>
      <c r="F80" s="5">
        <v>0.36159774700000002</v>
      </c>
    </row>
    <row r="81" spans="5:6" x14ac:dyDescent="0.2">
      <c r="E81" s="5" t="s">
        <v>32</v>
      </c>
      <c r="F81" s="5">
        <v>0.36964037</v>
      </c>
    </row>
    <row r="82" spans="5:6" x14ac:dyDescent="0.2">
      <c r="E82" s="5" t="s">
        <v>32</v>
      </c>
      <c r="F82" s="5">
        <v>0.36604271100000002</v>
      </c>
    </row>
    <row r="83" spans="5:6" x14ac:dyDescent="0.2">
      <c r="E83" s="5" t="s">
        <v>32</v>
      </c>
      <c r="F83" s="5">
        <v>0.37160611799999999</v>
      </c>
    </row>
    <row r="84" spans="5:6" x14ac:dyDescent="0.2">
      <c r="E84" s="5" t="s">
        <v>32</v>
      </c>
      <c r="F84" s="5">
        <v>0.389345304</v>
      </c>
    </row>
    <row r="85" spans="5:6" x14ac:dyDescent="0.2">
      <c r="E85" s="5" t="s">
        <v>32</v>
      </c>
      <c r="F85" s="5">
        <v>0.36245691499999999</v>
      </c>
    </row>
    <row r="86" spans="5:6" x14ac:dyDescent="0.2">
      <c r="E86" s="5" t="s">
        <v>32</v>
      </c>
      <c r="F86" s="5">
        <v>0.36908962099999998</v>
      </c>
    </row>
    <row r="87" spans="5:6" x14ac:dyDescent="0.2">
      <c r="E87" s="5" t="s">
        <v>32</v>
      </c>
      <c r="F87" s="5">
        <v>0.37690008200000003</v>
      </c>
    </row>
    <row r="88" spans="5:6" x14ac:dyDescent="0.2">
      <c r="E88" s="5" t="s">
        <v>32</v>
      </c>
      <c r="F88" s="5">
        <v>0.36981322</v>
      </c>
    </row>
    <row r="89" spans="5:6" x14ac:dyDescent="0.2">
      <c r="E89" s="5" t="s">
        <v>32</v>
      </c>
      <c r="F89" s="5">
        <v>0.34974055500000001</v>
      </c>
    </row>
    <row r="90" spans="5:6" x14ac:dyDescent="0.2">
      <c r="E90" s="5" t="s">
        <v>32</v>
      </c>
      <c r="F90" s="5">
        <v>0.34242322600000002</v>
      </c>
    </row>
    <row r="91" spans="5:6" x14ac:dyDescent="0.2">
      <c r="E91" s="5" t="s">
        <v>32</v>
      </c>
      <c r="F91" s="5">
        <v>0.34083876499999999</v>
      </c>
    </row>
    <row r="92" spans="5:6" x14ac:dyDescent="0.2">
      <c r="E92" s="5" t="s">
        <v>32</v>
      </c>
      <c r="F92" s="5">
        <v>0.34648859700000001</v>
      </c>
    </row>
    <row r="93" spans="5:6" x14ac:dyDescent="0.2">
      <c r="E93" s="5" t="s">
        <v>32</v>
      </c>
      <c r="F93" s="5">
        <v>0.359521849</v>
      </c>
    </row>
    <row r="94" spans="5:6" x14ac:dyDescent="0.2">
      <c r="E94" s="5" t="s">
        <v>32</v>
      </c>
      <c r="F94" s="5">
        <v>0.37275506400000002</v>
      </c>
    </row>
    <row r="95" spans="5:6" x14ac:dyDescent="0.2">
      <c r="E95" s="5" t="s">
        <v>32</v>
      </c>
      <c r="F95" s="5">
        <v>0.36958275299999999</v>
      </c>
    </row>
    <row r="96" spans="5:6" x14ac:dyDescent="0.2">
      <c r="E96" s="5" t="s">
        <v>32</v>
      </c>
      <c r="F96" s="5">
        <v>0.35417196200000001</v>
      </c>
    </row>
    <row r="97" spans="5:6" x14ac:dyDescent="0.2">
      <c r="E97" s="5" t="s">
        <v>32</v>
      </c>
      <c r="F97" s="5">
        <v>0.375868064</v>
      </c>
    </row>
    <row r="98" spans="5:6" x14ac:dyDescent="0.2">
      <c r="E98" s="5" t="s">
        <v>32</v>
      </c>
      <c r="F98" s="5">
        <v>0.38522909399999999</v>
      </c>
    </row>
    <row r="99" spans="5:6" x14ac:dyDescent="0.2">
      <c r="E99" s="5" t="s">
        <v>32</v>
      </c>
      <c r="F99" s="5">
        <v>0.36888118399999997</v>
      </c>
    </row>
    <row r="100" spans="5:6" x14ac:dyDescent="0.2">
      <c r="E100" s="5" t="s">
        <v>32</v>
      </c>
      <c r="F100" s="5">
        <v>0.37336343</v>
      </c>
    </row>
    <row r="101" spans="5:6" x14ac:dyDescent="0.2">
      <c r="E101" s="5" t="s">
        <v>32</v>
      </c>
      <c r="F101" s="5">
        <v>0.36018274700000003</v>
      </c>
    </row>
    <row r="102" spans="5:6" x14ac:dyDescent="0.2">
      <c r="E102" s="5" t="s">
        <v>32</v>
      </c>
      <c r="F102" s="5">
        <v>0.35077935199999999</v>
      </c>
    </row>
    <row r="103" spans="5:6" x14ac:dyDescent="0.2">
      <c r="E103" s="5" t="s">
        <v>32</v>
      </c>
      <c r="F103" s="5">
        <v>0.36229423199999999</v>
      </c>
    </row>
    <row r="104" spans="5:6" x14ac:dyDescent="0.2">
      <c r="E104" s="5" t="s">
        <v>32</v>
      </c>
      <c r="F104" s="5">
        <v>0.346729232</v>
      </c>
    </row>
    <row r="105" spans="5:6" x14ac:dyDescent="0.2">
      <c r="E105" s="5" t="s">
        <v>32</v>
      </c>
      <c r="F105" s="5">
        <v>0.35678335799999999</v>
      </c>
    </row>
    <row r="106" spans="5:6" x14ac:dyDescent="0.2">
      <c r="E106" s="5" t="s">
        <v>32</v>
      </c>
      <c r="F106" s="5">
        <v>0.36104022000000002</v>
      </c>
    </row>
    <row r="107" spans="5:6" x14ac:dyDescent="0.2">
      <c r="E107" s="5" t="s">
        <v>32</v>
      </c>
      <c r="F107" s="5">
        <v>0.36293310000000001</v>
      </c>
    </row>
    <row r="108" spans="5:6" x14ac:dyDescent="0.2">
      <c r="E108" s="5" t="s">
        <v>32</v>
      </c>
      <c r="F108" s="5">
        <v>0.36214849500000001</v>
      </c>
    </row>
    <row r="109" spans="5:6" x14ac:dyDescent="0.2">
      <c r="E109" s="5" t="s">
        <v>32</v>
      </c>
      <c r="F109" s="5">
        <v>0.35405672900000001</v>
      </c>
    </row>
    <row r="110" spans="5:6" x14ac:dyDescent="0.2">
      <c r="E110" s="5" t="s">
        <v>32</v>
      </c>
      <c r="F110" s="5">
        <v>0.34277231499999999</v>
      </c>
    </row>
    <row r="111" spans="5:6" x14ac:dyDescent="0.2">
      <c r="E111" s="5" t="s">
        <v>32</v>
      </c>
      <c r="F111" s="5">
        <v>0.36798303999999998</v>
      </c>
    </row>
    <row r="112" spans="5:6" x14ac:dyDescent="0.2">
      <c r="E112" s="5" t="s">
        <v>32</v>
      </c>
      <c r="F112" s="5">
        <v>0.35661050700000002</v>
      </c>
    </row>
    <row r="113" spans="5:6" x14ac:dyDescent="0.2">
      <c r="E113" s="5" t="s">
        <v>32</v>
      </c>
      <c r="F113" s="5">
        <v>0.37812359099999998</v>
      </c>
    </row>
    <row r="114" spans="5:6" x14ac:dyDescent="0.2">
      <c r="E114" s="5" t="s">
        <v>32</v>
      </c>
      <c r="F114" s="5">
        <v>0.35494809399999999</v>
      </c>
    </row>
    <row r="115" spans="5:6" x14ac:dyDescent="0.2">
      <c r="E115" s="5" t="s">
        <v>32</v>
      </c>
      <c r="F115" s="5">
        <v>0.35294336900000001</v>
      </c>
    </row>
    <row r="116" spans="5:6" x14ac:dyDescent="0.2">
      <c r="E116" s="5" t="s">
        <v>32</v>
      </c>
      <c r="F116" s="5">
        <v>0.37522750100000002</v>
      </c>
    </row>
    <row r="117" spans="5:6" x14ac:dyDescent="0.2">
      <c r="E117" s="5" t="s">
        <v>32</v>
      </c>
      <c r="F117" s="5">
        <v>0.35305351899999998</v>
      </c>
    </row>
    <row r="118" spans="5:6" x14ac:dyDescent="0.2">
      <c r="E118" s="5" t="s">
        <v>32</v>
      </c>
      <c r="F118" s="5">
        <v>0.38299729199999999</v>
      </c>
    </row>
    <row r="119" spans="5:6" x14ac:dyDescent="0.2">
      <c r="E119" s="5" t="s">
        <v>32</v>
      </c>
      <c r="F119" s="5">
        <v>0.32870535099999998</v>
      </c>
    </row>
    <row r="120" spans="5:6" x14ac:dyDescent="0.2">
      <c r="E120" s="5" t="s">
        <v>32</v>
      </c>
      <c r="F120" s="5">
        <v>0.351731723</v>
      </c>
    </row>
    <row r="121" spans="5:6" x14ac:dyDescent="0.2">
      <c r="E121" s="5" t="s">
        <v>32</v>
      </c>
      <c r="F121" s="5">
        <v>0.35388896199999997</v>
      </c>
    </row>
    <row r="122" spans="5:6" x14ac:dyDescent="0.2">
      <c r="E122" s="5" t="s">
        <v>32</v>
      </c>
      <c r="F122" s="5">
        <v>0.33607690800000001</v>
      </c>
    </row>
    <row r="123" spans="5:6" x14ac:dyDescent="0.2">
      <c r="E123" s="5" t="s">
        <v>32</v>
      </c>
      <c r="F123" s="5">
        <v>0.36292801600000002</v>
      </c>
    </row>
    <row r="124" spans="5:6" x14ac:dyDescent="0.2">
      <c r="E124" s="5" t="s">
        <v>32</v>
      </c>
      <c r="F124" s="5">
        <v>0.35674777099999999</v>
      </c>
    </row>
    <row r="125" spans="5:6" x14ac:dyDescent="0.2">
      <c r="E125" s="5" t="s">
        <v>32</v>
      </c>
      <c r="F125" s="5">
        <v>0.38421910599999998</v>
      </c>
    </row>
    <row r="126" spans="5:6" x14ac:dyDescent="0.2">
      <c r="E126" s="5" t="s">
        <v>32</v>
      </c>
      <c r="F126" s="5">
        <v>0.36761869899999999</v>
      </c>
    </row>
    <row r="127" spans="5:6" x14ac:dyDescent="0.2">
      <c r="E127" s="5" t="s">
        <v>32</v>
      </c>
      <c r="F127" s="5">
        <v>0.36496832800000001</v>
      </c>
    </row>
    <row r="128" spans="5:6" x14ac:dyDescent="0.2">
      <c r="E128" s="5" t="s">
        <v>32</v>
      </c>
      <c r="F128" s="5">
        <v>0.37987920800000002</v>
      </c>
    </row>
    <row r="129" spans="5:6" x14ac:dyDescent="0.2">
      <c r="E129" s="5" t="s">
        <v>32</v>
      </c>
      <c r="F129" s="5">
        <v>0.35263664500000003</v>
      </c>
    </row>
    <row r="130" spans="5:6" x14ac:dyDescent="0.2">
      <c r="E130" s="5" t="s">
        <v>32</v>
      </c>
      <c r="F130" s="5">
        <v>0.351196226</v>
      </c>
    </row>
    <row r="131" spans="5:6" x14ac:dyDescent="0.2">
      <c r="E131" s="5" t="s">
        <v>32</v>
      </c>
      <c r="F131" s="5">
        <v>0.36882695700000001</v>
      </c>
    </row>
    <row r="132" spans="5:6" x14ac:dyDescent="0.2">
      <c r="E132" s="5" t="s">
        <v>32</v>
      </c>
      <c r="F132" s="5">
        <v>0.34643098</v>
      </c>
    </row>
    <row r="133" spans="5:6" x14ac:dyDescent="0.2">
      <c r="E133" s="5" t="s">
        <v>32</v>
      </c>
      <c r="F133" s="5">
        <v>0.367800022</v>
      </c>
    </row>
    <row r="134" spans="5:6" x14ac:dyDescent="0.2">
      <c r="E134" s="5" t="s">
        <v>32</v>
      </c>
      <c r="F134" s="5">
        <v>0.34313157300000002</v>
      </c>
    </row>
    <row r="135" spans="5:6" x14ac:dyDescent="0.2">
      <c r="E135" s="5" t="s">
        <v>32</v>
      </c>
      <c r="F135" s="5">
        <v>0.34441947699999997</v>
      </c>
    </row>
    <row r="136" spans="5:6" x14ac:dyDescent="0.2">
      <c r="E136" s="5" t="s">
        <v>32</v>
      </c>
      <c r="F136" s="5">
        <v>0.35174358500000003</v>
      </c>
    </row>
    <row r="137" spans="5:6" x14ac:dyDescent="0.2">
      <c r="E137" s="5" t="s">
        <v>32</v>
      </c>
      <c r="F137" s="5">
        <v>0.34555656099999998</v>
      </c>
    </row>
    <row r="138" spans="5:6" x14ac:dyDescent="0.2">
      <c r="E138" s="5" t="s">
        <v>32</v>
      </c>
      <c r="F138" s="5">
        <v>0.35592249500000001</v>
      </c>
    </row>
    <row r="139" spans="5:6" x14ac:dyDescent="0.2">
      <c r="E139" s="5" t="s">
        <v>32</v>
      </c>
      <c r="F139" s="5">
        <v>0.36900150100000001</v>
      </c>
    </row>
    <row r="140" spans="5:6" x14ac:dyDescent="0.2">
      <c r="E140" s="5" t="s">
        <v>32</v>
      </c>
      <c r="F140" s="5">
        <v>0.37114857299999998</v>
      </c>
    </row>
    <row r="141" spans="5:6" x14ac:dyDescent="0.2">
      <c r="E141" s="5" t="s">
        <v>32</v>
      </c>
      <c r="F141" s="5">
        <v>0.34423645899999999</v>
      </c>
    </row>
    <row r="142" spans="5:6" x14ac:dyDescent="0.2">
      <c r="E142" s="5" t="s">
        <v>32</v>
      </c>
      <c r="F142" s="5">
        <v>0.35088272300000001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ED0D5FF-50CA-594A-984F-7FE92579D4A1}">
  <dimension ref="B1:D37"/>
  <sheetViews>
    <sheetView workbookViewId="0">
      <selection activeCell="E7" sqref="E7"/>
    </sheetView>
  </sheetViews>
  <sheetFormatPr baseColWidth="10" defaultColWidth="11" defaultRowHeight="16" x14ac:dyDescent="0.2"/>
  <cols>
    <col min="2" max="2" width="34.33203125" bestFit="1" customWidth="1"/>
  </cols>
  <sheetData>
    <row r="1" spans="2:4" x14ac:dyDescent="0.2">
      <c r="B1" t="s">
        <v>33</v>
      </c>
    </row>
    <row r="3" spans="2:4" x14ac:dyDescent="0.2">
      <c r="B3" s="5" t="s">
        <v>34</v>
      </c>
      <c r="C3" s="5" t="s">
        <v>35</v>
      </c>
      <c r="D3" s="5" t="s">
        <v>36</v>
      </c>
    </row>
    <row r="4" spans="2:4" x14ac:dyDescent="0.2">
      <c r="B4" s="5" t="s">
        <v>37</v>
      </c>
      <c r="C4" s="5">
        <v>-4.5090000000000003</v>
      </c>
      <c r="D4" s="5">
        <v>1.7600000000000001E-5</v>
      </c>
    </row>
    <row r="5" spans="2:4" x14ac:dyDescent="0.2">
      <c r="B5" s="5" t="s">
        <v>38</v>
      </c>
      <c r="C5" s="5">
        <v>-4.1130000000000004</v>
      </c>
      <c r="D5" s="5">
        <v>2.1000000000000001E-4</v>
      </c>
    </row>
    <row r="6" spans="2:4" x14ac:dyDescent="0.2">
      <c r="B6" s="5" t="s">
        <v>39</v>
      </c>
      <c r="C6" s="5">
        <v>-3.83</v>
      </c>
      <c r="D6" s="5">
        <v>1.95E-2</v>
      </c>
    </row>
    <row r="7" spans="2:4" x14ac:dyDescent="0.2">
      <c r="B7" s="5" t="s">
        <v>40</v>
      </c>
      <c r="C7" s="5">
        <v>-3.3919999999999999</v>
      </c>
      <c r="D7" s="5">
        <v>9.59E-4</v>
      </c>
    </row>
    <row r="8" spans="2:4" x14ac:dyDescent="0.2">
      <c r="B8" s="5" t="s">
        <v>41</v>
      </c>
      <c r="C8" s="5">
        <v>-2.8450000000000002</v>
      </c>
      <c r="D8" s="5">
        <v>2.2000000000000001E-4</v>
      </c>
    </row>
    <row r="9" spans="2:4" x14ac:dyDescent="0.2">
      <c r="B9" s="5" t="s">
        <v>42</v>
      </c>
      <c r="C9" s="5">
        <v>-2.5169999999999999</v>
      </c>
      <c r="D9" s="5">
        <v>1.7899999999999999E-3</v>
      </c>
    </row>
    <row r="10" spans="2:4" x14ac:dyDescent="0.2">
      <c r="B10" s="5" t="s">
        <v>43</v>
      </c>
      <c r="C10" s="5">
        <v>-2.4929999999999999</v>
      </c>
      <c r="D10" s="5">
        <v>4.3399999999999998E-4</v>
      </c>
    </row>
    <row r="11" spans="2:4" x14ac:dyDescent="0.2">
      <c r="B11" s="5" t="s">
        <v>44</v>
      </c>
      <c r="C11" s="5">
        <v>-2.4710000000000001</v>
      </c>
      <c r="D11" s="5">
        <v>3.13E-3</v>
      </c>
    </row>
    <row r="12" spans="2:4" x14ac:dyDescent="0.2">
      <c r="B12" s="5" t="s">
        <v>45</v>
      </c>
      <c r="C12" s="5">
        <v>-2.4420000000000002</v>
      </c>
      <c r="D12" s="20">
        <v>3.2800000000000002E-12</v>
      </c>
    </row>
    <row r="13" spans="2:4" x14ac:dyDescent="0.2">
      <c r="B13" s="5" t="s">
        <v>46</v>
      </c>
      <c r="C13" s="5">
        <v>-2.1789999999999998</v>
      </c>
      <c r="D13" s="5">
        <v>2.7699999999999999E-3</v>
      </c>
    </row>
    <row r="14" spans="2:4" x14ac:dyDescent="0.2">
      <c r="B14" s="5" t="s">
        <v>47</v>
      </c>
      <c r="C14" s="5">
        <v>-2.1019999999999999</v>
      </c>
      <c r="D14" s="5">
        <v>1.7899999999999999E-3</v>
      </c>
    </row>
    <row r="15" spans="2:4" x14ac:dyDescent="0.2">
      <c r="B15" s="5" t="s">
        <v>48</v>
      </c>
      <c r="C15" s="5">
        <v>-2</v>
      </c>
      <c r="D15" s="5">
        <v>4.0200000000000001E-4</v>
      </c>
    </row>
    <row r="16" spans="2:4" x14ac:dyDescent="0.2">
      <c r="B16" s="5" t="s">
        <v>49</v>
      </c>
      <c r="C16" s="5">
        <v>-1.9490000000000001</v>
      </c>
      <c r="D16" s="5">
        <v>3.0599999999999998E-3</v>
      </c>
    </row>
    <row r="17" spans="2:4" x14ac:dyDescent="0.2">
      <c r="B17" s="5" t="s">
        <v>50</v>
      </c>
      <c r="C17" s="5">
        <v>-1.853</v>
      </c>
      <c r="D17" s="5">
        <v>7.4499999999999996E-7</v>
      </c>
    </row>
    <row r="18" spans="2:4" x14ac:dyDescent="0.2">
      <c r="B18" s="5" t="s">
        <v>51</v>
      </c>
      <c r="C18" s="5">
        <v>-1.214</v>
      </c>
      <c r="D18" s="5">
        <v>1.18E-4</v>
      </c>
    </row>
    <row r="19" spans="2:4" x14ac:dyDescent="0.2">
      <c r="B19" s="5" t="s">
        <v>52</v>
      </c>
      <c r="C19" s="5">
        <v>-1.0409999999999999</v>
      </c>
      <c r="D19" s="5">
        <v>2.0200000000000001E-3</v>
      </c>
    </row>
    <row r="20" spans="2:4" x14ac:dyDescent="0.2">
      <c r="B20" s="5" t="s">
        <v>53</v>
      </c>
      <c r="C20" s="5">
        <v>-1.0289999999999999</v>
      </c>
      <c r="D20" s="5">
        <v>4.2999999999999999E-4</v>
      </c>
    </row>
    <row r="21" spans="2:4" x14ac:dyDescent="0.2">
      <c r="B21" s="5" t="s">
        <v>54</v>
      </c>
      <c r="C21" s="5">
        <v>-0.93200000000000005</v>
      </c>
      <c r="D21" s="5">
        <v>2.65E-5</v>
      </c>
    </row>
    <row r="22" spans="2:4" x14ac:dyDescent="0.2">
      <c r="B22" s="5" t="s">
        <v>55</v>
      </c>
      <c r="C22" s="5">
        <v>-0.91600000000000004</v>
      </c>
      <c r="D22" s="5">
        <v>1.11E-4</v>
      </c>
    </row>
    <row r="23" spans="2:4" x14ac:dyDescent="0.2">
      <c r="B23" s="5" t="s">
        <v>56</v>
      </c>
      <c r="C23" s="5">
        <v>-0.73499999999999999</v>
      </c>
      <c r="D23" s="5">
        <v>9.5E-4</v>
      </c>
    </row>
    <row r="24" spans="2:4" x14ac:dyDescent="0.2">
      <c r="B24" s="5" t="s">
        <v>57</v>
      </c>
      <c r="C24" s="5">
        <v>-0.626</v>
      </c>
      <c r="D24" s="5">
        <v>2.0499999999999999E-6</v>
      </c>
    </row>
    <row r="25" spans="2:4" x14ac:dyDescent="0.2">
      <c r="B25" s="5" t="s">
        <v>58</v>
      </c>
      <c r="C25" s="5">
        <v>0.13900000000000001</v>
      </c>
      <c r="D25" s="5">
        <v>3.0300000000000001E-3</v>
      </c>
    </row>
    <row r="26" spans="2:4" x14ac:dyDescent="0.2">
      <c r="B26" s="5" t="s">
        <v>59</v>
      </c>
      <c r="C26" s="5">
        <v>0.246</v>
      </c>
      <c r="D26" s="5">
        <v>1.3899999999999999E-2</v>
      </c>
    </row>
    <row r="27" spans="2:4" x14ac:dyDescent="0.2">
      <c r="B27" s="5" t="s">
        <v>60</v>
      </c>
      <c r="C27" s="5">
        <v>0.309</v>
      </c>
      <c r="D27" s="5">
        <v>7.4799999999999997E-3</v>
      </c>
    </row>
    <row r="28" spans="2:4" x14ac:dyDescent="0.2">
      <c r="B28" s="5" t="s">
        <v>61</v>
      </c>
      <c r="C28" s="5">
        <v>0.32300000000000001</v>
      </c>
      <c r="D28" s="5">
        <v>4.4600000000000001E-2</v>
      </c>
    </row>
    <row r="29" spans="2:4" x14ac:dyDescent="0.2">
      <c r="B29" s="5" t="s">
        <v>62</v>
      </c>
      <c r="C29" s="5">
        <v>0.65500000000000003</v>
      </c>
      <c r="D29" s="5">
        <v>2.87E-2</v>
      </c>
    </row>
    <row r="30" spans="2:4" x14ac:dyDescent="0.2">
      <c r="B30" s="5" t="s">
        <v>63</v>
      </c>
      <c r="C30" s="5">
        <v>0.79300000000000004</v>
      </c>
      <c r="D30" s="5">
        <v>5.5300000000000002E-3</v>
      </c>
    </row>
    <row r="31" spans="2:4" x14ac:dyDescent="0.2">
      <c r="B31" s="5" t="s">
        <v>64</v>
      </c>
      <c r="C31" s="5">
        <v>0.88400000000000001</v>
      </c>
      <c r="D31" s="5">
        <v>4.5600000000000002E-2</v>
      </c>
    </row>
    <row r="32" spans="2:4" x14ac:dyDescent="0.2">
      <c r="B32" s="5" t="s">
        <v>65</v>
      </c>
      <c r="C32" s="5">
        <v>1.323</v>
      </c>
      <c r="D32" s="5">
        <v>1.17E-2</v>
      </c>
    </row>
    <row r="33" spans="2:4" x14ac:dyDescent="0.2">
      <c r="B33" s="5" t="s">
        <v>66</v>
      </c>
      <c r="C33" s="5">
        <v>1.389</v>
      </c>
      <c r="D33" s="5">
        <v>3.0499999999999999E-2</v>
      </c>
    </row>
    <row r="34" spans="2:4" x14ac:dyDescent="0.2">
      <c r="B34" s="5" t="s">
        <v>67</v>
      </c>
      <c r="C34" s="5">
        <v>1.9510000000000001</v>
      </c>
      <c r="D34" s="5">
        <v>6.8999999999999999E-3</v>
      </c>
    </row>
    <row r="35" spans="2:4" x14ac:dyDescent="0.2">
      <c r="B35" s="5" t="s">
        <v>3</v>
      </c>
      <c r="C35" s="5">
        <v>2.3359999999999999</v>
      </c>
      <c r="D35" s="5">
        <v>2.2599999999999999E-2</v>
      </c>
    </row>
    <row r="36" spans="2:4" x14ac:dyDescent="0.2">
      <c r="B36" s="5" t="s">
        <v>68</v>
      </c>
      <c r="C36" s="5">
        <v>2.9529999999999998</v>
      </c>
      <c r="D36" s="5">
        <v>9.7800000000000006E-5</v>
      </c>
    </row>
    <row r="37" spans="2:4" x14ac:dyDescent="0.2">
      <c r="B37" s="5" t="s">
        <v>69</v>
      </c>
      <c r="C37" s="5">
        <v>3.028</v>
      </c>
      <c r="D37" s="5">
        <v>4.5500000000000001E-5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0BD5B0E-71B9-BE4C-9F75-D02F3FEBA05E}">
  <dimension ref="B1:G94"/>
  <sheetViews>
    <sheetView workbookViewId="0">
      <selection activeCell="I4" sqref="I4"/>
    </sheetView>
  </sheetViews>
  <sheetFormatPr baseColWidth="10" defaultColWidth="11" defaultRowHeight="16" x14ac:dyDescent="0.2"/>
  <sheetData>
    <row r="1" spans="2:7" x14ac:dyDescent="0.2">
      <c r="B1" t="s">
        <v>70</v>
      </c>
    </row>
    <row r="3" spans="2:7" x14ac:dyDescent="0.2">
      <c r="B3" s="19" t="s">
        <v>71</v>
      </c>
      <c r="E3" s="19" t="s">
        <v>72</v>
      </c>
    </row>
    <row r="4" spans="2:7" x14ac:dyDescent="0.2">
      <c r="B4" s="5" t="s">
        <v>25</v>
      </c>
      <c r="C4" s="5" t="s">
        <v>73</v>
      </c>
      <c r="E4" s="5" t="s">
        <v>74</v>
      </c>
      <c r="F4" s="5" t="s">
        <v>75</v>
      </c>
      <c r="G4" s="5" t="s">
        <v>73</v>
      </c>
    </row>
    <row r="5" spans="2:7" x14ac:dyDescent="0.2">
      <c r="B5" s="5">
        <v>16</v>
      </c>
      <c r="C5" s="5">
        <v>8768</v>
      </c>
      <c r="E5" s="5" t="s">
        <v>76</v>
      </c>
      <c r="F5" s="5">
        <v>0</v>
      </c>
      <c r="G5" s="5" t="s">
        <v>77</v>
      </c>
    </row>
    <row r="6" spans="2:7" x14ac:dyDescent="0.2">
      <c r="B6" s="5">
        <v>18</v>
      </c>
      <c r="C6" s="5">
        <v>7991.5</v>
      </c>
      <c r="E6" s="5" t="s">
        <v>76</v>
      </c>
      <c r="F6" s="5">
        <v>5</v>
      </c>
      <c r="G6" s="5" t="s">
        <v>77</v>
      </c>
    </row>
    <row r="7" spans="2:7" x14ac:dyDescent="0.2">
      <c r="B7" s="5">
        <v>19</v>
      </c>
      <c r="C7" s="5">
        <v>7370.1</v>
      </c>
      <c r="E7" s="5" t="s">
        <v>76</v>
      </c>
      <c r="F7" s="5">
        <v>1</v>
      </c>
      <c r="G7" s="5" t="s">
        <v>77</v>
      </c>
    </row>
    <row r="8" spans="2:7" x14ac:dyDescent="0.2">
      <c r="B8" s="5">
        <v>20</v>
      </c>
      <c r="C8" s="5">
        <v>9167.2000000000007</v>
      </c>
      <c r="E8" s="5" t="s">
        <v>76</v>
      </c>
      <c r="F8" s="5">
        <v>1</v>
      </c>
      <c r="G8" s="5" t="s">
        <v>77</v>
      </c>
    </row>
    <row r="9" spans="2:7" x14ac:dyDescent="0.2">
      <c r="B9" s="5">
        <v>22</v>
      </c>
      <c r="C9" s="5">
        <v>8617</v>
      </c>
      <c r="E9" s="5" t="s">
        <v>76</v>
      </c>
      <c r="F9" s="5">
        <v>2</v>
      </c>
      <c r="G9" s="5" t="s">
        <v>77</v>
      </c>
    </row>
    <row r="10" spans="2:7" x14ac:dyDescent="0.2">
      <c r="B10" s="5">
        <v>24</v>
      </c>
      <c r="C10" s="5">
        <v>8125</v>
      </c>
      <c r="E10" s="5" t="s">
        <v>76</v>
      </c>
      <c r="F10" s="5">
        <v>1</v>
      </c>
      <c r="G10" s="5" t="s">
        <v>77</v>
      </c>
    </row>
    <row r="11" spans="2:7" x14ac:dyDescent="0.2">
      <c r="B11" s="5">
        <v>25</v>
      </c>
      <c r="C11" s="5">
        <v>7162.9</v>
      </c>
      <c r="E11" s="5" t="s">
        <v>76</v>
      </c>
      <c r="F11" s="5">
        <v>6</v>
      </c>
      <c r="G11" s="5" t="s">
        <v>77</v>
      </c>
    </row>
    <row r="12" spans="2:7" x14ac:dyDescent="0.2">
      <c r="B12" s="5">
        <v>25</v>
      </c>
      <c r="C12" s="5">
        <v>8175.9</v>
      </c>
      <c r="E12" s="5" t="s">
        <v>76</v>
      </c>
      <c r="F12" s="5">
        <v>1</v>
      </c>
      <c r="G12" s="5" t="s">
        <v>77</v>
      </c>
    </row>
    <row r="13" spans="2:7" x14ac:dyDescent="0.2">
      <c r="B13" s="5">
        <v>26</v>
      </c>
      <c r="C13" s="5">
        <v>8660.1</v>
      </c>
      <c r="E13" s="5" t="s">
        <v>76</v>
      </c>
      <c r="F13" s="5">
        <v>4</v>
      </c>
      <c r="G13" s="5" t="s">
        <v>77</v>
      </c>
    </row>
    <row r="14" spans="2:7" x14ac:dyDescent="0.2">
      <c r="B14" s="5">
        <v>26</v>
      </c>
      <c r="C14" s="5">
        <v>8495.7999999999993</v>
      </c>
      <c r="E14" s="5" t="s">
        <v>76</v>
      </c>
      <c r="F14" s="5">
        <v>4</v>
      </c>
      <c r="G14" s="5" t="s">
        <v>77</v>
      </c>
    </row>
    <row r="15" spans="2:7" x14ac:dyDescent="0.2">
      <c r="B15" s="5">
        <v>26</v>
      </c>
      <c r="C15" s="5">
        <v>8887.4</v>
      </c>
      <c r="E15" s="5" t="s">
        <v>76</v>
      </c>
      <c r="F15" s="5">
        <v>1</v>
      </c>
      <c r="G15" s="5" t="s">
        <v>77</v>
      </c>
    </row>
    <row r="16" spans="2:7" x14ac:dyDescent="0.2">
      <c r="B16" s="5">
        <v>26</v>
      </c>
      <c r="C16" s="5">
        <v>8381.4</v>
      </c>
      <c r="E16" s="5" t="s">
        <v>76</v>
      </c>
      <c r="F16" s="5">
        <v>3</v>
      </c>
      <c r="G16" s="5" t="s">
        <v>77</v>
      </c>
    </row>
    <row r="17" spans="2:7" x14ac:dyDescent="0.2">
      <c r="B17" s="5">
        <v>26</v>
      </c>
      <c r="C17" s="5">
        <v>8935.1</v>
      </c>
      <c r="E17" s="5" t="s">
        <v>76</v>
      </c>
      <c r="F17" s="5">
        <v>0</v>
      </c>
      <c r="G17" s="5" t="s">
        <v>77</v>
      </c>
    </row>
    <row r="18" spans="2:7" x14ac:dyDescent="0.2">
      <c r="B18" s="5">
        <v>27</v>
      </c>
      <c r="C18" s="5">
        <v>8719.5</v>
      </c>
      <c r="E18" s="5" t="s">
        <v>76</v>
      </c>
      <c r="F18" s="5">
        <v>3</v>
      </c>
      <c r="G18" s="5" t="s">
        <v>77</v>
      </c>
    </row>
    <row r="19" spans="2:7" x14ac:dyDescent="0.2">
      <c r="B19" s="5">
        <v>28</v>
      </c>
      <c r="C19" s="5">
        <v>8444.6</v>
      </c>
      <c r="E19" s="5" t="s">
        <v>76</v>
      </c>
      <c r="F19" s="5">
        <v>1</v>
      </c>
      <c r="G19" s="5" t="s">
        <v>77</v>
      </c>
    </row>
    <row r="20" spans="2:7" x14ac:dyDescent="0.2">
      <c r="B20" s="5">
        <v>30</v>
      </c>
      <c r="C20" s="5">
        <v>7762.3</v>
      </c>
      <c r="E20" s="5" t="s">
        <v>78</v>
      </c>
      <c r="F20" s="5">
        <v>1</v>
      </c>
      <c r="G20" s="5" t="s">
        <v>77</v>
      </c>
    </row>
    <row r="21" spans="2:7" x14ac:dyDescent="0.2">
      <c r="B21" s="5">
        <v>30</v>
      </c>
      <c r="C21" s="5">
        <v>8826.7000000000007</v>
      </c>
      <c r="E21" s="5" t="s">
        <v>78</v>
      </c>
      <c r="F21" s="5">
        <v>1</v>
      </c>
      <c r="G21" s="5" t="s">
        <v>77</v>
      </c>
    </row>
    <row r="22" spans="2:7" x14ac:dyDescent="0.2">
      <c r="B22" s="5">
        <v>30</v>
      </c>
      <c r="C22" s="5">
        <v>7590.9</v>
      </c>
      <c r="E22" s="5" t="s">
        <v>78</v>
      </c>
      <c r="F22" s="5">
        <v>2</v>
      </c>
      <c r="G22" s="5" t="s">
        <v>77</v>
      </c>
    </row>
    <row r="23" spans="2:7" x14ac:dyDescent="0.2">
      <c r="B23" s="5">
        <v>32</v>
      </c>
      <c r="C23" s="5">
        <v>7772.6</v>
      </c>
      <c r="E23" s="5" t="s">
        <v>78</v>
      </c>
      <c r="F23" s="5">
        <v>0</v>
      </c>
      <c r="G23" s="5" t="s">
        <v>77</v>
      </c>
    </row>
    <row r="24" spans="2:7" x14ac:dyDescent="0.2">
      <c r="B24" s="5">
        <v>32</v>
      </c>
      <c r="C24" s="5">
        <v>8949.6</v>
      </c>
      <c r="E24" s="5" t="s">
        <v>78</v>
      </c>
      <c r="F24" s="5">
        <v>6</v>
      </c>
      <c r="G24" s="5" t="s">
        <v>77</v>
      </c>
    </row>
    <row r="25" spans="2:7" x14ac:dyDescent="0.2">
      <c r="B25" s="5">
        <v>33</v>
      </c>
      <c r="C25" s="5">
        <v>8212.7000000000007</v>
      </c>
      <c r="E25" s="5" t="s">
        <v>78</v>
      </c>
      <c r="F25" s="5">
        <v>4</v>
      </c>
      <c r="G25" s="5" t="s">
        <v>77</v>
      </c>
    </row>
    <row r="26" spans="2:7" x14ac:dyDescent="0.2">
      <c r="B26" s="5">
        <v>34</v>
      </c>
      <c r="C26" s="5">
        <v>8500.7000000000007</v>
      </c>
      <c r="E26" s="5" t="s">
        <v>78</v>
      </c>
      <c r="F26" s="5">
        <v>1</v>
      </c>
      <c r="G26" s="5" t="s">
        <v>77</v>
      </c>
    </row>
    <row r="27" spans="2:7" x14ac:dyDescent="0.2">
      <c r="B27" s="5">
        <v>35</v>
      </c>
      <c r="C27" s="5">
        <v>8308.7000000000007</v>
      </c>
      <c r="E27" s="5" t="s">
        <v>78</v>
      </c>
      <c r="F27" s="5">
        <v>3</v>
      </c>
      <c r="G27" s="5" t="s">
        <v>77</v>
      </c>
    </row>
    <row r="28" spans="2:7" x14ac:dyDescent="0.2">
      <c r="B28" s="5">
        <v>35</v>
      </c>
      <c r="C28" s="5">
        <v>7654.4</v>
      </c>
      <c r="E28" s="5" t="s">
        <v>78</v>
      </c>
      <c r="F28" s="5">
        <v>2</v>
      </c>
      <c r="G28" s="5" t="s">
        <v>77</v>
      </c>
    </row>
    <row r="29" spans="2:7" x14ac:dyDescent="0.2">
      <c r="B29" s="5">
        <v>36</v>
      </c>
      <c r="C29" s="5">
        <v>7876.3</v>
      </c>
      <c r="E29" s="5" t="s">
        <v>78</v>
      </c>
      <c r="F29" s="5">
        <v>5</v>
      </c>
      <c r="G29" s="5" t="s">
        <v>77</v>
      </c>
    </row>
    <row r="30" spans="2:7" x14ac:dyDescent="0.2">
      <c r="B30" s="5">
        <v>37</v>
      </c>
      <c r="C30" s="5">
        <v>8056.3</v>
      </c>
      <c r="E30" s="5" t="s">
        <v>78</v>
      </c>
      <c r="F30" s="5">
        <v>8</v>
      </c>
      <c r="G30" s="5" t="s">
        <v>77</v>
      </c>
    </row>
    <row r="31" spans="2:7" x14ac:dyDescent="0.2">
      <c r="B31" s="5">
        <v>37</v>
      </c>
      <c r="C31" s="5">
        <v>7798.6</v>
      </c>
      <c r="E31" s="5" t="s">
        <v>78</v>
      </c>
      <c r="F31" s="5">
        <v>2</v>
      </c>
      <c r="G31" s="5" t="s">
        <v>77</v>
      </c>
    </row>
    <row r="32" spans="2:7" x14ac:dyDescent="0.2">
      <c r="B32" s="5">
        <v>37</v>
      </c>
      <c r="C32" s="5">
        <v>7471.8</v>
      </c>
      <c r="E32" s="5" t="s">
        <v>78</v>
      </c>
      <c r="F32" s="5">
        <v>3</v>
      </c>
      <c r="G32" s="5" t="s">
        <v>77</v>
      </c>
    </row>
    <row r="33" spans="2:7" x14ac:dyDescent="0.2">
      <c r="B33" s="5">
        <v>41</v>
      </c>
      <c r="C33" s="5">
        <v>8669.4</v>
      </c>
      <c r="E33" s="5" t="s">
        <v>78</v>
      </c>
      <c r="F33" s="5">
        <v>0</v>
      </c>
      <c r="G33" s="5" t="s">
        <v>77</v>
      </c>
    </row>
    <row r="34" spans="2:7" x14ac:dyDescent="0.2">
      <c r="B34" s="5">
        <v>42</v>
      </c>
      <c r="C34" s="5">
        <v>7885.8</v>
      </c>
      <c r="E34" s="5" t="s">
        <v>78</v>
      </c>
      <c r="F34" s="5">
        <v>1</v>
      </c>
      <c r="G34" s="5" t="s">
        <v>77</v>
      </c>
    </row>
    <row r="35" spans="2:7" x14ac:dyDescent="0.2">
      <c r="B35" s="5">
        <v>42</v>
      </c>
      <c r="C35" s="5">
        <v>8655.9</v>
      </c>
      <c r="E35" s="5" t="s">
        <v>79</v>
      </c>
      <c r="F35" s="5">
        <v>3</v>
      </c>
      <c r="G35" s="5" t="s">
        <v>77</v>
      </c>
    </row>
    <row r="36" spans="2:7" x14ac:dyDescent="0.2">
      <c r="B36" s="5">
        <v>42</v>
      </c>
      <c r="C36" s="5">
        <v>7526.8</v>
      </c>
      <c r="E36" s="5" t="s">
        <v>79</v>
      </c>
      <c r="F36" s="5">
        <v>0</v>
      </c>
      <c r="G36" s="5" t="s">
        <v>77</v>
      </c>
    </row>
    <row r="37" spans="2:7" x14ac:dyDescent="0.2">
      <c r="B37" s="5">
        <v>42</v>
      </c>
      <c r="C37" s="5">
        <v>7937.2</v>
      </c>
      <c r="E37" s="5" t="s">
        <v>79</v>
      </c>
      <c r="F37" s="5">
        <v>0</v>
      </c>
      <c r="G37" s="5" t="s">
        <v>77</v>
      </c>
    </row>
    <row r="38" spans="2:7" x14ac:dyDescent="0.2">
      <c r="B38" s="5">
        <v>45</v>
      </c>
      <c r="C38" s="5">
        <v>7511.5</v>
      </c>
      <c r="E38" s="5" t="s">
        <v>79</v>
      </c>
      <c r="F38" s="5">
        <v>1</v>
      </c>
      <c r="G38" s="5" t="s">
        <v>77</v>
      </c>
    </row>
    <row r="39" spans="2:7" x14ac:dyDescent="0.2">
      <c r="B39" s="5">
        <v>45</v>
      </c>
      <c r="C39" s="5">
        <v>8031</v>
      </c>
      <c r="E39" s="5" t="s">
        <v>79</v>
      </c>
      <c r="F39" s="5">
        <v>2</v>
      </c>
      <c r="G39" s="5" t="s">
        <v>77</v>
      </c>
    </row>
    <row r="40" spans="2:7" x14ac:dyDescent="0.2">
      <c r="B40" s="5">
        <v>46</v>
      </c>
      <c r="C40" s="5">
        <v>8982</v>
      </c>
      <c r="E40" s="5" t="s">
        <v>79</v>
      </c>
      <c r="F40" s="5">
        <v>1</v>
      </c>
      <c r="G40" s="5" t="s">
        <v>77</v>
      </c>
    </row>
    <row r="41" spans="2:7" x14ac:dyDescent="0.2">
      <c r="B41" s="5">
        <v>47</v>
      </c>
      <c r="C41" s="5">
        <v>7820.8</v>
      </c>
      <c r="E41" s="5" t="s">
        <v>79</v>
      </c>
      <c r="F41" s="5">
        <v>4</v>
      </c>
      <c r="G41" s="5" t="s">
        <v>77</v>
      </c>
    </row>
    <row r="42" spans="2:7" x14ac:dyDescent="0.2">
      <c r="B42" s="5">
        <v>48</v>
      </c>
      <c r="C42" s="5">
        <v>7845.4</v>
      </c>
      <c r="E42" s="5" t="s">
        <v>79</v>
      </c>
      <c r="F42" s="5">
        <v>2</v>
      </c>
      <c r="G42" s="5" t="s">
        <v>77</v>
      </c>
    </row>
    <row r="43" spans="2:7" x14ac:dyDescent="0.2">
      <c r="B43" s="5">
        <v>48</v>
      </c>
      <c r="C43" s="5">
        <v>8295</v>
      </c>
      <c r="E43" s="5" t="s">
        <v>79</v>
      </c>
      <c r="F43" s="5">
        <v>2</v>
      </c>
      <c r="G43" s="5" t="s">
        <v>77</v>
      </c>
    </row>
    <row r="44" spans="2:7" x14ac:dyDescent="0.2">
      <c r="B44" s="5">
        <v>48</v>
      </c>
      <c r="C44" s="5">
        <v>7419</v>
      </c>
      <c r="E44" s="5" t="s">
        <v>79</v>
      </c>
      <c r="F44" s="5">
        <v>1</v>
      </c>
      <c r="G44" s="5" t="s">
        <v>77</v>
      </c>
    </row>
    <row r="45" spans="2:7" x14ac:dyDescent="0.2">
      <c r="B45" s="5">
        <v>48</v>
      </c>
      <c r="C45" s="5">
        <v>8554.1</v>
      </c>
      <c r="E45" s="5" t="s">
        <v>79</v>
      </c>
      <c r="F45" s="5">
        <v>1</v>
      </c>
      <c r="G45" s="5" t="s">
        <v>77</v>
      </c>
    </row>
    <row r="46" spans="2:7" x14ac:dyDescent="0.2">
      <c r="B46" s="5">
        <v>50</v>
      </c>
      <c r="C46" s="5">
        <v>8496.4</v>
      </c>
      <c r="E46" s="5" t="s">
        <v>79</v>
      </c>
      <c r="F46" s="5">
        <v>1</v>
      </c>
      <c r="G46" s="5" t="s">
        <v>77</v>
      </c>
    </row>
    <row r="47" spans="2:7" x14ac:dyDescent="0.2">
      <c r="B47" s="5">
        <v>50</v>
      </c>
      <c r="C47" s="5">
        <v>8344.7000000000007</v>
      </c>
      <c r="E47" s="5" t="s">
        <v>79</v>
      </c>
      <c r="F47" s="5">
        <v>0</v>
      </c>
      <c r="G47" s="5" t="s">
        <v>77</v>
      </c>
    </row>
    <row r="48" spans="2:7" x14ac:dyDescent="0.2">
      <c r="B48" s="5">
        <v>51</v>
      </c>
      <c r="C48" s="5">
        <v>7925.6</v>
      </c>
      <c r="E48" s="5" t="s">
        <v>79</v>
      </c>
      <c r="F48" s="5">
        <v>0</v>
      </c>
      <c r="G48" s="5" t="s">
        <v>77</v>
      </c>
    </row>
    <row r="49" spans="2:7" x14ac:dyDescent="0.2">
      <c r="B49" s="5">
        <v>52</v>
      </c>
      <c r="C49" s="5">
        <v>7956.7</v>
      </c>
      <c r="E49" s="5" t="s">
        <v>79</v>
      </c>
      <c r="F49" s="5">
        <v>0</v>
      </c>
      <c r="G49" s="5" t="s">
        <v>77</v>
      </c>
    </row>
    <row r="50" spans="2:7" x14ac:dyDescent="0.2">
      <c r="B50" s="5">
        <v>53</v>
      </c>
      <c r="C50" s="5">
        <v>8087.5</v>
      </c>
      <c r="E50" s="5" t="s">
        <v>80</v>
      </c>
      <c r="F50" s="5">
        <v>3</v>
      </c>
      <c r="G50" s="5" t="s">
        <v>81</v>
      </c>
    </row>
    <row r="51" spans="2:7" x14ac:dyDescent="0.2">
      <c r="B51" s="5">
        <v>53</v>
      </c>
      <c r="C51" s="5">
        <v>8003.2</v>
      </c>
      <c r="E51" s="5" t="s">
        <v>80</v>
      </c>
      <c r="F51" s="5">
        <v>1</v>
      </c>
      <c r="G51" s="5" t="s">
        <v>81</v>
      </c>
    </row>
    <row r="52" spans="2:7" x14ac:dyDescent="0.2">
      <c r="B52" s="5">
        <v>53</v>
      </c>
      <c r="C52" s="5">
        <v>7855.3</v>
      </c>
      <c r="E52" s="5" t="s">
        <v>80</v>
      </c>
      <c r="F52" s="5">
        <v>1</v>
      </c>
      <c r="G52" s="5" t="s">
        <v>81</v>
      </c>
    </row>
    <row r="53" spans="2:7" x14ac:dyDescent="0.2">
      <c r="B53" s="5">
        <v>53</v>
      </c>
      <c r="C53" s="5">
        <v>7958.3</v>
      </c>
      <c r="E53" s="5" t="s">
        <v>80</v>
      </c>
      <c r="F53" s="5">
        <v>1</v>
      </c>
      <c r="G53" s="5" t="s">
        <v>81</v>
      </c>
    </row>
    <row r="54" spans="2:7" x14ac:dyDescent="0.2">
      <c r="B54" s="5">
        <v>53</v>
      </c>
      <c r="C54" s="5">
        <v>8575.6</v>
      </c>
      <c r="E54" s="5" t="s">
        <v>80</v>
      </c>
      <c r="F54" s="5">
        <v>1</v>
      </c>
      <c r="G54" s="5" t="s">
        <v>81</v>
      </c>
    </row>
    <row r="55" spans="2:7" x14ac:dyDescent="0.2">
      <c r="B55" s="5">
        <v>53</v>
      </c>
      <c r="C55" s="5">
        <v>8139.2</v>
      </c>
      <c r="E55" s="5" t="s">
        <v>80</v>
      </c>
      <c r="F55" s="5">
        <v>1</v>
      </c>
      <c r="G55" s="5" t="s">
        <v>81</v>
      </c>
    </row>
    <row r="56" spans="2:7" x14ac:dyDescent="0.2">
      <c r="B56" s="5">
        <v>54</v>
      </c>
      <c r="C56" s="5">
        <v>7641.8</v>
      </c>
      <c r="E56" s="5" t="s">
        <v>80</v>
      </c>
      <c r="F56" s="5">
        <v>2</v>
      </c>
      <c r="G56" s="5" t="s">
        <v>81</v>
      </c>
    </row>
    <row r="57" spans="2:7" x14ac:dyDescent="0.2">
      <c r="B57" s="5">
        <v>55</v>
      </c>
      <c r="C57" s="5">
        <v>8047.1</v>
      </c>
      <c r="E57" s="5" t="s">
        <v>80</v>
      </c>
      <c r="F57" s="5">
        <v>2</v>
      </c>
      <c r="G57" s="5" t="s">
        <v>81</v>
      </c>
    </row>
    <row r="58" spans="2:7" x14ac:dyDescent="0.2">
      <c r="B58" s="5">
        <v>55</v>
      </c>
      <c r="C58" s="5">
        <v>8828.7999999999993</v>
      </c>
      <c r="E58" s="5" t="s">
        <v>80</v>
      </c>
      <c r="F58" s="5">
        <v>1</v>
      </c>
      <c r="G58" s="5" t="s">
        <v>81</v>
      </c>
    </row>
    <row r="59" spans="2:7" x14ac:dyDescent="0.2">
      <c r="B59" s="5">
        <v>55</v>
      </c>
      <c r="C59" s="5">
        <v>7926.2</v>
      </c>
      <c r="E59" s="5" t="s">
        <v>80</v>
      </c>
      <c r="F59" s="5">
        <v>3</v>
      </c>
      <c r="G59" s="5" t="s">
        <v>81</v>
      </c>
    </row>
    <row r="60" spans="2:7" x14ac:dyDescent="0.2">
      <c r="B60" s="5">
        <v>55</v>
      </c>
      <c r="C60" s="5">
        <v>7535.7</v>
      </c>
      <c r="E60" s="5" t="s">
        <v>80</v>
      </c>
      <c r="F60" s="5">
        <v>1</v>
      </c>
      <c r="G60" s="5" t="s">
        <v>81</v>
      </c>
    </row>
    <row r="61" spans="2:7" x14ac:dyDescent="0.2">
      <c r="B61" s="5">
        <v>56</v>
      </c>
      <c r="C61" s="5">
        <v>8018.5</v>
      </c>
      <c r="E61" s="5" t="s">
        <v>80</v>
      </c>
      <c r="F61" s="5">
        <v>2</v>
      </c>
      <c r="G61" s="5" t="s">
        <v>81</v>
      </c>
    </row>
    <row r="62" spans="2:7" x14ac:dyDescent="0.2">
      <c r="B62" s="5">
        <v>56</v>
      </c>
      <c r="C62" s="5">
        <v>7696.3</v>
      </c>
      <c r="E62" s="5" t="s">
        <v>80</v>
      </c>
      <c r="F62" s="5">
        <v>3</v>
      </c>
      <c r="G62" s="5" t="s">
        <v>81</v>
      </c>
    </row>
    <row r="63" spans="2:7" x14ac:dyDescent="0.2">
      <c r="B63" s="5">
        <v>57</v>
      </c>
      <c r="C63" s="5">
        <v>7850.6</v>
      </c>
      <c r="E63" s="5" t="s">
        <v>80</v>
      </c>
      <c r="F63" s="5">
        <v>2</v>
      </c>
      <c r="G63" s="5" t="s">
        <v>81</v>
      </c>
    </row>
    <row r="64" spans="2:7" x14ac:dyDescent="0.2">
      <c r="B64" s="5">
        <v>58</v>
      </c>
      <c r="C64" s="5">
        <v>6607.5</v>
      </c>
      <c r="E64" s="5" t="s">
        <v>80</v>
      </c>
      <c r="F64" s="5">
        <v>1</v>
      </c>
      <c r="G64" s="5" t="s">
        <v>81</v>
      </c>
    </row>
    <row r="65" spans="2:7" x14ac:dyDescent="0.2">
      <c r="B65" s="5">
        <v>59</v>
      </c>
      <c r="C65" s="5">
        <v>8048.1</v>
      </c>
      <c r="E65" s="5" t="s">
        <v>82</v>
      </c>
      <c r="F65" s="5">
        <v>0</v>
      </c>
      <c r="G65" s="5" t="s">
        <v>81</v>
      </c>
    </row>
    <row r="66" spans="2:7" x14ac:dyDescent="0.2">
      <c r="B66" s="5">
        <v>59</v>
      </c>
      <c r="C66" s="5">
        <v>7470.9</v>
      </c>
      <c r="E66" s="5" t="s">
        <v>82</v>
      </c>
      <c r="F66" s="5">
        <v>0</v>
      </c>
      <c r="G66" s="5" t="s">
        <v>81</v>
      </c>
    </row>
    <row r="67" spans="2:7" x14ac:dyDescent="0.2">
      <c r="B67" s="5">
        <v>60</v>
      </c>
      <c r="C67" s="5">
        <v>8097.9</v>
      </c>
      <c r="E67" s="5" t="s">
        <v>82</v>
      </c>
      <c r="F67" s="5">
        <v>0</v>
      </c>
      <c r="G67" s="5" t="s">
        <v>81</v>
      </c>
    </row>
    <row r="68" spans="2:7" x14ac:dyDescent="0.2">
      <c r="B68" s="5">
        <v>61</v>
      </c>
      <c r="C68" s="5">
        <v>7889.3</v>
      </c>
      <c r="E68" s="5" t="s">
        <v>82</v>
      </c>
      <c r="F68" s="5">
        <v>0</v>
      </c>
      <c r="G68" s="5" t="s">
        <v>81</v>
      </c>
    </row>
    <row r="69" spans="2:7" x14ac:dyDescent="0.2">
      <c r="B69" s="5">
        <v>61</v>
      </c>
      <c r="C69" s="5">
        <v>7390.2</v>
      </c>
      <c r="E69" s="5" t="s">
        <v>82</v>
      </c>
      <c r="F69" s="5">
        <v>0</v>
      </c>
      <c r="G69" s="5" t="s">
        <v>81</v>
      </c>
    </row>
    <row r="70" spans="2:7" x14ac:dyDescent="0.2">
      <c r="B70" s="5">
        <v>62</v>
      </c>
      <c r="C70" s="5">
        <v>7656.3</v>
      </c>
      <c r="E70" s="5" t="s">
        <v>82</v>
      </c>
      <c r="F70" s="5">
        <v>0</v>
      </c>
      <c r="G70" s="5" t="s">
        <v>81</v>
      </c>
    </row>
    <row r="71" spans="2:7" x14ac:dyDescent="0.2">
      <c r="B71" s="5">
        <v>62</v>
      </c>
      <c r="C71" s="5">
        <v>6821.3</v>
      </c>
      <c r="E71" s="5" t="s">
        <v>82</v>
      </c>
      <c r="F71" s="5">
        <v>1</v>
      </c>
      <c r="G71" s="5" t="s">
        <v>81</v>
      </c>
    </row>
    <row r="72" spans="2:7" x14ac:dyDescent="0.2">
      <c r="B72" s="5">
        <v>63</v>
      </c>
      <c r="C72" s="5">
        <v>7880.2</v>
      </c>
      <c r="E72" s="5" t="s">
        <v>82</v>
      </c>
      <c r="F72" s="5">
        <v>0</v>
      </c>
      <c r="G72" s="5" t="s">
        <v>81</v>
      </c>
    </row>
    <row r="73" spans="2:7" x14ac:dyDescent="0.2">
      <c r="B73" s="5">
        <v>64</v>
      </c>
      <c r="C73" s="5">
        <v>7786.7</v>
      </c>
      <c r="E73" s="5" t="s">
        <v>82</v>
      </c>
      <c r="F73" s="5">
        <v>0</v>
      </c>
      <c r="G73" s="5" t="s">
        <v>81</v>
      </c>
    </row>
    <row r="74" spans="2:7" x14ac:dyDescent="0.2">
      <c r="B74" s="5">
        <v>65</v>
      </c>
      <c r="C74" s="5">
        <v>7665.6</v>
      </c>
      <c r="E74" s="5" t="s">
        <v>82</v>
      </c>
      <c r="F74" s="5">
        <v>2</v>
      </c>
      <c r="G74" s="5" t="s">
        <v>81</v>
      </c>
    </row>
    <row r="75" spans="2:7" x14ac:dyDescent="0.2">
      <c r="B75" s="5">
        <v>66</v>
      </c>
      <c r="C75" s="5">
        <v>6963.5</v>
      </c>
      <c r="E75" s="5" t="s">
        <v>82</v>
      </c>
      <c r="F75" s="5">
        <v>1</v>
      </c>
      <c r="G75" s="5" t="s">
        <v>81</v>
      </c>
    </row>
    <row r="76" spans="2:7" x14ac:dyDescent="0.2">
      <c r="B76" s="5">
        <v>66</v>
      </c>
      <c r="C76" s="5">
        <v>8146.2</v>
      </c>
      <c r="E76" s="5" t="s">
        <v>82</v>
      </c>
      <c r="F76" s="5">
        <v>0</v>
      </c>
      <c r="G76" s="5" t="s">
        <v>81</v>
      </c>
    </row>
    <row r="77" spans="2:7" x14ac:dyDescent="0.2">
      <c r="B77" s="5">
        <v>67</v>
      </c>
      <c r="C77" s="5">
        <v>7772.3</v>
      </c>
      <c r="E77" s="5" t="s">
        <v>82</v>
      </c>
      <c r="F77" s="5">
        <v>0</v>
      </c>
      <c r="G77" s="5" t="s">
        <v>81</v>
      </c>
    </row>
    <row r="78" spans="2:7" x14ac:dyDescent="0.2">
      <c r="B78" s="5">
        <v>67</v>
      </c>
      <c r="C78" s="5">
        <v>8387.7999999999993</v>
      </c>
      <c r="E78" s="5" t="s">
        <v>82</v>
      </c>
      <c r="F78" s="5">
        <v>0</v>
      </c>
      <c r="G78" s="5" t="s">
        <v>81</v>
      </c>
    </row>
    <row r="79" spans="2:7" x14ac:dyDescent="0.2">
      <c r="B79" s="5">
        <v>67</v>
      </c>
      <c r="C79" s="5">
        <v>8484</v>
      </c>
      <c r="E79" s="5" t="s">
        <v>82</v>
      </c>
      <c r="F79" s="5">
        <v>0</v>
      </c>
      <c r="G79" s="5" t="s">
        <v>81</v>
      </c>
    </row>
    <row r="80" spans="2:7" x14ac:dyDescent="0.2">
      <c r="B80" s="5">
        <v>68</v>
      </c>
      <c r="C80" s="5">
        <v>7974</v>
      </c>
      <c r="E80" s="5" t="s">
        <v>83</v>
      </c>
      <c r="F80" s="5">
        <v>0</v>
      </c>
      <c r="G80" s="5" t="s">
        <v>81</v>
      </c>
    </row>
    <row r="81" spans="2:7" x14ac:dyDescent="0.2">
      <c r="B81" s="5">
        <v>69</v>
      </c>
      <c r="C81" s="5">
        <v>7979.7</v>
      </c>
      <c r="E81" s="5" t="s">
        <v>83</v>
      </c>
      <c r="F81" s="5">
        <v>1</v>
      </c>
      <c r="G81" s="5" t="s">
        <v>81</v>
      </c>
    </row>
    <row r="82" spans="2:7" x14ac:dyDescent="0.2">
      <c r="B82" s="5">
        <v>70</v>
      </c>
      <c r="C82" s="5">
        <v>7307.9</v>
      </c>
      <c r="E82" s="5" t="s">
        <v>83</v>
      </c>
      <c r="F82" s="5">
        <v>0</v>
      </c>
      <c r="G82" s="5" t="s">
        <v>81</v>
      </c>
    </row>
    <row r="83" spans="2:7" x14ac:dyDescent="0.2">
      <c r="B83" s="5">
        <v>70</v>
      </c>
      <c r="C83" s="5">
        <v>8439.6</v>
      </c>
      <c r="E83" s="5" t="s">
        <v>83</v>
      </c>
      <c r="F83" s="5">
        <v>0</v>
      </c>
      <c r="G83" s="5" t="s">
        <v>81</v>
      </c>
    </row>
    <row r="84" spans="2:7" x14ac:dyDescent="0.2">
      <c r="B84" s="5">
        <v>72</v>
      </c>
      <c r="C84" s="5">
        <v>7857.7</v>
      </c>
      <c r="E84" s="5" t="s">
        <v>83</v>
      </c>
      <c r="F84" s="5">
        <v>0</v>
      </c>
      <c r="G84" s="5" t="s">
        <v>81</v>
      </c>
    </row>
    <row r="85" spans="2:7" x14ac:dyDescent="0.2">
      <c r="B85" s="5">
        <v>73</v>
      </c>
      <c r="C85" s="5">
        <v>7325.2</v>
      </c>
      <c r="E85" s="5" t="s">
        <v>83</v>
      </c>
      <c r="F85" s="5">
        <v>0</v>
      </c>
      <c r="G85" s="5" t="s">
        <v>81</v>
      </c>
    </row>
    <row r="86" spans="2:7" x14ac:dyDescent="0.2">
      <c r="B86" s="5">
        <v>76</v>
      </c>
      <c r="C86" s="5">
        <v>7697.5</v>
      </c>
      <c r="E86" s="5" t="s">
        <v>83</v>
      </c>
      <c r="F86" s="5">
        <v>0</v>
      </c>
      <c r="G86" s="5" t="s">
        <v>81</v>
      </c>
    </row>
    <row r="87" spans="2:7" x14ac:dyDescent="0.2">
      <c r="B87" s="5">
        <v>76</v>
      </c>
      <c r="C87" s="5">
        <v>7305.7</v>
      </c>
      <c r="E87" s="5" t="s">
        <v>83</v>
      </c>
      <c r="F87" s="5">
        <v>0</v>
      </c>
      <c r="G87" s="5" t="s">
        <v>81</v>
      </c>
    </row>
    <row r="88" spans="2:7" x14ac:dyDescent="0.2">
      <c r="B88" s="5">
        <v>76</v>
      </c>
      <c r="C88" s="5">
        <v>7766.3</v>
      </c>
      <c r="E88" s="5" t="s">
        <v>83</v>
      </c>
      <c r="F88" s="5">
        <v>0</v>
      </c>
      <c r="G88" s="5" t="s">
        <v>81</v>
      </c>
    </row>
    <row r="89" spans="2:7" x14ac:dyDescent="0.2">
      <c r="E89" s="5" t="s">
        <v>83</v>
      </c>
      <c r="F89" s="5">
        <v>0</v>
      </c>
      <c r="G89" s="5" t="s">
        <v>81</v>
      </c>
    </row>
    <row r="90" spans="2:7" x14ac:dyDescent="0.2">
      <c r="E90" s="5" t="s">
        <v>83</v>
      </c>
      <c r="F90" s="5">
        <v>0</v>
      </c>
      <c r="G90" s="5" t="s">
        <v>81</v>
      </c>
    </row>
    <row r="91" spans="2:7" x14ac:dyDescent="0.2">
      <c r="E91" s="5" t="s">
        <v>83</v>
      </c>
      <c r="F91" s="5">
        <v>0</v>
      </c>
      <c r="G91" s="5" t="s">
        <v>81</v>
      </c>
    </row>
    <row r="92" spans="2:7" x14ac:dyDescent="0.2">
      <c r="E92" s="5" t="s">
        <v>83</v>
      </c>
      <c r="F92" s="5">
        <v>0</v>
      </c>
      <c r="G92" s="5" t="s">
        <v>81</v>
      </c>
    </row>
    <row r="93" spans="2:7" x14ac:dyDescent="0.2">
      <c r="E93" s="5" t="s">
        <v>83</v>
      </c>
      <c r="F93" s="5">
        <v>1</v>
      </c>
      <c r="G93" s="5" t="s">
        <v>81</v>
      </c>
    </row>
    <row r="94" spans="2:7" x14ac:dyDescent="0.2">
      <c r="E94" s="5" t="s">
        <v>83</v>
      </c>
      <c r="F94" s="5">
        <v>0</v>
      </c>
      <c r="G94" s="5" t="s">
        <v>81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4DC71C0-A2AC-BE4F-994E-AF4A79419D9E}">
  <dimension ref="B1:H349"/>
  <sheetViews>
    <sheetView workbookViewId="0">
      <selection activeCell="L10" sqref="L10"/>
    </sheetView>
  </sheetViews>
  <sheetFormatPr baseColWidth="10" defaultColWidth="11" defaultRowHeight="16" x14ac:dyDescent="0.2"/>
  <cols>
    <col min="3" max="3" width="13" bestFit="1" customWidth="1"/>
    <col min="4" max="4" width="12.1640625" bestFit="1" customWidth="1"/>
    <col min="7" max="7" width="13" bestFit="1" customWidth="1"/>
    <col min="8" max="8" width="12.1640625" bestFit="1" customWidth="1"/>
  </cols>
  <sheetData>
    <row r="1" spans="2:8" x14ac:dyDescent="0.2">
      <c r="B1" t="s">
        <v>84</v>
      </c>
    </row>
    <row r="3" spans="2:8" x14ac:dyDescent="0.2">
      <c r="B3" s="19" t="s">
        <v>28</v>
      </c>
      <c r="F3" s="19" t="s">
        <v>29</v>
      </c>
    </row>
    <row r="4" spans="2:8" x14ac:dyDescent="0.2">
      <c r="B4" s="5" t="s">
        <v>25</v>
      </c>
      <c r="C4" s="5" t="s">
        <v>85</v>
      </c>
      <c r="D4" s="5" t="s">
        <v>86</v>
      </c>
      <c r="F4" s="5" t="s">
        <v>25</v>
      </c>
      <c r="G4" s="5" t="s">
        <v>85</v>
      </c>
      <c r="H4" s="5" t="s">
        <v>86</v>
      </c>
    </row>
    <row r="5" spans="2:8" x14ac:dyDescent="0.2">
      <c r="B5" s="5">
        <v>16</v>
      </c>
      <c r="C5" s="5">
        <v>0.458218766</v>
      </c>
      <c r="D5" s="5">
        <v>0.42704440799999999</v>
      </c>
      <c r="F5" s="5" t="s">
        <v>87</v>
      </c>
      <c r="G5" s="5">
        <v>1.8186276000000001E-2</v>
      </c>
      <c r="H5" s="5">
        <v>0.68703973799999996</v>
      </c>
    </row>
    <row r="6" spans="2:8" x14ac:dyDescent="0.2">
      <c r="B6" s="5">
        <v>18</v>
      </c>
      <c r="C6" s="5">
        <v>0.40155412099999999</v>
      </c>
      <c r="D6" s="5">
        <v>0.31485764999999999</v>
      </c>
      <c r="F6" s="5" t="s">
        <v>88</v>
      </c>
      <c r="G6" s="5">
        <v>0</v>
      </c>
      <c r="H6" s="5">
        <v>0.81365301300000004</v>
      </c>
    </row>
    <row r="7" spans="2:8" x14ac:dyDescent="0.2">
      <c r="B7" s="5">
        <v>19</v>
      </c>
      <c r="C7" s="5">
        <v>0.42050811900000001</v>
      </c>
      <c r="D7" s="5">
        <v>0.44922393100000002</v>
      </c>
      <c r="F7" s="5" t="s">
        <v>88</v>
      </c>
      <c r="G7" s="5">
        <v>0.31639989800000001</v>
      </c>
      <c r="H7" s="5">
        <v>0.59965967399999998</v>
      </c>
    </row>
    <row r="8" spans="2:8" x14ac:dyDescent="0.2">
      <c r="B8" s="5">
        <v>20</v>
      </c>
      <c r="C8" s="5">
        <v>0.29398281599999998</v>
      </c>
      <c r="D8" s="5">
        <v>0.45985070500000003</v>
      </c>
      <c r="F8" s="5" t="s">
        <v>88</v>
      </c>
      <c r="G8" s="5">
        <v>0.183734966</v>
      </c>
      <c r="H8" s="5">
        <v>0.62712089599999998</v>
      </c>
    </row>
    <row r="9" spans="2:8" x14ac:dyDescent="0.2">
      <c r="B9" s="5">
        <v>22</v>
      </c>
      <c r="C9" s="5">
        <v>0.45997427800000001</v>
      </c>
      <c r="D9" s="5">
        <v>0.48895657599999998</v>
      </c>
      <c r="F9" s="5" t="s">
        <v>88</v>
      </c>
      <c r="G9" s="5">
        <v>0</v>
      </c>
      <c r="H9" s="5">
        <v>0.76792410099999997</v>
      </c>
    </row>
    <row r="10" spans="2:8" x14ac:dyDescent="0.2">
      <c r="B10" s="5">
        <v>24</v>
      </c>
      <c r="C10" s="5">
        <v>0.63138505499999997</v>
      </c>
      <c r="D10" s="5">
        <v>0.20200489599999999</v>
      </c>
      <c r="F10" s="5" t="s">
        <v>87</v>
      </c>
      <c r="G10" s="5">
        <v>0</v>
      </c>
      <c r="H10" s="5">
        <v>0.83724528899999995</v>
      </c>
    </row>
    <row r="11" spans="2:8" x14ac:dyDescent="0.2">
      <c r="B11" s="5">
        <v>25</v>
      </c>
      <c r="C11" s="5">
        <v>0.48344599399999999</v>
      </c>
      <c r="D11" s="5">
        <v>0.40013038299999998</v>
      </c>
      <c r="F11" s="5" t="s">
        <v>87</v>
      </c>
      <c r="G11" s="5">
        <v>0.31000533299999999</v>
      </c>
      <c r="H11" s="5">
        <v>0.57204820099999998</v>
      </c>
    </row>
    <row r="12" spans="2:8" x14ac:dyDescent="0.2">
      <c r="B12" s="5">
        <v>25</v>
      </c>
      <c r="C12" s="5">
        <v>0.34934063500000001</v>
      </c>
      <c r="D12" s="5">
        <v>0.51887503599999996</v>
      </c>
      <c r="F12" s="5" t="s">
        <v>88</v>
      </c>
      <c r="G12" s="5">
        <v>0.30554987900000002</v>
      </c>
      <c r="H12" s="5">
        <v>0.61126860900000002</v>
      </c>
    </row>
    <row r="13" spans="2:8" x14ac:dyDescent="0.2">
      <c r="B13" s="5">
        <v>26</v>
      </c>
      <c r="C13" s="5">
        <v>0.12609562099999999</v>
      </c>
      <c r="D13" s="5">
        <v>0.45178287099999997</v>
      </c>
      <c r="F13" s="5" t="s">
        <v>87</v>
      </c>
      <c r="G13" s="5">
        <v>0.202910916</v>
      </c>
      <c r="H13" s="5">
        <v>0.55473965400000003</v>
      </c>
    </row>
    <row r="14" spans="2:8" x14ac:dyDescent="0.2">
      <c r="B14" s="5">
        <v>26</v>
      </c>
      <c r="C14" s="5">
        <v>0.37261294</v>
      </c>
      <c r="D14" s="5">
        <v>0.41833408999999999</v>
      </c>
      <c r="F14" s="5" t="s">
        <v>89</v>
      </c>
      <c r="G14" s="5">
        <v>0.277480856</v>
      </c>
      <c r="H14" s="5">
        <v>0.54711021599999998</v>
      </c>
    </row>
    <row r="15" spans="2:8" x14ac:dyDescent="0.2">
      <c r="B15" s="5">
        <v>26</v>
      </c>
      <c r="C15" s="5">
        <v>0.441881994</v>
      </c>
      <c r="D15" s="5">
        <v>0.45021746899999998</v>
      </c>
      <c r="F15" s="5" t="s">
        <v>88</v>
      </c>
      <c r="G15" s="5">
        <v>0</v>
      </c>
      <c r="H15" s="5">
        <v>0.82985972500000005</v>
      </c>
    </row>
    <row r="16" spans="2:8" x14ac:dyDescent="0.2">
      <c r="B16" s="5">
        <v>26</v>
      </c>
      <c r="C16" s="5">
        <v>0.57720987199999996</v>
      </c>
      <c r="D16" s="5">
        <v>0.32184042299999999</v>
      </c>
      <c r="F16" s="5" t="s">
        <v>87</v>
      </c>
      <c r="G16" s="5">
        <v>0.28236125400000001</v>
      </c>
      <c r="H16" s="5">
        <v>0.51902352900000004</v>
      </c>
    </row>
    <row r="17" spans="2:8" x14ac:dyDescent="0.2">
      <c r="B17" s="5">
        <v>26</v>
      </c>
      <c r="C17" s="5">
        <v>0.13852969500000001</v>
      </c>
      <c r="D17" s="5">
        <v>0.60776371399999995</v>
      </c>
      <c r="F17" s="5" t="s">
        <v>89</v>
      </c>
      <c r="G17" s="5">
        <v>0.15782195299999999</v>
      </c>
      <c r="H17" s="5">
        <v>0.67230564800000003</v>
      </c>
    </row>
    <row r="18" spans="2:8" x14ac:dyDescent="0.2">
      <c r="B18" s="5">
        <v>27</v>
      </c>
      <c r="C18" s="5">
        <v>0.52221255700000002</v>
      </c>
      <c r="D18" s="5">
        <v>0.32118520900000003</v>
      </c>
      <c r="F18" s="5" t="s">
        <v>90</v>
      </c>
      <c r="G18" s="5">
        <v>0.443742409</v>
      </c>
      <c r="H18" s="5">
        <v>0.45544931900000002</v>
      </c>
    </row>
    <row r="19" spans="2:8" x14ac:dyDescent="0.2">
      <c r="B19" s="5">
        <v>28</v>
      </c>
      <c r="C19" s="5">
        <v>0.46905968300000001</v>
      </c>
      <c r="D19" s="5">
        <v>0.478624469</v>
      </c>
      <c r="F19" s="5" t="s">
        <v>87</v>
      </c>
      <c r="G19" s="5">
        <v>0.145836625</v>
      </c>
      <c r="H19" s="5">
        <v>0.67647746499999994</v>
      </c>
    </row>
    <row r="20" spans="2:8" x14ac:dyDescent="0.2">
      <c r="B20" s="5">
        <v>30</v>
      </c>
      <c r="C20" s="5">
        <v>4.4382540999999998E-2</v>
      </c>
      <c r="D20" s="5">
        <v>0.48057836300000001</v>
      </c>
      <c r="F20" s="5" t="s">
        <v>88</v>
      </c>
      <c r="G20" s="5">
        <v>0</v>
      </c>
      <c r="H20" s="5">
        <v>0.63466107800000005</v>
      </c>
    </row>
    <row r="21" spans="2:8" x14ac:dyDescent="0.2">
      <c r="B21" s="5">
        <v>30</v>
      </c>
      <c r="C21" s="5">
        <v>0.37186070199999999</v>
      </c>
      <c r="D21" s="5">
        <v>0.48962582300000002</v>
      </c>
      <c r="F21" s="5" t="s">
        <v>91</v>
      </c>
      <c r="G21" s="5">
        <v>0</v>
      </c>
      <c r="H21" s="5">
        <v>0.89614955900000004</v>
      </c>
    </row>
    <row r="22" spans="2:8" x14ac:dyDescent="0.2">
      <c r="B22" s="5">
        <v>30</v>
      </c>
      <c r="C22" s="5">
        <v>0.235325072</v>
      </c>
      <c r="D22" s="5">
        <v>0.57469583499999999</v>
      </c>
      <c r="F22" s="5" t="s">
        <v>88</v>
      </c>
      <c r="G22" s="5">
        <v>0</v>
      </c>
      <c r="H22" s="5">
        <v>0.71216752400000005</v>
      </c>
    </row>
    <row r="23" spans="2:8" x14ac:dyDescent="0.2">
      <c r="B23" s="5">
        <v>32</v>
      </c>
      <c r="C23" s="5">
        <v>0.303172249</v>
      </c>
      <c r="D23" s="5">
        <v>0.52245981600000002</v>
      </c>
      <c r="F23" s="5" t="s">
        <v>89</v>
      </c>
      <c r="G23" s="5">
        <v>0.40407602999999997</v>
      </c>
      <c r="H23" s="5">
        <v>0.45661812600000001</v>
      </c>
    </row>
    <row r="24" spans="2:8" x14ac:dyDescent="0.2">
      <c r="B24" s="5">
        <v>32</v>
      </c>
      <c r="C24" s="5">
        <v>3.8780602999999997E-2</v>
      </c>
      <c r="D24" s="5">
        <v>0.68514498400000001</v>
      </c>
      <c r="F24" s="5" t="s">
        <v>89</v>
      </c>
      <c r="G24" s="5">
        <v>0.115195954</v>
      </c>
      <c r="H24" s="5">
        <v>0.65012205199999995</v>
      </c>
    </row>
    <row r="25" spans="2:8" x14ac:dyDescent="0.2">
      <c r="B25" s="5">
        <v>33</v>
      </c>
      <c r="C25" s="5">
        <v>0.489089789</v>
      </c>
      <c r="D25" s="5">
        <v>0.48101882000000001</v>
      </c>
      <c r="F25" s="5" t="s">
        <v>87</v>
      </c>
      <c r="G25" s="5">
        <v>0</v>
      </c>
      <c r="H25" s="5">
        <v>0.73664390599999996</v>
      </c>
    </row>
    <row r="26" spans="2:8" x14ac:dyDescent="0.2">
      <c r="B26" s="5">
        <v>34</v>
      </c>
      <c r="C26" s="5">
        <v>0.45446471399999999</v>
      </c>
      <c r="D26" s="5">
        <v>0.46519662099999998</v>
      </c>
      <c r="F26" s="5" t="s">
        <v>90</v>
      </c>
      <c r="G26" s="5">
        <v>0.23984961599999999</v>
      </c>
      <c r="H26" s="5">
        <v>0.528939351</v>
      </c>
    </row>
    <row r="27" spans="2:8" x14ac:dyDescent="0.2">
      <c r="B27" s="5">
        <v>35</v>
      </c>
      <c r="C27" s="5">
        <v>0.37986927599999998</v>
      </c>
      <c r="D27" s="5">
        <v>0.42108998199999997</v>
      </c>
      <c r="F27" s="5" t="s">
        <v>88</v>
      </c>
      <c r="G27" s="5">
        <v>0</v>
      </c>
      <c r="H27" s="5">
        <v>0.81511767700000004</v>
      </c>
    </row>
    <row r="28" spans="2:8" x14ac:dyDescent="0.2">
      <c r="B28" s="5">
        <v>35</v>
      </c>
      <c r="C28" s="5">
        <v>0.297557193</v>
      </c>
      <c r="D28" s="5">
        <v>0.49918160900000003</v>
      </c>
      <c r="F28" s="5" t="s">
        <v>87</v>
      </c>
      <c r="G28" s="5">
        <v>8.161649E-3</v>
      </c>
      <c r="H28" s="5">
        <v>0.65173152199999995</v>
      </c>
    </row>
    <row r="29" spans="2:8" x14ac:dyDescent="0.2">
      <c r="B29" s="5">
        <v>36</v>
      </c>
      <c r="C29" s="5">
        <v>0.53508119200000004</v>
      </c>
      <c r="D29" s="5">
        <v>0.390011473</v>
      </c>
      <c r="F29" s="5" t="s">
        <v>88</v>
      </c>
      <c r="G29" s="5">
        <v>0</v>
      </c>
      <c r="H29" s="5">
        <v>0.79880159299999998</v>
      </c>
    </row>
    <row r="30" spans="2:8" x14ac:dyDescent="0.2">
      <c r="B30" s="5">
        <v>37</v>
      </c>
      <c r="C30" s="5">
        <v>0.37881456299999999</v>
      </c>
      <c r="D30" s="5">
        <v>0.53468760199999998</v>
      </c>
      <c r="F30" s="5" t="s">
        <v>88</v>
      </c>
      <c r="G30" s="5">
        <v>3.8632459999999999E-3</v>
      </c>
      <c r="H30" s="5">
        <v>0.74138070300000003</v>
      </c>
    </row>
    <row r="31" spans="2:8" x14ac:dyDescent="0.2">
      <c r="B31" s="5">
        <v>37</v>
      </c>
      <c r="C31" s="5">
        <v>0.47025385800000002</v>
      </c>
      <c r="D31" s="5">
        <v>0.42978290499999999</v>
      </c>
      <c r="F31" s="5" t="s">
        <v>88</v>
      </c>
      <c r="G31" s="5">
        <v>0.100694321</v>
      </c>
      <c r="H31" s="5">
        <v>0.74840072099999999</v>
      </c>
    </row>
    <row r="32" spans="2:8" x14ac:dyDescent="0.2">
      <c r="B32" s="5">
        <v>37</v>
      </c>
      <c r="C32" s="5">
        <v>0.20434645800000001</v>
      </c>
      <c r="D32" s="5">
        <v>0.396738757</v>
      </c>
      <c r="F32" s="5" t="s">
        <v>89</v>
      </c>
      <c r="G32" s="5">
        <v>0</v>
      </c>
      <c r="H32" s="5">
        <v>0.80906114299999998</v>
      </c>
    </row>
    <row r="33" spans="2:8" x14ac:dyDescent="0.2">
      <c r="B33" s="5">
        <v>41</v>
      </c>
      <c r="C33" s="5">
        <v>0.399536171</v>
      </c>
      <c r="D33" s="5">
        <v>0.45098044999999998</v>
      </c>
      <c r="F33" s="5" t="s">
        <v>87</v>
      </c>
      <c r="G33" s="5">
        <v>0.16542286</v>
      </c>
      <c r="H33" s="5">
        <v>0.66556675399999998</v>
      </c>
    </row>
    <row r="34" spans="2:8" x14ac:dyDescent="0.2">
      <c r="B34" s="5">
        <v>42</v>
      </c>
      <c r="C34" s="5">
        <v>0.212732528</v>
      </c>
      <c r="D34" s="5">
        <v>0.55553369600000002</v>
      </c>
      <c r="F34" s="5" t="s">
        <v>88</v>
      </c>
      <c r="G34" s="5">
        <v>0.16620454900000001</v>
      </c>
      <c r="H34" s="5">
        <v>0.66912863099999997</v>
      </c>
    </row>
    <row r="35" spans="2:8" x14ac:dyDescent="0.2">
      <c r="B35" s="5">
        <v>42</v>
      </c>
      <c r="C35" s="5">
        <v>0.26892864399999999</v>
      </c>
      <c r="D35" s="5">
        <v>0.41723396899999998</v>
      </c>
      <c r="F35" s="5" t="s">
        <v>88</v>
      </c>
      <c r="G35" s="5">
        <v>0</v>
      </c>
      <c r="H35" s="5">
        <v>0.80072975700000004</v>
      </c>
    </row>
    <row r="36" spans="2:8" x14ac:dyDescent="0.2">
      <c r="B36" s="5">
        <v>42</v>
      </c>
      <c r="C36" s="5">
        <v>0.32791467200000002</v>
      </c>
      <c r="D36" s="5">
        <v>0.51311044299999997</v>
      </c>
      <c r="F36" s="5" t="s">
        <v>88</v>
      </c>
      <c r="G36" s="5">
        <v>0</v>
      </c>
      <c r="H36" s="5">
        <v>0.68103983400000001</v>
      </c>
    </row>
    <row r="37" spans="2:8" x14ac:dyDescent="0.2">
      <c r="B37" s="5">
        <v>42</v>
      </c>
      <c r="C37" s="5">
        <v>0.50717839899999995</v>
      </c>
      <c r="D37" s="5">
        <v>0.35836440000000003</v>
      </c>
      <c r="F37" s="5" t="s">
        <v>89</v>
      </c>
      <c r="G37" s="5">
        <v>1.3299329E-2</v>
      </c>
      <c r="H37" s="5">
        <v>0.77867103000000004</v>
      </c>
    </row>
    <row r="38" spans="2:8" x14ac:dyDescent="0.2">
      <c r="B38" s="5">
        <v>45</v>
      </c>
      <c r="C38" s="5">
        <v>0.46150730099999998</v>
      </c>
      <c r="D38" s="5">
        <v>0.42613164199999998</v>
      </c>
      <c r="F38" s="5" t="s">
        <v>88</v>
      </c>
      <c r="G38" s="5">
        <v>0</v>
      </c>
      <c r="H38" s="5">
        <v>0.81704094800000004</v>
      </c>
    </row>
    <row r="39" spans="2:8" x14ac:dyDescent="0.2">
      <c r="B39" s="5">
        <v>45</v>
      </c>
      <c r="C39" s="5">
        <v>0.35263296100000002</v>
      </c>
      <c r="D39" s="5">
        <v>0.44550507099999997</v>
      </c>
      <c r="F39" s="5" t="s">
        <v>90</v>
      </c>
      <c r="G39" s="5">
        <v>0</v>
      </c>
      <c r="H39" s="5">
        <v>0.89573823900000005</v>
      </c>
    </row>
    <row r="40" spans="2:8" x14ac:dyDescent="0.2">
      <c r="B40" s="5">
        <v>46</v>
      </c>
      <c r="C40" s="5">
        <v>0.47391809699999998</v>
      </c>
      <c r="D40" s="5">
        <v>0.42154062599999997</v>
      </c>
      <c r="F40" s="5" t="s">
        <v>87</v>
      </c>
      <c r="G40" s="5">
        <v>0</v>
      </c>
      <c r="H40" s="5">
        <v>0.70955328200000001</v>
      </c>
    </row>
    <row r="41" spans="2:8" x14ac:dyDescent="0.2">
      <c r="B41" s="5">
        <v>47</v>
      </c>
      <c r="C41" s="5">
        <v>0.22703868599999999</v>
      </c>
      <c r="D41" s="5">
        <v>0.59845492099999997</v>
      </c>
      <c r="F41" s="5" t="s">
        <v>91</v>
      </c>
      <c r="G41" s="5">
        <v>0.22869731900000001</v>
      </c>
      <c r="H41" s="5">
        <v>0.57663685799999997</v>
      </c>
    </row>
    <row r="42" spans="2:8" x14ac:dyDescent="0.2">
      <c r="B42" s="5">
        <v>48</v>
      </c>
      <c r="C42" s="5">
        <v>0.47910759200000003</v>
      </c>
      <c r="D42" s="5">
        <v>0.43115696599999997</v>
      </c>
      <c r="F42" s="5" t="s">
        <v>91</v>
      </c>
      <c r="G42" s="5">
        <v>0.12105286899999999</v>
      </c>
      <c r="H42" s="5">
        <v>0.71148433899999997</v>
      </c>
    </row>
    <row r="43" spans="2:8" x14ac:dyDescent="0.2">
      <c r="B43" s="5">
        <v>48</v>
      </c>
      <c r="C43" s="5">
        <v>0.30912263800000001</v>
      </c>
      <c r="D43" s="5">
        <v>0.52049164699999995</v>
      </c>
      <c r="F43" s="5" t="s">
        <v>87</v>
      </c>
      <c r="G43" s="5">
        <v>7.1719109000000003E-2</v>
      </c>
      <c r="H43" s="5">
        <v>0.78420172499999996</v>
      </c>
    </row>
    <row r="44" spans="2:8" x14ac:dyDescent="0.2">
      <c r="B44" s="5">
        <v>48</v>
      </c>
      <c r="C44" s="5">
        <v>0.48588532000000001</v>
      </c>
      <c r="D44" s="5">
        <v>0.41532920400000001</v>
      </c>
      <c r="F44" s="5" t="s">
        <v>88</v>
      </c>
      <c r="G44" s="5">
        <v>0</v>
      </c>
      <c r="H44" s="5">
        <v>0.85142920099999997</v>
      </c>
    </row>
    <row r="45" spans="2:8" x14ac:dyDescent="0.2">
      <c r="B45" s="5">
        <v>48</v>
      </c>
      <c r="C45" s="5">
        <v>0.45719293100000002</v>
      </c>
      <c r="D45" s="5">
        <v>0.40772941400000001</v>
      </c>
      <c r="F45" s="5" t="s">
        <v>87</v>
      </c>
      <c r="G45" s="5">
        <v>0.312303571</v>
      </c>
      <c r="H45" s="5">
        <v>0.51420247799999996</v>
      </c>
    </row>
    <row r="46" spans="2:8" x14ac:dyDescent="0.2">
      <c r="B46" s="5">
        <v>50</v>
      </c>
      <c r="C46" s="5">
        <v>0.41721420999999997</v>
      </c>
      <c r="D46" s="5">
        <v>0.52195630999999998</v>
      </c>
      <c r="F46" s="5" t="s">
        <v>87</v>
      </c>
      <c r="G46" s="5">
        <v>2.7236087999999999E-2</v>
      </c>
      <c r="H46" s="5">
        <v>0.55645732299999995</v>
      </c>
    </row>
    <row r="47" spans="2:8" x14ac:dyDescent="0.2">
      <c r="B47" s="5">
        <v>50</v>
      </c>
      <c r="C47" s="5">
        <v>0.54130259999999997</v>
      </c>
      <c r="D47" s="5">
        <v>0.27959483800000001</v>
      </c>
      <c r="F47" s="5" t="s">
        <v>87</v>
      </c>
      <c r="G47" s="5">
        <v>0</v>
      </c>
      <c r="H47" s="5">
        <v>0.71047359600000004</v>
      </c>
    </row>
    <row r="48" spans="2:8" x14ac:dyDescent="0.2">
      <c r="B48" s="5">
        <v>51</v>
      </c>
      <c r="C48" s="5">
        <v>0.53170914400000002</v>
      </c>
      <c r="D48" s="5">
        <v>0.242193085</v>
      </c>
      <c r="F48" s="5" t="s">
        <v>88</v>
      </c>
      <c r="G48" s="5">
        <v>0.226383322</v>
      </c>
      <c r="H48" s="5">
        <v>0.58862039399999999</v>
      </c>
    </row>
    <row r="49" spans="2:8" x14ac:dyDescent="0.2">
      <c r="B49" s="5">
        <v>52</v>
      </c>
      <c r="C49" s="5">
        <v>0.346704599</v>
      </c>
      <c r="D49" s="5">
        <v>0.27725483499999998</v>
      </c>
      <c r="F49" s="5" t="s">
        <v>87</v>
      </c>
      <c r="G49" s="5">
        <v>5.5450079999999999E-2</v>
      </c>
      <c r="H49" s="5">
        <v>0.72619882199999997</v>
      </c>
    </row>
    <row r="50" spans="2:8" x14ac:dyDescent="0.2">
      <c r="B50" s="5">
        <v>53</v>
      </c>
      <c r="C50" s="5">
        <v>0.38369709899999999</v>
      </c>
      <c r="D50" s="5">
        <v>0.44163456299999998</v>
      </c>
      <c r="F50" s="5" t="s">
        <v>88</v>
      </c>
      <c r="G50" s="5">
        <v>2.1276267000000001E-2</v>
      </c>
      <c r="H50" s="5">
        <v>0.80800469900000005</v>
      </c>
    </row>
    <row r="51" spans="2:8" x14ac:dyDescent="0.2">
      <c r="B51" s="5">
        <v>53</v>
      </c>
      <c r="C51" s="5">
        <v>5.7428430000000001E-3</v>
      </c>
      <c r="D51" s="5">
        <v>0.69882441500000003</v>
      </c>
      <c r="F51" s="5" t="s">
        <v>88</v>
      </c>
      <c r="G51" s="5">
        <v>7.9643986999999999E-2</v>
      </c>
      <c r="H51" s="5">
        <v>0.71184402899999999</v>
      </c>
    </row>
    <row r="52" spans="2:8" x14ac:dyDescent="0.2">
      <c r="B52" s="5">
        <v>53</v>
      </c>
      <c r="C52" s="5">
        <v>8.1030437999999996E-2</v>
      </c>
      <c r="D52" s="5">
        <v>0.58602944599999995</v>
      </c>
      <c r="F52" s="5" t="s">
        <v>88</v>
      </c>
      <c r="G52" s="5">
        <v>0.164936893</v>
      </c>
      <c r="H52" s="5">
        <v>0.62114351300000004</v>
      </c>
    </row>
    <row r="53" spans="2:8" x14ac:dyDescent="0.2">
      <c r="B53" s="5">
        <v>53</v>
      </c>
      <c r="C53" s="5">
        <v>0.20418229299999999</v>
      </c>
      <c r="D53" s="5">
        <v>0.51645793100000004</v>
      </c>
      <c r="F53" s="5" t="s">
        <v>91</v>
      </c>
      <c r="G53" s="5">
        <v>0.180939821</v>
      </c>
      <c r="H53" s="5">
        <v>0.58795453200000003</v>
      </c>
    </row>
    <row r="54" spans="2:8" x14ac:dyDescent="0.2">
      <c r="B54" s="5">
        <v>53</v>
      </c>
      <c r="C54" s="5">
        <v>0.27618261100000002</v>
      </c>
      <c r="D54" s="5">
        <v>0.57152932400000001</v>
      </c>
      <c r="F54" s="5" t="s">
        <v>90</v>
      </c>
      <c r="G54" s="5">
        <v>0.248780695</v>
      </c>
      <c r="H54" s="5">
        <v>0.55610989300000002</v>
      </c>
    </row>
    <row r="55" spans="2:8" x14ac:dyDescent="0.2">
      <c r="B55" s="5">
        <v>53</v>
      </c>
      <c r="C55" s="5">
        <v>0.32775579999999999</v>
      </c>
      <c r="D55" s="5">
        <v>0.40786802999999999</v>
      </c>
      <c r="F55" s="5" t="s">
        <v>89</v>
      </c>
      <c r="G55" s="5">
        <v>0.287984187</v>
      </c>
      <c r="H55" s="5">
        <v>0.59317554800000005</v>
      </c>
    </row>
    <row r="56" spans="2:8" x14ac:dyDescent="0.2">
      <c r="B56" s="5">
        <v>54</v>
      </c>
      <c r="C56" s="5">
        <v>0.39056351299999997</v>
      </c>
      <c r="D56" s="5">
        <v>0.49711149399999999</v>
      </c>
      <c r="F56" s="5" t="s">
        <v>87</v>
      </c>
      <c r="G56" s="5">
        <v>0.21017662400000001</v>
      </c>
      <c r="H56" s="5">
        <v>0.59993601100000005</v>
      </c>
    </row>
    <row r="57" spans="2:8" x14ac:dyDescent="0.2">
      <c r="B57" s="5">
        <v>55</v>
      </c>
      <c r="C57" s="5">
        <v>0.25308630100000001</v>
      </c>
      <c r="D57" s="5">
        <v>0.661898651</v>
      </c>
      <c r="F57" s="5" t="s">
        <v>87</v>
      </c>
      <c r="G57" s="5">
        <v>5.6576492999999999E-2</v>
      </c>
      <c r="H57" s="5">
        <v>0.74682435599999997</v>
      </c>
    </row>
    <row r="58" spans="2:8" x14ac:dyDescent="0.2">
      <c r="B58" s="5">
        <v>55</v>
      </c>
      <c r="C58" s="5">
        <v>0.11636840800000001</v>
      </c>
      <c r="D58" s="5">
        <v>0.44079502100000001</v>
      </c>
      <c r="F58" s="5" t="s">
        <v>88</v>
      </c>
      <c r="G58" s="5">
        <v>0</v>
      </c>
      <c r="H58" s="5">
        <v>0.84758135300000004</v>
      </c>
    </row>
    <row r="59" spans="2:8" x14ac:dyDescent="0.2">
      <c r="B59" s="5">
        <v>55</v>
      </c>
      <c r="C59" s="5">
        <v>0.501852831</v>
      </c>
      <c r="D59" s="5">
        <v>0.45187627699999999</v>
      </c>
      <c r="F59" s="5" t="s">
        <v>88</v>
      </c>
      <c r="G59" s="5">
        <v>2.025233E-3</v>
      </c>
      <c r="H59" s="5">
        <v>0.75420984700000004</v>
      </c>
    </row>
    <row r="60" spans="2:8" x14ac:dyDescent="0.2">
      <c r="B60" s="5">
        <v>55</v>
      </c>
      <c r="C60" s="5">
        <v>0.459836676</v>
      </c>
      <c r="D60" s="5">
        <v>0.45430243799999998</v>
      </c>
      <c r="F60" s="5" t="s">
        <v>87</v>
      </c>
      <c r="G60" s="5">
        <v>6.5249004999999999E-2</v>
      </c>
      <c r="H60" s="5">
        <v>0.576967114</v>
      </c>
    </row>
    <row r="61" spans="2:8" x14ac:dyDescent="0.2">
      <c r="B61" s="5">
        <v>56</v>
      </c>
      <c r="C61" s="5">
        <v>0.25804480200000002</v>
      </c>
      <c r="D61" s="5">
        <v>0.64910252700000004</v>
      </c>
      <c r="F61" s="5" t="s">
        <v>88</v>
      </c>
      <c r="G61" s="5">
        <v>6.6249151000000006E-2</v>
      </c>
      <c r="H61" s="5">
        <v>0.62557447399999999</v>
      </c>
    </row>
    <row r="62" spans="2:8" x14ac:dyDescent="0.2">
      <c r="B62" s="5">
        <v>56</v>
      </c>
      <c r="C62" s="5">
        <v>0.13831198</v>
      </c>
      <c r="D62" s="5">
        <v>0.48159721500000002</v>
      </c>
      <c r="F62" s="5" t="s">
        <v>87</v>
      </c>
      <c r="G62" s="5">
        <v>6.3672324000000002E-2</v>
      </c>
      <c r="H62" s="5">
        <v>0.68515726099999996</v>
      </c>
    </row>
    <row r="63" spans="2:8" x14ac:dyDescent="0.2">
      <c r="B63" s="5">
        <v>57</v>
      </c>
      <c r="C63" s="5">
        <v>0.30318271400000002</v>
      </c>
      <c r="D63" s="5">
        <v>0.53073654199999998</v>
      </c>
      <c r="F63" s="5" t="s">
        <v>87</v>
      </c>
      <c r="G63" s="5">
        <v>6.1217163999999998E-2</v>
      </c>
      <c r="H63" s="5">
        <v>0.68442917999999997</v>
      </c>
    </row>
    <row r="64" spans="2:8" x14ac:dyDescent="0.2">
      <c r="B64" s="5">
        <v>58</v>
      </c>
      <c r="C64" s="5">
        <v>0.196641644</v>
      </c>
      <c r="D64" s="5">
        <v>0.56198828000000001</v>
      </c>
      <c r="F64" s="5" t="s">
        <v>88</v>
      </c>
      <c r="G64" s="5">
        <v>0</v>
      </c>
      <c r="H64" s="5">
        <v>0.79424203599999998</v>
      </c>
    </row>
    <row r="65" spans="2:8" x14ac:dyDescent="0.2">
      <c r="B65" s="5">
        <v>59</v>
      </c>
      <c r="C65" s="5">
        <v>0.36880406900000001</v>
      </c>
      <c r="D65" s="5">
        <v>0.38554616000000003</v>
      </c>
      <c r="F65" s="5" t="s">
        <v>87</v>
      </c>
      <c r="G65" s="5">
        <v>0</v>
      </c>
      <c r="H65" s="5">
        <v>0.74964999200000004</v>
      </c>
    </row>
    <row r="66" spans="2:8" x14ac:dyDescent="0.2">
      <c r="B66" s="5">
        <v>59</v>
      </c>
      <c r="C66" s="5">
        <v>0.44397930800000002</v>
      </c>
      <c r="D66" s="5">
        <v>0.46540925700000002</v>
      </c>
      <c r="F66" s="5" t="s">
        <v>90</v>
      </c>
      <c r="G66" s="5">
        <v>0.33040928400000003</v>
      </c>
      <c r="H66" s="5">
        <v>0.56373223500000003</v>
      </c>
    </row>
    <row r="67" spans="2:8" x14ac:dyDescent="0.2">
      <c r="B67" s="5">
        <v>59</v>
      </c>
      <c r="C67" s="5">
        <v>0.26316610000000001</v>
      </c>
      <c r="D67" s="5">
        <v>0.62731398199999999</v>
      </c>
      <c r="F67" s="5" t="s">
        <v>91</v>
      </c>
      <c r="G67" s="5">
        <v>0</v>
      </c>
      <c r="H67" s="5">
        <v>0.77991287499999995</v>
      </c>
    </row>
    <row r="68" spans="2:8" x14ac:dyDescent="0.2">
      <c r="B68" s="5">
        <v>60</v>
      </c>
      <c r="C68" s="5">
        <v>0.25961315699999998</v>
      </c>
      <c r="D68" s="5">
        <v>0.58813212599999998</v>
      </c>
      <c r="F68" s="5" t="s">
        <v>88</v>
      </c>
      <c r="G68" s="5">
        <v>0</v>
      </c>
      <c r="H68" s="5">
        <v>0.87826340300000005</v>
      </c>
    </row>
    <row r="69" spans="2:8" x14ac:dyDescent="0.2">
      <c r="B69" s="5">
        <v>61</v>
      </c>
      <c r="C69" s="5">
        <v>0.44385917899999999</v>
      </c>
      <c r="D69" s="5">
        <v>0.464124435</v>
      </c>
      <c r="F69" s="5" t="s">
        <v>88</v>
      </c>
      <c r="G69" s="5">
        <v>0</v>
      </c>
      <c r="H69" s="5">
        <v>0.78178324200000004</v>
      </c>
    </row>
    <row r="70" spans="2:8" x14ac:dyDescent="0.2">
      <c r="B70" s="5">
        <v>61</v>
      </c>
      <c r="C70" s="5">
        <v>0.25903214000000002</v>
      </c>
      <c r="D70" s="5">
        <v>0.361477249</v>
      </c>
      <c r="F70" s="5" t="s">
        <v>91</v>
      </c>
      <c r="G70" s="5">
        <v>0</v>
      </c>
      <c r="H70" s="5">
        <v>0.82551845700000004</v>
      </c>
    </row>
    <row r="71" spans="2:8" x14ac:dyDescent="0.2">
      <c r="B71" s="5">
        <v>62</v>
      </c>
      <c r="C71" s="5">
        <v>0.376476323</v>
      </c>
      <c r="D71" s="5">
        <v>0.48982266499999999</v>
      </c>
      <c r="F71" s="5" t="s">
        <v>88</v>
      </c>
      <c r="G71" s="5">
        <v>0</v>
      </c>
      <c r="H71" s="5">
        <v>0.82137128299999995</v>
      </c>
    </row>
    <row r="72" spans="2:8" x14ac:dyDescent="0.2">
      <c r="B72" s="5">
        <v>62</v>
      </c>
      <c r="C72" s="5">
        <v>0.21398974600000001</v>
      </c>
      <c r="D72" s="5">
        <v>0.50567112299999994</v>
      </c>
      <c r="F72" s="5" t="s">
        <v>87</v>
      </c>
      <c r="G72" s="5">
        <v>7.1673208000000002E-2</v>
      </c>
      <c r="H72" s="5">
        <v>0.630409157</v>
      </c>
    </row>
    <row r="73" spans="2:8" x14ac:dyDescent="0.2">
      <c r="B73" s="5">
        <v>63</v>
      </c>
      <c r="C73" s="5">
        <v>0.30322389100000002</v>
      </c>
      <c r="D73" s="5">
        <v>0.614086939</v>
      </c>
      <c r="F73" s="5" t="s">
        <v>92</v>
      </c>
      <c r="G73" s="5">
        <v>0.28700480699999997</v>
      </c>
      <c r="H73" s="5">
        <v>0.60068916299999997</v>
      </c>
    </row>
    <row r="74" spans="2:8" x14ac:dyDescent="0.2">
      <c r="B74" s="5">
        <v>64</v>
      </c>
      <c r="C74" s="5">
        <v>0.42107862299999999</v>
      </c>
      <c r="D74" s="5">
        <v>0.29407815300000001</v>
      </c>
      <c r="F74" s="5" t="s">
        <v>88</v>
      </c>
      <c r="G74" s="5">
        <v>0.49754651900000002</v>
      </c>
      <c r="H74" s="5">
        <v>0.43762473299999999</v>
      </c>
    </row>
    <row r="75" spans="2:8" x14ac:dyDescent="0.2">
      <c r="B75" s="5">
        <v>65</v>
      </c>
      <c r="C75" s="5">
        <v>0.33187477399999998</v>
      </c>
      <c r="D75" s="5">
        <v>0.543614241</v>
      </c>
      <c r="F75" s="5" t="s">
        <v>91</v>
      </c>
      <c r="G75" s="5">
        <v>2.0427502E-2</v>
      </c>
      <c r="H75" s="5">
        <v>0.72349791500000005</v>
      </c>
    </row>
    <row r="76" spans="2:8" x14ac:dyDescent="0.2">
      <c r="B76" s="5">
        <v>66</v>
      </c>
      <c r="C76" s="5">
        <v>0.26001746799999997</v>
      </c>
      <c r="D76" s="5">
        <v>0.53921263500000005</v>
      </c>
      <c r="F76" s="5" t="s">
        <v>87</v>
      </c>
      <c r="G76" s="5">
        <v>0</v>
      </c>
      <c r="H76" s="5">
        <v>0.82858766500000003</v>
      </c>
    </row>
    <row r="77" spans="2:8" x14ac:dyDescent="0.2">
      <c r="B77" s="5">
        <v>66</v>
      </c>
      <c r="C77" s="5">
        <v>0.45325932800000002</v>
      </c>
      <c r="D77" s="5">
        <v>0.45792838200000002</v>
      </c>
      <c r="F77" s="5" t="s">
        <v>88</v>
      </c>
      <c r="G77" s="5">
        <v>0</v>
      </c>
      <c r="H77" s="5">
        <v>0.55840339900000002</v>
      </c>
    </row>
    <row r="78" spans="2:8" x14ac:dyDescent="0.2">
      <c r="B78" s="5">
        <v>66</v>
      </c>
      <c r="C78" s="5">
        <v>0.46997324699999998</v>
      </c>
      <c r="D78" s="5">
        <v>0.40738386100000001</v>
      </c>
      <c r="F78" s="5" t="s">
        <v>87</v>
      </c>
      <c r="G78" s="5">
        <v>0.33007663100000001</v>
      </c>
      <c r="H78" s="5">
        <v>0.57598932199999997</v>
      </c>
    </row>
    <row r="79" spans="2:8" x14ac:dyDescent="0.2">
      <c r="B79" s="5">
        <v>67</v>
      </c>
      <c r="C79" s="5">
        <v>0.35157276399999998</v>
      </c>
      <c r="D79" s="5">
        <v>0.476624412</v>
      </c>
      <c r="F79" s="5" t="s">
        <v>88</v>
      </c>
      <c r="G79" s="5">
        <v>0</v>
      </c>
      <c r="H79" s="5">
        <v>0.73451049099999999</v>
      </c>
    </row>
    <row r="80" spans="2:8" x14ac:dyDescent="0.2">
      <c r="B80" s="5">
        <v>67</v>
      </c>
      <c r="C80" s="5">
        <v>0.166493429</v>
      </c>
      <c r="D80" s="5">
        <v>0.54514260699999995</v>
      </c>
      <c r="F80" s="5" t="s">
        <v>87</v>
      </c>
      <c r="G80" s="5">
        <v>0</v>
      </c>
      <c r="H80" s="5">
        <v>0.879488092</v>
      </c>
    </row>
    <row r="81" spans="2:8" x14ac:dyDescent="0.2">
      <c r="B81" s="5">
        <v>67</v>
      </c>
      <c r="C81" s="5">
        <v>0.40840547500000002</v>
      </c>
      <c r="D81" s="5">
        <v>0.50359235700000005</v>
      </c>
      <c r="F81" s="5" t="s">
        <v>88</v>
      </c>
      <c r="G81" s="5">
        <v>0.204240165</v>
      </c>
      <c r="H81" s="5">
        <v>0.63743655700000001</v>
      </c>
    </row>
    <row r="82" spans="2:8" x14ac:dyDescent="0.2">
      <c r="B82" s="5">
        <v>68</v>
      </c>
      <c r="C82" s="5">
        <v>0.40893491300000001</v>
      </c>
      <c r="D82" s="5">
        <v>0.46270624700000001</v>
      </c>
      <c r="F82" s="5" t="s">
        <v>88</v>
      </c>
      <c r="G82" s="5">
        <v>0.24522803200000001</v>
      </c>
      <c r="H82" s="5">
        <v>0.61184682000000001</v>
      </c>
    </row>
    <row r="83" spans="2:8" x14ac:dyDescent="0.2">
      <c r="B83" s="5">
        <v>69</v>
      </c>
      <c r="C83" s="5">
        <v>0.45492330600000003</v>
      </c>
      <c r="D83" s="5">
        <v>0.34936973500000001</v>
      </c>
      <c r="F83" s="5" t="s">
        <v>92</v>
      </c>
      <c r="G83" s="5">
        <v>0.140676149</v>
      </c>
      <c r="H83" s="5">
        <v>0.59790214100000005</v>
      </c>
    </row>
    <row r="84" spans="2:8" x14ac:dyDescent="0.2">
      <c r="B84" s="5">
        <v>70</v>
      </c>
      <c r="C84" s="5">
        <v>0.23104887099999999</v>
      </c>
      <c r="D84" s="5">
        <v>0.62008556000000004</v>
      </c>
      <c r="F84" s="5" t="s">
        <v>87</v>
      </c>
      <c r="G84" s="5">
        <v>0</v>
      </c>
      <c r="H84" s="5">
        <v>0.75034953299999996</v>
      </c>
    </row>
    <row r="85" spans="2:8" x14ac:dyDescent="0.2">
      <c r="B85" s="5">
        <v>70</v>
      </c>
      <c r="C85" s="5">
        <v>0.435873391</v>
      </c>
      <c r="D85" s="5">
        <v>0.39713916999999999</v>
      </c>
      <c r="F85" s="5" t="s">
        <v>87</v>
      </c>
      <c r="G85" s="5">
        <v>0</v>
      </c>
      <c r="H85" s="5">
        <v>0.88991803599999997</v>
      </c>
    </row>
    <row r="86" spans="2:8" x14ac:dyDescent="0.2">
      <c r="B86" s="5">
        <v>72</v>
      </c>
      <c r="C86" s="5">
        <v>0.36462495700000003</v>
      </c>
      <c r="D86" s="5">
        <v>0.39203483700000002</v>
      </c>
      <c r="F86" s="5" t="s">
        <v>88</v>
      </c>
      <c r="G86" s="5">
        <v>0</v>
      </c>
      <c r="H86" s="5">
        <v>0.82348442099999997</v>
      </c>
    </row>
    <row r="87" spans="2:8" x14ac:dyDescent="0.2">
      <c r="B87" s="5">
        <v>73</v>
      </c>
      <c r="C87" s="5">
        <v>0.32386884599999999</v>
      </c>
      <c r="D87" s="5">
        <v>0.56911229900000004</v>
      </c>
      <c r="F87" s="5" t="s">
        <v>87</v>
      </c>
      <c r="G87" s="5">
        <v>0.25751984900000002</v>
      </c>
      <c r="H87" s="5">
        <v>0.59558199099999998</v>
      </c>
    </row>
    <row r="88" spans="2:8" x14ac:dyDescent="0.2">
      <c r="B88" s="5">
        <v>76</v>
      </c>
      <c r="C88" s="5">
        <v>0.42471038799999999</v>
      </c>
      <c r="D88" s="5">
        <v>0.46710416199999999</v>
      </c>
      <c r="F88" s="5" t="s">
        <v>88</v>
      </c>
      <c r="G88" s="5">
        <v>0.20007828699999999</v>
      </c>
      <c r="H88" s="5">
        <v>0.549086199</v>
      </c>
    </row>
    <row r="89" spans="2:8" x14ac:dyDescent="0.2">
      <c r="B89" s="5">
        <v>76</v>
      </c>
      <c r="C89" s="5">
        <v>0.230844464</v>
      </c>
      <c r="D89" s="5">
        <v>0.612893723</v>
      </c>
      <c r="F89" s="5" t="s">
        <v>88</v>
      </c>
      <c r="G89" s="5">
        <v>0.32077338500000002</v>
      </c>
      <c r="H89" s="5">
        <v>0.59132288600000005</v>
      </c>
    </row>
    <row r="90" spans="2:8" x14ac:dyDescent="0.2">
      <c r="B90" s="5">
        <v>76</v>
      </c>
      <c r="C90" s="5">
        <v>0.26998409499999998</v>
      </c>
      <c r="D90" s="5">
        <v>0.524560849</v>
      </c>
      <c r="F90" s="5" t="s">
        <v>87</v>
      </c>
      <c r="G90" s="5">
        <v>0</v>
      </c>
      <c r="H90" s="5">
        <v>0.84835784400000003</v>
      </c>
    </row>
    <row r="91" spans="2:8" x14ac:dyDescent="0.2">
      <c r="F91" s="5" t="s">
        <v>91</v>
      </c>
      <c r="G91" s="5">
        <v>0.249806466</v>
      </c>
      <c r="H91" s="5">
        <v>0.62851656600000005</v>
      </c>
    </row>
    <row r="92" spans="2:8" x14ac:dyDescent="0.2">
      <c r="F92" s="5" t="s">
        <v>87</v>
      </c>
      <c r="G92" s="5">
        <v>0</v>
      </c>
      <c r="H92" s="5">
        <v>0.88602551399999996</v>
      </c>
    </row>
    <row r="93" spans="2:8" x14ac:dyDescent="0.2">
      <c r="F93" s="5" t="s">
        <v>88</v>
      </c>
      <c r="G93" s="5">
        <v>0.11045279600000001</v>
      </c>
      <c r="H93" s="5">
        <v>0.69534943199999999</v>
      </c>
    </row>
    <row r="94" spans="2:8" x14ac:dyDescent="0.2">
      <c r="F94" s="5" t="s">
        <v>91</v>
      </c>
      <c r="G94" s="5">
        <v>0.269033617</v>
      </c>
      <c r="H94" s="5">
        <v>0.62239295900000002</v>
      </c>
    </row>
    <row r="95" spans="2:8" x14ac:dyDescent="0.2">
      <c r="F95" s="5" t="s">
        <v>91</v>
      </c>
      <c r="G95" s="5">
        <v>0.28687996999999998</v>
      </c>
      <c r="H95" s="5">
        <v>0.49284818699999999</v>
      </c>
    </row>
    <row r="96" spans="2:8" x14ac:dyDescent="0.2">
      <c r="F96" s="5" t="s">
        <v>90</v>
      </c>
      <c r="G96" s="5">
        <v>0.28929611799999999</v>
      </c>
      <c r="H96" s="5">
        <v>0.61471238100000003</v>
      </c>
    </row>
    <row r="97" spans="6:8" x14ac:dyDescent="0.2">
      <c r="F97" s="5" t="s">
        <v>87</v>
      </c>
      <c r="G97" s="5">
        <v>0</v>
      </c>
      <c r="H97" s="5">
        <v>0.74177247899999998</v>
      </c>
    </row>
    <row r="98" spans="6:8" x14ac:dyDescent="0.2">
      <c r="F98" s="5" t="s">
        <v>88</v>
      </c>
      <c r="G98" s="5">
        <v>0.151585736</v>
      </c>
      <c r="H98" s="5">
        <v>0.72580130799999998</v>
      </c>
    </row>
    <row r="99" spans="6:8" x14ac:dyDescent="0.2">
      <c r="F99" s="5" t="s">
        <v>88</v>
      </c>
      <c r="G99" s="5">
        <v>2.0802767999999999E-2</v>
      </c>
      <c r="H99" s="5">
        <v>0.79524016399999997</v>
      </c>
    </row>
    <row r="100" spans="6:8" x14ac:dyDescent="0.2">
      <c r="F100" s="5" t="s">
        <v>90</v>
      </c>
      <c r="G100" s="5">
        <v>4.5184833000000001E-2</v>
      </c>
      <c r="H100" s="5">
        <v>0.60374858499999995</v>
      </c>
    </row>
    <row r="101" spans="6:8" x14ac:dyDescent="0.2">
      <c r="F101" s="5" t="s">
        <v>87</v>
      </c>
      <c r="G101" s="5">
        <v>0.12296273200000001</v>
      </c>
      <c r="H101" s="5">
        <v>0.65958097999999998</v>
      </c>
    </row>
    <row r="102" spans="6:8" x14ac:dyDescent="0.2">
      <c r="F102" s="5" t="s">
        <v>91</v>
      </c>
      <c r="G102" s="5">
        <v>0.118681141</v>
      </c>
      <c r="H102" s="5">
        <v>0.70134517399999996</v>
      </c>
    </row>
    <row r="103" spans="6:8" x14ac:dyDescent="0.2">
      <c r="F103" s="5" t="s">
        <v>87</v>
      </c>
      <c r="G103" s="5">
        <v>0</v>
      </c>
      <c r="H103" s="5">
        <v>0.85029997499999999</v>
      </c>
    </row>
    <row r="104" spans="6:8" x14ac:dyDescent="0.2">
      <c r="F104" s="5" t="s">
        <v>87</v>
      </c>
      <c r="G104" s="5">
        <v>0.23230309399999999</v>
      </c>
      <c r="H104" s="5">
        <v>0.58912531300000004</v>
      </c>
    </row>
    <row r="105" spans="6:8" x14ac:dyDescent="0.2">
      <c r="F105" s="5" t="s">
        <v>87</v>
      </c>
      <c r="G105" s="5">
        <v>0</v>
      </c>
      <c r="H105" s="5">
        <v>0.73902831899999999</v>
      </c>
    </row>
    <row r="106" spans="6:8" x14ac:dyDescent="0.2">
      <c r="F106" s="5" t="s">
        <v>89</v>
      </c>
      <c r="G106" s="5">
        <v>0.28963557600000001</v>
      </c>
      <c r="H106" s="5">
        <v>0.54249397399999999</v>
      </c>
    </row>
    <row r="107" spans="6:8" x14ac:dyDescent="0.2">
      <c r="F107" s="5" t="s">
        <v>88</v>
      </c>
      <c r="G107" s="5">
        <v>0</v>
      </c>
      <c r="H107" s="5">
        <v>0.81849017300000004</v>
      </c>
    </row>
    <row r="108" spans="6:8" x14ac:dyDescent="0.2">
      <c r="F108" s="5" t="s">
        <v>87</v>
      </c>
      <c r="G108" s="5">
        <v>0</v>
      </c>
      <c r="H108" s="5">
        <v>0.79907528699999997</v>
      </c>
    </row>
    <row r="109" spans="6:8" x14ac:dyDescent="0.2">
      <c r="F109" s="5" t="s">
        <v>89</v>
      </c>
      <c r="G109" s="5">
        <v>4.8732716000000002E-2</v>
      </c>
      <c r="H109" s="5">
        <v>0.76451817499999997</v>
      </c>
    </row>
    <row r="110" spans="6:8" x14ac:dyDescent="0.2">
      <c r="F110" s="5" t="s">
        <v>87</v>
      </c>
      <c r="G110" s="5">
        <v>7.0672737999999999E-2</v>
      </c>
      <c r="H110" s="5">
        <v>0.66922593900000005</v>
      </c>
    </row>
    <row r="111" spans="6:8" x14ac:dyDescent="0.2">
      <c r="F111" s="5" t="s">
        <v>87</v>
      </c>
      <c r="G111" s="5">
        <v>0</v>
      </c>
      <c r="H111" s="5">
        <v>0.82996035800000001</v>
      </c>
    </row>
    <row r="112" spans="6:8" x14ac:dyDescent="0.2">
      <c r="F112" s="5" t="s">
        <v>88</v>
      </c>
      <c r="G112" s="5">
        <v>0.13433319799999999</v>
      </c>
      <c r="H112" s="5">
        <v>0.55567021800000005</v>
      </c>
    </row>
    <row r="113" spans="6:8" x14ac:dyDescent="0.2">
      <c r="F113" s="5" t="s">
        <v>88</v>
      </c>
      <c r="G113" s="5">
        <v>0</v>
      </c>
      <c r="H113" s="5">
        <v>0.72799991500000005</v>
      </c>
    </row>
    <row r="114" spans="6:8" x14ac:dyDescent="0.2">
      <c r="F114" s="5" t="s">
        <v>88</v>
      </c>
      <c r="G114" s="5">
        <v>2.5426575999999999E-2</v>
      </c>
      <c r="H114" s="5">
        <v>0.78829439000000001</v>
      </c>
    </row>
    <row r="115" spans="6:8" x14ac:dyDescent="0.2">
      <c r="F115" s="5" t="s">
        <v>92</v>
      </c>
      <c r="G115" s="5">
        <v>0</v>
      </c>
      <c r="H115" s="5">
        <v>0.66348978400000003</v>
      </c>
    </row>
    <row r="116" spans="6:8" x14ac:dyDescent="0.2">
      <c r="F116" s="5" t="s">
        <v>88</v>
      </c>
      <c r="G116" s="5">
        <v>0</v>
      </c>
      <c r="H116" s="5">
        <v>0.80338479799999996</v>
      </c>
    </row>
    <row r="117" spans="6:8" x14ac:dyDescent="0.2">
      <c r="F117" s="5" t="s">
        <v>89</v>
      </c>
      <c r="G117" s="5">
        <v>0.10275236</v>
      </c>
      <c r="H117" s="5">
        <v>0.65569312999999996</v>
      </c>
    </row>
    <row r="118" spans="6:8" x14ac:dyDescent="0.2">
      <c r="F118" s="5" t="s">
        <v>87</v>
      </c>
      <c r="G118" s="5">
        <v>0</v>
      </c>
      <c r="H118" s="5">
        <v>0.64777690600000004</v>
      </c>
    </row>
    <row r="119" spans="6:8" x14ac:dyDescent="0.2">
      <c r="F119" s="5" t="s">
        <v>91</v>
      </c>
      <c r="G119" s="5">
        <v>0.11335306000000001</v>
      </c>
      <c r="H119" s="5">
        <v>0.67754119899999998</v>
      </c>
    </row>
    <row r="120" spans="6:8" x14ac:dyDescent="0.2">
      <c r="F120" s="5" t="s">
        <v>87</v>
      </c>
      <c r="G120" s="5">
        <v>0</v>
      </c>
      <c r="H120" s="5">
        <v>0.68552916699999999</v>
      </c>
    </row>
    <row r="121" spans="6:8" x14ac:dyDescent="0.2">
      <c r="F121" s="5" t="s">
        <v>90</v>
      </c>
      <c r="G121" s="5">
        <v>0.107689588</v>
      </c>
      <c r="H121" s="5">
        <v>0.69149047299999999</v>
      </c>
    </row>
    <row r="122" spans="6:8" x14ac:dyDescent="0.2">
      <c r="F122" s="5" t="s">
        <v>91</v>
      </c>
      <c r="G122" s="5">
        <v>0</v>
      </c>
      <c r="H122" s="5">
        <v>0.76380649099999998</v>
      </c>
    </row>
    <row r="123" spans="6:8" x14ac:dyDescent="0.2">
      <c r="F123" s="5" t="s">
        <v>87</v>
      </c>
      <c r="G123" s="5">
        <v>0.38246555300000001</v>
      </c>
      <c r="H123" s="5">
        <v>0.48896779499999998</v>
      </c>
    </row>
    <row r="124" spans="6:8" x14ac:dyDescent="0.2">
      <c r="F124" s="5" t="s">
        <v>87</v>
      </c>
      <c r="G124" s="5">
        <v>0.36313269199999998</v>
      </c>
      <c r="H124" s="5">
        <v>0.49340946899999999</v>
      </c>
    </row>
    <row r="125" spans="6:8" x14ac:dyDescent="0.2">
      <c r="F125" s="5" t="s">
        <v>89</v>
      </c>
      <c r="G125" s="5">
        <v>0.215746778</v>
      </c>
      <c r="H125" s="5">
        <v>0.56962102999999997</v>
      </c>
    </row>
    <row r="126" spans="6:8" x14ac:dyDescent="0.2">
      <c r="F126" s="5" t="s">
        <v>92</v>
      </c>
      <c r="G126" s="5">
        <v>2.8161140000000002E-3</v>
      </c>
      <c r="H126" s="5">
        <v>0.72566799500000001</v>
      </c>
    </row>
    <row r="127" spans="6:8" x14ac:dyDescent="0.2">
      <c r="F127" s="5" t="s">
        <v>91</v>
      </c>
      <c r="G127" s="5">
        <v>0</v>
      </c>
      <c r="H127" s="5">
        <v>0.77034039799999998</v>
      </c>
    </row>
    <row r="128" spans="6:8" x14ac:dyDescent="0.2">
      <c r="F128" s="5" t="s">
        <v>89</v>
      </c>
      <c r="G128" s="5">
        <v>0.44697186799999999</v>
      </c>
      <c r="H128" s="5">
        <v>0.40167931499999998</v>
      </c>
    </row>
    <row r="129" spans="6:8" x14ac:dyDescent="0.2">
      <c r="F129" s="5" t="s">
        <v>88</v>
      </c>
      <c r="G129" s="5">
        <v>0</v>
      </c>
      <c r="H129" s="5">
        <v>0.85120666700000003</v>
      </c>
    </row>
    <row r="130" spans="6:8" x14ac:dyDescent="0.2">
      <c r="F130" s="5" t="s">
        <v>88</v>
      </c>
      <c r="G130" s="5">
        <v>0</v>
      </c>
      <c r="H130" s="5">
        <v>0.73394546199999999</v>
      </c>
    </row>
    <row r="131" spans="6:8" x14ac:dyDescent="0.2">
      <c r="F131" s="5" t="s">
        <v>88</v>
      </c>
      <c r="G131" s="5">
        <v>8.9790125999999998E-2</v>
      </c>
      <c r="H131" s="5">
        <v>0.73532304100000001</v>
      </c>
    </row>
    <row r="132" spans="6:8" x14ac:dyDescent="0.2">
      <c r="F132" s="5" t="s">
        <v>88</v>
      </c>
      <c r="G132" s="5">
        <v>0.146012318</v>
      </c>
      <c r="H132" s="5">
        <v>0.70686054200000004</v>
      </c>
    </row>
    <row r="133" spans="6:8" x14ac:dyDescent="0.2">
      <c r="F133" s="5" t="s">
        <v>88</v>
      </c>
      <c r="G133" s="5">
        <v>0.33791771500000001</v>
      </c>
      <c r="H133" s="5">
        <v>0.59711803100000005</v>
      </c>
    </row>
    <row r="134" spans="6:8" x14ac:dyDescent="0.2">
      <c r="F134" s="5" t="s">
        <v>87</v>
      </c>
      <c r="G134" s="5">
        <v>0.27942788899999998</v>
      </c>
      <c r="H134" s="5">
        <v>0.61660160100000005</v>
      </c>
    </row>
    <row r="135" spans="6:8" x14ac:dyDescent="0.2">
      <c r="F135" s="5" t="s">
        <v>92</v>
      </c>
      <c r="G135" s="5">
        <v>0.23600884999999999</v>
      </c>
      <c r="H135" s="5">
        <v>0.63248223000000003</v>
      </c>
    </row>
    <row r="136" spans="6:8" x14ac:dyDescent="0.2">
      <c r="F136" s="5" t="s">
        <v>88</v>
      </c>
      <c r="G136" s="5">
        <v>0.13709645400000001</v>
      </c>
      <c r="H136" s="5">
        <v>0.68008479499999996</v>
      </c>
    </row>
    <row r="137" spans="6:8" x14ac:dyDescent="0.2">
      <c r="F137" s="5" t="s">
        <v>88</v>
      </c>
      <c r="G137" s="5">
        <v>0.228360279</v>
      </c>
      <c r="H137" s="5">
        <v>0.61434350199999999</v>
      </c>
    </row>
    <row r="138" spans="6:8" x14ac:dyDescent="0.2">
      <c r="F138" s="5" t="s">
        <v>87</v>
      </c>
      <c r="G138" s="5">
        <v>0.19851555200000001</v>
      </c>
      <c r="H138" s="5">
        <v>0.66487493799999997</v>
      </c>
    </row>
    <row r="139" spans="6:8" x14ac:dyDescent="0.2">
      <c r="F139" s="5" t="s">
        <v>91</v>
      </c>
      <c r="G139" s="5">
        <v>0</v>
      </c>
      <c r="H139" s="5">
        <v>0.81013667300000003</v>
      </c>
    </row>
    <row r="140" spans="6:8" x14ac:dyDescent="0.2">
      <c r="F140" s="5" t="s">
        <v>90</v>
      </c>
      <c r="G140" s="5">
        <v>0</v>
      </c>
      <c r="H140" s="5">
        <v>0.67450256600000003</v>
      </c>
    </row>
    <row r="141" spans="6:8" x14ac:dyDescent="0.2">
      <c r="F141" s="5" t="s">
        <v>87</v>
      </c>
      <c r="G141" s="5">
        <v>7.2491568000000006E-2</v>
      </c>
      <c r="H141" s="5">
        <v>0.699908541</v>
      </c>
    </row>
    <row r="142" spans="6:8" x14ac:dyDescent="0.2">
      <c r="F142" s="5" t="s">
        <v>89</v>
      </c>
      <c r="G142" s="5">
        <v>0.24808391599999999</v>
      </c>
      <c r="H142" s="5">
        <v>0.54097110000000004</v>
      </c>
    </row>
    <row r="143" spans="6:8" x14ac:dyDescent="0.2">
      <c r="F143" s="5" t="s">
        <v>89</v>
      </c>
      <c r="G143" s="5">
        <v>9.5823169999999999E-2</v>
      </c>
      <c r="H143" s="5">
        <v>0.67639877100000001</v>
      </c>
    </row>
    <row r="144" spans="6:8" x14ac:dyDescent="0.2">
      <c r="F144" s="5" t="s">
        <v>91</v>
      </c>
      <c r="G144" s="5">
        <v>0.17568937500000001</v>
      </c>
      <c r="H144" s="5">
        <v>0.61927709600000003</v>
      </c>
    </row>
    <row r="145" spans="6:8" x14ac:dyDescent="0.2">
      <c r="F145" s="5" t="s">
        <v>87</v>
      </c>
      <c r="G145" s="5">
        <v>3.6983426E-2</v>
      </c>
      <c r="H145" s="5">
        <v>0.65600936600000004</v>
      </c>
    </row>
    <row r="146" spans="6:8" x14ac:dyDescent="0.2">
      <c r="F146" s="5" t="s">
        <v>88</v>
      </c>
      <c r="G146" s="5">
        <v>0.36092690500000002</v>
      </c>
      <c r="H146" s="5">
        <v>0.51799821999999995</v>
      </c>
    </row>
    <row r="147" spans="6:8" x14ac:dyDescent="0.2">
      <c r="F147" s="5" t="s">
        <v>88</v>
      </c>
      <c r="G147" s="5">
        <v>6.5720580000000004E-3</v>
      </c>
      <c r="H147" s="5">
        <v>0.74660918700000001</v>
      </c>
    </row>
    <row r="148" spans="6:8" x14ac:dyDescent="0.2">
      <c r="F148" s="5" t="s">
        <v>88</v>
      </c>
      <c r="G148" s="5">
        <v>0</v>
      </c>
      <c r="H148" s="5">
        <v>0.86122118599999997</v>
      </c>
    </row>
    <row r="149" spans="6:8" x14ac:dyDescent="0.2">
      <c r="F149" s="5" t="s">
        <v>90</v>
      </c>
      <c r="G149" s="5">
        <v>0.140139229</v>
      </c>
      <c r="H149" s="5">
        <v>0.64945134199999999</v>
      </c>
    </row>
    <row r="150" spans="6:8" x14ac:dyDescent="0.2">
      <c r="F150" s="5" t="s">
        <v>87</v>
      </c>
      <c r="G150" s="5">
        <v>0.122333468</v>
      </c>
      <c r="H150" s="5">
        <v>0.71657932499999999</v>
      </c>
    </row>
    <row r="151" spans="6:8" x14ac:dyDescent="0.2">
      <c r="F151" s="5" t="s">
        <v>87</v>
      </c>
      <c r="G151" s="5">
        <v>8.3605964000000005E-2</v>
      </c>
      <c r="H151" s="5">
        <v>0.70449945999999997</v>
      </c>
    </row>
    <row r="152" spans="6:8" x14ac:dyDescent="0.2">
      <c r="F152" s="5" t="s">
        <v>88</v>
      </c>
      <c r="G152" s="5">
        <v>0</v>
      </c>
      <c r="H152" s="5">
        <v>0.74577172300000005</v>
      </c>
    </row>
    <row r="153" spans="6:8" x14ac:dyDescent="0.2">
      <c r="F153" s="5" t="s">
        <v>87</v>
      </c>
      <c r="G153" s="5">
        <v>0.36521116300000001</v>
      </c>
      <c r="H153" s="5">
        <v>0.312616279</v>
      </c>
    </row>
    <row r="154" spans="6:8" x14ac:dyDescent="0.2">
      <c r="F154" s="5" t="s">
        <v>91</v>
      </c>
      <c r="G154" s="5">
        <v>0.37267495</v>
      </c>
      <c r="H154" s="5">
        <v>0.57418669600000005</v>
      </c>
    </row>
    <row r="155" spans="6:8" x14ac:dyDescent="0.2">
      <c r="F155" s="5" t="s">
        <v>88</v>
      </c>
      <c r="G155" s="5">
        <v>0.25465793399999997</v>
      </c>
      <c r="H155" s="5">
        <v>0.61179516599999995</v>
      </c>
    </row>
    <row r="156" spans="6:8" x14ac:dyDescent="0.2">
      <c r="F156" s="5" t="s">
        <v>88</v>
      </c>
      <c r="G156" s="5">
        <v>0</v>
      </c>
      <c r="H156" s="5">
        <v>0.79181151500000002</v>
      </c>
    </row>
    <row r="157" spans="6:8" x14ac:dyDescent="0.2">
      <c r="F157" s="5" t="s">
        <v>91</v>
      </c>
      <c r="G157" s="5">
        <v>5.6658326000000002E-2</v>
      </c>
      <c r="H157" s="5">
        <v>0.66830005800000003</v>
      </c>
    </row>
    <row r="158" spans="6:8" x14ac:dyDescent="0.2">
      <c r="F158" s="5" t="s">
        <v>91</v>
      </c>
      <c r="G158" s="5">
        <v>0</v>
      </c>
      <c r="H158" s="5">
        <v>0.88040942099999997</v>
      </c>
    </row>
    <row r="159" spans="6:8" x14ac:dyDescent="0.2">
      <c r="F159" s="5" t="s">
        <v>92</v>
      </c>
      <c r="G159" s="5">
        <v>0</v>
      </c>
      <c r="H159" s="5">
        <v>0.77248135699999998</v>
      </c>
    </row>
    <row r="160" spans="6:8" x14ac:dyDescent="0.2">
      <c r="F160" s="5" t="s">
        <v>92</v>
      </c>
      <c r="G160" s="5">
        <v>1.3818329000000001E-2</v>
      </c>
      <c r="H160" s="5">
        <v>0.80370545299999996</v>
      </c>
    </row>
    <row r="161" spans="6:8" x14ac:dyDescent="0.2">
      <c r="F161" s="5" t="s">
        <v>91</v>
      </c>
      <c r="G161" s="5">
        <v>0.299193074</v>
      </c>
      <c r="H161" s="5">
        <v>0.55980250799999998</v>
      </c>
    </row>
    <row r="162" spans="6:8" x14ac:dyDescent="0.2">
      <c r="F162" s="5" t="s">
        <v>92</v>
      </c>
      <c r="G162" s="5">
        <v>0</v>
      </c>
      <c r="H162" s="5">
        <v>0.83691410899999996</v>
      </c>
    </row>
    <row r="163" spans="6:8" x14ac:dyDescent="0.2">
      <c r="F163" s="5" t="s">
        <v>89</v>
      </c>
      <c r="G163" s="5">
        <v>2.9971800999999999E-2</v>
      </c>
      <c r="H163" s="5">
        <v>0.36359102900000001</v>
      </c>
    </row>
    <row r="164" spans="6:8" x14ac:dyDescent="0.2">
      <c r="F164" s="5" t="s">
        <v>87</v>
      </c>
      <c r="G164" s="5">
        <v>0.200996551</v>
      </c>
      <c r="H164" s="5">
        <v>0.759066884</v>
      </c>
    </row>
    <row r="165" spans="6:8" x14ac:dyDescent="0.2">
      <c r="F165" s="5" t="s">
        <v>87</v>
      </c>
      <c r="G165" s="5">
        <v>0</v>
      </c>
      <c r="H165" s="5">
        <v>0.87031198300000001</v>
      </c>
    </row>
    <row r="166" spans="6:8" x14ac:dyDescent="0.2">
      <c r="F166" s="5" t="s">
        <v>88</v>
      </c>
      <c r="G166" s="5">
        <v>0</v>
      </c>
      <c r="H166" s="5">
        <v>0.81654422800000004</v>
      </c>
    </row>
    <row r="167" spans="6:8" x14ac:dyDescent="0.2">
      <c r="F167" s="5" t="s">
        <v>87</v>
      </c>
      <c r="G167" s="5">
        <v>2.2772085000000001E-2</v>
      </c>
      <c r="H167" s="5">
        <v>0.60890662399999995</v>
      </c>
    </row>
    <row r="168" spans="6:8" x14ac:dyDescent="0.2">
      <c r="F168" s="5" t="s">
        <v>91</v>
      </c>
      <c r="G168" s="5">
        <v>0</v>
      </c>
      <c r="H168" s="5">
        <v>0.603631417</v>
      </c>
    </row>
    <row r="169" spans="6:8" x14ac:dyDescent="0.2">
      <c r="F169" s="5" t="s">
        <v>90</v>
      </c>
      <c r="G169" s="5">
        <v>0.20791463399999999</v>
      </c>
      <c r="H169" s="5">
        <v>0.54365382500000003</v>
      </c>
    </row>
    <row r="170" spans="6:8" x14ac:dyDescent="0.2">
      <c r="F170" s="5" t="s">
        <v>87</v>
      </c>
      <c r="G170" s="5">
        <v>5.0271838999999999E-2</v>
      </c>
      <c r="H170" s="5">
        <v>0.76826043200000005</v>
      </c>
    </row>
    <row r="171" spans="6:8" x14ac:dyDescent="0.2">
      <c r="F171" s="5" t="s">
        <v>87</v>
      </c>
      <c r="G171" s="5">
        <v>0.32799290399999997</v>
      </c>
      <c r="H171" s="5">
        <v>0.55185965599999998</v>
      </c>
    </row>
    <row r="172" spans="6:8" x14ac:dyDescent="0.2">
      <c r="F172" s="5" t="s">
        <v>88</v>
      </c>
      <c r="G172" s="5">
        <v>0</v>
      </c>
      <c r="H172" s="5">
        <v>0.84528131399999995</v>
      </c>
    </row>
    <row r="173" spans="6:8" x14ac:dyDescent="0.2">
      <c r="F173" s="5" t="s">
        <v>87</v>
      </c>
      <c r="G173" s="5">
        <v>0.15303409000000001</v>
      </c>
      <c r="H173" s="5">
        <v>0.64743621200000001</v>
      </c>
    </row>
    <row r="174" spans="6:8" x14ac:dyDescent="0.2">
      <c r="F174" s="5" t="s">
        <v>89</v>
      </c>
      <c r="G174" s="5">
        <v>0.14097132900000001</v>
      </c>
      <c r="H174" s="5">
        <v>0.62862428400000003</v>
      </c>
    </row>
    <row r="175" spans="6:8" x14ac:dyDescent="0.2">
      <c r="F175" s="5" t="s">
        <v>88</v>
      </c>
      <c r="G175" s="5">
        <v>1.8422180999999999E-2</v>
      </c>
      <c r="H175" s="5">
        <v>0.725068881</v>
      </c>
    </row>
    <row r="176" spans="6:8" x14ac:dyDescent="0.2">
      <c r="F176" s="5" t="s">
        <v>89</v>
      </c>
      <c r="G176" s="5">
        <v>0.49585235700000002</v>
      </c>
      <c r="H176" s="5">
        <v>0.42106219299999997</v>
      </c>
    </row>
    <row r="177" spans="6:8" x14ac:dyDescent="0.2">
      <c r="F177" s="5" t="s">
        <v>87</v>
      </c>
      <c r="G177" s="5">
        <v>4.3656304999999999E-2</v>
      </c>
      <c r="H177" s="5">
        <v>0.76463083700000001</v>
      </c>
    </row>
    <row r="178" spans="6:8" x14ac:dyDescent="0.2">
      <c r="F178" s="5" t="s">
        <v>88</v>
      </c>
      <c r="G178" s="5">
        <v>2.2771936E-2</v>
      </c>
      <c r="H178" s="5">
        <v>0.71722894800000003</v>
      </c>
    </row>
    <row r="179" spans="6:8" x14ac:dyDescent="0.2">
      <c r="F179" s="5" t="s">
        <v>88</v>
      </c>
      <c r="G179" s="5">
        <v>0</v>
      </c>
      <c r="H179" s="5">
        <v>0.938843918</v>
      </c>
    </row>
    <row r="180" spans="6:8" x14ac:dyDescent="0.2">
      <c r="F180" s="5" t="s">
        <v>88</v>
      </c>
      <c r="G180" s="5">
        <v>0.28802053100000002</v>
      </c>
      <c r="H180" s="5">
        <v>0.59225981400000005</v>
      </c>
    </row>
    <row r="181" spans="6:8" x14ac:dyDescent="0.2">
      <c r="F181" s="5" t="s">
        <v>87</v>
      </c>
      <c r="G181" s="5">
        <v>9.9232426999999998E-2</v>
      </c>
      <c r="H181" s="5">
        <v>0.70809240299999998</v>
      </c>
    </row>
    <row r="182" spans="6:8" x14ac:dyDescent="0.2">
      <c r="F182" s="5" t="s">
        <v>87</v>
      </c>
      <c r="G182" s="5">
        <v>0.15320421300000001</v>
      </c>
      <c r="H182" s="5">
        <v>0.57835350699999999</v>
      </c>
    </row>
    <row r="183" spans="6:8" x14ac:dyDescent="0.2">
      <c r="F183" s="5" t="s">
        <v>87</v>
      </c>
      <c r="G183" s="5">
        <v>2.3558398000000001E-2</v>
      </c>
      <c r="H183" s="5">
        <v>0.74875760599999996</v>
      </c>
    </row>
    <row r="184" spans="6:8" x14ac:dyDescent="0.2">
      <c r="F184" s="5" t="s">
        <v>87</v>
      </c>
      <c r="G184" s="5">
        <v>5.3910874999999997E-2</v>
      </c>
      <c r="H184" s="5">
        <v>0.77199077599999999</v>
      </c>
    </row>
    <row r="185" spans="6:8" x14ac:dyDescent="0.2">
      <c r="F185" s="5" t="s">
        <v>88</v>
      </c>
      <c r="G185" s="5">
        <v>0</v>
      </c>
      <c r="H185" s="5">
        <v>0.79128476599999997</v>
      </c>
    </row>
    <row r="186" spans="6:8" x14ac:dyDescent="0.2">
      <c r="F186" s="5" t="s">
        <v>88</v>
      </c>
      <c r="G186" s="5">
        <v>0</v>
      </c>
      <c r="H186" s="5">
        <v>0.87070464400000003</v>
      </c>
    </row>
    <row r="187" spans="6:8" x14ac:dyDescent="0.2">
      <c r="F187" s="5" t="s">
        <v>87</v>
      </c>
      <c r="G187" s="5">
        <v>0</v>
      </c>
      <c r="H187" s="5">
        <v>0.71099622200000001</v>
      </c>
    </row>
    <row r="188" spans="6:8" x14ac:dyDescent="0.2">
      <c r="F188" s="5" t="s">
        <v>91</v>
      </c>
      <c r="G188" s="5">
        <v>0.26314374499999998</v>
      </c>
      <c r="H188" s="5">
        <v>0.63480414600000001</v>
      </c>
    </row>
    <row r="189" spans="6:8" x14ac:dyDescent="0.2">
      <c r="F189" s="5" t="s">
        <v>88</v>
      </c>
      <c r="G189" s="5">
        <v>0.15965874199999999</v>
      </c>
      <c r="H189" s="5">
        <v>0.67379181600000004</v>
      </c>
    </row>
    <row r="190" spans="6:8" x14ac:dyDescent="0.2">
      <c r="F190" s="5" t="s">
        <v>92</v>
      </c>
      <c r="G190" s="5">
        <v>0</v>
      </c>
      <c r="H190" s="5">
        <v>0.76330930399999997</v>
      </c>
    </row>
    <row r="191" spans="6:8" x14ac:dyDescent="0.2">
      <c r="F191" s="5" t="s">
        <v>89</v>
      </c>
      <c r="G191" s="5">
        <v>0.145249607</v>
      </c>
      <c r="H191" s="5">
        <v>0.67091699500000002</v>
      </c>
    </row>
    <row r="192" spans="6:8" x14ac:dyDescent="0.2">
      <c r="F192" s="5" t="s">
        <v>88</v>
      </c>
      <c r="G192" s="5">
        <v>0.10312687399999999</v>
      </c>
      <c r="H192" s="5">
        <v>0.71360208899999999</v>
      </c>
    </row>
    <row r="193" spans="6:8" x14ac:dyDescent="0.2">
      <c r="F193" s="5" t="s">
        <v>88</v>
      </c>
      <c r="G193" s="5">
        <v>0</v>
      </c>
      <c r="H193" s="5">
        <v>0.81137283299999996</v>
      </c>
    </row>
    <row r="194" spans="6:8" x14ac:dyDescent="0.2">
      <c r="F194" s="5" t="s">
        <v>88</v>
      </c>
      <c r="G194" s="5">
        <v>0</v>
      </c>
      <c r="H194" s="5">
        <v>0.75907901499999997</v>
      </c>
    </row>
    <row r="195" spans="6:8" x14ac:dyDescent="0.2">
      <c r="F195" s="5" t="s">
        <v>88</v>
      </c>
      <c r="G195" s="5">
        <v>0</v>
      </c>
      <c r="H195" s="5">
        <v>0.733678893</v>
      </c>
    </row>
    <row r="196" spans="6:8" x14ac:dyDescent="0.2">
      <c r="F196" s="5" t="s">
        <v>91</v>
      </c>
      <c r="G196" s="5">
        <v>0</v>
      </c>
      <c r="H196" s="5">
        <v>0.81891398699999995</v>
      </c>
    </row>
    <row r="197" spans="6:8" x14ac:dyDescent="0.2">
      <c r="F197" s="5" t="s">
        <v>91</v>
      </c>
      <c r="G197" s="5">
        <v>0</v>
      </c>
      <c r="H197" s="5">
        <v>0.80745475300000003</v>
      </c>
    </row>
    <row r="198" spans="6:8" x14ac:dyDescent="0.2">
      <c r="F198" s="5" t="s">
        <v>88</v>
      </c>
      <c r="G198" s="5">
        <v>2.6807292E-2</v>
      </c>
      <c r="H198" s="5">
        <v>0.81926400200000005</v>
      </c>
    </row>
    <row r="199" spans="6:8" x14ac:dyDescent="0.2">
      <c r="F199" s="5" t="s">
        <v>88</v>
      </c>
      <c r="G199" s="5">
        <v>0</v>
      </c>
      <c r="H199" s="5">
        <v>0.80618920199999999</v>
      </c>
    </row>
    <row r="200" spans="6:8" x14ac:dyDescent="0.2">
      <c r="F200" s="5" t="s">
        <v>87</v>
      </c>
      <c r="G200" s="5">
        <v>4.0240752999999997E-2</v>
      </c>
      <c r="H200" s="5">
        <v>0.73974722800000003</v>
      </c>
    </row>
    <row r="201" spans="6:8" x14ac:dyDescent="0.2">
      <c r="F201" s="5" t="s">
        <v>87</v>
      </c>
      <c r="G201" s="5">
        <v>0</v>
      </c>
      <c r="H201" s="5">
        <v>0.62984265500000003</v>
      </c>
    </row>
    <row r="202" spans="6:8" x14ac:dyDescent="0.2">
      <c r="F202" s="5" t="s">
        <v>88</v>
      </c>
      <c r="G202" s="5">
        <v>0</v>
      </c>
      <c r="H202" s="5">
        <v>0.66594640699999996</v>
      </c>
    </row>
    <row r="203" spans="6:8" x14ac:dyDescent="0.2">
      <c r="F203" s="5" t="s">
        <v>91</v>
      </c>
      <c r="G203" s="5">
        <v>0</v>
      </c>
      <c r="H203" s="5">
        <v>0.83620738100000003</v>
      </c>
    </row>
    <row r="204" spans="6:8" x14ac:dyDescent="0.2">
      <c r="F204" s="5" t="s">
        <v>92</v>
      </c>
      <c r="G204" s="5">
        <v>0</v>
      </c>
      <c r="H204" s="5">
        <v>0.87504265000000003</v>
      </c>
    </row>
    <row r="205" spans="6:8" x14ac:dyDescent="0.2">
      <c r="F205" s="5" t="s">
        <v>87</v>
      </c>
      <c r="G205" s="5">
        <v>0</v>
      </c>
      <c r="H205" s="5">
        <v>0.66199704400000003</v>
      </c>
    </row>
    <row r="206" spans="6:8" x14ac:dyDescent="0.2">
      <c r="F206" s="5" t="s">
        <v>88</v>
      </c>
      <c r="G206" s="5">
        <v>0</v>
      </c>
      <c r="H206" s="5">
        <v>0.80178786700000004</v>
      </c>
    </row>
    <row r="207" spans="6:8" x14ac:dyDescent="0.2">
      <c r="F207" s="5" t="s">
        <v>88</v>
      </c>
      <c r="G207" s="5">
        <v>0</v>
      </c>
      <c r="H207" s="5">
        <v>0.80874442999999996</v>
      </c>
    </row>
    <row r="208" spans="6:8" x14ac:dyDescent="0.2">
      <c r="F208" s="5" t="s">
        <v>90</v>
      </c>
      <c r="G208" s="5">
        <v>0</v>
      </c>
      <c r="H208" s="5">
        <v>0.90795648299999998</v>
      </c>
    </row>
    <row r="209" spans="6:8" x14ac:dyDescent="0.2">
      <c r="F209" s="5" t="s">
        <v>88</v>
      </c>
      <c r="G209" s="5">
        <v>0</v>
      </c>
      <c r="H209" s="5">
        <v>0.77038042399999995</v>
      </c>
    </row>
    <row r="210" spans="6:8" x14ac:dyDescent="0.2">
      <c r="F210" s="5" t="s">
        <v>91</v>
      </c>
      <c r="G210" s="5">
        <v>6.6260740999999998E-2</v>
      </c>
      <c r="H210" s="5">
        <v>0.798971188</v>
      </c>
    </row>
    <row r="211" spans="6:8" x14ac:dyDescent="0.2">
      <c r="F211" s="5" t="s">
        <v>88</v>
      </c>
      <c r="G211" s="5">
        <v>0</v>
      </c>
      <c r="H211" s="5">
        <v>0.87202008900000005</v>
      </c>
    </row>
    <row r="212" spans="6:8" x14ac:dyDescent="0.2">
      <c r="F212" s="5" t="s">
        <v>91</v>
      </c>
      <c r="G212" s="5">
        <v>0.14134638799999999</v>
      </c>
      <c r="H212" s="5">
        <v>0.70520929499999996</v>
      </c>
    </row>
    <row r="213" spans="6:8" x14ac:dyDescent="0.2">
      <c r="F213" s="5" t="s">
        <v>87</v>
      </c>
      <c r="G213" s="5">
        <v>0.42270631199999997</v>
      </c>
      <c r="H213" s="5">
        <v>0.55357838599999998</v>
      </c>
    </row>
    <row r="214" spans="6:8" x14ac:dyDescent="0.2">
      <c r="F214" s="5" t="s">
        <v>87</v>
      </c>
      <c r="G214" s="5">
        <v>0.23354702399999999</v>
      </c>
      <c r="H214" s="5">
        <v>0.63386423300000005</v>
      </c>
    </row>
    <row r="215" spans="6:8" x14ac:dyDescent="0.2">
      <c r="F215" s="5" t="s">
        <v>91</v>
      </c>
      <c r="G215" s="5">
        <v>0</v>
      </c>
      <c r="H215" s="5">
        <v>0.73412026799999996</v>
      </c>
    </row>
    <row r="216" spans="6:8" x14ac:dyDescent="0.2">
      <c r="F216" s="5" t="s">
        <v>87</v>
      </c>
      <c r="G216" s="5">
        <v>0</v>
      </c>
      <c r="H216" s="5">
        <v>0.80956376100000005</v>
      </c>
    </row>
    <row r="217" spans="6:8" x14ac:dyDescent="0.2">
      <c r="F217" s="5" t="s">
        <v>87</v>
      </c>
      <c r="G217" s="5">
        <v>8.7408263999999999E-2</v>
      </c>
      <c r="H217" s="5">
        <v>0.68145178799999995</v>
      </c>
    </row>
    <row r="218" spans="6:8" x14ac:dyDescent="0.2">
      <c r="F218" s="5" t="s">
        <v>88</v>
      </c>
      <c r="G218" s="5">
        <v>0</v>
      </c>
      <c r="H218" s="5">
        <v>0.73989316199999999</v>
      </c>
    </row>
    <row r="219" spans="6:8" x14ac:dyDescent="0.2">
      <c r="F219" s="5" t="s">
        <v>88</v>
      </c>
      <c r="G219" s="5">
        <v>0</v>
      </c>
      <c r="H219" s="5">
        <v>0.77261186000000004</v>
      </c>
    </row>
    <row r="220" spans="6:8" x14ac:dyDescent="0.2">
      <c r="F220" s="5" t="s">
        <v>88</v>
      </c>
      <c r="G220" s="5">
        <v>0</v>
      </c>
      <c r="H220" s="5">
        <v>0.90105060400000003</v>
      </c>
    </row>
    <row r="221" spans="6:8" x14ac:dyDescent="0.2">
      <c r="F221" s="5" t="s">
        <v>91</v>
      </c>
      <c r="G221" s="5">
        <v>0</v>
      </c>
      <c r="H221" s="5">
        <v>0.896699091</v>
      </c>
    </row>
    <row r="222" spans="6:8" x14ac:dyDescent="0.2">
      <c r="F222" s="5" t="s">
        <v>87</v>
      </c>
      <c r="G222" s="5">
        <v>0.37626375899999998</v>
      </c>
      <c r="H222" s="5">
        <v>0.50190004200000005</v>
      </c>
    </row>
    <row r="223" spans="6:8" x14ac:dyDescent="0.2">
      <c r="F223" s="5" t="s">
        <v>87</v>
      </c>
      <c r="G223" s="5">
        <v>6.6921997999999996E-2</v>
      </c>
      <c r="H223" s="5">
        <v>0.78651039700000003</v>
      </c>
    </row>
    <row r="224" spans="6:8" x14ac:dyDescent="0.2">
      <c r="F224" s="5" t="s">
        <v>87</v>
      </c>
      <c r="G224" s="5">
        <v>0</v>
      </c>
      <c r="H224" s="5">
        <v>0.73899795700000004</v>
      </c>
    </row>
    <row r="225" spans="6:8" x14ac:dyDescent="0.2">
      <c r="F225" s="5" t="s">
        <v>91</v>
      </c>
      <c r="G225" s="5">
        <v>0.236125326</v>
      </c>
      <c r="H225" s="5">
        <v>0.54275076200000005</v>
      </c>
    </row>
    <row r="226" spans="6:8" x14ac:dyDescent="0.2">
      <c r="F226" s="5" t="s">
        <v>88</v>
      </c>
      <c r="G226" s="5">
        <v>0</v>
      </c>
      <c r="H226" s="5">
        <v>0.84737942300000002</v>
      </c>
    </row>
    <row r="227" spans="6:8" x14ac:dyDescent="0.2">
      <c r="F227" s="5" t="s">
        <v>92</v>
      </c>
      <c r="G227" s="5">
        <v>0</v>
      </c>
      <c r="H227" s="5">
        <v>0.85630861300000005</v>
      </c>
    </row>
    <row r="228" spans="6:8" x14ac:dyDescent="0.2">
      <c r="F228" s="5" t="s">
        <v>89</v>
      </c>
      <c r="G228" s="5">
        <v>7.5758770000000003E-2</v>
      </c>
      <c r="H228" s="5">
        <v>0.45100682800000003</v>
      </c>
    </row>
    <row r="229" spans="6:8" x14ac:dyDescent="0.2">
      <c r="F229" s="5" t="s">
        <v>87</v>
      </c>
      <c r="G229" s="5">
        <v>0.21488627699999999</v>
      </c>
      <c r="H229" s="5">
        <v>0.60993813200000002</v>
      </c>
    </row>
    <row r="230" spans="6:8" x14ac:dyDescent="0.2">
      <c r="F230" s="5" t="s">
        <v>87</v>
      </c>
      <c r="G230" s="5">
        <v>0</v>
      </c>
      <c r="H230" s="5">
        <v>0.82425035499999999</v>
      </c>
    </row>
    <row r="231" spans="6:8" x14ac:dyDescent="0.2">
      <c r="F231" s="5" t="s">
        <v>88</v>
      </c>
      <c r="G231" s="5">
        <v>5.4634692999999998E-2</v>
      </c>
      <c r="H231" s="5">
        <v>0.75964256299999999</v>
      </c>
    </row>
    <row r="232" spans="6:8" x14ac:dyDescent="0.2">
      <c r="F232" s="5" t="s">
        <v>88</v>
      </c>
      <c r="G232" s="5">
        <v>0</v>
      </c>
      <c r="H232" s="5">
        <v>0.833443131</v>
      </c>
    </row>
    <row r="233" spans="6:8" x14ac:dyDescent="0.2">
      <c r="F233" s="5" t="s">
        <v>92</v>
      </c>
      <c r="G233" s="5">
        <v>0.12971866800000001</v>
      </c>
      <c r="H233" s="5">
        <v>0.74583462899999997</v>
      </c>
    </row>
    <row r="234" spans="6:8" x14ac:dyDescent="0.2">
      <c r="F234" s="5" t="s">
        <v>87</v>
      </c>
      <c r="G234" s="5">
        <v>0.23036668799999999</v>
      </c>
      <c r="H234" s="5">
        <v>0.58089386799999998</v>
      </c>
    </row>
    <row r="235" spans="6:8" x14ac:dyDescent="0.2">
      <c r="F235" s="5" t="s">
        <v>87</v>
      </c>
      <c r="G235" s="5">
        <v>0</v>
      </c>
      <c r="H235" s="5">
        <v>0.82640931399999995</v>
      </c>
    </row>
    <row r="236" spans="6:8" x14ac:dyDescent="0.2">
      <c r="F236" s="5" t="s">
        <v>87</v>
      </c>
      <c r="G236" s="5">
        <v>0.14109983200000001</v>
      </c>
      <c r="H236" s="5">
        <v>0.65721197499999995</v>
      </c>
    </row>
    <row r="237" spans="6:8" x14ac:dyDescent="0.2">
      <c r="F237" s="5" t="s">
        <v>88</v>
      </c>
      <c r="G237" s="5">
        <v>0</v>
      </c>
      <c r="H237" s="5">
        <v>0.79855395299999998</v>
      </c>
    </row>
    <row r="238" spans="6:8" x14ac:dyDescent="0.2">
      <c r="F238" s="5" t="s">
        <v>91</v>
      </c>
      <c r="G238" s="5">
        <v>0.110760077</v>
      </c>
      <c r="H238" s="5">
        <v>0.70517978800000003</v>
      </c>
    </row>
    <row r="239" spans="6:8" x14ac:dyDescent="0.2">
      <c r="F239" s="5" t="s">
        <v>88</v>
      </c>
      <c r="G239" s="5">
        <v>0</v>
      </c>
      <c r="H239" s="5">
        <v>0.84501537000000004</v>
      </c>
    </row>
    <row r="240" spans="6:8" x14ac:dyDescent="0.2">
      <c r="F240" s="5" t="s">
        <v>87</v>
      </c>
      <c r="G240" s="5">
        <v>0.18848384500000001</v>
      </c>
      <c r="H240" s="5">
        <v>0.64028811299999999</v>
      </c>
    </row>
    <row r="241" spans="6:8" x14ac:dyDescent="0.2">
      <c r="F241" s="5" t="s">
        <v>89</v>
      </c>
      <c r="G241" s="5">
        <v>5.4064736000000002E-2</v>
      </c>
      <c r="H241" s="5">
        <v>0.71828959800000003</v>
      </c>
    </row>
    <row r="242" spans="6:8" x14ac:dyDescent="0.2">
      <c r="F242" s="5" t="s">
        <v>91</v>
      </c>
      <c r="G242" s="5">
        <v>0.23164944700000001</v>
      </c>
      <c r="H242" s="5">
        <v>0.530526163</v>
      </c>
    </row>
    <row r="243" spans="6:8" x14ac:dyDescent="0.2">
      <c r="F243" s="5" t="s">
        <v>87</v>
      </c>
      <c r="G243" s="5">
        <v>0</v>
      </c>
      <c r="H243" s="5">
        <v>0.70384189100000005</v>
      </c>
    </row>
    <row r="244" spans="6:8" x14ac:dyDescent="0.2">
      <c r="F244" s="5" t="s">
        <v>88</v>
      </c>
      <c r="G244" s="5">
        <v>0</v>
      </c>
      <c r="H244" s="5">
        <v>0.68819906399999997</v>
      </c>
    </row>
    <row r="245" spans="6:8" x14ac:dyDescent="0.2">
      <c r="F245" s="5" t="s">
        <v>92</v>
      </c>
      <c r="G245" s="20">
        <v>5.0599999999999997E-5</v>
      </c>
      <c r="H245" s="5">
        <v>0.70932384900000001</v>
      </c>
    </row>
    <row r="246" spans="6:8" x14ac:dyDescent="0.2">
      <c r="F246" s="5" t="s">
        <v>87</v>
      </c>
      <c r="G246" s="5">
        <v>2.2601234000000001E-2</v>
      </c>
      <c r="H246" s="5">
        <v>0.69916621499999998</v>
      </c>
    </row>
    <row r="247" spans="6:8" x14ac:dyDescent="0.2">
      <c r="F247" s="5" t="s">
        <v>88</v>
      </c>
      <c r="G247" s="5">
        <v>0.22305124000000001</v>
      </c>
      <c r="H247" s="5">
        <v>0.65589427600000005</v>
      </c>
    </row>
    <row r="248" spans="6:8" x14ac:dyDescent="0.2">
      <c r="F248" s="5" t="s">
        <v>88</v>
      </c>
      <c r="G248" s="5">
        <v>0.20994755600000001</v>
      </c>
      <c r="H248" s="5">
        <v>0.55064970300000005</v>
      </c>
    </row>
    <row r="249" spans="6:8" x14ac:dyDescent="0.2">
      <c r="F249" s="5" t="s">
        <v>88</v>
      </c>
      <c r="G249" s="5">
        <v>0</v>
      </c>
      <c r="H249" s="5">
        <v>0.76482408199999996</v>
      </c>
    </row>
    <row r="250" spans="6:8" x14ac:dyDescent="0.2">
      <c r="F250" s="5" t="s">
        <v>87</v>
      </c>
      <c r="G250" s="5">
        <v>0</v>
      </c>
      <c r="H250" s="5">
        <v>0.77574565900000003</v>
      </c>
    </row>
    <row r="251" spans="6:8" x14ac:dyDescent="0.2">
      <c r="F251" s="5" t="s">
        <v>91</v>
      </c>
      <c r="G251" s="5">
        <v>0.37182900200000002</v>
      </c>
      <c r="H251" s="5">
        <v>0.52109975100000006</v>
      </c>
    </row>
    <row r="252" spans="6:8" x14ac:dyDescent="0.2">
      <c r="F252" s="5" t="s">
        <v>88</v>
      </c>
      <c r="G252" s="5">
        <v>7.6451368000000006E-2</v>
      </c>
      <c r="H252" s="5">
        <v>0.635634963</v>
      </c>
    </row>
    <row r="253" spans="6:8" x14ac:dyDescent="0.2">
      <c r="F253" s="5" t="s">
        <v>88</v>
      </c>
      <c r="G253" s="5">
        <v>0</v>
      </c>
      <c r="H253" s="5">
        <v>0.73963219199999997</v>
      </c>
    </row>
    <row r="254" spans="6:8" x14ac:dyDescent="0.2">
      <c r="F254" s="5" t="s">
        <v>88</v>
      </c>
      <c r="G254" s="5">
        <v>0.199897038</v>
      </c>
      <c r="H254" s="5">
        <v>0.68500156300000004</v>
      </c>
    </row>
    <row r="255" spans="6:8" x14ac:dyDescent="0.2">
      <c r="F255" s="5" t="s">
        <v>92</v>
      </c>
      <c r="G255" s="5">
        <v>0</v>
      </c>
      <c r="H255" s="5">
        <v>0.77276621000000001</v>
      </c>
    </row>
    <row r="256" spans="6:8" x14ac:dyDescent="0.2">
      <c r="F256" s="5" t="s">
        <v>88</v>
      </c>
      <c r="G256" s="5">
        <v>0</v>
      </c>
      <c r="H256" s="5">
        <v>0.81289778599999996</v>
      </c>
    </row>
    <row r="257" spans="6:8" x14ac:dyDescent="0.2">
      <c r="F257" s="5" t="s">
        <v>88</v>
      </c>
      <c r="G257" s="5">
        <v>0.24548146100000001</v>
      </c>
      <c r="H257" s="5">
        <v>0.63361294300000004</v>
      </c>
    </row>
    <row r="258" spans="6:8" x14ac:dyDescent="0.2">
      <c r="F258" s="5" t="s">
        <v>89</v>
      </c>
      <c r="G258" s="5">
        <v>0.33269573499999999</v>
      </c>
      <c r="H258" s="5">
        <v>0.57961536199999997</v>
      </c>
    </row>
    <row r="259" spans="6:8" x14ac:dyDescent="0.2">
      <c r="F259" s="5" t="s">
        <v>87</v>
      </c>
      <c r="G259" s="5">
        <v>0.17374920999999999</v>
      </c>
      <c r="H259" s="5">
        <v>0.62476674700000001</v>
      </c>
    </row>
    <row r="260" spans="6:8" x14ac:dyDescent="0.2">
      <c r="F260" s="5" t="s">
        <v>87</v>
      </c>
      <c r="G260" s="5">
        <v>0</v>
      </c>
      <c r="H260" s="5">
        <v>0.83299126999999995</v>
      </c>
    </row>
    <row r="261" spans="6:8" x14ac:dyDescent="0.2">
      <c r="F261" s="5" t="s">
        <v>87</v>
      </c>
      <c r="G261" s="5">
        <v>0</v>
      </c>
      <c r="H261" s="5">
        <v>0.76334915999999997</v>
      </c>
    </row>
    <row r="262" spans="6:8" x14ac:dyDescent="0.2">
      <c r="F262" s="5" t="s">
        <v>87</v>
      </c>
      <c r="G262" s="5">
        <v>0</v>
      </c>
      <c r="H262" s="5">
        <v>0.75783131500000001</v>
      </c>
    </row>
    <row r="263" spans="6:8" x14ac:dyDescent="0.2">
      <c r="F263" s="5" t="s">
        <v>88</v>
      </c>
      <c r="G263" s="5">
        <v>0</v>
      </c>
      <c r="H263" s="5">
        <v>0.75430565900000002</v>
      </c>
    </row>
    <row r="264" spans="6:8" x14ac:dyDescent="0.2">
      <c r="F264" s="5" t="s">
        <v>90</v>
      </c>
      <c r="G264" s="5">
        <v>0.222957978</v>
      </c>
      <c r="H264" s="5">
        <v>0.54120153599999998</v>
      </c>
    </row>
    <row r="265" spans="6:8" x14ac:dyDescent="0.2">
      <c r="F265" s="5" t="s">
        <v>90</v>
      </c>
      <c r="G265" s="5">
        <v>2.1350821999999998E-2</v>
      </c>
      <c r="H265" s="5">
        <v>0.747334371</v>
      </c>
    </row>
    <row r="266" spans="6:8" x14ac:dyDescent="0.2">
      <c r="F266" s="5" t="s">
        <v>87</v>
      </c>
      <c r="G266" s="5">
        <v>8.6064874999999999E-2</v>
      </c>
      <c r="H266" s="5">
        <v>0.77295990000000003</v>
      </c>
    </row>
    <row r="267" spans="6:8" x14ac:dyDescent="0.2">
      <c r="F267" s="5" t="s">
        <v>87</v>
      </c>
      <c r="G267" s="5">
        <v>2.2607334999999999E-2</v>
      </c>
      <c r="H267" s="5">
        <v>0.77450438899999996</v>
      </c>
    </row>
    <row r="268" spans="6:8" x14ac:dyDescent="0.2">
      <c r="F268" s="5" t="s">
        <v>87</v>
      </c>
      <c r="G268" s="5">
        <v>0</v>
      </c>
      <c r="H268" s="5">
        <v>0.765421401</v>
      </c>
    </row>
    <row r="269" spans="6:8" x14ac:dyDescent="0.2">
      <c r="F269" s="5" t="s">
        <v>91</v>
      </c>
      <c r="G269" s="5">
        <v>0</v>
      </c>
      <c r="H269" s="5">
        <v>0.835934556</v>
      </c>
    </row>
    <row r="270" spans="6:8" x14ac:dyDescent="0.2">
      <c r="F270" s="5" t="s">
        <v>87</v>
      </c>
      <c r="G270" s="5">
        <v>0</v>
      </c>
      <c r="H270" s="5">
        <v>0.72169012499999996</v>
      </c>
    </row>
    <row r="271" spans="6:8" x14ac:dyDescent="0.2">
      <c r="F271" s="5" t="s">
        <v>89</v>
      </c>
      <c r="G271" s="5">
        <v>0</v>
      </c>
      <c r="H271" s="5">
        <v>0.73324576100000005</v>
      </c>
    </row>
    <row r="272" spans="6:8" x14ac:dyDescent="0.2">
      <c r="F272" s="5" t="s">
        <v>88</v>
      </c>
      <c r="G272" s="5">
        <v>0.199485831</v>
      </c>
      <c r="H272" s="5">
        <v>0.57740113400000004</v>
      </c>
    </row>
    <row r="273" spans="6:8" x14ac:dyDescent="0.2">
      <c r="F273" s="5" t="s">
        <v>87</v>
      </c>
      <c r="G273" s="5">
        <v>0.16963463300000001</v>
      </c>
      <c r="H273" s="5">
        <v>0.66268304499999997</v>
      </c>
    </row>
    <row r="274" spans="6:8" x14ac:dyDescent="0.2">
      <c r="F274" s="5" t="s">
        <v>87</v>
      </c>
      <c r="G274" s="5">
        <v>0</v>
      </c>
      <c r="H274" s="5">
        <v>0.87378515599999995</v>
      </c>
    </row>
    <row r="275" spans="6:8" x14ac:dyDescent="0.2">
      <c r="F275" s="5" t="s">
        <v>88</v>
      </c>
      <c r="G275" s="5">
        <v>0</v>
      </c>
      <c r="H275" s="5">
        <v>0.83436459799999996</v>
      </c>
    </row>
    <row r="276" spans="6:8" x14ac:dyDescent="0.2">
      <c r="F276" s="5" t="s">
        <v>87</v>
      </c>
      <c r="G276" s="5">
        <v>0</v>
      </c>
      <c r="H276" s="5">
        <v>0.87125747899999995</v>
      </c>
    </row>
    <row r="277" spans="6:8" x14ac:dyDescent="0.2">
      <c r="F277" s="5" t="s">
        <v>87</v>
      </c>
      <c r="G277" s="5">
        <v>6.0430180999999999E-2</v>
      </c>
      <c r="H277" s="5">
        <v>0.72260670500000002</v>
      </c>
    </row>
    <row r="278" spans="6:8" x14ac:dyDescent="0.2">
      <c r="F278" s="5" t="s">
        <v>87</v>
      </c>
      <c r="G278" s="5">
        <v>0.11412098699999999</v>
      </c>
      <c r="H278" s="5">
        <v>0.62018104799999996</v>
      </c>
    </row>
    <row r="279" spans="6:8" x14ac:dyDescent="0.2">
      <c r="F279" s="5" t="s">
        <v>88</v>
      </c>
      <c r="G279" s="5">
        <v>0</v>
      </c>
      <c r="H279" s="5">
        <v>0.67312330300000001</v>
      </c>
    </row>
    <row r="280" spans="6:8" x14ac:dyDescent="0.2">
      <c r="F280" s="5" t="s">
        <v>88</v>
      </c>
      <c r="G280" s="5">
        <v>0</v>
      </c>
      <c r="H280" s="5">
        <v>0.88040523500000001</v>
      </c>
    </row>
    <row r="281" spans="6:8" x14ac:dyDescent="0.2">
      <c r="F281" s="5" t="s">
        <v>89</v>
      </c>
      <c r="G281" s="5">
        <v>0.20810165799999999</v>
      </c>
      <c r="H281" s="5">
        <v>0.61293749200000003</v>
      </c>
    </row>
    <row r="282" spans="6:8" x14ac:dyDescent="0.2">
      <c r="F282" s="5" t="s">
        <v>91</v>
      </c>
      <c r="G282" s="5">
        <v>0.33563871899999997</v>
      </c>
      <c r="H282" s="5">
        <v>0.59547794600000004</v>
      </c>
    </row>
    <row r="283" spans="6:8" x14ac:dyDescent="0.2">
      <c r="F283" s="5" t="s">
        <v>91</v>
      </c>
      <c r="G283" s="5">
        <v>0.157009708</v>
      </c>
      <c r="H283" s="5">
        <v>0.68049222600000003</v>
      </c>
    </row>
    <row r="284" spans="6:8" x14ac:dyDescent="0.2">
      <c r="F284" s="5" t="s">
        <v>87</v>
      </c>
      <c r="G284" s="5">
        <v>0</v>
      </c>
      <c r="H284" s="5">
        <v>0.74598048100000003</v>
      </c>
    </row>
    <row r="285" spans="6:8" x14ac:dyDescent="0.2">
      <c r="F285" s="5" t="s">
        <v>87</v>
      </c>
      <c r="G285" s="5">
        <v>0</v>
      </c>
      <c r="H285" s="5">
        <v>0.78588913199999999</v>
      </c>
    </row>
    <row r="286" spans="6:8" x14ac:dyDescent="0.2">
      <c r="F286" s="5" t="s">
        <v>87</v>
      </c>
      <c r="G286" s="5">
        <v>0.44547767199999999</v>
      </c>
      <c r="H286" s="5">
        <v>0.48100378399999999</v>
      </c>
    </row>
    <row r="287" spans="6:8" x14ac:dyDescent="0.2">
      <c r="F287" s="5" t="s">
        <v>90</v>
      </c>
      <c r="G287" s="5">
        <v>0.27257755099999997</v>
      </c>
      <c r="H287" s="5">
        <v>0.59255843200000002</v>
      </c>
    </row>
    <row r="288" spans="6:8" x14ac:dyDescent="0.2">
      <c r="F288" s="5" t="s">
        <v>87</v>
      </c>
      <c r="G288" s="5">
        <v>5.4776156999999999E-2</v>
      </c>
      <c r="H288" s="5">
        <v>0.65015991299999998</v>
      </c>
    </row>
    <row r="289" spans="6:8" x14ac:dyDescent="0.2">
      <c r="F289" s="5" t="s">
        <v>89</v>
      </c>
      <c r="G289" s="5">
        <v>0</v>
      </c>
      <c r="H289" s="5">
        <v>0.796033887</v>
      </c>
    </row>
    <row r="290" spans="6:8" x14ac:dyDescent="0.2">
      <c r="F290" s="5" t="s">
        <v>88</v>
      </c>
      <c r="G290" s="5">
        <v>0</v>
      </c>
      <c r="H290" s="5">
        <v>0.78966422599999997</v>
      </c>
    </row>
    <row r="291" spans="6:8" x14ac:dyDescent="0.2">
      <c r="F291" s="5" t="s">
        <v>91</v>
      </c>
      <c r="G291" s="5">
        <v>0</v>
      </c>
      <c r="H291" s="5">
        <v>0.84706389599999998</v>
      </c>
    </row>
    <row r="292" spans="6:8" x14ac:dyDescent="0.2">
      <c r="F292" s="5" t="s">
        <v>87</v>
      </c>
      <c r="G292" s="5">
        <v>5.3995060000000001E-3</v>
      </c>
      <c r="H292" s="5">
        <v>0.62303304999999998</v>
      </c>
    </row>
    <row r="293" spans="6:8" x14ac:dyDescent="0.2">
      <c r="F293" s="5" t="s">
        <v>89</v>
      </c>
      <c r="G293" s="5">
        <v>0.43391467299999997</v>
      </c>
      <c r="H293" s="5">
        <v>0.53460599399999997</v>
      </c>
    </row>
    <row r="294" spans="6:8" x14ac:dyDescent="0.2">
      <c r="F294" s="5" t="s">
        <v>88</v>
      </c>
      <c r="G294" s="5">
        <v>0</v>
      </c>
      <c r="H294" s="5">
        <v>0.899822758</v>
      </c>
    </row>
    <row r="295" spans="6:8" x14ac:dyDescent="0.2">
      <c r="F295" s="5" t="s">
        <v>88</v>
      </c>
      <c r="G295" s="5">
        <v>0</v>
      </c>
      <c r="H295" s="5">
        <v>0.85862037000000002</v>
      </c>
    </row>
    <row r="296" spans="6:8" x14ac:dyDescent="0.2">
      <c r="F296" s="5" t="s">
        <v>87</v>
      </c>
      <c r="G296" s="5">
        <v>0.14947513600000001</v>
      </c>
      <c r="H296" s="5">
        <v>0.71700073499999994</v>
      </c>
    </row>
    <row r="297" spans="6:8" x14ac:dyDescent="0.2">
      <c r="F297" s="5" t="s">
        <v>87</v>
      </c>
      <c r="G297" s="5">
        <v>0.1231524</v>
      </c>
      <c r="H297" s="5">
        <v>0.66796882199999996</v>
      </c>
    </row>
    <row r="298" spans="6:8" x14ac:dyDescent="0.2">
      <c r="F298" s="5" t="s">
        <v>90</v>
      </c>
      <c r="G298" s="5">
        <v>0.26456060199999998</v>
      </c>
      <c r="H298" s="5">
        <v>0.58575476400000004</v>
      </c>
    </row>
    <row r="299" spans="6:8" x14ac:dyDescent="0.2">
      <c r="F299" s="5" t="s">
        <v>89</v>
      </c>
      <c r="G299" s="5">
        <v>2.1841145999999999E-2</v>
      </c>
      <c r="H299" s="5">
        <v>0.74504393000000002</v>
      </c>
    </row>
    <row r="300" spans="6:8" x14ac:dyDescent="0.2">
      <c r="F300" s="5" t="s">
        <v>91</v>
      </c>
      <c r="G300" s="5">
        <v>4.5995119000000001E-2</v>
      </c>
      <c r="H300" s="5">
        <v>0.70116031999999995</v>
      </c>
    </row>
    <row r="301" spans="6:8" x14ac:dyDescent="0.2">
      <c r="F301" s="5" t="s">
        <v>87</v>
      </c>
      <c r="G301" s="5">
        <v>0</v>
      </c>
      <c r="H301" s="5">
        <v>0.71459645999999999</v>
      </c>
    </row>
    <row r="302" spans="6:8" x14ac:dyDescent="0.2">
      <c r="F302" s="5" t="s">
        <v>87</v>
      </c>
      <c r="G302" s="5">
        <v>0</v>
      </c>
      <c r="H302" s="5">
        <v>0.76727568199999996</v>
      </c>
    </row>
    <row r="303" spans="6:8" x14ac:dyDescent="0.2">
      <c r="F303" s="5" t="s">
        <v>88</v>
      </c>
      <c r="G303" s="5">
        <v>0</v>
      </c>
      <c r="H303" s="5">
        <v>0.79733484099999996</v>
      </c>
    </row>
    <row r="304" spans="6:8" x14ac:dyDescent="0.2">
      <c r="F304" s="5" t="s">
        <v>88</v>
      </c>
      <c r="G304" s="5">
        <v>0</v>
      </c>
      <c r="H304" s="5">
        <v>0.83863675500000001</v>
      </c>
    </row>
    <row r="305" spans="6:8" x14ac:dyDescent="0.2">
      <c r="F305" s="5" t="s">
        <v>88</v>
      </c>
      <c r="G305" s="5">
        <v>3.5669012E-2</v>
      </c>
      <c r="H305" s="5">
        <v>0.69731067700000005</v>
      </c>
    </row>
    <row r="306" spans="6:8" x14ac:dyDescent="0.2">
      <c r="F306" s="5" t="s">
        <v>88</v>
      </c>
      <c r="G306" s="5">
        <v>0.152793965</v>
      </c>
      <c r="H306" s="5">
        <v>0.70730711899999998</v>
      </c>
    </row>
    <row r="307" spans="6:8" x14ac:dyDescent="0.2">
      <c r="F307" s="5" t="s">
        <v>88</v>
      </c>
      <c r="G307" s="5">
        <v>6.1055588000000001E-2</v>
      </c>
      <c r="H307" s="5">
        <v>0.76267366700000006</v>
      </c>
    </row>
    <row r="308" spans="6:8" x14ac:dyDescent="0.2">
      <c r="F308" s="5" t="s">
        <v>91</v>
      </c>
      <c r="G308" s="5">
        <v>0.100418245</v>
      </c>
      <c r="H308" s="5">
        <v>0.60332621900000005</v>
      </c>
    </row>
    <row r="309" spans="6:8" x14ac:dyDescent="0.2">
      <c r="F309" s="5" t="s">
        <v>87</v>
      </c>
      <c r="G309" s="5">
        <v>0.294594525</v>
      </c>
      <c r="H309" s="5">
        <v>0.56643948600000005</v>
      </c>
    </row>
    <row r="310" spans="6:8" x14ac:dyDescent="0.2">
      <c r="F310" s="5" t="s">
        <v>89</v>
      </c>
      <c r="G310" s="5">
        <v>0.15037922100000001</v>
      </c>
      <c r="H310" s="5">
        <v>0.66876647899999997</v>
      </c>
    </row>
    <row r="311" spans="6:8" x14ac:dyDescent="0.2">
      <c r="F311" s="5" t="s">
        <v>91</v>
      </c>
      <c r="G311" s="5">
        <v>0.29009041000000002</v>
      </c>
      <c r="H311" s="5">
        <v>0.50300920100000002</v>
      </c>
    </row>
    <row r="312" spans="6:8" x14ac:dyDescent="0.2">
      <c r="F312" s="5" t="s">
        <v>87</v>
      </c>
      <c r="G312" s="5">
        <v>0.46714638800000002</v>
      </c>
      <c r="H312" s="5">
        <v>0.49828533000000003</v>
      </c>
    </row>
    <row r="313" spans="6:8" x14ac:dyDescent="0.2">
      <c r="F313" s="5" t="s">
        <v>91</v>
      </c>
      <c r="G313" s="5">
        <v>0.31161655100000002</v>
      </c>
      <c r="H313" s="5">
        <v>0.50543218400000001</v>
      </c>
    </row>
    <row r="314" spans="6:8" x14ac:dyDescent="0.2">
      <c r="F314" s="5" t="s">
        <v>88</v>
      </c>
      <c r="G314" s="5">
        <v>0</v>
      </c>
      <c r="H314" s="5">
        <v>0.74643622799999998</v>
      </c>
    </row>
    <row r="315" spans="6:8" x14ac:dyDescent="0.2">
      <c r="F315" s="5" t="s">
        <v>87</v>
      </c>
      <c r="G315" s="5">
        <v>0.286994215</v>
      </c>
      <c r="H315" s="5">
        <v>0.58199034699999996</v>
      </c>
    </row>
    <row r="316" spans="6:8" x14ac:dyDescent="0.2">
      <c r="F316" s="5" t="s">
        <v>91</v>
      </c>
      <c r="G316" s="5">
        <v>0</v>
      </c>
      <c r="H316" s="5">
        <v>0.81265984000000002</v>
      </c>
    </row>
    <row r="317" spans="6:8" x14ac:dyDescent="0.2">
      <c r="F317" s="5" t="s">
        <v>91</v>
      </c>
      <c r="G317" s="5">
        <v>0.43316104</v>
      </c>
      <c r="H317" s="5">
        <v>0.48962027899999999</v>
      </c>
    </row>
    <row r="318" spans="6:8" x14ac:dyDescent="0.2">
      <c r="F318" s="5" t="s">
        <v>91</v>
      </c>
      <c r="G318" s="5">
        <v>0</v>
      </c>
      <c r="H318" s="5">
        <v>0.83208764599999996</v>
      </c>
    </row>
    <row r="319" spans="6:8" x14ac:dyDescent="0.2">
      <c r="F319" s="5" t="s">
        <v>90</v>
      </c>
      <c r="G319" s="5">
        <v>0.22419756499999999</v>
      </c>
      <c r="H319" s="5">
        <v>0.63375583300000005</v>
      </c>
    </row>
    <row r="320" spans="6:8" x14ac:dyDescent="0.2">
      <c r="F320" s="5" t="s">
        <v>87</v>
      </c>
      <c r="G320" s="5">
        <v>6.0879879999999997E-2</v>
      </c>
      <c r="H320" s="5">
        <v>0.729005036</v>
      </c>
    </row>
    <row r="321" spans="6:8" x14ac:dyDescent="0.2">
      <c r="F321" s="5" t="s">
        <v>91</v>
      </c>
      <c r="G321" s="5">
        <v>0.21316513500000001</v>
      </c>
      <c r="H321" s="5">
        <v>0.628342238</v>
      </c>
    </row>
    <row r="322" spans="6:8" x14ac:dyDescent="0.2">
      <c r="F322" s="5" t="s">
        <v>88</v>
      </c>
      <c r="G322" s="5">
        <v>0.31691335900000001</v>
      </c>
      <c r="H322" s="5">
        <v>0.60464283399999996</v>
      </c>
    </row>
    <row r="323" spans="6:8" x14ac:dyDescent="0.2">
      <c r="F323" s="5" t="s">
        <v>88</v>
      </c>
      <c r="G323" s="5">
        <v>1.4065569999999999E-3</v>
      </c>
      <c r="H323" s="5">
        <v>0.817910315</v>
      </c>
    </row>
    <row r="324" spans="6:8" x14ac:dyDescent="0.2">
      <c r="F324" s="5" t="s">
        <v>87</v>
      </c>
      <c r="G324" s="5">
        <v>0.27186213799999998</v>
      </c>
      <c r="H324" s="5">
        <v>0.53336940799999999</v>
      </c>
    </row>
    <row r="325" spans="6:8" x14ac:dyDescent="0.2">
      <c r="F325" s="5" t="s">
        <v>87</v>
      </c>
      <c r="G325" s="5">
        <v>0</v>
      </c>
      <c r="H325" s="5">
        <v>0.72709032299999998</v>
      </c>
    </row>
    <row r="326" spans="6:8" x14ac:dyDescent="0.2">
      <c r="F326" s="5" t="s">
        <v>87</v>
      </c>
      <c r="G326" s="5">
        <v>0.24299253000000001</v>
      </c>
      <c r="H326" s="5">
        <v>0.59594863300000001</v>
      </c>
    </row>
    <row r="327" spans="6:8" x14ac:dyDescent="0.2">
      <c r="F327" s="5" t="s">
        <v>88</v>
      </c>
      <c r="G327" s="5">
        <v>0.31592178100000001</v>
      </c>
      <c r="H327" s="5">
        <v>0.61779689500000001</v>
      </c>
    </row>
    <row r="328" spans="6:8" x14ac:dyDescent="0.2">
      <c r="F328" s="5" t="s">
        <v>87</v>
      </c>
      <c r="G328" s="5">
        <v>8.0353801000000002E-2</v>
      </c>
      <c r="H328" s="5">
        <v>0.74871951800000003</v>
      </c>
    </row>
    <row r="329" spans="6:8" x14ac:dyDescent="0.2">
      <c r="F329" s="5" t="s">
        <v>87</v>
      </c>
      <c r="G329" s="5">
        <v>0</v>
      </c>
      <c r="H329" s="5">
        <v>0.80857961</v>
      </c>
    </row>
    <row r="330" spans="6:8" x14ac:dyDescent="0.2">
      <c r="F330" s="5" t="s">
        <v>87</v>
      </c>
      <c r="G330" s="5">
        <v>4.4334562000000001E-2</v>
      </c>
      <c r="H330" s="5">
        <v>0.80713618600000003</v>
      </c>
    </row>
    <row r="331" spans="6:8" x14ac:dyDescent="0.2">
      <c r="F331" s="5" t="s">
        <v>88</v>
      </c>
      <c r="G331" s="5">
        <v>0.30383779500000002</v>
      </c>
      <c r="H331" s="5">
        <v>0.56824576900000001</v>
      </c>
    </row>
    <row r="332" spans="6:8" x14ac:dyDescent="0.2">
      <c r="F332" s="5" t="s">
        <v>87</v>
      </c>
      <c r="G332" s="5">
        <v>0.28862696599999998</v>
      </c>
      <c r="H332" s="5">
        <v>0.60834701300000005</v>
      </c>
    </row>
    <row r="333" spans="6:8" x14ac:dyDescent="0.2">
      <c r="F333" s="5" t="s">
        <v>88</v>
      </c>
      <c r="G333" s="5">
        <v>0.214207287</v>
      </c>
      <c r="H333" s="5">
        <v>0.57689326699999999</v>
      </c>
    </row>
    <row r="334" spans="6:8" x14ac:dyDescent="0.2">
      <c r="F334" s="5" t="s">
        <v>91</v>
      </c>
      <c r="G334" s="5">
        <v>0.228097993</v>
      </c>
      <c r="H334" s="5">
        <v>0.59510278900000002</v>
      </c>
    </row>
    <row r="335" spans="6:8" x14ac:dyDescent="0.2">
      <c r="F335" s="5" t="s">
        <v>91</v>
      </c>
      <c r="G335" s="5">
        <v>0.22032217900000001</v>
      </c>
      <c r="H335" s="5">
        <v>0.65808642500000003</v>
      </c>
    </row>
    <row r="336" spans="6:8" x14ac:dyDescent="0.2">
      <c r="F336" s="5" t="s">
        <v>88</v>
      </c>
      <c r="G336" s="5">
        <v>0.32783303200000002</v>
      </c>
      <c r="H336" s="5">
        <v>0.528722566</v>
      </c>
    </row>
    <row r="337" spans="6:8" x14ac:dyDescent="0.2">
      <c r="F337" s="5" t="s">
        <v>91</v>
      </c>
      <c r="G337" s="5">
        <v>1.6066766E-2</v>
      </c>
      <c r="H337" s="5">
        <v>0.57412769600000002</v>
      </c>
    </row>
    <row r="338" spans="6:8" x14ac:dyDescent="0.2">
      <c r="F338" s="5" t="s">
        <v>90</v>
      </c>
      <c r="G338" s="5">
        <v>0.20406379799999999</v>
      </c>
      <c r="H338" s="5">
        <v>0.55299712000000001</v>
      </c>
    </row>
    <row r="339" spans="6:8" x14ac:dyDescent="0.2">
      <c r="F339" s="5" t="s">
        <v>87</v>
      </c>
      <c r="G339" s="5">
        <v>0</v>
      </c>
      <c r="H339" s="5">
        <v>0.63189705299999999</v>
      </c>
    </row>
    <row r="340" spans="6:8" x14ac:dyDescent="0.2">
      <c r="F340" s="5" t="s">
        <v>91</v>
      </c>
      <c r="G340" s="5">
        <v>0</v>
      </c>
      <c r="H340" s="5">
        <v>0.83562419899999996</v>
      </c>
    </row>
    <row r="341" spans="6:8" x14ac:dyDescent="0.2">
      <c r="F341" s="5" t="s">
        <v>88</v>
      </c>
      <c r="G341" s="5">
        <v>6.1647391000000003E-2</v>
      </c>
      <c r="H341" s="5">
        <v>0.678126601</v>
      </c>
    </row>
    <row r="342" spans="6:8" x14ac:dyDescent="0.2">
      <c r="F342" s="5" t="s">
        <v>88</v>
      </c>
      <c r="G342" s="5">
        <v>0</v>
      </c>
      <c r="H342" s="5">
        <v>0.75410730500000001</v>
      </c>
    </row>
    <row r="343" spans="6:8" x14ac:dyDescent="0.2">
      <c r="F343" s="5" t="s">
        <v>88</v>
      </c>
      <c r="G343" s="5">
        <v>0</v>
      </c>
      <c r="H343" s="5">
        <v>0.82426687099999996</v>
      </c>
    </row>
    <row r="344" spans="6:8" x14ac:dyDescent="0.2">
      <c r="F344" s="5" t="s">
        <v>87</v>
      </c>
      <c r="G344" s="5">
        <v>0.199832712</v>
      </c>
      <c r="H344" s="5">
        <v>0.56034318000000005</v>
      </c>
    </row>
    <row r="345" spans="6:8" x14ac:dyDescent="0.2">
      <c r="F345" s="5" t="s">
        <v>88</v>
      </c>
      <c r="G345" s="5">
        <v>0.31808138200000002</v>
      </c>
      <c r="H345" s="5">
        <v>0.57608825100000005</v>
      </c>
    </row>
    <row r="346" spans="6:8" x14ac:dyDescent="0.2">
      <c r="F346" s="5" t="s">
        <v>89</v>
      </c>
      <c r="G346" s="5">
        <v>1.0356298999999999E-2</v>
      </c>
      <c r="H346" s="5">
        <v>0.70484715399999998</v>
      </c>
    </row>
    <row r="347" spans="6:8" x14ac:dyDescent="0.2">
      <c r="F347" s="5" t="s">
        <v>87</v>
      </c>
      <c r="G347" s="5">
        <v>0</v>
      </c>
      <c r="H347" s="5">
        <v>0.85498154100000001</v>
      </c>
    </row>
    <row r="348" spans="6:8" x14ac:dyDescent="0.2">
      <c r="F348" s="5" t="s">
        <v>88</v>
      </c>
      <c r="G348" s="5">
        <v>0</v>
      </c>
      <c r="H348" s="5">
        <v>0.86893936699999996</v>
      </c>
    </row>
    <row r="349" spans="6:8" x14ac:dyDescent="0.2">
      <c r="F349" s="5" t="s">
        <v>87</v>
      </c>
      <c r="G349" s="5">
        <v>6.1036038000000001E-2</v>
      </c>
      <c r="H349" s="5">
        <v>0.69095484399999996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7505B3F-A26A-9D47-8DE4-21765BCCEA89}">
  <dimension ref="B1:C51"/>
  <sheetViews>
    <sheetView workbookViewId="0">
      <selection activeCell="E7" sqref="E7"/>
    </sheetView>
  </sheetViews>
  <sheetFormatPr baseColWidth="10" defaultColWidth="11" defaultRowHeight="16" x14ac:dyDescent="0.2"/>
  <cols>
    <col min="2" max="2" width="29.6640625" bestFit="1" customWidth="1"/>
    <col min="3" max="3" width="28.33203125" bestFit="1" customWidth="1"/>
  </cols>
  <sheetData>
    <row r="1" spans="2:3" x14ac:dyDescent="0.2">
      <c r="B1" t="s">
        <v>93</v>
      </c>
    </row>
    <row r="3" spans="2:3" x14ac:dyDescent="0.2">
      <c r="B3" s="5" t="s">
        <v>25</v>
      </c>
      <c r="C3" s="5" t="s">
        <v>94</v>
      </c>
    </row>
    <row r="4" spans="2:3" x14ac:dyDescent="0.2">
      <c r="B4" s="5">
        <v>18</v>
      </c>
      <c r="C4" s="5">
        <v>22.6789536701861</v>
      </c>
    </row>
    <row r="5" spans="2:3" x14ac:dyDescent="0.2">
      <c r="B5" s="5">
        <v>18</v>
      </c>
      <c r="C5" s="5">
        <v>22.889432996941821</v>
      </c>
    </row>
    <row r="6" spans="2:3" x14ac:dyDescent="0.2">
      <c r="B6" s="5">
        <v>18</v>
      </c>
      <c r="C6" s="5">
        <v>13.544561927886487</v>
      </c>
    </row>
    <row r="7" spans="2:3" x14ac:dyDescent="0.2">
      <c r="B7" s="5">
        <v>18</v>
      </c>
      <c r="C7" s="5">
        <v>12.132642622887527</v>
      </c>
    </row>
    <row r="8" spans="2:3" x14ac:dyDescent="0.2">
      <c r="B8" s="5">
        <v>18</v>
      </c>
      <c r="C8" s="5">
        <v>12.593645376257689</v>
      </c>
    </row>
    <row r="9" spans="2:3" x14ac:dyDescent="0.2">
      <c r="B9" s="5">
        <v>18</v>
      </c>
      <c r="C9" s="5">
        <v>14.625176303274195</v>
      </c>
    </row>
    <row r="10" spans="2:3" x14ac:dyDescent="0.2">
      <c r="B10" s="5">
        <v>19</v>
      </c>
      <c r="C10" s="5">
        <v>21.697148339454319</v>
      </c>
    </row>
    <row r="11" spans="2:3" x14ac:dyDescent="0.2">
      <c r="B11" s="5">
        <v>19</v>
      </c>
      <c r="C11" s="5">
        <v>23.943263815874477</v>
      </c>
    </row>
    <row r="12" spans="2:3" x14ac:dyDescent="0.2">
      <c r="B12" s="5">
        <v>19</v>
      </c>
      <c r="C12" s="5">
        <v>15.447515305633345</v>
      </c>
    </row>
    <row r="13" spans="2:3" x14ac:dyDescent="0.2">
      <c r="B13" s="5">
        <v>19</v>
      </c>
      <c r="C13" s="5">
        <v>6.74169639033944</v>
      </c>
    </row>
    <row r="14" spans="2:3" x14ac:dyDescent="0.2">
      <c r="B14" s="5">
        <v>19</v>
      </c>
      <c r="C14" s="5">
        <v>16.393479683998365</v>
      </c>
    </row>
    <row r="15" spans="2:3" x14ac:dyDescent="0.2">
      <c r="B15" s="5">
        <v>19</v>
      </c>
      <c r="C15" s="5">
        <v>8.3312970043604171</v>
      </c>
    </row>
    <row r="16" spans="2:3" x14ac:dyDescent="0.2">
      <c r="B16" s="5">
        <v>20</v>
      </c>
      <c r="C16" s="5">
        <v>16.162801078603419</v>
      </c>
    </row>
    <row r="17" spans="2:3" x14ac:dyDescent="0.2">
      <c r="B17" s="5">
        <v>20</v>
      </c>
      <c r="C17" s="5">
        <v>17.024441900033512</v>
      </c>
    </row>
    <row r="18" spans="2:3" x14ac:dyDescent="0.2">
      <c r="B18" s="5">
        <v>20</v>
      </c>
      <c r="C18" s="5">
        <v>22.291732956918644</v>
      </c>
    </row>
    <row r="19" spans="2:3" x14ac:dyDescent="0.2">
      <c r="B19" s="5">
        <v>20</v>
      </c>
      <c r="C19" s="5">
        <v>11.180316628171287</v>
      </c>
    </row>
    <row r="20" spans="2:3" x14ac:dyDescent="0.2">
      <c r="B20" s="5">
        <v>20</v>
      </c>
      <c r="C20" s="5">
        <v>25.990932521093427</v>
      </c>
    </row>
    <row r="21" spans="2:3" x14ac:dyDescent="0.2">
      <c r="B21" s="5">
        <v>20</v>
      </c>
      <c r="C21" s="5">
        <v>19.460710151964065</v>
      </c>
    </row>
    <row r="22" spans="2:3" x14ac:dyDescent="0.2">
      <c r="B22" s="5">
        <v>22</v>
      </c>
      <c r="C22" s="5">
        <v>15.255498097979288</v>
      </c>
    </row>
    <row r="23" spans="2:3" x14ac:dyDescent="0.2">
      <c r="B23" s="5">
        <v>22</v>
      </c>
      <c r="C23" s="5">
        <v>17.519802153105996</v>
      </c>
    </row>
    <row r="24" spans="2:3" x14ac:dyDescent="0.2">
      <c r="B24" s="5">
        <v>22</v>
      </c>
      <c r="C24" s="5">
        <v>13.160250687042723</v>
      </c>
    </row>
    <row r="25" spans="2:3" x14ac:dyDescent="0.2">
      <c r="B25" s="5">
        <v>22</v>
      </c>
      <c r="C25" s="5">
        <v>18.297019633728812</v>
      </c>
    </row>
    <row r="26" spans="2:3" x14ac:dyDescent="0.2">
      <c r="B26" s="5">
        <v>22</v>
      </c>
      <c r="C26" s="5">
        <v>21.442509964070272</v>
      </c>
    </row>
    <row r="27" spans="2:3" x14ac:dyDescent="0.2">
      <c r="B27" s="5">
        <v>22</v>
      </c>
      <c r="C27" s="5">
        <v>26.587079679958219</v>
      </c>
    </row>
    <row r="28" spans="2:3" x14ac:dyDescent="0.2">
      <c r="B28" s="5">
        <v>68</v>
      </c>
      <c r="C28" s="5">
        <v>11.325387781683881</v>
      </c>
    </row>
    <row r="29" spans="2:3" x14ac:dyDescent="0.2">
      <c r="B29" s="5">
        <v>68</v>
      </c>
      <c r="C29" s="5">
        <v>10.768798700175845</v>
      </c>
    </row>
    <row r="30" spans="2:3" x14ac:dyDescent="0.2">
      <c r="B30" s="5">
        <v>68</v>
      </c>
      <c r="C30" s="5">
        <v>11.628018379244686</v>
      </c>
    </row>
    <row r="31" spans="2:3" x14ac:dyDescent="0.2">
      <c r="B31" s="5">
        <v>68</v>
      </c>
      <c r="C31" s="5">
        <v>11.72998680156841</v>
      </c>
    </row>
    <row r="32" spans="2:3" x14ac:dyDescent="0.2">
      <c r="B32" s="5">
        <v>68</v>
      </c>
      <c r="C32" s="5">
        <v>11.98978642250238</v>
      </c>
    </row>
    <row r="33" spans="2:3" x14ac:dyDescent="0.2">
      <c r="B33" s="5">
        <v>68</v>
      </c>
      <c r="C33" s="5">
        <v>10.438245626998395</v>
      </c>
    </row>
    <row r="34" spans="2:3" x14ac:dyDescent="0.2">
      <c r="B34" s="5">
        <v>72</v>
      </c>
      <c r="C34" s="5">
        <v>2.7271378437787392</v>
      </c>
    </row>
    <row r="35" spans="2:3" x14ac:dyDescent="0.2">
      <c r="B35" s="5">
        <v>72</v>
      </c>
      <c r="C35" s="5">
        <v>2.7597535085171536</v>
      </c>
    </row>
    <row r="36" spans="2:3" x14ac:dyDescent="0.2">
      <c r="B36" s="5">
        <v>72</v>
      </c>
      <c r="C36" s="5">
        <v>5.4718010546266598</v>
      </c>
    </row>
    <row r="37" spans="2:3" x14ac:dyDescent="0.2">
      <c r="B37" s="5">
        <v>72</v>
      </c>
      <c r="C37" s="5">
        <v>5.0809533331157777</v>
      </c>
    </row>
    <row r="38" spans="2:3" x14ac:dyDescent="0.2">
      <c r="B38" s="5">
        <v>72</v>
      </c>
      <c r="C38" s="5">
        <v>4.8774761429787663</v>
      </c>
    </row>
    <row r="39" spans="2:3" x14ac:dyDescent="0.2">
      <c r="B39" s="5">
        <v>72</v>
      </c>
      <c r="C39" s="5">
        <v>3.3100519929933734</v>
      </c>
    </row>
    <row r="40" spans="2:3" x14ac:dyDescent="0.2">
      <c r="B40" s="5">
        <v>76</v>
      </c>
      <c r="C40" s="5">
        <v>4.9333208877863184</v>
      </c>
    </row>
    <row r="41" spans="2:3" x14ac:dyDescent="0.2">
      <c r="B41" s="5">
        <v>76</v>
      </c>
      <c r="C41" s="5">
        <v>10.068916830705266</v>
      </c>
    </row>
    <row r="42" spans="2:3" x14ac:dyDescent="0.2">
      <c r="B42" s="5">
        <v>76</v>
      </c>
      <c r="C42" s="5">
        <v>6.66381128276588</v>
      </c>
    </row>
    <row r="43" spans="2:3" x14ac:dyDescent="0.2">
      <c r="B43" s="5">
        <v>76</v>
      </c>
      <c r="C43" s="5">
        <v>6.1816750659249378</v>
      </c>
    </row>
    <row r="44" spans="2:3" x14ac:dyDescent="0.2">
      <c r="B44" s="5">
        <v>76</v>
      </c>
      <c r="C44" s="5">
        <v>7.3133467975704551</v>
      </c>
    </row>
    <row r="45" spans="2:3" x14ac:dyDescent="0.2">
      <c r="B45" s="5">
        <v>76</v>
      </c>
      <c r="C45" s="5">
        <v>10.605288067065086</v>
      </c>
    </row>
    <row r="46" spans="2:3" x14ac:dyDescent="0.2">
      <c r="B46" s="5">
        <v>76</v>
      </c>
      <c r="C46" s="5">
        <v>1.0935881729580801</v>
      </c>
    </row>
    <row r="47" spans="2:3" x14ac:dyDescent="0.2">
      <c r="B47" s="5">
        <v>76</v>
      </c>
      <c r="C47" s="5">
        <v>0</v>
      </c>
    </row>
    <row r="48" spans="2:3" x14ac:dyDescent="0.2">
      <c r="B48" s="5">
        <v>76</v>
      </c>
      <c r="C48" s="5">
        <v>1.0442113354542693</v>
      </c>
    </row>
    <row r="49" spans="2:3" x14ac:dyDescent="0.2">
      <c r="B49" s="5">
        <v>76</v>
      </c>
      <c r="C49" s="5">
        <v>1.2515974870129027</v>
      </c>
    </row>
    <row r="50" spans="2:3" x14ac:dyDescent="0.2">
      <c r="B50" s="5">
        <v>76</v>
      </c>
      <c r="C50" s="5">
        <v>0</v>
      </c>
    </row>
    <row r="51" spans="2:3" x14ac:dyDescent="0.2">
      <c r="B51" s="5">
        <v>76</v>
      </c>
      <c r="C51" s="5">
        <v>1.426000768328501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88BF1B1-80C1-DE4C-B509-746E3B45D088}">
  <dimension ref="B1:F142"/>
  <sheetViews>
    <sheetView workbookViewId="0">
      <selection activeCell="I1" sqref="I1"/>
    </sheetView>
  </sheetViews>
  <sheetFormatPr baseColWidth="10" defaultColWidth="11" defaultRowHeight="16" x14ac:dyDescent="0.2"/>
  <sheetData>
    <row r="1" spans="2:6" x14ac:dyDescent="0.2">
      <c r="B1" t="s">
        <v>95</v>
      </c>
    </row>
    <row r="3" spans="2:6" x14ac:dyDescent="0.2">
      <c r="B3" t="s">
        <v>28</v>
      </c>
      <c r="E3" t="s">
        <v>29</v>
      </c>
    </row>
    <row r="4" spans="2:6" x14ac:dyDescent="0.2">
      <c r="B4" s="5" t="s">
        <v>25</v>
      </c>
      <c r="C4" s="5" t="s">
        <v>30</v>
      </c>
      <c r="E4" s="5" t="s">
        <v>25</v>
      </c>
      <c r="F4" s="5" t="s">
        <v>30</v>
      </c>
    </row>
    <row r="5" spans="2:6" x14ac:dyDescent="0.2">
      <c r="B5" s="5" t="s">
        <v>31</v>
      </c>
      <c r="C5" s="5">
        <v>0.30490620899999998</v>
      </c>
      <c r="E5" s="5" t="s">
        <v>31</v>
      </c>
      <c r="F5" s="5">
        <v>0.33094883000000003</v>
      </c>
    </row>
    <row r="6" spans="2:6" x14ac:dyDescent="0.2">
      <c r="B6" s="5" t="s">
        <v>31</v>
      </c>
      <c r="C6" s="5">
        <v>0.33293128500000002</v>
      </c>
      <c r="E6" s="5" t="s">
        <v>31</v>
      </c>
      <c r="F6" s="5">
        <v>0.34504147600000001</v>
      </c>
    </row>
    <row r="7" spans="2:6" x14ac:dyDescent="0.2">
      <c r="B7" s="5" t="s">
        <v>31</v>
      </c>
      <c r="C7" s="5">
        <v>0.28369775600000002</v>
      </c>
      <c r="E7" s="5" t="s">
        <v>31</v>
      </c>
      <c r="F7" s="5">
        <v>0.328553453</v>
      </c>
    </row>
    <row r="8" spans="2:6" x14ac:dyDescent="0.2">
      <c r="B8" s="5" t="s">
        <v>31</v>
      </c>
      <c r="C8" s="5">
        <v>0.27645177500000001</v>
      </c>
      <c r="E8" s="5" t="s">
        <v>31</v>
      </c>
      <c r="F8" s="5">
        <v>0.37716780100000002</v>
      </c>
    </row>
    <row r="9" spans="2:6" x14ac:dyDescent="0.2">
      <c r="B9" s="5" t="s">
        <v>31</v>
      </c>
      <c r="C9" s="5">
        <v>0.34360909299999998</v>
      </c>
      <c r="E9" s="5" t="s">
        <v>31</v>
      </c>
      <c r="F9" s="5">
        <v>0.321403051</v>
      </c>
    </row>
    <row r="10" spans="2:6" x14ac:dyDescent="0.2">
      <c r="B10" s="5" t="s">
        <v>31</v>
      </c>
      <c r="C10" s="5">
        <v>0.29368222100000002</v>
      </c>
      <c r="E10" s="5" t="s">
        <v>31</v>
      </c>
      <c r="F10" s="5">
        <v>0.32771926600000001</v>
      </c>
    </row>
    <row r="11" spans="2:6" x14ac:dyDescent="0.2">
      <c r="B11" s="5" t="s">
        <v>31</v>
      </c>
      <c r="C11" s="5">
        <v>0.273203525</v>
      </c>
      <c r="E11" s="5" t="s">
        <v>31</v>
      </c>
      <c r="F11" s="5">
        <v>0.32157392699999998</v>
      </c>
    </row>
    <row r="12" spans="2:6" x14ac:dyDescent="0.2">
      <c r="B12" s="5" t="s">
        <v>31</v>
      </c>
      <c r="C12" s="5">
        <v>0.32724039799999999</v>
      </c>
      <c r="E12" s="5" t="s">
        <v>31</v>
      </c>
      <c r="F12" s="5">
        <v>0.345516824</v>
      </c>
    </row>
    <row r="13" spans="2:6" x14ac:dyDescent="0.2">
      <c r="B13" s="5" t="s">
        <v>31</v>
      </c>
      <c r="C13" s="5">
        <v>0.29246393700000001</v>
      </c>
      <c r="E13" s="5" t="s">
        <v>31</v>
      </c>
      <c r="F13" s="5">
        <v>0.35722962699999999</v>
      </c>
    </row>
    <row r="14" spans="2:6" x14ac:dyDescent="0.2">
      <c r="B14" s="5" t="s">
        <v>31</v>
      </c>
      <c r="C14" s="5">
        <v>0.28327446699999997</v>
      </c>
      <c r="E14" s="5" t="s">
        <v>31</v>
      </c>
      <c r="F14" s="5">
        <v>0.35834809099999998</v>
      </c>
    </row>
    <row r="15" spans="2:6" x14ac:dyDescent="0.2">
      <c r="B15" s="5" t="s">
        <v>31</v>
      </c>
      <c r="C15" s="5">
        <v>0.33796978999999999</v>
      </c>
      <c r="E15" s="5" t="s">
        <v>31</v>
      </c>
      <c r="F15" s="5">
        <v>0.339348184</v>
      </c>
    </row>
    <row r="16" spans="2:6" x14ac:dyDescent="0.2">
      <c r="B16" s="5" t="s">
        <v>31</v>
      </c>
      <c r="C16" s="5">
        <v>0.32822503800000002</v>
      </c>
      <c r="E16" s="5" t="s">
        <v>31</v>
      </c>
      <c r="F16" s="5">
        <v>0.33313760199999998</v>
      </c>
    </row>
    <row r="17" spans="2:6" x14ac:dyDescent="0.2">
      <c r="B17" s="5" t="s">
        <v>31</v>
      </c>
      <c r="C17" s="5">
        <v>0.32366140500000001</v>
      </c>
      <c r="E17" s="5" t="s">
        <v>31</v>
      </c>
      <c r="F17" s="5">
        <v>0.327649362</v>
      </c>
    </row>
    <row r="18" spans="2:6" x14ac:dyDescent="0.2">
      <c r="B18" s="5" t="s">
        <v>31</v>
      </c>
      <c r="C18" s="5">
        <v>0.28846013799999998</v>
      </c>
      <c r="E18" s="5" t="s">
        <v>31</v>
      </c>
      <c r="F18" s="5">
        <v>0.33482461899999999</v>
      </c>
    </row>
    <row r="19" spans="2:6" x14ac:dyDescent="0.2">
      <c r="B19" s="5" t="s">
        <v>31</v>
      </c>
      <c r="C19" s="5">
        <v>0.32785636699999998</v>
      </c>
      <c r="E19" s="5" t="s">
        <v>31</v>
      </c>
      <c r="F19" s="5">
        <v>0.33257681700000002</v>
      </c>
    </row>
    <row r="20" spans="2:6" x14ac:dyDescent="0.2">
      <c r="B20" s="5" t="s">
        <v>31</v>
      </c>
      <c r="C20" s="5">
        <v>0.293119352</v>
      </c>
      <c r="E20" s="5" t="s">
        <v>31</v>
      </c>
      <c r="F20" s="5">
        <v>0.330167459</v>
      </c>
    </row>
    <row r="21" spans="2:6" x14ac:dyDescent="0.2">
      <c r="B21" s="5" t="s">
        <v>31</v>
      </c>
      <c r="C21" s="5">
        <v>0.26674343499999997</v>
      </c>
      <c r="E21" s="5" t="s">
        <v>31</v>
      </c>
      <c r="F21" s="5">
        <v>0.33505607900000001</v>
      </c>
    </row>
    <row r="22" spans="2:6" x14ac:dyDescent="0.2">
      <c r="B22" s="5" t="s">
        <v>32</v>
      </c>
      <c r="C22" s="5">
        <v>0.34461345700000001</v>
      </c>
      <c r="E22" s="5" t="s">
        <v>31</v>
      </c>
      <c r="F22" s="5">
        <v>0.343374654</v>
      </c>
    </row>
    <row r="23" spans="2:6" x14ac:dyDescent="0.2">
      <c r="B23" s="5" t="s">
        <v>32</v>
      </c>
      <c r="C23" s="5">
        <v>0.34259866100000003</v>
      </c>
      <c r="E23" s="5" t="s">
        <v>32</v>
      </c>
      <c r="F23" s="5">
        <v>0.34407369399999999</v>
      </c>
    </row>
    <row r="24" spans="2:6" x14ac:dyDescent="0.2">
      <c r="B24" s="5" t="s">
        <v>32</v>
      </c>
      <c r="C24" s="5">
        <v>0.345699747</v>
      </c>
      <c r="E24" s="5" t="s">
        <v>31</v>
      </c>
      <c r="F24" s="5">
        <v>0.30233168700000002</v>
      </c>
    </row>
    <row r="25" spans="2:6" x14ac:dyDescent="0.2">
      <c r="B25" s="5" t="s">
        <v>32</v>
      </c>
      <c r="C25" s="5">
        <v>0.34444808599999999</v>
      </c>
      <c r="E25" s="5" t="s">
        <v>32</v>
      </c>
      <c r="F25" s="5">
        <v>0.34215521799999998</v>
      </c>
    </row>
    <row r="26" spans="2:6" x14ac:dyDescent="0.2">
      <c r="B26" s="5" t="s">
        <v>32</v>
      </c>
      <c r="C26" s="5">
        <v>0.32854667700000001</v>
      </c>
      <c r="E26" s="5" t="s">
        <v>31</v>
      </c>
      <c r="F26" s="5">
        <v>0.34044179299999999</v>
      </c>
    </row>
    <row r="27" spans="2:6" x14ac:dyDescent="0.2">
      <c r="B27" s="5" t="s">
        <v>32</v>
      </c>
      <c r="C27" s="5">
        <v>0.340421529</v>
      </c>
      <c r="E27" s="5" t="s">
        <v>31</v>
      </c>
      <c r="F27" s="5">
        <v>0.31387672</v>
      </c>
    </row>
    <row r="28" spans="2:6" x14ac:dyDescent="0.2">
      <c r="B28" s="5" t="s">
        <v>32</v>
      </c>
      <c r="C28" s="5">
        <v>0.33120778499999998</v>
      </c>
      <c r="E28" s="5" t="s">
        <v>31</v>
      </c>
      <c r="F28" s="5">
        <v>0.33005405900000001</v>
      </c>
    </row>
    <row r="29" spans="2:6" x14ac:dyDescent="0.2">
      <c r="B29" s="5" t="s">
        <v>32</v>
      </c>
      <c r="C29" s="5">
        <v>0.29559688299999998</v>
      </c>
      <c r="E29" s="5" t="s">
        <v>31</v>
      </c>
      <c r="F29" s="5">
        <v>0.33577686600000001</v>
      </c>
    </row>
    <row r="30" spans="2:6" x14ac:dyDescent="0.2">
      <c r="B30" s="5" t="s">
        <v>32</v>
      </c>
      <c r="C30" s="5">
        <v>0.34039118600000001</v>
      </c>
      <c r="E30" s="5" t="s">
        <v>31</v>
      </c>
      <c r="F30" s="5">
        <v>0.32638798299999999</v>
      </c>
    </row>
    <row r="31" spans="2:6" x14ac:dyDescent="0.2">
      <c r="B31" s="5" t="s">
        <v>32</v>
      </c>
      <c r="C31" s="5">
        <v>0.33194816100000002</v>
      </c>
      <c r="E31" s="5" t="s">
        <v>31</v>
      </c>
      <c r="F31" s="5">
        <v>0.34994252300000001</v>
      </c>
    </row>
    <row r="32" spans="2:6" x14ac:dyDescent="0.2">
      <c r="B32" s="5" t="s">
        <v>32</v>
      </c>
      <c r="C32" s="5">
        <v>0.33589734300000001</v>
      </c>
      <c r="E32" s="5" t="s">
        <v>31</v>
      </c>
      <c r="F32" s="5">
        <v>0.33161369499999999</v>
      </c>
    </row>
    <row r="33" spans="2:6" x14ac:dyDescent="0.2">
      <c r="B33" s="5" t="s">
        <v>32</v>
      </c>
      <c r="C33" s="5">
        <v>0.34840788700000003</v>
      </c>
      <c r="E33" s="5" t="s">
        <v>31</v>
      </c>
      <c r="F33" s="5">
        <v>0.334366359</v>
      </c>
    </row>
    <row r="34" spans="2:6" x14ac:dyDescent="0.2">
      <c r="B34" s="5" t="s">
        <v>32</v>
      </c>
      <c r="C34" s="5">
        <v>0.27788094499999999</v>
      </c>
      <c r="E34" s="5" t="s">
        <v>32</v>
      </c>
      <c r="F34" s="5">
        <v>0.34480224900000001</v>
      </c>
    </row>
    <row r="35" spans="2:6" x14ac:dyDescent="0.2">
      <c r="B35" s="5" t="s">
        <v>32</v>
      </c>
      <c r="C35" s="5">
        <v>0.29332872100000001</v>
      </c>
      <c r="E35" s="5" t="s">
        <v>31</v>
      </c>
      <c r="F35" s="5">
        <v>0.35947276900000003</v>
      </c>
    </row>
    <row r="36" spans="2:6" x14ac:dyDescent="0.2">
      <c r="B36" s="5" t="s">
        <v>32</v>
      </c>
      <c r="C36" s="5">
        <v>0.347458141</v>
      </c>
      <c r="E36" s="5" t="s">
        <v>31</v>
      </c>
      <c r="F36" s="5">
        <v>0.35040389</v>
      </c>
    </row>
    <row r="37" spans="2:6" x14ac:dyDescent="0.2">
      <c r="B37" s="5" t="s">
        <v>32</v>
      </c>
      <c r="C37" s="5">
        <v>0.355147135</v>
      </c>
      <c r="E37" s="5" t="s">
        <v>31</v>
      </c>
      <c r="F37" s="5">
        <v>0.32841519899999999</v>
      </c>
    </row>
    <row r="38" spans="2:6" x14ac:dyDescent="0.2">
      <c r="B38" s="5" t="s">
        <v>32</v>
      </c>
      <c r="C38" s="5">
        <v>0.336299391</v>
      </c>
      <c r="E38" s="5" t="s">
        <v>31</v>
      </c>
      <c r="F38" s="5">
        <v>0.38296672599999998</v>
      </c>
    </row>
    <row r="39" spans="2:6" x14ac:dyDescent="0.2">
      <c r="E39" s="5" t="s">
        <v>31</v>
      </c>
      <c r="F39" s="5">
        <v>0.33390965299999997</v>
      </c>
    </row>
    <row r="40" spans="2:6" x14ac:dyDescent="0.2">
      <c r="E40" s="5" t="s">
        <v>32</v>
      </c>
      <c r="F40" s="5">
        <v>0.35575232200000001</v>
      </c>
    </row>
    <row r="41" spans="2:6" x14ac:dyDescent="0.2">
      <c r="E41" s="5" t="s">
        <v>31</v>
      </c>
      <c r="F41" s="5">
        <v>0.33266846900000002</v>
      </c>
    </row>
    <row r="42" spans="2:6" x14ac:dyDescent="0.2">
      <c r="E42" s="5" t="s">
        <v>31</v>
      </c>
      <c r="F42" s="5">
        <v>0.32494640699999999</v>
      </c>
    </row>
    <row r="43" spans="2:6" x14ac:dyDescent="0.2">
      <c r="E43" s="5" t="s">
        <v>32</v>
      </c>
      <c r="F43" s="5">
        <v>0.33852953099999999</v>
      </c>
    </row>
    <row r="44" spans="2:6" x14ac:dyDescent="0.2">
      <c r="E44" s="5" t="s">
        <v>31</v>
      </c>
      <c r="F44" s="5">
        <v>0.35584708100000001</v>
      </c>
    </row>
    <row r="45" spans="2:6" x14ac:dyDescent="0.2">
      <c r="E45" s="5" t="s">
        <v>31</v>
      </c>
      <c r="F45" s="5">
        <v>0.35100506399999998</v>
      </c>
    </row>
    <row r="46" spans="2:6" x14ac:dyDescent="0.2">
      <c r="E46" s="5" t="s">
        <v>31</v>
      </c>
      <c r="F46" s="5">
        <v>0.33434616499999997</v>
      </c>
    </row>
    <row r="47" spans="2:6" x14ac:dyDescent="0.2">
      <c r="E47" s="5" t="s">
        <v>31</v>
      </c>
      <c r="F47" s="5">
        <v>0.33628794200000001</v>
      </c>
    </row>
    <row r="48" spans="2:6" x14ac:dyDescent="0.2">
      <c r="E48" s="5" t="s">
        <v>31</v>
      </c>
      <c r="F48" s="5">
        <v>0.29703917699999999</v>
      </c>
    </row>
    <row r="49" spans="5:6" x14ac:dyDescent="0.2">
      <c r="E49" s="5" t="s">
        <v>31</v>
      </c>
      <c r="F49" s="5">
        <v>0.330498338</v>
      </c>
    </row>
    <row r="50" spans="5:6" x14ac:dyDescent="0.2">
      <c r="E50" s="5" t="s">
        <v>31</v>
      </c>
      <c r="F50" s="5">
        <v>0.321909467</v>
      </c>
    </row>
    <row r="51" spans="5:6" x14ac:dyDescent="0.2">
      <c r="E51" s="5" t="s">
        <v>31</v>
      </c>
      <c r="F51" s="5">
        <v>0.34173424099999999</v>
      </c>
    </row>
    <row r="52" spans="5:6" x14ac:dyDescent="0.2">
      <c r="E52" s="5" t="s">
        <v>31</v>
      </c>
      <c r="F52" s="5">
        <v>0.35827508000000002</v>
      </c>
    </row>
    <row r="53" spans="5:6" x14ac:dyDescent="0.2">
      <c r="E53" s="5" t="s">
        <v>32</v>
      </c>
      <c r="F53" s="5">
        <v>0.35612980399999999</v>
      </c>
    </row>
    <row r="54" spans="5:6" x14ac:dyDescent="0.2">
      <c r="E54" s="5" t="s">
        <v>32</v>
      </c>
      <c r="F54" s="5">
        <v>0.34546090000000002</v>
      </c>
    </row>
    <row r="55" spans="5:6" x14ac:dyDescent="0.2">
      <c r="E55" s="5" t="s">
        <v>31</v>
      </c>
      <c r="F55" s="5">
        <v>0.34036101499999999</v>
      </c>
    </row>
    <row r="56" spans="5:6" x14ac:dyDescent="0.2">
      <c r="E56" s="5" t="s">
        <v>32</v>
      </c>
      <c r="F56" s="5">
        <v>0.34373815499999999</v>
      </c>
    </row>
    <row r="57" spans="5:6" x14ac:dyDescent="0.2">
      <c r="E57" s="5" t="s">
        <v>31</v>
      </c>
      <c r="F57" s="5">
        <v>0.25455929399999999</v>
      </c>
    </row>
    <row r="58" spans="5:6" x14ac:dyDescent="0.2">
      <c r="E58" s="5" t="s">
        <v>31</v>
      </c>
      <c r="F58" s="5">
        <v>0.33558890200000002</v>
      </c>
    </row>
    <row r="59" spans="5:6" x14ac:dyDescent="0.2">
      <c r="E59" s="5" t="s">
        <v>31</v>
      </c>
      <c r="F59" s="5">
        <v>0.32319569999999997</v>
      </c>
    </row>
    <row r="60" spans="5:6" x14ac:dyDescent="0.2">
      <c r="E60" s="5" t="s">
        <v>31</v>
      </c>
      <c r="F60" s="5">
        <v>0.32993910599999998</v>
      </c>
    </row>
    <row r="61" spans="5:6" x14ac:dyDescent="0.2">
      <c r="E61" s="5" t="s">
        <v>31</v>
      </c>
      <c r="F61" s="5">
        <v>0.33078727400000002</v>
      </c>
    </row>
    <row r="62" spans="5:6" x14ac:dyDescent="0.2">
      <c r="E62" s="5" t="s">
        <v>32</v>
      </c>
      <c r="F62" s="5">
        <v>0.33946469099999999</v>
      </c>
    </row>
    <row r="63" spans="5:6" x14ac:dyDescent="0.2">
      <c r="E63" s="5" t="s">
        <v>31</v>
      </c>
      <c r="F63" s="5">
        <v>0.34274707199999999</v>
      </c>
    </row>
    <row r="64" spans="5:6" x14ac:dyDescent="0.2">
      <c r="E64" s="5" t="s">
        <v>32</v>
      </c>
      <c r="F64" s="5">
        <v>0.34595799500000002</v>
      </c>
    </row>
    <row r="65" spans="5:6" x14ac:dyDescent="0.2">
      <c r="E65" s="5" t="s">
        <v>32</v>
      </c>
      <c r="F65" s="5">
        <v>0.36221145199999999</v>
      </c>
    </row>
    <row r="66" spans="5:6" x14ac:dyDescent="0.2">
      <c r="E66" s="5" t="s">
        <v>31</v>
      </c>
      <c r="F66" s="5">
        <v>0.328393451</v>
      </c>
    </row>
    <row r="67" spans="5:6" x14ac:dyDescent="0.2">
      <c r="E67" s="5" t="s">
        <v>32</v>
      </c>
      <c r="F67" s="5">
        <v>0.29196104000000001</v>
      </c>
    </row>
    <row r="68" spans="5:6" x14ac:dyDescent="0.2">
      <c r="E68" s="5" t="s">
        <v>32</v>
      </c>
      <c r="F68" s="5">
        <v>0.31733619200000002</v>
      </c>
    </row>
    <row r="69" spans="5:6" x14ac:dyDescent="0.2">
      <c r="E69" s="5" t="s">
        <v>32</v>
      </c>
      <c r="F69" s="5">
        <v>0.33483083200000002</v>
      </c>
    </row>
    <row r="70" spans="5:6" x14ac:dyDescent="0.2">
      <c r="E70" s="5" t="s">
        <v>32</v>
      </c>
      <c r="F70" s="5">
        <v>0.360856868</v>
      </c>
    </row>
    <row r="71" spans="5:6" x14ac:dyDescent="0.2">
      <c r="E71" s="5" t="s">
        <v>31</v>
      </c>
      <c r="F71" s="5">
        <v>0.36913039399999997</v>
      </c>
    </row>
    <row r="72" spans="5:6" x14ac:dyDescent="0.2">
      <c r="E72" s="5" t="s">
        <v>32</v>
      </c>
      <c r="F72" s="5">
        <v>0.34966912100000003</v>
      </c>
    </row>
    <row r="73" spans="5:6" x14ac:dyDescent="0.2">
      <c r="E73" s="5" t="s">
        <v>32</v>
      </c>
      <c r="F73" s="5">
        <v>0.37701401200000001</v>
      </c>
    </row>
    <row r="74" spans="5:6" x14ac:dyDescent="0.2">
      <c r="E74" s="5" t="s">
        <v>32</v>
      </c>
      <c r="F74" s="5">
        <v>0.32612390099999999</v>
      </c>
    </row>
    <row r="75" spans="5:6" x14ac:dyDescent="0.2">
      <c r="E75" s="5" t="s">
        <v>32</v>
      </c>
      <c r="F75" s="5">
        <v>0.376415944</v>
      </c>
    </row>
    <row r="76" spans="5:6" x14ac:dyDescent="0.2">
      <c r="E76" s="5" t="s">
        <v>32</v>
      </c>
      <c r="F76" s="5">
        <v>0.34992543599999998</v>
      </c>
    </row>
    <row r="77" spans="5:6" x14ac:dyDescent="0.2">
      <c r="E77" s="5" t="s">
        <v>32</v>
      </c>
      <c r="F77" s="5">
        <v>0.35748904799999998</v>
      </c>
    </row>
    <row r="78" spans="5:6" x14ac:dyDescent="0.2">
      <c r="E78" s="5" t="s">
        <v>31</v>
      </c>
      <c r="F78" s="5">
        <v>0.35303849399999998</v>
      </c>
    </row>
    <row r="79" spans="5:6" x14ac:dyDescent="0.2">
      <c r="E79" s="5" t="s">
        <v>32</v>
      </c>
      <c r="F79" s="5">
        <v>0.362034362</v>
      </c>
    </row>
    <row r="80" spans="5:6" x14ac:dyDescent="0.2">
      <c r="E80" s="5" t="s">
        <v>32</v>
      </c>
      <c r="F80" s="5">
        <v>0.35105166700000001</v>
      </c>
    </row>
    <row r="81" spans="5:6" x14ac:dyDescent="0.2">
      <c r="E81" s="5" t="s">
        <v>32</v>
      </c>
      <c r="F81" s="5">
        <v>0.33490073599999998</v>
      </c>
    </row>
    <row r="82" spans="5:6" x14ac:dyDescent="0.2">
      <c r="E82" s="5" t="s">
        <v>32</v>
      </c>
      <c r="F82" s="5">
        <v>0.34359057999999998</v>
      </c>
    </row>
    <row r="83" spans="5:6" x14ac:dyDescent="0.2">
      <c r="E83" s="5" t="s">
        <v>32</v>
      </c>
      <c r="F83" s="5">
        <v>0.36253766999999998</v>
      </c>
    </row>
    <row r="84" spans="5:6" x14ac:dyDescent="0.2">
      <c r="E84" s="5" t="s">
        <v>32</v>
      </c>
      <c r="F84" s="5">
        <v>0.35210177999999998</v>
      </c>
    </row>
    <row r="85" spans="5:6" x14ac:dyDescent="0.2">
      <c r="E85" s="5" t="s">
        <v>32</v>
      </c>
      <c r="F85" s="5">
        <v>0.35173827899999999</v>
      </c>
    </row>
    <row r="86" spans="5:6" x14ac:dyDescent="0.2">
      <c r="E86" s="5" t="s">
        <v>31</v>
      </c>
      <c r="F86" s="5">
        <v>0.33818777799999999</v>
      </c>
    </row>
    <row r="87" spans="5:6" x14ac:dyDescent="0.2">
      <c r="E87" s="5" t="s">
        <v>32</v>
      </c>
      <c r="F87" s="5">
        <v>0.34860813400000001</v>
      </c>
    </row>
    <row r="88" spans="5:6" x14ac:dyDescent="0.2">
      <c r="E88" s="5" t="s">
        <v>32</v>
      </c>
      <c r="F88" s="5">
        <v>0.34482865800000001</v>
      </c>
    </row>
    <row r="89" spans="5:6" x14ac:dyDescent="0.2">
      <c r="E89" s="5" t="s">
        <v>32</v>
      </c>
      <c r="F89" s="5">
        <v>0.34308105799999999</v>
      </c>
    </row>
    <row r="90" spans="5:6" x14ac:dyDescent="0.2">
      <c r="E90" s="5" t="s">
        <v>32</v>
      </c>
      <c r="F90" s="5">
        <v>0.36019045</v>
      </c>
    </row>
    <row r="91" spans="5:6" x14ac:dyDescent="0.2">
      <c r="E91" s="5" t="s">
        <v>32</v>
      </c>
      <c r="F91" s="5">
        <v>0.34525429499999999</v>
      </c>
    </row>
    <row r="92" spans="5:6" x14ac:dyDescent="0.2">
      <c r="E92" s="5" t="s">
        <v>31</v>
      </c>
      <c r="F92" s="5">
        <v>0.28481529799999999</v>
      </c>
    </row>
    <row r="93" spans="5:6" x14ac:dyDescent="0.2">
      <c r="E93" s="5" t="s">
        <v>32</v>
      </c>
      <c r="F93" s="5">
        <v>0.339414981</v>
      </c>
    </row>
    <row r="94" spans="5:6" x14ac:dyDescent="0.2">
      <c r="E94" s="5" t="s">
        <v>32</v>
      </c>
      <c r="F94" s="5">
        <v>0.33544598799999997</v>
      </c>
    </row>
    <row r="95" spans="5:6" x14ac:dyDescent="0.2">
      <c r="E95" s="5" t="s">
        <v>32</v>
      </c>
      <c r="F95" s="5">
        <v>0.34436729100000002</v>
      </c>
    </row>
    <row r="96" spans="5:6" x14ac:dyDescent="0.2">
      <c r="E96" s="5" t="s">
        <v>32</v>
      </c>
      <c r="F96" s="5">
        <v>0.32000963100000002</v>
      </c>
    </row>
    <row r="97" spans="5:6" x14ac:dyDescent="0.2">
      <c r="E97" s="5" t="s">
        <v>32</v>
      </c>
      <c r="F97" s="5">
        <v>0.35607232700000002</v>
      </c>
    </row>
    <row r="98" spans="5:6" x14ac:dyDescent="0.2">
      <c r="E98" s="5" t="s">
        <v>32</v>
      </c>
      <c r="F98" s="5">
        <v>0.36889427400000002</v>
      </c>
    </row>
    <row r="99" spans="5:6" x14ac:dyDescent="0.2">
      <c r="E99" s="5" t="s">
        <v>32</v>
      </c>
      <c r="F99" s="5">
        <v>0.36468294699999998</v>
      </c>
    </row>
    <row r="100" spans="5:6" x14ac:dyDescent="0.2">
      <c r="E100" s="5" t="s">
        <v>32</v>
      </c>
      <c r="F100" s="5">
        <v>0.34493118299999997</v>
      </c>
    </row>
    <row r="101" spans="5:6" x14ac:dyDescent="0.2">
      <c r="E101" s="5" t="s">
        <v>32</v>
      </c>
      <c r="F101" s="5">
        <v>0.35527076099999999</v>
      </c>
    </row>
    <row r="102" spans="5:6" x14ac:dyDescent="0.2">
      <c r="E102" s="5" t="s">
        <v>32</v>
      </c>
      <c r="F102" s="5">
        <v>0.325693603</v>
      </c>
    </row>
    <row r="103" spans="5:6" x14ac:dyDescent="0.2">
      <c r="E103" s="5" t="s">
        <v>32</v>
      </c>
      <c r="F103" s="5">
        <v>0.33021872200000002</v>
      </c>
    </row>
    <row r="104" spans="5:6" x14ac:dyDescent="0.2">
      <c r="E104" s="5" t="s">
        <v>31</v>
      </c>
      <c r="F104" s="5">
        <v>0.34451641999999999</v>
      </c>
    </row>
    <row r="105" spans="5:6" x14ac:dyDescent="0.2">
      <c r="E105" s="5" t="s">
        <v>32</v>
      </c>
      <c r="F105" s="5">
        <v>0.32354055999999998</v>
      </c>
    </row>
    <row r="106" spans="5:6" x14ac:dyDescent="0.2">
      <c r="E106" s="5" t="s">
        <v>31</v>
      </c>
      <c r="F106" s="5">
        <v>0.32458601300000001</v>
      </c>
    </row>
    <row r="107" spans="5:6" x14ac:dyDescent="0.2">
      <c r="E107" s="5" t="s">
        <v>31</v>
      </c>
      <c r="F107" s="5">
        <v>0.34954640100000001</v>
      </c>
    </row>
    <row r="108" spans="5:6" x14ac:dyDescent="0.2">
      <c r="E108" s="5" t="s">
        <v>31</v>
      </c>
      <c r="F108" s="5">
        <v>0.34469195600000002</v>
      </c>
    </row>
    <row r="109" spans="5:6" x14ac:dyDescent="0.2">
      <c r="E109" s="5" t="s">
        <v>32</v>
      </c>
      <c r="F109" s="5">
        <v>0.34223444200000003</v>
      </c>
    </row>
    <row r="110" spans="5:6" x14ac:dyDescent="0.2">
      <c r="E110" s="5" t="s">
        <v>32</v>
      </c>
      <c r="F110" s="5">
        <v>0.36536489900000002</v>
      </c>
    </row>
    <row r="111" spans="5:6" x14ac:dyDescent="0.2">
      <c r="E111" s="5" t="s">
        <v>32</v>
      </c>
      <c r="F111" s="5">
        <v>0.36240718300000002</v>
      </c>
    </row>
    <row r="112" spans="5:6" x14ac:dyDescent="0.2">
      <c r="E112" s="5" t="s">
        <v>32</v>
      </c>
      <c r="F112" s="5">
        <v>0.29159132599999998</v>
      </c>
    </row>
    <row r="113" spans="5:6" x14ac:dyDescent="0.2">
      <c r="E113" s="5" t="s">
        <v>31</v>
      </c>
      <c r="F113" s="5">
        <v>0.332850219</v>
      </c>
    </row>
    <row r="114" spans="5:6" x14ac:dyDescent="0.2">
      <c r="E114" s="5" t="s">
        <v>31</v>
      </c>
      <c r="F114" s="5">
        <v>0.337215335</v>
      </c>
    </row>
    <row r="115" spans="5:6" x14ac:dyDescent="0.2">
      <c r="E115" s="5" t="s">
        <v>31</v>
      </c>
      <c r="F115" s="5">
        <v>0.30245596000000002</v>
      </c>
    </row>
    <row r="116" spans="5:6" x14ac:dyDescent="0.2">
      <c r="E116" s="5" t="s">
        <v>32</v>
      </c>
      <c r="F116" s="5">
        <v>0.35329636199999997</v>
      </c>
    </row>
    <row r="117" spans="5:6" x14ac:dyDescent="0.2">
      <c r="E117" s="5" t="s">
        <v>31</v>
      </c>
      <c r="F117" s="5">
        <v>0.34922328899999999</v>
      </c>
    </row>
    <row r="118" spans="5:6" x14ac:dyDescent="0.2">
      <c r="E118" s="5" t="s">
        <v>32</v>
      </c>
      <c r="F118" s="5">
        <v>0.35667816200000002</v>
      </c>
    </row>
    <row r="119" spans="5:6" x14ac:dyDescent="0.2">
      <c r="E119" s="5" t="s">
        <v>32</v>
      </c>
      <c r="F119" s="5">
        <v>0.36214931500000003</v>
      </c>
    </row>
    <row r="120" spans="5:6" x14ac:dyDescent="0.2">
      <c r="E120" s="5" t="s">
        <v>31</v>
      </c>
      <c r="F120" s="5">
        <v>0.34476185999999998</v>
      </c>
    </row>
    <row r="121" spans="5:6" x14ac:dyDescent="0.2">
      <c r="E121" s="5" t="s">
        <v>31</v>
      </c>
      <c r="F121" s="5">
        <v>0.32145431400000002</v>
      </c>
    </row>
    <row r="122" spans="5:6" x14ac:dyDescent="0.2">
      <c r="E122" s="5" t="s">
        <v>32</v>
      </c>
      <c r="F122" s="5">
        <v>0.37160654900000001</v>
      </c>
    </row>
    <row r="123" spans="5:6" x14ac:dyDescent="0.2">
      <c r="E123" s="5" t="s">
        <v>32</v>
      </c>
      <c r="F123" s="5">
        <v>0.34234628900000003</v>
      </c>
    </row>
    <row r="124" spans="5:6" x14ac:dyDescent="0.2">
      <c r="E124" s="5" t="s">
        <v>32</v>
      </c>
      <c r="F124" s="5">
        <v>0.33687513600000002</v>
      </c>
    </row>
    <row r="125" spans="5:6" x14ac:dyDescent="0.2">
      <c r="E125" s="5" t="s">
        <v>32</v>
      </c>
      <c r="F125" s="5">
        <v>0.33996644599999998</v>
      </c>
    </row>
    <row r="126" spans="5:6" x14ac:dyDescent="0.2">
      <c r="E126" s="5" t="s">
        <v>32</v>
      </c>
      <c r="F126" s="5">
        <v>0.35394879899999998</v>
      </c>
    </row>
    <row r="127" spans="5:6" x14ac:dyDescent="0.2">
      <c r="E127" s="5" t="s">
        <v>31</v>
      </c>
      <c r="F127" s="5">
        <v>0.34169851200000001</v>
      </c>
    </row>
    <row r="128" spans="5:6" x14ac:dyDescent="0.2">
      <c r="E128" s="5" t="s">
        <v>32</v>
      </c>
      <c r="F128" s="5">
        <v>0.35365675600000002</v>
      </c>
    </row>
    <row r="129" spans="5:6" x14ac:dyDescent="0.2">
      <c r="E129" s="5" t="s">
        <v>31</v>
      </c>
      <c r="F129" s="5">
        <v>0.33651474199999998</v>
      </c>
    </row>
    <row r="130" spans="5:6" x14ac:dyDescent="0.2">
      <c r="E130" s="5" t="s">
        <v>32</v>
      </c>
      <c r="F130" s="5">
        <v>0.334718986</v>
      </c>
    </row>
    <row r="131" spans="5:6" x14ac:dyDescent="0.2">
      <c r="E131" s="5" t="s">
        <v>32</v>
      </c>
      <c r="F131" s="5">
        <v>0.36733929799999998</v>
      </c>
    </row>
    <row r="132" spans="5:6" x14ac:dyDescent="0.2">
      <c r="E132" s="5" t="s">
        <v>32</v>
      </c>
      <c r="F132" s="5">
        <v>0.35112623100000001</v>
      </c>
    </row>
    <row r="133" spans="5:6" x14ac:dyDescent="0.2">
      <c r="E133" s="5" t="s">
        <v>32</v>
      </c>
      <c r="F133" s="5">
        <v>0.328045484</v>
      </c>
    </row>
    <row r="134" spans="5:6" x14ac:dyDescent="0.2">
      <c r="E134" s="5" t="s">
        <v>32</v>
      </c>
      <c r="F134" s="5">
        <v>0.33500481599999998</v>
      </c>
    </row>
    <row r="135" spans="5:6" x14ac:dyDescent="0.2">
      <c r="E135" s="5" t="s">
        <v>32</v>
      </c>
      <c r="F135" s="5">
        <v>0.352345668</v>
      </c>
    </row>
    <row r="136" spans="5:6" x14ac:dyDescent="0.2">
      <c r="E136" s="5" t="s">
        <v>31</v>
      </c>
      <c r="F136" s="5">
        <v>0.31870786299999998</v>
      </c>
    </row>
    <row r="137" spans="5:6" x14ac:dyDescent="0.2">
      <c r="E137" s="5" t="s">
        <v>32</v>
      </c>
      <c r="F137" s="5">
        <v>0.35276043099999999</v>
      </c>
    </row>
    <row r="138" spans="5:6" x14ac:dyDescent="0.2">
      <c r="E138" s="5" t="s">
        <v>32</v>
      </c>
      <c r="F138" s="5">
        <v>0.34810327200000002</v>
      </c>
    </row>
    <row r="139" spans="5:6" x14ac:dyDescent="0.2">
      <c r="E139" s="5" t="s">
        <v>32</v>
      </c>
      <c r="F139" s="5">
        <v>0.375100196</v>
      </c>
    </row>
    <row r="140" spans="5:6" x14ac:dyDescent="0.2">
      <c r="E140" s="5" t="s">
        <v>32</v>
      </c>
      <c r="F140" s="5">
        <v>0.34062975699999998</v>
      </c>
    </row>
    <row r="141" spans="5:6" x14ac:dyDescent="0.2">
      <c r="E141" s="5" t="s">
        <v>31</v>
      </c>
      <c r="F141" s="5">
        <v>0.33129524300000002</v>
      </c>
    </row>
    <row r="142" spans="5:6" x14ac:dyDescent="0.2">
      <c r="E142" s="5" t="s">
        <v>32</v>
      </c>
      <c r="F142" s="5">
        <v>0.36746512599999998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8970BE8-5CFF-5144-9F4E-F7E3EB7EC719}">
  <dimension ref="B1:D513"/>
  <sheetViews>
    <sheetView workbookViewId="0">
      <selection activeCell="C16" sqref="C16"/>
    </sheetView>
  </sheetViews>
  <sheetFormatPr baseColWidth="10" defaultColWidth="11" defaultRowHeight="16" x14ac:dyDescent="0.2"/>
  <cols>
    <col min="2" max="2" width="11" customWidth="1"/>
  </cols>
  <sheetData>
    <row r="1" spans="2:4" x14ac:dyDescent="0.2">
      <c r="B1" t="s">
        <v>96</v>
      </c>
    </row>
    <row r="3" spans="2:4" x14ac:dyDescent="0.2">
      <c r="B3" s="25" t="s">
        <v>97</v>
      </c>
      <c r="C3" s="25" t="s">
        <v>98</v>
      </c>
      <c r="D3" s="25" t="s">
        <v>99</v>
      </c>
    </row>
    <row r="4" spans="2:4" x14ac:dyDescent="0.2">
      <c r="B4" s="25"/>
      <c r="C4" s="25"/>
      <c r="D4" s="25"/>
    </row>
    <row r="5" spans="2:4" x14ac:dyDescent="0.2">
      <c r="B5" s="1">
        <v>0.86699999999999999</v>
      </c>
      <c r="C5" s="2">
        <v>77</v>
      </c>
      <c r="D5" s="3">
        <f>C5-20</f>
        <v>57</v>
      </c>
    </row>
    <row r="6" spans="2:4" x14ac:dyDescent="0.2">
      <c r="B6" s="1">
        <v>1.7330000000000001</v>
      </c>
      <c r="C6" s="3">
        <v>70.936999999999998</v>
      </c>
      <c r="D6" s="3">
        <f>C6-20</f>
        <v>50.936999999999998</v>
      </c>
    </row>
    <row r="7" spans="2:4" x14ac:dyDescent="0.2">
      <c r="B7" s="1">
        <v>2.6</v>
      </c>
      <c r="C7" s="3">
        <v>39.975999999999999</v>
      </c>
      <c r="D7" s="3">
        <v>39.975999999999999</v>
      </c>
    </row>
    <row r="8" spans="2:4" x14ac:dyDescent="0.2">
      <c r="B8" s="1">
        <v>3.4670000000000001</v>
      </c>
      <c r="C8" s="3">
        <v>55.917000000000002</v>
      </c>
      <c r="D8" s="3">
        <v>55.917000000000002</v>
      </c>
    </row>
    <row r="9" spans="2:4" x14ac:dyDescent="0.2">
      <c r="B9" s="1">
        <v>4.3330000000000002</v>
      </c>
      <c r="C9" s="3">
        <v>51.953000000000003</v>
      </c>
      <c r="D9" s="3">
        <v>51.953000000000003</v>
      </c>
    </row>
    <row r="10" spans="2:4" x14ac:dyDescent="0.2">
      <c r="B10" s="1">
        <v>5.2</v>
      </c>
      <c r="C10" s="3">
        <v>54.823</v>
      </c>
      <c r="D10" s="3">
        <v>54.823</v>
      </c>
    </row>
    <row r="11" spans="2:4" x14ac:dyDescent="0.2">
      <c r="B11" s="1">
        <v>6.0670000000000002</v>
      </c>
      <c r="C11" s="3">
        <v>45.070999999999998</v>
      </c>
      <c r="D11" s="3">
        <v>45.070999999999998</v>
      </c>
    </row>
    <row r="12" spans="2:4" x14ac:dyDescent="0.2">
      <c r="B12" s="1">
        <v>6.9329999999999998</v>
      </c>
      <c r="C12" s="3">
        <v>27.44</v>
      </c>
      <c r="D12" s="3">
        <v>78</v>
      </c>
    </row>
    <row r="13" spans="2:4" x14ac:dyDescent="0.2">
      <c r="B13" s="1">
        <v>7.8</v>
      </c>
      <c r="C13" s="3">
        <v>38.597000000000001</v>
      </c>
      <c r="D13" s="3">
        <v>72</v>
      </c>
    </row>
    <row r="14" spans="2:4" x14ac:dyDescent="0.2">
      <c r="B14" s="1">
        <v>8.6660000000000004</v>
      </c>
      <c r="C14" s="3">
        <v>50.787999999999997</v>
      </c>
      <c r="D14" s="3">
        <v>68</v>
      </c>
    </row>
    <row r="15" spans="2:4" x14ac:dyDescent="0.2">
      <c r="B15" s="1">
        <v>9.5329999999999995</v>
      </c>
      <c r="C15" s="3">
        <v>61.606999999999999</v>
      </c>
      <c r="D15" s="3">
        <v>81</v>
      </c>
    </row>
    <row r="16" spans="2:4" x14ac:dyDescent="0.2">
      <c r="B16" s="1">
        <v>10.4</v>
      </c>
      <c r="C16" s="3">
        <v>52.783999999999999</v>
      </c>
      <c r="D16" s="3">
        <v>72</v>
      </c>
    </row>
    <row r="17" spans="2:4" x14ac:dyDescent="0.2">
      <c r="B17" s="1">
        <v>11.266</v>
      </c>
      <c r="C17" s="3">
        <v>58.103999999999999</v>
      </c>
      <c r="D17" s="3">
        <v>84</v>
      </c>
    </row>
    <row r="18" spans="2:4" x14ac:dyDescent="0.2">
      <c r="B18" s="1">
        <v>12.132999999999999</v>
      </c>
      <c r="C18" s="3">
        <v>64.183000000000007</v>
      </c>
      <c r="D18" s="3">
        <v>71</v>
      </c>
    </row>
    <row r="19" spans="2:4" x14ac:dyDescent="0.2">
      <c r="B19" s="1">
        <v>13</v>
      </c>
      <c r="C19" s="3">
        <v>101.01</v>
      </c>
      <c r="D19" s="3">
        <v>68</v>
      </c>
    </row>
    <row r="20" spans="2:4" x14ac:dyDescent="0.2">
      <c r="B20" s="1">
        <v>13.866</v>
      </c>
      <c r="C20" s="3">
        <v>143.64599999999999</v>
      </c>
      <c r="D20" s="3">
        <v>59</v>
      </c>
    </row>
    <row r="21" spans="2:4" x14ac:dyDescent="0.2">
      <c r="B21" s="1">
        <v>14.733000000000001</v>
      </c>
      <c r="C21" s="3">
        <v>183.17699999999999</v>
      </c>
      <c r="D21" s="3">
        <v>86</v>
      </c>
    </row>
    <row r="22" spans="2:4" x14ac:dyDescent="0.2">
      <c r="B22" s="1">
        <v>15.6</v>
      </c>
      <c r="C22" s="3">
        <v>109.401</v>
      </c>
      <c r="D22" s="3">
        <v>91</v>
      </c>
    </row>
    <row r="23" spans="2:4" x14ac:dyDescent="0.2">
      <c r="B23" s="1">
        <v>16.466000000000001</v>
      </c>
      <c r="C23" s="3">
        <v>87.778000000000006</v>
      </c>
      <c r="D23" s="3">
        <v>66</v>
      </c>
    </row>
    <row r="24" spans="2:4" x14ac:dyDescent="0.2">
      <c r="B24" s="1">
        <v>17.332999999999998</v>
      </c>
      <c r="C24" s="3">
        <v>73.165000000000006</v>
      </c>
      <c r="D24" s="3">
        <v>51</v>
      </c>
    </row>
    <row r="25" spans="2:4" x14ac:dyDescent="0.2">
      <c r="B25" s="1">
        <v>18.2</v>
      </c>
      <c r="C25" s="3">
        <v>85.1</v>
      </c>
      <c r="D25" s="3">
        <v>62</v>
      </c>
    </row>
    <row r="26" spans="2:4" x14ac:dyDescent="0.2">
      <c r="B26" s="1">
        <v>19.065999999999999</v>
      </c>
      <c r="C26" s="3">
        <v>75.082999999999998</v>
      </c>
      <c r="D26" s="3">
        <v>44</v>
      </c>
    </row>
    <row r="27" spans="2:4" x14ac:dyDescent="0.2">
      <c r="B27" s="1">
        <v>19.933</v>
      </c>
      <c r="C27" s="3">
        <v>50.222000000000001</v>
      </c>
      <c r="D27" s="3">
        <v>40</v>
      </c>
    </row>
    <row r="28" spans="2:4" x14ac:dyDescent="0.2">
      <c r="B28" s="1">
        <v>20.8</v>
      </c>
      <c r="C28" s="3">
        <v>43.006</v>
      </c>
      <c r="D28" s="3">
        <v>41</v>
      </c>
    </row>
    <row r="29" spans="2:4" x14ac:dyDescent="0.2">
      <c r="B29" s="1">
        <v>21.666</v>
      </c>
      <c r="C29" s="3">
        <v>53.642000000000003</v>
      </c>
      <c r="D29" s="3">
        <v>50</v>
      </c>
    </row>
    <row r="30" spans="2:4" x14ac:dyDescent="0.2">
      <c r="B30" s="1">
        <v>22.533000000000001</v>
      </c>
      <c r="C30" s="3">
        <v>50.704999999999998</v>
      </c>
      <c r="D30" s="3">
        <v>38</v>
      </c>
    </row>
    <row r="31" spans="2:4" x14ac:dyDescent="0.2">
      <c r="B31" s="1">
        <v>23.399000000000001</v>
      </c>
      <c r="C31" s="3">
        <v>71.284999999999997</v>
      </c>
      <c r="D31" s="3">
        <v>31</v>
      </c>
    </row>
    <row r="32" spans="2:4" x14ac:dyDescent="0.2">
      <c r="B32" s="1">
        <v>24.265999999999998</v>
      </c>
      <c r="C32" s="3">
        <v>64.257000000000005</v>
      </c>
      <c r="D32" s="3">
        <v>46</v>
      </c>
    </row>
    <row r="33" spans="2:4" x14ac:dyDescent="0.2">
      <c r="B33" s="1">
        <v>25.132999999999999</v>
      </c>
      <c r="C33" s="3">
        <v>58.290999999999997</v>
      </c>
      <c r="D33" s="3">
        <v>52</v>
      </c>
    </row>
    <row r="34" spans="2:4" x14ac:dyDescent="0.2">
      <c r="B34" s="1">
        <v>25.998999999999999</v>
      </c>
      <c r="C34" s="3">
        <v>69.341999999999999</v>
      </c>
      <c r="D34" s="3">
        <v>42</v>
      </c>
    </row>
    <row r="35" spans="2:4" x14ac:dyDescent="0.2">
      <c r="B35" s="1">
        <v>26.866</v>
      </c>
      <c r="C35" s="3">
        <v>84.061000000000007</v>
      </c>
      <c r="D35" s="3">
        <v>46</v>
      </c>
    </row>
    <row r="36" spans="2:4" x14ac:dyDescent="0.2">
      <c r="B36" s="1">
        <v>27.733000000000001</v>
      </c>
      <c r="C36" s="3">
        <v>87.704999999999998</v>
      </c>
      <c r="D36" s="3">
        <v>44</v>
      </c>
    </row>
    <row r="37" spans="2:4" x14ac:dyDescent="0.2">
      <c r="B37" s="1">
        <v>28.599</v>
      </c>
      <c r="C37" s="3">
        <v>90.736999999999995</v>
      </c>
      <c r="D37" s="3">
        <v>53</v>
      </c>
    </row>
    <row r="38" spans="2:4" x14ac:dyDescent="0.2">
      <c r="B38" s="1">
        <v>29.466000000000001</v>
      </c>
      <c r="C38" s="3">
        <v>61.277000000000001</v>
      </c>
      <c r="D38" s="3">
        <v>37</v>
      </c>
    </row>
    <row r="39" spans="2:4" x14ac:dyDescent="0.2">
      <c r="B39" s="1">
        <v>30.332999999999998</v>
      </c>
      <c r="C39" s="3">
        <v>66.462000000000003</v>
      </c>
      <c r="D39" s="3">
        <v>47</v>
      </c>
    </row>
    <row r="40" spans="2:4" x14ac:dyDescent="0.2">
      <c r="B40" s="1">
        <v>31.199000000000002</v>
      </c>
      <c r="C40" s="3">
        <v>62.625</v>
      </c>
      <c r="D40" s="3">
        <v>50</v>
      </c>
    </row>
    <row r="41" spans="2:4" x14ac:dyDescent="0.2">
      <c r="B41" s="1">
        <v>32.066000000000003</v>
      </c>
      <c r="C41" s="3">
        <v>67.039000000000001</v>
      </c>
      <c r="D41" s="3">
        <v>52</v>
      </c>
    </row>
    <row r="42" spans="2:4" x14ac:dyDescent="0.2">
      <c r="B42" s="1">
        <v>32.933</v>
      </c>
      <c r="C42" s="3">
        <v>53.965000000000003</v>
      </c>
      <c r="D42" s="3">
        <v>32</v>
      </c>
    </row>
    <row r="43" spans="2:4" x14ac:dyDescent="0.2">
      <c r="B43" s="1">
        <v>33.798999999999999</v>
      </c>
      <c r="C43" s="3">
        <v>60.058999999999997</v>
      </c>
      <c r="D43" s="3">
        <v>35</v>
      </c>
    </row>
    <row r="44" spans="2:4" x14ac:dyDescent="0.2">
      <c r="B44" s="1">
        <v>34.665999999999997</v>
      </c>
      <c r="C44" s="3">
        <v>57.758000000000003</v>
      </c>
      <c r="D44" s="3">
        <v>46</v>
      </c>
    </row>
    <row r="45" spans="2:4" x14ac:dyDescent="0.2">
      <c r="B45" s="1">
        <v>35.533000000000001</v>
      </c>
      <c r="C45" s="3">
        <v>73.099999999999994</v>
      </c>
      <c r="D45" s="3">
        <v>56</v>
      </c>
    </row>
    <row r="46" spans="2:4" x14ac:dyDescent="0.2">
      <c r="B46" s="1">
        <v>36.399000000000001</v>
      </c>
      <c r="C46" s="3">
        <v>94.382999999999996</v>
      </c>
      <c r="D46" s="3">
        <v>56</v>
      </c>
    </row>
    <row r="47" spans="2:4" x14ac:dyDescent="0.2">
      <c r="B47" s="1">
        <v>37.265999999999998</v>
      </c>
      <c r="C47" s="3">
        <v>100.47499999999999</v>
      </c>
      <c r="D47" s="3">
        <v>36</v>
      </c>
    </row>
    <row r="48" spans="2:4" x14ac:dyDescent="0.2">
      <c r="B48" s="1">
        <v>38.133000000000003</v>
      </c>
      <c r="C48" s="3">
        <v>107.872</v>
      </c>
      <c r="D48" s="3">
        <v>50</v>
      </c>
    </row>
    <row r="49" spans="2:4" x14ac:dyDescent="0.2">
      <c r="B49" s="1">
        <v>38.999000000000002</v>
      </c>
      <c r="C49" s="3">
        <v>92.346000000000004</v>
      </c>
      <c r="D49" s="3">
        <v>33</v>
      </c>
    </row>
    <row r="50" spans="2:4" x14ac:dyDescent="0.2">
      <c r="B50" s="1">
        <v>39.866</v>
      </c>
      <c r="C50" s="3">
        <v>96.177000000000007</v>
      </c>
      <c r="D50" s="3">
        <v>66</v>
      </c>
    </row>
    <row r="51" spans="2:4" x14ac:dyDescent="0.2">
      <c r="B51" s="1">
        <v>40.731999999999999</v>
      </c>
      <c r="C51" s="3">
        <v>75.542000000000002</v>
      </c>
      <c r="D51" s="3">
        <v>56</v>
      </c>
    </row>
    <row r="52" spans="2:4" x14ac:dyDescent="0.2">
      <c r="B52" s="1">
        <v>41.598999999999997</v>
      </c>
      <c r="C52" s="3">
        <v>69.138999999999996</v>
      </c>
      <c r="D52" s="3">
        <v>41</v>
      </c>
    </row>
    <row r="53" spans="2:4" x14ac:dyDescent="0.2">
      <c r="B53" s="1">
        <v>42.466000000000001</v>
      </c>
      <c r="C53" s="3">
        <v>58.131999999999998</v>
      </c>
      <c r="D53" s="3">
        <v>50</v>
      </c>
    </row>
    <row r="54" spans="2:4" x14ac:dyDescent="0.2">
      <c r="B54" s="1">
        <v>43.332000000000001</v>
      </c>
      <c r="C54" s="3">
        <v>62.54</v>
      </c>
      <c r="D54" s="3">
        <v>53</v>
      </c>
    </row>
    <row r="55" spans="2:4" x14ac:dyDescent="0.2">
      <c r="B55" s="1">
        <v>44.198999999999998</v>
      </c>
      <c r="C55" s="3">
        <v>59.965000000000003</v>
      </c>
      <c r="D55" s="3">
        <v>57</v>
      </c>
    </row>
    <row r="56" spans="2:4" x14ac:dyDescent="0.2">
      <c r="B56" s="1">
        <v>45.066000000000003</v>
      </c>
      <c r="C56" s="3">
        <v>92.992000000000004</v>
      </c>
      <c r="D56" s="3">
        <v>85</v>
      </c>
    </row>
    <row r="57" spans="2:4" x14ac:dyDescent="0.2">
      <c r="B57" s="1">
        <v>45.932000000000002</v>
      </c>
      <c r="C57" s="3">
        <v>93.043000000000006</v>
      </c>
      <c r="D57" s="3">
        <v>64</v>
      </c>
    </row>
    <row r="58" spans="2:4" x14ac:dyDescent="0.2">
      <c r="B58" s="1">
        <v>46.798999999999999</v>
      </c>
      <c r="C58" s="3">
        <v>99.872</v>
      </c>
      <c r="D58" s="3">
        <v>74</v>
      </c>
    </row>
    <row r="59" spans="2:4" x14ac:dyDescent="0.2">
      <c r="B59" s="1">
        <v>47.665999999999997</v>
      </c>
      <c r="C59" s="3">
        <v>113.666</v>
      </c>
      <c r="D59" s="3">
        <v>71</v>
      </c>
    </row>
    <row r="60" spans="2:4" x14ac:dyDescent="0.2">
      <c r="B60" s="1">
        <v>48.531999999999996</v>
      </c>
      <c r="C60" s="3">
        <v>142.94900000000001</v>
      </c>
      <c r="D60" s="3">
        <v>68</v>
      </c>
    </row>
    <row r="61" spans="2:4" x14ac:dyDescent="0.2">
      <c r="B61" s="1">
        <v>49.399000000000001</v>
      </c>
      <c r="C61" s="3">
        <v>182.53800000000001</v>
      </c>
      <c r="D61" s="3">
        <v>58</v>
      </c>
    </row>
    <row r="62" spans="2:4" x14ac:dyDescent="0.2">
      <c r="B62" s="1">
        <v>50.265999999999998</v>
      </c>
      <c r="C62" s="3">
        <v>156.56200000000001</v>
      </c>
      <c r="D62" s="3">
        <v>72</v>
      </c>
    </row>
    <row r="63" spans="2:4" x14ac:dyDescent="0.2">
      <c r="B63" s="1">
        <v>51.131999999999998</v>
      </c>
      <c r="C63" s="3">
        <v>141.024</v>
      </c>
      <c r="D63" s="3">
        <v>79</v>
      </c>
    </row>
    <row r="64" spans="2:4" x14ac:dyDescent="0.2">
      <c r="B64" s="1">
        <v>51.999000000000002</v>
      </c>
      <c r="C64" s="3">
        <v>125.191</v>
      </c>
      <c r="D64" s="3">
        <v>85</v>
      </c>
    </row>
    <row r="65" spans="2:4" x14ac:dyDescent="0.2">
      <c r="B65" s="1">
        <v>52.866</v>
      </c>
      <c r="C65" s="3">
        <v>118.855</v>
      </c>
      <c r="D65" s="3">
        <v>79</v>
      </c>
    </row>
    <row r="66" spans="2:4" x14ac:dyDescent="0.2">
      <c r="B66" s="1">
        <v>53.731999999999999</v>
      </c>
      <c r="C66" s="3">
        <v>75.808999999999997</v>
      </c>
      <c r="D66" s="3">
        <v>73</v>
      </c>
    </row>
    <row r="67" spans="2:4" x14ac:dyDescent="0.2">
      <c r="B67" s="1">
        <v>54.598999999999997</v>
      </c>
      <c r="C67" s="3">
        <v>68.614999999999995</v>
      </c>
      <c r="D67" s="3">
        <v>67</v>
      </c>
    </row>
    <row r="68" spans="2:4" x14ac:dyDescent="0.2">
      <c r="B68" s="1">
        <v>55.465000000000003</v>
      </c>
      <c r="C68" s="3">
        <v>51.792000000000002</v>
      </c>
      <c r="D68" s="3">
        <v>68</v>
      </c>
    </row>
    <row r="69" spans="2:4" x14ac:dyDescent="0.2">
      <c r="B69" s="1">
        <v>56.332000000000001</v>
      </c>
      <c r="C69" s="3">
        <v>56.456000000000003</v>
      </c>
      <c r="D69" s="3">
        <v>61</v>
      </c>
    </row>
    <row r="70" spans="2:4" x14ac:dyDescent="0.2">
      <c r="B70" s="1">
        <v>57.198999999999998</v>
      </c>
      <c r="C70" s="3">
        <v>55.445999999999998</v>
      </c>
      <c r="D70" s="3">
        <v>82</v>
      </c>
    </row>
    <row r="71" spans="2:4" x14ac:dyDescent="0.2">
      <c r="B71" s="1">
        <v>58.064999999999998</v>
      </c>
      <c r="C71" s="3">
        <v>47.149000000000001</v>
      </c>
      <c r="D71" s="3">
        <v>88</v>
      </c>
    </row>
    <row r="72" spans="2:4" x14ac:dyDescent="0.2">
      <c r="B72" s="1">
        <v>58.932000000000002</v>
      </c>
      <c r="C72" s="3">
        <v>55.683999999999997</v>
      </c>
      <c r="D72" s="3">
        <v>83</v>
      </c>
    </row>
    <row r="73" spans="2:4" x14ac:dyDescent="0.2">
      <c r="B73" s="1">
        <v>59.798999999999999</v>
      </c>
      <c r="C73" s="3">
        <v>54.610999999999997</v>
      </c>
      <c r="D73" s="3">
        <v>81</v>
      </c>
    </row>
    <row r="74" spans="2:4" x14ac:dyDescent="0.2">
      <c r="B74" s="1">
        <v>60.664999999999999</v>
      </c>
      <c r="C74" s="3">
        <v>56.018000000000001</v>
      </c>
      <c r="D74" s="3">
        <v>62</v>
      </c>
    </row>
    <row r="75" spans="2:4" x14ac:dyDescent="0.2">
      <c r="B75" s="1">
        <v>61.531999999999996</v>
      </c>
      <c r="C75" s="3">
        <v>54.598999999999997</v>
      </c>
      <c r="D75" s="3">
        <v>65</v>
      </c>
    </row>
    <row r="76" spans="2:4" x14ac:dyDescent="0.2">
      <c r="B76" s="1">
        <v>62.399000000000001</v>
      </c>
      <c r="C76" s="3">
        <v>46.301000000000002</v>
      </c>
      <c r="D76" s="3">
        <v>67</v>
      </c>
    </row>
    <row r="77" spans="2:4" x14ac:dyDescent="0.2">
      <c r="B77" s="1">
        <v>63.265000000000001</v>
      </c>
      <c r="C77" s="3">
        <v>59.052999999999997</v>
      </c>
      <c r="D77" s="3">
        <v>58</v>
      </c>
    </row>
    <row r="78" spans="2:4" x14ac:dyDescent="0.2">
      <c r="B78" s="1">
        <v>64.132000000000005</v>
      </c>
      <c r="C78" s="3">
        <v>74.418000000000006</v>
      </c>
      <c r="D78" s="3">
        <v>60</v>
      </c>
    </row>
    <row r="79" spans="2:4" x14ac:dyDescent="0.2">
      <c r="B79" s="1">
        <v>64.998999999999995</v>
      </c>
      <c r="C79" s="3">
        <v>81.986000000000004</v>
      </c>
      <c r="D79" s="3">
        <v>38</v>
      </c>
    </row>
    <row r="80" spans="2:4" x14ac:dyDescent="0.2">
      <c r="B80" s="1">
        <v>65.864999999999995</v>
      </c>
      <c r="C80" s="3">
        <v>85.472999999999999</v>
      </c>
      <c r="D80" s="3">
        <v>34</v>
      </c>
    </row>
    <row r="81" spans="2:4" x14ac:dyDescent="0.2">
      <c r="B81" s="1">
        <v>66.731999999999999</v>
      </c>
      <c r="C81" s="3">
        <v>99.534000000000006</v>
      </c>
      <c r="D81" s="3">
        <v>43</v>
      </c>
    </row>
    <row r="82" spans="2:4" x14ac:dyDescent="0.2">
      <c r="B82" s="1">
        <v>67.599000000000004</v>
      </c>
      <c r="C82" s="3">
        <v>111.041</v>
      </c>
      <c r="D82" s="3">
        <v>53</v>
      </c>
    </row>
    <row r="83" spans="2:4" x14ac:dyDescent="0.2">
      <c r="B83" s="1">
        <v>68.465000000000003</v>
      </c>
      <c r="C83" s="3">
        <v>120.41800000000001</v>
      </c>
      <c r="D83" s="3">
        <v>46</v>
      </c>
    </row>
    <row r="84" spans="2:4" x14ac:dyDescent="0.2">
      <c r="B84" s="1">
        <v>69.331999999999994</v>
      </c>
      <c r="C84" s="3">
        <v>131.929</v>
      </c>
      <c r="D84" s="3">
        <v>48</v>
      </c>
    </row>
    <row r="85" spans="2:4" x14ac:dyDescent="0.2">
      <c r="B85" s="1">
        <v>70.197999999999993</v>
      </c>
      <c r="C85" s="3">
        <v>133.85499999999999</v>
      </c>
      <c r="D85" s="3">
        <v>52</v>
      </c>
    </row>
    <row r="86" spans="2:4" x14ac:dyDescent="0.2">
      <c r="B86" s="1">
        <v>71.064999999999998</v>
      </c>
      <c r="C86" s="3">
        <v>105.495</v>
      </c>
      <c r="D86" s="3">
        <v>54</v>
      </c>
    </row>
    <row r="87" spans="2:4" x14ac:dyDescent="0.2">
      <c r="B87" s="1">
        <v>71.932000000000002</v>
      </c>
      <c r="C87" s="3">
        <v>117.501</v>
      </c>
      <c r="D87" s="3">
        <v>64</v>
      </c>
    </row>
    <row r="88" spans="2:4" x14ac:dyDescent="0.2">
      <c r="B88" s="1">
        <v>72.798000000000002</v>
      </c>
      <c r="C88" s="3">
        <v>114.04300000000001</v>
      </c>
      <c r="D88" s="3">
        <v>59</v>
      </c>
    </row>
    <row r="89" spans="2:4" x14ac:dyDescent="0.2">
      <c r="B89" s="1">
        <v>73.665000000000006</v>
      </c>
      <c r="C89" s="3">
        <v>95.69</v>
      </c>
      <c r="D89" s="3">
        <v>50</v>
      </c>
    </row>
    <row r="90" spans="2:4" x14ac:dyDescent="0.2">
      <c r="B90" s="1">
        <v>74.531999999999996</v>
      </c>
      <c r="C90" s="3">
        <v>102.654</v>
      </c>
      <c r="D90" s="3">
        <v>48</v>
      </c>
    </row>
    <row r="91" spans="2:4" x14ac:dyDescent="0.2">
      <c r="B91" s="1">
        <v>75.397999999999996</v>
      </c>
      <c r="C91" s="3">
        <v>92.31</v>
      </c>
      <c r="D91" s="3">
        <v>45</v>
      </c>
    </row>
    <row r="92" spans="2:4" x14ac:dyDescent="0.2">
      <c r="B92" s="1">
        <v>76.265000000000001</v>
      </c>
      <c r="C92" s="3">
        <v>91.403000000000006</v>
      </c>
      <c r="D92" s="3">
        <v>49</v>
      </c>
    </row>
    <row r="93" spans="2:4" x14ac:dyDescent="0.2">
      <c r="B93" s="1">
        <v>77.132000000000005</v>
      </c>
      <c r="C93" s="3">
        <v>82.308000000000007</v>
      </c>
      <c r="D93" s="3">
        <v>81</v>
      </c>
    </row>
    <row r="94" spans="2:4" x14ac:dyDescent="0.2">
      <c r="B94" s="1">
        <v>77.998000000000005</v>
      </c>
      <c r="C94" s="3">
        <v>78.207999999999998</v>
      </c>
      <c r="D94" s="3">
        <v>100</v>
      </c>
    </row>
    <row r="95" spans="2:4" x14ac:dyDescent="0.2">
      <c r="B95" s="1">
        <v>78.864999999999995</v>
      </c>
      <c r="C95" s="3">
        <v>76.501000000000005</v>
      </c>
      <c r="D95" s="3">
        <v>70</v>
      </c>
    </row>
    <row r="96" spans="2:4" x14ac:dyDescent="0.2">
      <c r="B96" s="1">
        <v>79.731999999999999</v>
      </c>
      <c r="C96" s="3">
        <v>69.284999999999997</v>
      </c>
      <c r="D96" s="3">
        <v>54</v>
      </c>
    </row>
    <row r="97" spans="2:4" x14ac:dyDescent="0.2">
      <c r="B97" s="1">
        <v>80.597999999999999</v>
      </c>
      <c r="C97" s="3">
        <v>72.600999999999999</v>
      </c>
      <c r="D97" s="3">
        <v>69</v>
      </c>
    </row>
    <row r="98" spans="2:4" x14ac:dyDescent="0.2">
      <c r="B98" s="1">
        <v>81.465000000000003</v>
      </c>
      <c r="C98" s="3">
        <v>83.287000000000006</v>
      </c>
      <c r="D98" s="3">
        <v>73</v>
      </c>
    </row>
    <row r="99" spans="2:4" x14ac:dyDescent="0.2">
      <c r="B99" s="1">
        <v>82.331999999999994</v>
      </c>
      <c r="C99" s="3">
        <v>80.981999999999999</v>
      </c>
      <c r="D99" s="3">
        <v>57</v>
      </c>
    </row>
    <row r="100" spans="2:4" x14ac:dyDescent="0.2">
      <c r="B100" s="1">
        <v>83.197999999999993</v>
      </c>
      <c r="C100" s="3">
        <v>82.215999999999994</v>
      </c>
      <c r="D100" s="3">
        <v>68</v>
      </c>
    </row>
    <row r="101" spans="2:4" x14ac:dyDescent="0.2">
      <c r="B101" s="1">
        <v>84.064999999999998</v>
      </c>
      <c r="C101" s="3">
        <v>88.534000000000006</v>
      </c>
      <c r="D101" s="3">
        <v>57</v>
      </c>
    </row>
    <row r="102" spans="2:4" x14ac:dyDescent="0.2">
      <c r="B102" s="1">
        <v>84.932000000000002</v>
      </c>
      <c r="C102" s="3">
        <v>79.66</v>
      </c>
      <c r="D102" s="3">
        <v>63</v>
      </c>
    </row>
    <row r="103" spans="2:4" x14ac:dyDescent="0.2">
      <c r="B103" s="1">
        <v>85.798000000000002</v>
      </c>
      <c r="C103" s="3">
        <v>80.838999999999999</v>
      </c>
      <c r="D103" s="3">
        <v>71</v>
      </c>
    </row>
    <row r="104" spans="2:4" x14ac:dyDescent="0.2">
      <c r="B104" s="1">
        <v>86.665000000000006</v>
      </c>
      <c r="C104" s="3">
        <v>103.55800000000001</v>
      </c>
      <c r="D104" s="3">
        <v>67</v>
      </c>
    </row>
    <row r="105" spans="2:4" x14ac:dyDescent="0.2">
      <c r="B105" s="1">
        <v>87.531000000000006</v>
      </c>
      <c r="C105" s="3">
        <v>143.393</v>
      </c>
      <c r="D105" s="3">
        <v>65</v>
      </c>
    </row>
    <row r="106" spans="2:4" x14ac:dyDescent="0.2">
      <c r="B106" s="1">
        <v>88.397999999999996</v>
      </c>
      <c r="C106" s="3">
        <v>148.84100000000001</v>
      </c>
      <c r="D106" s="3">
        <v>55</v>
      </c>
    </row>
    <row r="107" spans="2:4" x14ac:dyDescent="0.2">
      <c r="B107" s="1">
        <v>89.265000000000001</v>
      </c>
      <c r="C107" s="3">
        <v>155.43199999999999</v>
      </c>
      <c r="D107" s="3">
        <v>63</v>
      </c>
    </row>
    <row r="108" spans="2:4" x14ac:dyDescent="0.2">
      <c r="B108" s="1">
        <v>90.131</v>
      </c>
      <c r="C108" s="3">
        <v>168.786</v>
      </c>
      <c r="D108" s="3">
        <v>63</v>
      </c>
    </row>
    <row r="109" spans="2:4" x14ac:dyDescent="0.2">
      <c r="B109" s="1">
        <v>90.998000000000005</v>
      </c>
      <c r="C109" s="3">
        <v>142.80699999999999</v>
      </c>
      <c r="D109" s="3">
        <v>62</v>
      </c>
    </row>
    <row r="110" spans="2:4" x14ac:dyDescent="0.2">
      <c r="B110" s="1">
        <v>91.864999999999995</v>
      </c>
      <c r="C110" s="3">
        <v>106.874</v>
      </c>
      <c r="D110" s="3">
        <v>61</v>
      </c>
    </row>
    <row r="111" spans="2:4" x14ac:dyDescent="0.2">
      <c r="B111" s="1">
        <v>92.730999999999995</v>
      </c>
      <c r="C111" s="3">
        <v>96.325999999999993</v>
      </c>
      <c r="D111" s="3">
        <v>49</v>
      </c>
    </row>
    <row r="112" spans="2:4" x14ac:dyDescent="0.2">
      <c r="B112" s="1">
        <v>93.597999999999999</v>
      </c>
      <c r="C112" s="3">
        <v>87.102000000000004</v>
      </c>
      <c r="D112" s="3">
        <v>52</v>
      </c>
    </row>
    <row r="113" spans="2:4" x14ac:dyDescent="0.2">
      <c r="B113" s="1">
        <v>94.465000000000003</v>
      </c>
      <c r="C113" s="3">
        <v>95.483000000000004</v>
      </c>
      <c r="D113" s="3">
        <v>65</v>
      </c>
    </row>
    <row r="114" spans="2:4" x14ac:dyDescent="0.2">
      <c r="B114" s="1">
        <v>95.331000000000003</v>
      </c>
      <c r="C114" s="3">
        <v>85.709000000000003</v>
      </c>
      <c r="D114" s="3">
        <v>56</v>
      </c>
    </row>
    <row r="115" spans="2:4" x14ac:dyDescent="0.2">
      <c r="B115" s="1">
        <v>96.197999999999993</v>
      </c>
      <c r="C115" s="3">
        <v>74.058999999999997</v>
      </c>
      <c r="D115" s="3">
        <v>60</v>
      </c>
    </row>
    <row r="116" spans="2:4" x14ac:dyDescent="0.2">
      <c r="B116" s="1">
        <v>97.064999999999998</v>
      </c>
      <c r="C116" s="3">
        <v>85.872</v>
      </c>
      <c r="D116" s="3">
        <v>52</v>
      </c>
    </row>
    <row r="117" spans="2:4" x14ac:dyDescent="0.2">
      <c r="B117" s="1">
        <v>97.930999999999997</v>
      </c>
      <c r="C117" s="3">
        <v>99.278999999999996</v>
      </c>
      <c r="D117" s="3">
        <v>61</v>
      </c>
    </row>
    <row r="118" spans="2:4" x14ac:dyDescent="0.2">
      <c r="B118" s="1">
        <v>98.798000000000002</v>
      </c>
      <c r="C118" s="3">
        <v>90.768000000000001</v>
      </c>
      <c r="D118" s="3">
        <v>45</v>
      </c>
    </row>
    <row r="119" spans="2:4" x14ac:dyDescent="0.2">
      <c r="B119" s="1">
        <v>99.665000000000006</v>
      </c>
      <c r="C119" s="3">
        <v>96.977999999999994</v>
      </c>
      <c r="D119" s="3">
        <v>60</v>
      </c>
    </row>
    <row r="120" spans="2:4" x14ac:dyDescent="0.2">
      <c r="B120" s="1">
        <v>100.53100000000001</v>
      </c>
      <c r="C120" s="3">
        <v>123.38500000000001</v>
      </c>
      <c r="D120" s="3">
        <v>58</v>
      </c>
    </row>
    <row r="121" spans="2:4" x14ac:dyDescent="0.2">
      <c r="B121" s="1">
        <v>101.398</v>
      </c>
      <c r="C121" s="3">
        <v>89.367000000000004</v>
      </c>
      <c r="D121" s="3">
        <v>50</v>
      </c>
    </row>
    <row r="122" spans="2:4" x14ac:dyDescent="0.2">
      <c r="B122" s="1">
        <v>102.264</v>
      </c>
      <c r="C122" s="3">
        <v>80.700999999999993</v>
      </c>
      <c r="D122" s="3">
        <v>64</v>
      </c>
    </row>
    <row r="123" spans="2:4" x14ac:dyDescent="0.2">
      <c r="B123" s="1">
        <v>103.131</v>
      </c>
      <c r="C123" s="3">
        <v>91.245999999999995</v>
      </c>
      <c r="D123" s="3">
        <v>72</v>
      </c>
    </row>
    <row r="124" spans="2:4" x14ac:dyDescent="0.2">
      <c r="B124" s="1">
        <v>103.998</v>
      </c>
      <c r="C124" s="3">
        <v>80.56</v>
      </c>
      <c r="D124" s="3">
        <v>49</v>
      </c>
    </row>
    <row r="125" spans="2:4" x14ac:dyDescent="0.2">
      <c r="B125" s="1">
        <v>104.864</v>
      </c>
      <c r="C125" s="3">
        <v>104.161</v>
      </c>
      <c r="D125" s="3">
        <v>43</v>
      </c>
    </row>
    <row r="126" spans="2:4" x14ac:dyDescent="0.2">
      <c r="B126" s="1">
        <v>105.73099999999999</v>
      </c>
      <c r="C126" s="3">
        <v>91.721000000000004</v>
      </c>
      <c r="D126" s="3">
        <v>39</v>
      </c>
    </row>
    <row r="127" spans="2:4" x14ac:dyDescent="0.2">
      <c r="B127" s="1">
        <v>106.598</v>
      </c>
      <c r="C127" s="3">
        <v>103.804</v>
      </c>
      <c r="D127" s="3">
        <v>43</v>
      </c>
    </row>
    <row r="128" spans="2:4" x14ac:dyDescent="0.2">
      <c r="B128" s="1">
        <v>107.464</v>
      </c>
      <c r="C128" s="3">
        <v>122.58199999999999</v>
      </c>
      <c r="D128" s="3">
        <v>30</v>
      </c>
    </row>
    <row r="129" spans="2:4" x14ac:dyDescent="0.2">
      <c r="B129" s="1">
        <v>108.331</v>
      </c>
      <c r="C129" s="3">
        <v>125.898</v>
      </c>
      <c r="D129" s="3">
        <v>25</v>
      </c>
    </row>
    <row r="130" spans="2:4" x14ac:dyDescent="0.2">
      <c r="B130" s="1">
        <v>109.19799999999999</v>
      </c>
      <c r="C130" s="3">
        <v>149.99600000000001</v>
      </c>
      <c r="D130" s="3">
        <v>30</v>
      </c>
    </row>
    <row r="131" spans="2:4" x14ac:dyDescent="0.2">
      <c r="B131" s="1">
        <v>110.06399999999999</v>
      </c>
      <c r="C131" s="3">
        <v>124.872</v>
      </c>
      <c r="D131" s="3">
        <v>47</v>
      </c>
    </row>
    <row r="132" spans="2:4" x14ac:dyDescent="0.2">
      <c r="B132" s="1">
        <v>110.931</v>
      </c>
      <c r="C132" s="3">
        <v>125</v>
      </c>
      <c r="D132" s="3">
        <v>50</v>
      </c>
    </row>
    <row r="133" spans="2:4" x14ac:dyDescent="0.2">
      <c r="B133" s="1">
        <v>111.798</v>
      </c>
      <c r="C133" s="3">
        <v>123.81699999999999</v>
      </c>
      <c r="D133" s="3">
        <v>63</v>
      </c>
    </row>
    <row r="134" spans="2:4" x14ac:dyDescent="0.2">
      <c r="B134" s="1">
        <v>112.664</v>
      </c>
      <c r="C134" s="3">
        <v>106.09399999999999</v>
      </c>
      <c r="D134" s="3">
        <v>45</v>
      </c>
    </row>
    <row r="135" spans="2:4" x14ac:dyDescent="0.2">
      <c r="B135" s="1">
        <v>113.53100000000001</v>
      </c>
      <c r="C135" s="3">
        <v>84.525000000000006</v>
      </c>
      <c r="D135" s="3">
        <v>50</v>
      </c>
    </row>
    <row r="136" spans="2:4" x14ac:dyDescent="0.2">
      <c r="B136" s="1">
        <v>114.398</v>
      </c>
      <c r="C136" s="3">
        <v>68.558000000000007</v>
      </c>
      <c r="D136" s="3">
        <v>56</v>
      </c>
    </row>
    <row r="137" spans="2:4" x14ac:dyDescent="0.2">
      <c r="B137" s="1">
        <v>115.264</v>
      </c>
      <c r="C137" s="3">
        <v>76.739000000000004</v>
      </c>
      <c r="D137" s="3">
        <v>78</v>
      </c>
    </row>
    <row r="138" spans="2:4" x14ac:dyDescent="0.2">
      <c r="B138" s="1">
        <v>116.131</v>
      </c>
      <c r="C138" s="3">
        <v>99.406999999999996</v>
      </c>
      <c r="D138" s="3">
        <v>78</v>
      </c>
    </row>
    <row r="139" spans="2:4" x14ac:dyDescent="0.2">
      <c r="B139" s="1">
        <v>116.997</v>
      </c>
      <c r="C139" s="3">
        <v>65</v>
      </c>
      <c r="D139" s="3">
        <v>82</v>
      </c>
    </row>
    <row r="140" spans="2:4" x14ac:dyDescent="0.2">
      <c r="B140" s="1">
        <v>117.864</v>
      </c>
      <c r="C140" s="3">
        <v>87.409000000000006</v>
      </c>
      <c r="D140" s="3">
        <v>62</v>
      </c>
    </row>
    <row r="141" spans="2:4" x14ac:dyDescent="0.2">
      <c r="B141" s="1">
        <v>118.73099999999999</v>
      </c>
      <c r="C141" s="3">
        <v>95.343999999999994</v>
      </c>
      <c r="D141" s="3">
        <v>60</v>
      </c>
    </row>
    <row r="142" spans="2:4" x14ac:dyDescent="0.2">
      <c r="B142" s="1">
        <v>119.59699999999999</v>
      </c>
      <c r="C142" s="3">
        <v>92.846999999999994</v>
      </c>
      <c r="D142" s="3">
        <v>63</v>
      </c>
    </row>
    <row r="143" spans="2:4" x14ac:dyDescent="0.2">
      <c r="B143" s="1">
        <v>120.464</v>
      </c>
      <c r="C143" s="3">
        <v>103.458</v>
      </c>
      <c r="D143" s="3">
        <v>59</v>
      </c>
    </row>
    <row r="144" spans="2:4" x14ac:dyDescent="0.2">
      <c r="B144" s="1">
        <v>121.331</v>
      </c>
      <c r="C144" s="3">
        <v>102.916</v>
      </c>
      <c r="D144" s="3">
        <v>65</v>
      </c>
    </row>
    <row r="145" spans="2:4" x14ac:dyDescent="0.2">
      <c r="B145" s="1">
        <v>122.197</v>
      </c>
      <c r="C145" s="3">
        <v>103.851</v>
      </c>
      <c r="D145" s="3">
        <v>74</v>
      </c>
    </row>
    <row r="146" spans="2:4" x14ac:dyDescent="0.2">
      <c r="B146" s="1">
        <v>123.06399999999999</v>
      </c>
      <c r="C146" s="3">
        <v>112.324</v>
      </c>
      <c r="D146" s="3">
        <v>77</v>
      </c>
    </row>
    <row r="147" spans="2:4" x14ac:dyDescent="0.2">
      <c r="B147" s="1">
        <v>123.931</v>
      </c>
      <c r="C147" s="3">
        <v>108.768</v>
      </c>
      <c r="D147" s="3">
        <v>68</v>
      </c>
    </row>
    <row r="148" spans="2:4" x14ac:dyDescent="0.2">
      <c r="B148" s="1">
        <v>124.797</v>
      </c>
      <c r="C148" s="3">
        <v>101.99</v>
      </c>
      <c r="D148" s="3">
        <v>63</v>
      </c>
    </row>
    <row r="149" spans="2:4" x14ac:dyDescent="0.2">
      <c r="B149" s="1">
        <v>125.664</v>
      </c>
      <c r="C149" s="3">
        <v>102.48699999999999</v>
      </c>
      <c r="D149" s="3">
        <v>47</v>
      </c>
    </row>
    <row r="150" spans="2:4" x14ac:dyDescent="0.2">
      <c r="B150" s="1">
        <v>126.53100000000001</v>
      </c>
      <c r="C150" s="3">
        <v>81.709000000000003</v>
      </c>
      <c r="D150" s="3">
        <v>53</v>
      </c>
    </row>
    <row r="151" spans="2:4" x14ac:dyDescent="0.2">
      <c r="B151" s="1">
        <v>127.39700000000001</v>
      </c>
      <c r="C151" s="3">
        <v>86.411000000000001</v>
      </c>
      <c r="D151" s="3">
        <v>54</v>
      </c>
    </row>
    <row r="152" spans="2:4" x14ac:dyDescent="0.2">
      <c r="B152" s="1">
        <v>128.26400000000001</v>
      </c>
      <c r="C152" s="3">
        <v>86.197999999999993</v>
      </c>
      <c r="D152" s="3">
        <v>43</v>
      </c>
    </row>
    <row r="153" spans="2:4" x14ac:dyDescent="0.2">
      <c r="B153" s="1">
        <v>129.131</v>
      </c>
      <c r="C153" s="3">
        <v>106.191</v>
      </c>
      <c r="D153" s="3">
        <v>71</v>
      </c>
    </row>
    <row r="154" spans="2:4" x14ac:dyDescent="0.2">
      <c r="B154" s="1">
        <v>129.99700000000001</v>
      </c>
      <c r="C154" s="3">
        <v>103.876</v>
      </c>
      <c r="D154" s="3">
        <v>49</v>
      </c>
    </row>
    <row r="155" spans="2:4" x14ac:dyDescent="0.2">
      <c r="B155" s="1">
        <v>130.864</v>
      </c>
      <c r="C155" s="3">
        <v>100.318</v>
      </c>
      <c r="D155" s="3">
        <v>58</v>
      </c>
    </row>
    <row r="156" spans="2:4" x14ac:dyDescent="0.2">
      <c r="B156" s="1">
        <v>131.72999999999999</v>
      </c>
      <c r="C156" s="3">
        <v>98.34</v>
      </c>
      <c r="D156" s="3">
        <v>60</v>
      </c>
    </row>
    <row r="157" spans="2:4" x14ac:dyDescent="0.2">
      <c r="B157" s="1">
        <v>132.59700000000001</v>
      </c>
      <c r="C157" s="3">
        <v>97.501000000000005</v>
      </c>
      <c r="D157" s="3">
        <v>37</v>
      </c>
    </row>
    <row r="158" spans="2:4" x14ac:dyDescent="0.2">
      <c r="B158" s="1">
        <v>133.464</v>
      </c>
      <c r="C158" s="3">
        <v>98.971000000000004</v>
      </c>
      <c r="D158" s="3">
        <v>33</v>
      </c>
    </row>
    <row r="159" spans="2:4" x14ac:dyDescent="0.2">
      <c r="B159" s="1">
        <v>134.33000000000001</v>
      </c>
      <c r="C159" s="3">
        <v>107</v>
      </c>
      <c r="D159" s="3">
        <v>46</v>
      </c>
    </row>
    <row r="160" spans="2:4" x14ac:dyDescent="0.2">
      <c r="B160" s="1">
        <v>135.197</v>
      </c>
      <c r="C160" s="3">
        <v>114.008</v>
      </c>
      <c r="D160" s="3">
        <v>38</v>
      </c>
    </row>
    <row r="161" spans="2:4" x14ac:dyDescent="0.2">
      <c r="B161" s="1">
        <v>136.06399999999999</v>
      </c>
      <c r="C161" s="3">
        <v>132.35599999999999</v>
      </c>
      <c r="D161" s="3">
        <v>36</v>
      </c>
    </row>
    <row r="162" spans="2:4" x14ac:dyDescent="0.2">
      <c r="B162" s="1">
        <v>136.93</v>
      </c>
      <c r="C162" s="3">
        <v>159.91</v>
      </c>
      <c r="D162" s="3">
        <v>37</v>
      </c>
    </row>
    <row r="163" spans="2:4" x14ac:dyDescent="0.2">
      <c r="B163" s="1">
        <v>137.797</v>
      </c>
      <c r="C163" s="3">
        <v>185.279</v>
      </c>
      <c r="D163" s="3">
        <v>36</v>
      </c>
    </row>
    <row r="164" spans="2:4" x14ac:dyDescent="0.2">
      <c r="B164" s="1">
        <v>138.66399999999999</v>
      </c>
      <c r="C164" s="3">
        <v>170.13800000000001</v>
      </c>
      <c r="D164" s="3">
        <v>45</v>
      </c>
    </row>
    <row r="165" spans="2:4" x14ac:dyDescent="0.2">
      <c r="B165" s="1">
        <v>139.53</v>
      </c>
      <c r="C165" s="3">
        <v>183.941</v>
      </c>
      <c r="D165" s="3">
        <v>60</v>
      </c>
    </row>
    <row r="166" spans="2:4" x14ac:dyDescent="0.2">
      <c r="B166" s="1">
        <v>140.39699999999999</v>
      </c>
      <c r="C166" s="3">
        <v>152.00200000000001</v>
      </c>
      <c r="D166" s="3">
        <v>65</v>
      </c>
    </row>
    <row r="167" spans="2:4" x14ac:dyDescent="0.2">
      <c r="B167" s="1">
        <v>141.26400000000001</v>
      </c>
      <c r="C167" s="3">
        <v>124.452</v>
      </c>
      <c r="D167" s="3">
        <v>54</v>
      </c>
    </row>
    <row r="168" spans="2:4" x14ac:dyDescent="0.2">
      <c r="B168" s="1">
        <v>142.13</v>
      </c>
      <c r="C168" s="3">
        <v>112.124</v>
      </c>
      <c r="D168" s="3">
        <v>57</v>
      </c>
    </row>
    <row r="169" spans="2:4" x14ac:dyDescent="0.2">
      <c r="B169" s="1">
        <v>142.99700000000001</v>
      </c>
      <c r="C169" s="3">
        <v>84.710999999999999</v>
      </c>
      <c r="D169" s="3">
        <v>67</v>
      </c>
    </row>
    <row r="170" spans="2:4" x14ac:dyDescent="0.2">
      <c r="B170" s="1">
        <v>143.864</v>
      </c>
      <c r="C170" s="3">
        <v>98</v>
      </c>
      <c r="D170" s="3">
        <v>100</v>
      </c>
    </row>
    <row r="171" spans="2:4" x14ac:dyDescent="0.2">
      <c r="B171" s="1">
        <v>144.72999999999999</v>
      </c>
      <c r="C171" s="3">
        <v>106.56399999999999</v>
      </c>
      <c r="D171" s="3">
        <v>80</v>
      </c>
    </row>
    <row r="172" spans="2:4" x14ac:dyDescent="0.2">
      <c r="B172" s="1">
        <v>145.59700000000001</v>
      </c>
      <c r="C172" s="3">
        <v>124.90600000000001</v>
      </c>
      <c r="D172" s="3">
        <v>110</v>
      </c>
    </row>
    <row r="173" spans="2:4" x14ac:dyDescent="0.2">
      <c r="B173" s="1">
        <v>146.464</v>
      </c>
      <c r="C173" s="3">
        <v>112.497</v>
      </c>
      <c r="D173" s="3">
        <v>83</v>
      </c>
    </row>
    <row r="174" spans="2:4" x14ac:dyDescent="0.2">
      <c r="B174" s="1">
        <v>147.33000000000001</v>
      </c>
      <c r="C174" s="3">
        <v>110.422</v>
      </c>
      <c r="D174" s="3">
        <v>93</v>
      </c>
    </row>
    <row r="175" spans="2:4" x14ac:dyDescent="0.2">
      <c r="B175" s="1">
        <v>148.197</v>
      </c>
      <c r="C175" s="3">
        <v>102.96899999999999</v>
      </c>
      <c r="D175" s="3">
        <v>69</v>
      </c>
    </row>
    <row r="176" spans="2:4" x14ac:dyDescent="0.2">
      <c r="B176" s="1">
        <v>149.06299999999999</v>
      </c>
      <c r="C176" s="3">
        <v>114.578</v>
      </c>
      <c r="D176" s="3">
        <v>60</v>
      </c>
    </row>
    <row r="177" spans="2:4" x14ac:dyDescent="0.2">
      <c r="B177" s="1">
        <v>149.93</v>
      </c>
      <c r="C177" s="3">
        <v>109.13800000000001</v>
      </c>
      <c r="D177" s="3">
        <v>83</v>
      </c>
    </row>
    <row r="178" spans="2:4" x14ac:dyDescent="0.2">
      <c r="B178" s="1">
        <v>150.797</v>
      </c>
      <c r="C178" s="3">
        <v>144.804</v>
      </c>
      <c r="D178" s="3">
        <v>67</v>
      </c>
    </row>
    <row r="179" spans="2:4" x14ac:dyDescent="0.2">
      <c r="B179" s="1">
        <v>151.66300000000001</v>
      </c>
      <c r="C179" s="3">
        <v>150.316</v>
      </c>
      <c r="D179" s="3">
        <v>46</v>
      </c>
    </row>
    <row r="180" spans="2:4" x14ac:dyDescent="0.2">
      <c r="B180" s="1">
        <v>152.53</v>
      </c>
      <c r="C180" s="3">
        <v>136.37100000000001</v>
      </c>
      <c r="D180" s="3">
        <v>53</v>
      </c>
    </row>
    <row r="181" spans="2:4" x14ac:dyDescent="0.2">
      <c r="B181" s="1">
        <v>153.39699999999999</v>
      </c>
      <c r="C181" s="3">
        <v>111.48699999999999</v>
      </c>
      <c r="D181" s="3">
        <v>42</v>
      </c>
    </row>
    <row r="182" spans="2:4" x14ac:dyDescent="0.2">
      <c r="B182" s="1">
        <v>154.26300000000001</v>
      </c>
      <c r="C182" s="3">
        <v>88.527000000000001</v>
      </c>
      <c r="D182" s="3">
        <v>44</v>
      </c>
    </row>
    <row r="183" spans="2:4" x14ac:dyDescent="0.2">
      <c r="B183" s="1">
        <v>155.13</v>
      </c>
      <c r="C183" s="3">
        <v>75.918999999999997</v>
      </c>
      <c r="D183" s="3">
        <v>43</v>
      </c>
    </row>
    <row r="184" spans="2:4" x14ac:dyDescent="0.2">
      <c r="B184" s="1">
        <v>155.99700000000001</v>
      </c>
      <c r="C184" s="3">
        <v>85.602999999999994</v>
      </c>
      <c r="D184" s="3">
        <v>41</v>
      </c>
    </row>
    <row r="185" spans="2:4" x14ac:dyDescent="0.2">
      <c r="B185" s="1">
        <v>156.863</v>
      </c>
      <c r="C185" s="3">
        <v>82.44</v>
      </c>
      <c r="D185" s="3">
        <v>38</v>
      </c>
    </row>
    <row r="186" spans="2:4" x14ac:dyDescent="0.2">
      <c r="B186" s="1">
        <v>157.72999999999999</v>
      </c>
      <c r="C186" s="3">
        <v>125.776</v>
      </c>
      <c r="D186" s="3">
        <v>56</v>
      </c>
    </row>
    <row r="187" spans="2:4" x14ac:dyDescent="0.2">
      <c r="B187" s="1">
        <v>158.59700000000001</v>
      </c>
      <c r="C187" s="3">
        <v>164.16300000000001</v>
      </c>
      <c r="D187" s="3">
        <v>65</v>
      </c>
    </row>
    <row r="188" spans="2:4" x14ac:dyDescent="0.2">
      <c r="B188" s="1">
        <v>159.46299999999999</v>
      </c>
      <c r="C188" s="3">
        <v>224.62899999999999</v>
      </c>
      <c r="D188" s="3">
        <v>64</v>
      </c>
    </row>
    <row r="189" spans="2:4" x14ac:dyDescent="0.2">
      <c r="B189" s="1">
        <v>160.33000000000001</v>
      </c>
      <c r="C189" s="3">
        <v>200.149</v>
      </c>
      <c r="D189" s="3">
        <v>88</v>
      </c>
    </row>
    <row r="190" spans="2:4" x14ac:dyDescent="0.2">
      <c r="B190" s="1">
        <v>161.197</v>
      </c>
      <c r="C190" s="3">
        <v>150.64599999999999</v>
      </c>
      <c r="D190" s="3">
        <v>77</v>
      </c>
    </row>
    <row r="191" spans="2:4" x14ac:dyDescent="0.2">
      <c r="B191" s="1">
        <v>162.06299999999999</v>
      </c>
      <c r="C191" s="3">
        <v>147.114</v>
      </c>
      <c r="D191" s="3">
        <v>79</v>
      </c>
    </row>
    <row r="192" spans="2:4" x14ac:dyDescent="0.2">
      <c r="B192" s="1">
        <v>162.93</v>
      </c>
      <c r="C192" s="3">
        <v>135.161</v>
      </c>
      <c r="D192" s="3">
        <v>78</v>
      </c>
    </row>
    <row r="193" spans="2:4" x14ac:dyDescent="0.2">
      <c r="B193" s="1">
        <v>163.79599999999999</v>
      </c>
      <c r="C193" s="3">
        <v>148.01</v>
      </c>
      <c r="D193" s="3">
        <v>78</v>
      </c>
    </row>
    <row r="194" spans="2:4" x14ac:dyDescent="0.2">
      <c r="B194" s="1">
        <v>164.66300000000001</v>
      </c>
      <c r="C194" s="3">
        <v>114.64</v>
      </c>
      <c r="D194" s="3">
        <v>85</v>
      </c>
    </row>
    <row r="195" spans="2:4" x14ac:dyDescent="0.2">
      <c r="B195" s="1">
        <v>165.53</v>
      </c>
      <c r="C195" s="3">
        <v>114.452</v>
      </c>
      <c r="D195" s="3">
        <v>78</v>
      </c>
    </row>
    <row r="196" spans="2:4" x14ac:dyDescent="0.2">
      <c r="B196" s="1">
        <v>166.39599999999999</v>
      </c>
      <c r="C196" s="3">
        <v>100.244</v>
      </c>
      <c r="D196" s="3">
        <v>76</v>
      </c>
    </row>
    <row r="197" spans="2:4" x14ac:dyDescent="0.2">
      <c r="B197" s="1">
        <v>167.26300000000001</v>
      </c>
      <c r="C197" s="3">
        <v>93.103999999999999</v>
      </c>
      <c r="D197" s="3">
        <v>63</v>
      </c>
    </row>
    <row r="198" spans="2:4" x14ac:dyDescent="0.2">
      <c r="B198" s="1">
        <v>168.13</v>
      </c>
      <c r="C198" s="3">
        <v>81.698999999999998</v>
      </c>
      <c r="D198" s="3">
        <v>75</v>
      </c>
    </row>
    <row r="199" spans="2:4" x14ac:dyDescent="0.2">
      <c r="B199" s="1">
        <v>168.99600000000001</v>
      </c>
      <c r="C199" s="3">
        <v>89.623000000000005</v>
      </c>
      <c r="D199" s="3">
        <v>65</v>
      </c>
    </row>
    <row r="200" spans="2:4" x14ac:dyDescent="0.2">
      <c r="B200" s="1">
        <v>169.863</v>
      </c>
      <c r="C200" s="3">
        <v>113.13</v>
      </c>
      <c r="D200" s="3">
        <v>64</v>
      </c>
    </row>
    <row r="201" spans="2:4" x14ac:dyDescent="0.2">
      <c r="B201" s="1">
        <v>170.73</v>
      </c>
      <c r="C201" s="3">
        <v>111.55200000000001</v>
      </c>
      <c r="D201" s="3">
        <v>84</v>
      </c>
    </row>
    <row r="202" spans="2:4" x14ac:dyDescent="0.2">
      <c r="B202" s="1">
        <v>171.596</v>
      </c>
      <c r="C202" s="3">
        <v>97.644000000000005</v>
      </c>
      <c r="D202" s="3">
        <v>80</v>
      </c>
    </row>
    <row r="203" spans="2:4" x14ac:dyDescent="0.2">
      <c r="B203" s="1">
        <v>172.46299999999999</v>
      </c>
      <c r="C203" s="3">
        <v>104.226</v>
      </c>
      <c r="D203" s="3">
        <v>90</v>
      </c>
    </row>
    <row r="204" spans="2:4" x14ac:dyDescent="0.2">
      <c r="B204" s="1">
        <v>173.33</v>
      </c>
      <c r="C204" s="3">
        <v>88.834999999999994</v>
      </c>
      <c r="D204" s="3">
        <v>101</v>
      </c>
    </row>
    <row r="205" spans="2:4" x14ac:dyDescent="0.2">
      <c r="B205" s="1">
        <v>174.196</v>
      </c>
      <c r="C205" s="3">
        <v>89.567999999999998</v>
      </c>
      <c r="D205" s="3">
        <v>108</v>
      </c>
    </row>
    <row r="206" spans="2:4" x14ac:dyDescent="0.2">
      <c r="B206" s="1">
        <v>175.06299999999999</v>
      </c>
      <c r="C206" s="3">
        <v>107.255</v>
      </c>
      <c r="D206" s="3">
        <v>83</v>
      </c>
    </row>
    <row r="207" spans="2:4" x14ac:dyDescent="0.2">
      <c r="B207" s="1">
        <v>175.93</v>
      </c>
      <c r="C207" s="3">
        <v>88.682000000000002</v>
      </c>
      <c r="D207" s="3">
        <v>79</v>
      </c>
    </row>
    <row r="208" spans="2:4" x14ac:dyDescent="0.2">
      <c r="B208" s="1">
        <v>176.79599999999999</v>
      </c>
      <c r="C208" s="3">
        <v>104.739</v>
      </c>
      <c r="D208" s="3">
        <v>91</v>
      </c>
    </row>
    <row r="209" spans="2:4" x14ac:dyDescent="0.2">
      <c r="B209" s="1">
        <v>177.66300000000001</v>
      </c>
      <c r="C209" s="3">
        <v>90.42</v>
      </c>
      <c r="D209" s="3">
        <v>73</v>
      </c>
    </row>
    <row r="210" spans="2:4" x14ac:dyDescent="0.2">
      <c r="B210" s="1">
        <v>178.529</v>
      </c>
      <c r="C210" s="3">
        <v>96.472999999999999</v>
      </c>
      <c r="D210" s="3">
        <v>62</v>
      </c>
    </row>
    <row r="211" spans="2:4" x14ac:dyDescent="0.2">
      <c r="B211" s="1">
        <v>179.39599999999999</v>
      </c>
      <c r="C211" s="3">
        <v>96.238</v>
      </c>
      <c r="D211" s="3">
        <v>78</v>
      </c>
    </row>
    <row r="212" spans="2:4" x14ac:dyDescent="0.2">
      <c r="B212" s="1">
        <v>180.26300000000001</v>
      </c>
      <c r="C212" s="3">
        <v>109.45399999999999</v>
      </c>
      <c r="D212" s="3">
        <v>81</v>
      </c>
    </row>
    <row r="213" spans="2:4" x14ac:dyDescent="0.2">
      <c r="B213" s="1">
        <v>181.12899999999999</v>
      </c>
      <c r="C213" s="3">
        <v>108.432</v>
      </c>
      <c r="D213" s="3">
        <v>84</v>
      </c>
    </row>
    <row r="214" spans="2:4" x14ac:dyDescent="0.2">
      <c r="B214" s="1">
        <v>181.99600000000001</v>
      </c>
      <c r="C214" s="3">
        <v>99.814999999999998</v>
      </c>
      <c r="D214" s="3">
        <v>95</v>
      </c>
    </row>
    <row r="215" spans="2:4" x14ac:dyDescent="0.2">
      <c r="B215" s="1">
        <v>182.863</v>
      </c>
      <c r="C215" s="3">
        <v>118.273</v>
      </c>
      <c r="D215" s="3">
        <v>95</v>
      </c>
    </row>
    <row r="216" spans="2:4" x14ac:dyDescent="0.2">
      <c r="B216" s="1">
        <v>183.72900000000001</v>
      </c>
      <c r="C216" s="3">
        <v>118.462</v>
      </c>
      <c r="D216" s="3">
        <v>80</v>
      </c>
    </row>
    <row r="217" spans="2:4" x14ac:dyDescent="0.2">
      <c r="B217" s="1">
        <v>184.596</v>
      </c>
      <c r="C217" s="3">
        <v>100.169</v>
      </c>
      <c r="D217" s="3">
        <v>81</v>
      </c>
    </row>
    <row r="218" spans="2:4" x14ac:dyDescent="0.2">
      <c r="B218" s="1">
        <v>185.46299999999999</v>
      </c>
      <c r="C218" s="3">
        <v>99.141000000000005</v>
      </c>
      <c r="D218" s="3">
        <v>70</v>
      </c>
    </row>
    <row r="219" spans="2:4" x14ac:dyDescent="0.2">
      <c r="B219" s="1">
        <v>186.32900000000001</v>
      </c>
      <c r="C219" s="3">
        <v>122.20399999999999</v>
      </c>
      <c r="D219" s="3">
        <v>63</v>
      </c>
    </row>
    <row r="220" spans="2:4" x14ac:dyDescent="0.2">
      <c r="B220" s="1">
        <v>187.196</v>
      </c>
      <c r="C220" s="3">
        <v>119.43</v>
      </c>
      <c r="D220" s="3">
        <v>65</v>
      </c>
    </row>
    <row r="221" spans="2:4" x14ac:dyDescent="0.2">
      <c r="B221" s="1">
        <v>188.06299999999999</v>
      </c>
      <c r="C221" s="3">
        <v>120.45399999999999</v>
      </c>
      <c r="D221" s="3">
        <v>67</v>
      </c>
    </row>
    <row r="222" spans="2:4" x14ac:dyDescent="0.2">
      <c r="B222" s="1">
        <v>188.929</v>
      </c>
      <c r="C222" s="3">
        <v>143.25299999999999</v>
      </c>
      <c r="D222" s="3">
        <v>58</v>
      </c>
    </row>
    <row r="223" spans="2:4" x14ac:dyDescent="0.2">
      <c r="B223" s="1">
        <v>189.79599999999999</v>
      </c>
      <c r="C223" s="3">
        <v>114.139</v>
      </c>
      <c r="D223" s="3">
        <v>60</v>
      </c>
    </row>
    <row r="224" spans="2:4" x14ac:dyDescent="0.2">
      <c r="B224" s="1">
        <v>190.66300000000001</v>
      </c>
      <c r="C224" s="3">
        <v>119.556</v>
      </c>
      <c r="D224" s="3">
        <v>59</v>
      </c>
    </row>
    <row r="225" spans="2:4" x14ac:dyDescent="0.2">
      <c r="B225" s="1">
        <v>191.529</v>
      </c>
      <c r="C225" s="3">
        <v>165.06899999999999</v>
      </c>
      <c r="D225" s="3">
        <v>68</v>
      </c>
    </row>
    <row r="226" spans="2:4" x14ac:dyDescent="0.2">
      <c r="B226" s="1">
        <v>192.39599999999999</v>
      </c>
      <c r="C226" s="3">
        <v>170.52699999999999</v>
      </c>
      <c r="D226" s="3">
        <v>85</v>
      </c>
    </row>
    <row r="227" spans="2:4" x14ac:dyDescent="0.2">
      <c r="B227" s="1">
        <v>193.26300000000001</v>
      </c>
      <c r="C227" s="3">
        <v>176.19300000000001</v>
      </c>
      <c r="D227" s="3">
        <v>88</v>
      </c>
    </row>
    <row r="228" spans="2:4" x14ac:dyDescent="0.2">
      <c r="B228" s="1">
        <v>194.12899999999999</v>
      </c>
      <c r="C228" s="3">
        <v>182.40100000000001</v>
      </c>
      <c r="D228" s="3">
        <v>78</v>
      </c>
    </row>
    <row r="229" spans="2:4" x14ac:dyDescent="0.2">
      <c r="B229" s="1">
        <v>194.99600000000001</v>
      </c>
      <c r="C229" s="3">
        <v>171.72300000000001</v>
      </c>
      <c r="D229" s="3">
        <v>63</v>
      </c>
    </row>
    <row r="230" spans="2:4" x14ac:dyDescent="0.2">
      <c r="B230" s="1">
        <v>195.86199999999999</v>
      </c>
      <c r="C230" s="3">
        <v>139.334</v>
      </c>
      <c r="D230" s="3">
        <v>71</v>
      </c>
    </row>
    <row r="231" spans="2:4" x14ac:dyDescent="0.2">
      <c r="B231" s="1">
        <v>196.72900000000001</v>
      </c>
      <c r="C231" s="3">
        <v>165.976</v>
      </c>
      <c r="D231" s="3">
        <v>55</v>
      </c>
    </row>
    <row r="232" spans="2:4" x14ac:dyDescent="0.2">
      <c r="B232" s="1">
        <v>197.596</v>
      </c>
      <c r="C232" s="3">
        <v>157.21799999999999</v>
      </c>
      <c r="D232" s="3">
        <v>53</v>
      </c>
    </row>
    <row r="233" spans="2:4" x14ac:dyDescent="0.2">
      <c r="B233" s="1">
        <v>198.46199999999999</v>
      </c>
      <c r="C233" s="3">
        <v>168.542</v>
      </c>
      <c r="D233" s="3">
        <v>59</v>
      </c>
    </row>
    <row r="234" spans="2:4" x14ac:dyDescent="0.2">
      <c r="B234" s="1">
        <v>199.32900000000001</v>
      </c>
      <c r="C234" s="3">
        <v>182.196</v>
      </c>
      <c r="D234" s="3">
        <v>47</v>
      </c>
    </row>
    <row r="235" spans="2:4" x14ac:dyDescent="0.2">
      <c r="B235" s="1">
        <v>200.196</v>
      </c>
      <c r="C235" s="3">
        <v>200.34200000000001</v>
      </c>
      <c r="D235" s="3">
        <v>55</v>
      </c>
    </row>
    <row r="236" spans="2:4" x14ac:dyDescent="0.2">
      <c r="B236" s="1">
        <v>201.06200000000001</v>
      </c>
      <c r="C236" s="3">
        <v>185.16900000000001</v>
      </c>
      <c r="D236" s="3">
        <v>73</v>
      </c>
    </row>
    <row r="237" spans="2:4" x14ac:dyDescent="0.2">
      <c r="B237" s="1">
        <v>201.929</v>
      </c>
      <c r="C237" s="3">
        <v>172.82300000000001</v>
      </c>
      <c r="D237" s="3">
        <v>66</v>
      </c>
    </row>
    <row r="238" spans="2:4" x14ac:dyDescent="0.2">
      <c r="B238" s="1">
        <v>202.79599999999999</v>
      </c>
      <c r="C238" s="3">
        <v>179.94499999999999</v>
      </c>
      <c r="D238" s="3">
        <v>67</v>
      </c>
    </row>
    <row r="239" spans="2:4" x14ac:dyDescent="0.2">
      <c r="B239" s="1">
        <v>203.66200000000001</v>
      </c>
      <c r="C239" s="3">
        <v>162.59700000000001</v>
      </c>
      <c r="D239" s="3">
        <v>80</v>
      </c>
    </row>
    <row r="240" spans="2:4" x14ac:dyDescent="0.2">
      <c r="B240" s="1">
        <v>204.529</v>
      </c>
      <c r="C240" s="3">
        <v>131.238</v>
      </c>
      <c r="D240" s="3">
        <v>75</v>
      </c>
    </row>
    <row r="241" spans="2:4" x14ac:dyDescent="0.2">
      <c r="B241" s="1">
        <v>205.39599999999999</v>
      </c>
      <c r="C241" s="3">
        <v>122.18300000000001</v>
      </c>
      <c r="D241" s="3">
        <v>79</v>
      </c>
    </row>
    <row r="242" spans="2:4" x14ac:dyDescent="0.2">
      <c r="B242" s="1">
        <v>206.262</v>
      </c>
      <c r="C242" s="3">
        <v>119.593</v>
      </c>
      <c r="D242" s="3">
        <v>71</v>
      </c>
    </row>
    <row r="243" spans="2:4" x14ac:dyDescent="0.2">
      <c r="B243" s="1">
        <v>207.12899999999999</v>
      </c>
      <c r="C243" s="3">
        <v>100.389</v>
      </c>
      <c r="D243" s="3">
        <v>55</v>
      </c>
    </row>
    <row r="244" spans="2:4" x14ac:dyDescent="0.2">
      <c r="B244" s="1">
        <v>207.99600000000001</v>
      </c>
      <c r="C244" s="3">
        <v>72.364999999999995</v>
      </c>
      <c r="D244" s="3">
        <v>49</v>
      </c>
    </row>
    <row r="245" spans="2:4" x14ac:dyDescent="0.2">
      <c r="B245" s="1">
        <v>208.86199999999999</v>
      </c>
      <c r="C245" s="3">
        <v>90.658000000000001</v>
      </c>
      <c r="D245" s="3">
        <v>65</v>
      </c>
    </row>
    <row r="246" spans="2:4" x14ac:dyDescent="0.2">
      <c r="B246" s="1">
        <v>209.72900000000001</v>
      </c>
      <c r="C246" s="3">
        <v>83.477000000000004</v>
      </c>
      <c r="D246" s="3">
        <v>56</v>
      </c>
    </row>
    <row r="247" spans="2:4" x14ac:dyDescent="0.2">
      <c r="B247" s="1">
        <v>210.595</v>
      </c>
      <c r="C247" s="3">
        <v>111.87</v>
      </c>
      <c r="D247" s="3">
        <v>59</v>
      </c>
    </row>
    <row r="248" spans="2:4" x14ac:dyDescent="0.2">
      <c r="B248" s="1">
        <v>211.46199999999999</v>
      </c>
      <c r="C248" s="3">
        <v>115.373</v>
      </c>
      <c r="D248" s="3">
        <v>58</v>
      </c>
    </row>
    <row r="249" spans="2:4" x14ac:dyDescent="0.2">
      <c r="B249" s="1">
        <v>212.32900000000001</v>
      </c>
      <c r="C249" s="3">
        <v>122.29900000000001</v>
      </c>
      <c r="D249" s="3">
        <v>63</v>
      </c>
    </row>
    <row r="250" spans="2:4" x14ac:dyDescent="0.2">
      <c r="B250" s="1">
        <v>213.19499999999999</v>
      </c>
      <c r="C250" s="3">
        <v>180.46199999999999</v>
      </c>
      <c r="D250" s="3">
        <v>54</v>
      </c>
    </row>
    <row r="251" spans="2:4" x14ac:dyDescent="0.2">
      <c r="B251" s="1">
        <v>214.06200000000001</v>
      </c>
      <c r="C251" s="3">
        <v>165.03100000000001</v>
      </c>
      <c r="D251" s="3">
        <v>67</v>
      </c>
    </row>
    <row r="252" spans="2:4" x14ac:dyDescent="0.2">
      <c r="B252" s="1">
        <v>214.929</v>
      </c>
      <c r="C252" s="3">
        <v>137.82499999999999</v>
      </c>
      <c r="D252" s="3">
        <v>65</v>
      </c>
    </row>
    <row r="253" spans="2:4" x14ac:dyDescent="0.2">
      <c r="B253" s="1">
        <v>215.79499999999999</v>
      </c>
      <c r="C253" s="3">
        <v>191.69399999999999</v>
      </c>
      <c r="D253" s="3">
        <v>62</v>
      </c>
    </row>
    <row r="254" spans="2:4" x14ac:dyDescent="0.2">
      <c r="B254" s="1">
        <v>216.66200000000001</v>
      </c>
      <c r="C254" s="3">
        <v>185.97800000000001</v>
      </c>
      <c r="D254" s="3">
        <v>64</v>
      </c>
    </row>
    <row r="255" spans="2:4" x14ac:dyDescent="0.2">
      <c r="B255" s="1">
        <v>217.529</v>
      </c>
      <c r="C255" s="3">
        <v>210.69900000000001</v>
      </c>
      <c r="D255" s="3">
        <v>73</v>
      </c>
    </row>
    <row r="256" spans="2:4" x14ac:dyDescent="0.2">
      <c r="B256" s="1">
        <v>218.39500000000001</v>
      </c>
      <c r="C256" s="3">
        <v>183.94499999999999</v>
      </c>
      <c r="D256" s="3">
        <v>86</v>
      </c>
    </row>
    <row r="257" spans="2:4" x14ac:dyDescent="0.2">
      <c r="B257" s="1">
        <v>219.262</v>
      </c>
      <c r="C257" s="3">
        <v>174.285</v>
      </c>
      <c r="D257" s="3">
        <v>81</v>
      </c>
    </row>
    <row r="258" spans="2:4" x14ac:dyDescent="0.2">
      <c r="B258" s="1">
        <v>220.12899999999999</v>
      </c>
      <c r="C258" s="3">
        <v>203.018</v>
      </c>
      <c r="D258" s="3">
        <v>78</v>
      </c>
    </row>
    <row r="259" spans="2:4" x14ac:dyDescent="0.2">
      <c r="B259" s="1">
        <v>220.995</v>
      </c>
      <c r="C259" s="3">
        <v>203.035</v>
      </c>
      <c r="D259" s="3">
        <v>74</v>
      </c>
    </row>
    <row r="260" spans="2:4" x14ac:dyDescent="0.2">
      <c r="B260" s="1">
        <v>221.86199999999999</v>
      </c>
      <c r="C260" s="3">
        <v>189.98599999999999</v>
      </c>
      <c r="D260" s="3">
        <v>83</v>
      </c>
    </row>
    <row r="261" spans="2:4" x14ac:dyDescent="0.2">
      <c r="B261" s="1">
        <v>222.72900000000001</v>
      </c>
      <c r="C261" s="3">
        <v>182.82300000000001</v>
      </c>
      <c r="D261" s="3">
        <v>83</v>
      </c>
    </row>
    <row r="262" spans="2:4" x14ac:dyDescent="0.2">
      <c r="B262" s="1">
        <v>223.595</v>
      </c>
      <c r="C262" s="3">
        <v>150.68600000000001</v>
      </c>
      <c r="D262" s="3">
        <v>78</v>
      </c>
    </row>
    <row r="263" spans="2:4" x14ac:dyDescent="0.2">
      <c r="B263" s="1">
        <v>224.46199999999999</v>
      </c>
      <c r="C263" s="3">
        <v>134.72499999999999</v>
      </c>
      <c r="D263" s="3">
        <v>88</v>
      </c>
    </row>
    <row r="264" spans="2:4" x14ac:dyDescent="0.2">
      <c r="B264" s="1">
        <v>225.328</v>
      </c>
      <c r="C264" s="3">
        <v>113.74299999999999</v>
      </c>
      <c r="D264" s="3">
        <v>90</v>
      </c>
    </row>
    <row r="265" spans="2:4" x14ac:dyDescent="0.2">
      <c r="B265" s="1">
        <v>226.19499999999999</v>
      </c>
      <c r="C265" s="3">
        <v>128.25899999999999</v>
      </c>
      <c r="D265" s="3">
        <v>85</v>
      </c>
    </row>
    <row r="266" spans="2:4" x14ac:dyDescent="0.2">
      <c r="B266" s="1">
        <v>227.06200000000001</v>
      </c>
      <c r="C266" s="3">
        <v>141.79599999999999</v>
      </c>
      <c r="D266" s="3">
        <v>88</v>
      </c>
    </row>
    <row r="267" spans="2:4" x14ac:dyDescent="0.2">
      <c r="B267" s="1">
        <v>227.928</v>
      </c>
      <c r="C267" s="3">
        <v>156.91200000000001</v>
      </c>
      <c r="D267" s="3">
        <v>82</v>
      </c>
    </row>
    <row r="268" spans="2:4" x14ac:dyDescent="0.2">
      <c r="B268" s="1">
        <v>228.79499999999999</v>
      </c>
      <c r="C268" s="3">
        <v>166.035</v>
      </c>
      <c r="D268" s="3">
        <v>75</v>
      </c>
    </row>
    <row r="269" spans="2:4" x14ac:dyDescent="0.2">
      <c r="B269" s="1">
        <v>229.66200000000001</v>
      </c>
      <c r="C269" s="3">
        <v>187.411</v>
      </c>
      <c r="D269" s="3">
        <v>52</v>
      </c>
    </row>
    <row r="270" spans="2:4" x14ac:dyDescent="0.2">
      <c r="B270" s="1">
        <v>230.52799999999999</v>
      </c>
      <c r="C270" s="3">
        <v>192.845</v>
      </c>
      <c r="D270" s="3">
        <v>49</v>
      </c>
    </row>
    <row r="271" spans="2:4" x14ac:dyDescent="0.2">
      <c r="B271" s="1">
        <v>231.39500000000001</v>
      </c>
      <c r="C271" s="3">
        <v>216.554</v>
      </c>
      <c r="D271" s="3">
        <v>35</v>
      </c>
    </row>
    <row r="272" spans="2:4" x14ac:dyDescent="0.2">
      <c r="B272" s="1">
        <v>232.262</v>
      </c>
      <c r="C272" s="3">
        <v>204.37899999999999</v>
      </c>
      <c r="D272" s="3">
        <v>49</v>
      </c>
    </row>
    <row r="273" spans="2:4" x14ac:dyDescent="0.2">
      <c r="B273" s="1">
        <v>233.12799999999999</v>
      </c>
      <c r="C273" s="3">
        <v>175.167</v>
      </c>
      <c r="D273" s="3">
        <v>56</v>
      </c>
    </row>
    <row r="274" spans="2:4" x14ac:dyDescent="0.2">
      <c r="B274" s="1">
        <v>233.995</v>
      </c>
      <c r="C274" s="3">
        <v>176.405</v>
      </c>
      <c r="D274" s="3">
        <v>64</v>
      </c>
    </row>
    <row r="275" spans="2:4" x14ac:dyDescent="0.2">
      <c r="B275" s="1">
        <v>234.86199999999999</v>
      </c>
      <c r="C275" s="3">
        <v>173.077</v>
      </c>
      <c r="D275" s="3">
        <v>85</v>
      </c>
    </row>
    <row r="276" spans="2:4" x14ac:dyDescent="0.2">
      <c r="B276" s="1">
        <v>235.72800000000001</v>
      </c>
      <c r="C276" s="3">
        <v>147.61099999999999</v>
      </c>
      <c r="D276" s="3">
        <v>87</v>
      </c>
    </row>
    <row r="277" spans="2:4" x14ac:dyDescent="0.2">
      <c r="B277" s="1">
        <v>236.595</v>
      </c>
      <c r="C277" s="3">
        <v>180.52500000000001</v>
      </c>
      <c r="D277" s="3">
        <v>81</v>
      </c>
    </row>
    <row r="278" spans="2:4" x14ac:dyDescent="0.2">
      <c r="B278" s="1">
        <v>237.46199999999999</v>
      </c>
      <c r="C278" s="3">
        <v>157.78200000000001</v>
      </c>
      <c r="D278" s="3">
        <v>65</v>
      </c>
    </row>
    <row r="279" spans="2:4" x14ac:dyDescent="0.2">
      <c r="B279" s="1">
        <v>238.328</v>
      </c>
      <c r="C279" s="3">
        <v>146.54</v>
      </c>
      <c r="D279" s="3">
        <v>56</v>
      </c>
    </row>
    <row r="280" spans="2:4" x14ac:dyDescent="0.2">
      <c r="B280" s="1">
        <v>239.19499999999999</v>
      </c>
      <c r="C280" s="3">
        <v>173.1</v>
      </c>
      <c r="D280" s="3">
        <v>69</v>
      </c>
    </row>
    <row r="281" spans="2:4" x14ac:dyDescent="0.2">
      <c r="B281" s="1">
        <v>240.06100000000001</v>
      </c>
      <c r="C281" s="3">
        <v>162.845</v>
      </c>
      <c r="D281" s="3">
        <v>64</v>
      </c>
    </row>
    <row r="282" spans="2:4" x14ac:dyDescent="0.2">
      <c r="B282" s="1">
        <v>240.928</v>
      </c>
      <c r="C282" s="3">
        <v>151.93899999999999</v>
      </c>
      <c r="D282" s="3">
        <v>63</v>
      </c>
    </row>
    <row r="283" spans="2:4" x14ac:dyDescent="0.2">
      <c r="B283" s="1">
        <v>241.79499999999999</v>
      </c>
      <c r="C283" s="3">
        <v>137.01599999999999</v>
      </c>
      <c r="D283" s="3">
        <v>61</v>
      </c>
    </row>
    <row r="284" spans="2:4" x14ac:dyDescent="0.2">
      <c r="B284" s="1">
        <v>242.661</v>
      </c>
      <c r="C284" s="3">
        <v>157.82300000000001</v>
      </c>
      <c r="D284" s="3">
        <v>60</v>
      </c>
    </row>
    <row r="285" spans="2:4" x14ac:dyDescent="0.2">
      <c r="B285" s="1">
        <v>243.52799999999999</v>
      </c>
      <c r="C285" s="3">
        <v>163.59299999999999</v>
      </c>
      <c r="D285" s="3">
        <v>69</v>
      </c>
    </row>
    <row r="286" spans="2:4" x14ac:dyDescent="0.2">
      <c r="B286" s="1">
        <v>244.39500000000001</v>
      </c>
      <c r="C286" s="3">
        <v>165.54400000000001</v>
      </c>
      <c r="D286" s="3">
        <v>66</v>
      </c>
    </row>
    <row r="287" spans="2:4" x14ac:dyDescent="0.2">
      <c r="B287" s="1">
        <v>245.261</v>
      </c>
      <c r="C287" s="3">
        <v>134.97200000000001</v>
      </c>
      <c r="D287" s="3">
        <v>62</v>
      </c>
    </row>
    <row r="288" spans="2:4" x14ac:dyDescent="0.2">
      <c r="B288" s="1">
        <v>246.12799999999999</v>
      </c>
      <c r="C288" s="3">
        <v>142.792</v>
      </c>
      <c r="D288" s="3">
        <v>63</v>
      </c>
    </row>
    <row r="289" spans="2:4" x14ac:dyDescent="0.2">
      <c r="B289" s="1">
        <v>246.995</v>
      </c>
      <c r="C289" s="3">
        <v>148.13200000000001</v>
      </c>
      <c r="D289" s="3">
        <v>77</v>
      </c>
    </row>
    <row r="290" spans="2:4" x14ac:dyDescent="0.2">
      <c r="B290" s="1">
        <v>247.86099999999999</v>
      </c>
      <c r="C290" s="3">
        <v>117.92100000000001</v>
      </c>
      <c r="D290" s="3">
        <v>69</v>
      </c>
    </row>
    <row r="291" spans="2:4" x14ac:dyDescent="0.2">
      <c r="B291" s="1">
        <v>248.72800000000001</v>
      </c>
      <c r="C291" s="3">
        <v>129.02000000000001</v>
      </c>
      <c r="D291" s="3">
        <v>74</v>
      </c>
    </row>
    <row r="292" spans="2:4" x14ac:dyDescent="0.2">
      <c r="B292" s="1">
        <v>249.595</v>
      </c>
      <c r="C292" s="3">
        <v>100.511</v>
      </c>
      <c r="D292" s="3">
        <v>86</v>
      </c>
    </row>
    <row r="293" spans="2:4" x14ac:dyDescent="0.2">
      <c r="B293" s="1">
        <v>250.46100000000001</v>
      </c>
      <c r="C293" s="3">
        <v>114.051</v>
      </c>
      <c r="D293" s="3">
        <v>86</v>
      </c>
    </row>
    <row r="294" spans="2:4" x14ac:dyDescent="0.2">
      <c r="B294" s="1">
        <v>251.328</v>
      </c>
      <c r="C294" s="3">
        <v>97.542000000000002</v>
      </c>
      <c r="D294" s="3">
        <v>90</v>
      </c>
    </row>
    <row r="295" spans="2:4" x14ac:dyDescent="0.2">
      <c r="B295" s="1">
        <v>252.19499999999999</v>
      </c>
      <c r="C295" s="3">
        <v>101.745</v>
      </c>
      <c r="D295" s="3">
        <v>94</v>
      </c>
    </row>
    <row r="296" spans="2:4" x14ac:dyDescent="0.2">
      <c r="B296" s="1">
        <v>253.06100000000001</v>
      </c>
      <c r="C296" s="3">
        <v>120.143</v>
      </c>
      <c r="D296" s="3">
        <v>93</v>
      </c>
    </row>
    <row r="297" spans="2:4" x14ac:dyDescent="0.2">
      <c r="B297" s="1">
        <v>253.928</v>
      </c>
      <c r="C297" s="3">
        <v>133.99</v>
      </c>
      <c r="D297" s="3">
        <v>101</v>
      </c>
    </row>
    <row r="298" spans="2:4" x14ac:dyDescent="0.2">
      <c r="B298" s="1">
        <v>254.79499999999999</v>
      </c>
      <c r="C298" s="3">
        <v>139.739</v>
      </c>
      <c r="D298" s="3">
        <v>108</v>
      </c>
    </row>
    <row r="299" spans="2:4" x14ac:dyDescent="0.2">
      <c r="B299" s="1">
        <v>255.661</v>
      </c>
      <c r="C299" s="3">
        <v>165.86099999999999</v>
      </c>
      <c r="D299" s="3">
        <v>116</v>
      </c>
    </row>
    <row r="300" spans="2:4" x14ac:dyDescent="0.2">
      <c r="B300" s="1">
        <v>256.52800000000002</v>
      </c>
      <c r="C300" s="3">
        <v>185.29300000000001</v>
      </c>
      <c r="D300" s="3">
        <v>93</v>
      </c>
    </row>
    <row r="301" spans="2:4" x14ac:dyDescent="0.2">
      <c r="B301" s="1">
        <v>257.39400000000001</v>
      </c>
      <c r="C301" s="3">
        <v>171.30500000000001</v>
      </c>
      <c r="D301" s="3">
        <v>67</v>
      </c>
    </row>
    <row r="302" spans="2:4" x14ac:dyDescent="0.2">
      <c r="B302" s="1">
        <v>258.26100000000002</v>
      </c>
      <c r="C302" s="3">
        <v>191.16900000000001</v>
      </c>
      <c r="D302" s="3">
        <v>72</v>
      </c>
    </row>
    <row r="303" spans="2:4" x14ac:dyDescent="0.2">
      <c r="B303" s="1">
        <v>259.12799999999999</v>
      </c>
      <c r="C303" s="3">
        <v>175.316</v>
      </c>
      <c r="D303" s="3">
        <v>62</v>
      </c>
    </row>
    <row r="304" spans="2:4" x14ac:dyDescent="0.2">
      <c r="B304" s="1">
        <v>259.99400000000003</v>
      </c>
      <c r="C304" s="3">
        <v>180.75399999999999</v>
      </c>
      <c r="D304" s="3">
        <v>59</v>
      </c>
    </row>
    <row r="305" spans="2:4" x14ac:dyDescent="0.2">
      <c r="B305" s="1">
        <v>260.86099999999999</v>
      </c>
      <c r="C305" s="3">
        <v>182.07300000000001</v>
      </c>
      <c r="D305" s="3">
        <v>67</v>
      </c>
    </row>
    <row r="306" spans="2:4" x14ac:dyDescent="0.2">
      <c r="B306" s="1">
        <v>261.72800000000001</v>
      </c>
      <c r="C306" s="3">
        <v>201.50899999999999</v>
      </c>
      <c r="D306" s="3">
        <v>59</v>
      </c>
    </row>
    <row r="307" spans="2:4" x14ac:dyDescent="0.2">
      <c r="B307" s="1">
        <v>262.59399999999999</v>
      </c>
      <c r="C307" s="3">
        <v>205.988</v>
      </c>
      <c r="D307" s="3">
        <v>62</v>
      </c>
    </row>
    <row r="308" spans="2:4" x14ac:dyDescent="0.2">
      <c r="B308" s="1">
        <v>263.46100000000001</v>
      </c>
      <c r="C308" s="3">
        <v>205.33</v>
      </c>
      <c r="D308" s="3">
        <v>64</v>
      </c>
    </row>
    <row r="309" spans="2:4" x14ac:dyDescent="0.2">
      <c r="B309" s="1">
        <v>264.32799999999997</v>
      </c>
      <c r="C309" s="3">
        <v>206.36</v>
      </c>
      <c r="D309" s="3">
        <v>65</v>
      </c>
    </row>
    <row r="310" spans="2:4" x14ac:dyDescent="0.2">
      <c r="B310" s="1">
        <v>265.19400000000002</v>
      </c>
      <c r="C310" s="3">
        <v>201.60300000000001</v>
      </c>
      <c r="D310" s="3">
        <v>62</v>
      </c>
    </row>
    <row r="311" spans="2:4" x14ac:dyDescent="0.2">
      <c r="B311" s="1">
        <v>266.06099999999998</v>
      </c>
      <c r="C311" s="3">
        <v>227.941</v>
      </c>
      <c r="D311" s="3">
        <v>80</v>
      </c>
    </row>
    <row r="312" spans="2:4" x14ac:dyDescent="0.2">
      <c r="B312" s="1">
        <v>266.928</v>
      </c>
      <c r="C312" s="3">
        <v>229.08099999999999</v>
      </c>
      <c r="D312" s="3">
        <v>77</v>
      </c>
    </row>
    <row r="313" spans="2:4" x14ac:dyDescent="0.2">
      <c r="B313" s="1">
        <v>267.79399999999998</v>
      </c>
      <c r="C313" s="3">
        <v>226.68199999999999</v>
      </c>
      <c r="D313" s="3">
        <v>68</v>
      </c>
    </row>
    <row r="314" spans="2:4" x14ac:dyDescent="0.2">
      <c r="B314" s="1">
        <v>268.661</v>
      </c>
      <c r="C314" s="3">
        <v>244.21799999999999</v>
      </c>
      <c r="D314" s="3">
        <v>89</v>
      </c>
    </row>
    <row r="315" spans="2:4" x14ac:dyDescent="0.2">
      <c r="B315" s="1">
        <v>269.52800000000002</v>
      </c>
      <c r="C315" s="3">
        <v>231.83500000000001</v>
      </c>
      <c r="D315" s="3">
        <v>87</v>
      </c>
    </row>
    <row r="316" spans="2:4" x14ac:dyDescent="0.2">
      <c r="B316" s="1">
        <v>270.39400000000001</v>
      </c>
      <c r="C316" s="3">
        <v>220.108</v>
      </c>
      <c r="D316" s="3">
        <v>94</v>
      </c>
    </row>
    <row r="317" spans="2:4" x14ac:dyDescent="0.2">
      <c r="B317" s="1">
        <v>271.26100000000002</v>
      </c>
      <c r="C317" s="3">
        <v>222</v>
      </c>
      <c r="D317" s="3">
        <v>96</v>
      </c>
    </row>
    <row r="318" spans="2:4" x14ac:dyDescent="0.2">
      <c r="B318" s="1">
        <v>272.12700000000001</v>
      </c>
      <c r="C318" s="3">
        <v>216.27500000000001</v>
      </c>
      <c r="D318" s="3">
        <v>85</v>
      </c>
    </row>
    <row r="319" spans="2:4" x14ac:dyDescent="0.2">
      <c r="B319" s="1">
        <v>272.99400000000003</v>
      </c>
      <c r="C319" s="3">
        <v>221.37700000000001</v>
      </c>
      <c r="D319" s="3">
        <v>72</v>
      </c>
    </row>
    <row r="320" spans="2:4" x14ac:dyDescent="0.2">
      <c r="B320" s="1">
        <v>273.86099999999999</v>
      </c>
      <c r="C320" s="3">
        <v>205.50899999999999</v>
      </c>
      <c r="D320" s="3">
        <v>89</v>
      </c>
    </row>
    <row r="321" spans="2:4" x14ac:dyDescent="0.2">
      <c r="B321" s="1">
        <v>274.72699999999998</v>
      </c>
      <c r="C321" s="3">
        <v>190.59899999999999</v>
      </c>
      <c r="D321" s="3">
        <v>76</v>
      </c>
    </row>
    <row r="322" spans="2:4" x14ac:dyDescent="0.2">
      <c r="B322" s="1">
        <v>275.59399999999999</v>
      </c>
      <c r="C322" s="3">
        <v>222.77199999999999</v>
      </c>
      <c r="D322" s="3">
        <v>87</v>
      </c>
    </row>
    <row r="323" spans="2:4" x14ac:dyDescent="0.2">
      <c r="B323" s="1">
        <v>276.46100000000001</v>
      </c>
      <c r="C323" s="3">
        <v>207</v>
      </c>
      <c r="D323" s="3">
        <v>90</v>
      </c>
    </row>
    <row r="324" spans="2:4" x14ac:dyDescent="0.2">
      <c r="B324" s="1">
        <v>277.327</v>
      </c>
      <c r="C324" s="3">
        <v>185.631</v>
      </c>
      <c r="D324" s="3">
        <v>84</v>
      </c>
    </row>
    <row r="325" spans="2:4" x14ac:dyDescent="0.2">
      <c r="B325" s="1">
        <v>278.19400000000002</v>
      </c>
      <c r="C325" s="3">
        <v>166.316</v>
      </c>
      <c r="D325" s="3">
        <v>60</v>
      </c>
    </row>
    <row r="326" spans="2:4" x14ac:dyDescent="0.2">
      <c r="B326" s="1">
        <v>279.06099999999998</v>
      </c>
      <c r="C326" s="3">
        <v>167.316</v>
      </c>
      <c r="D326" s="3">
        <v>78</v>
      </c>
    </row>
    <row r="327" spans="2:4" x14ac:dyDescent="0.2">
      <c r="B327" s="1">
        <v>279.92700000000002</v>
      </c>
      <c r="C327" s="3">
        <v>174.89599999999999</v>
      </c>
      <c r="D327" s="3">
        <v>57</v>
      </c>
    </row>
    <row r="328" spans="2:4" x14ac:dyDescent="0.2">
      <c r="B328" s="1">
        <v>280.79399999999998</v>
      </c>
      <c r="C328" s="3">
        <v>183.458</v>
      </c>
      <c r="D328" s="3">
        <v>74</v>
      </c>
    </row>
    <row r="329" spans="2:4" x14ac:dyDescent="0.2">
      <c r="B329" s="1">
        <v>281.661</v>
      </c>
      <c r="C329" s="3">
        <v>170.2</v>
      </c>
      <c r="D329" s="3">
        <v>68</v>
      </c>
    </row>
    <row r="330" spans="2:4" x14ac:dyDescent="0.2">
      <c r="B330" s="1">
        <v>282.52699999999999</v>
      </c>
      <c r="C330" s="3">
        <v>164.297</v>
      </c>
      <c r="D330" s="3">
        <v>73</v>
      </c>
    </row>
    <row r="331" spans="2:4" x14ac:dyDescent="0.2">
      <c r="B331" s="1">
        <v>283.39400000000001</v>
      </c>
      <c r="C331" s="3">
        <v>160.93299999999999</v>
      </c>
      <c r="D331" s="3">
        <v>54</v>
      </c>
    </row>
    <row r="332" spans="2:4" x14ac:dyDescent="0.2">
      <c r="B332" s="1">
        <v>284.26100000000002</v>
      </c>
      <c r="C332" s="3">
        <v>148.55799999999999</v>
      </c>
      <c r="D332" s="3">
        <v>56</v>
      </c>
    </row>
    <row r="333" spans="2:4" x14ac:dyDescent="0.2">
      <c r="B333" s="1">
        <v>285.12700000000001</v>
      </c>
      <c r="C333" s="3">
        <v>181.04300000000001</v>
      </c>
      <c r="D333" s="3">
        <v>69</v>
      </c>
    </row>
    <row r="334" spans="2:4" x14ac:dyDescent="0.2">
      <c r="B334" s="1">
        <v>285.99400000000003</v>
      </c>
      <c r="C334" s="3">
        <v>155.17099999999999</v>
      </c>
      <c r="D334" s="3">
        <v>69</v>
      </c>
    </row>
    <row r="335" spans="2:4" x14ac:dyDescent="0.2">
      <c r="B335" s="1">
        <v>286.86099999999999</v>
      </c>
      <c r="C335" s="3">
        <v>145.59299999999999</v>
      </c>
      <c r="D335" s="3">
        <v>50</v>
      </c>
    </row>
    <row r="336" spans="2:4" x14ac:dyDescent="0.2">
      <c r="B336" s="1">
        <v>287.72699999999998</v>
      </c>
      <c r="C336" s="3">
        <v>168.613</v>
      </c>
      <c r="D336" s="3">
        <v>60</v>
      </c>
    </row>
    <row r="337" spans="2:4" x14ac:dyDescent="0.2">
      <c r="B337" s="1">
        <v>288.59399999999999</v>
      </c>
      <c r="C337" s="3">
        <v>172.399</v>
      </c>
      <c r="D337" s="3">
        <v>52</v>
      </c>
    </row>
    <row r="338" spans="2:4" x14ac:dyDescent="0.2">
      <c r="B338" s="1">
        <v>289.45999999999998</v>
      </c>
      <c r="C338" s="3">
        <v>149.721</v>
      </c>
      <c r="D338" s="3">
        <v>61</v>
      </c>
    </row>
    <row r="339" spans="2:4" x14ac:dyDescent="0.2">
      <c r="B339" s="1">
        <v>290.327</v>
      </c>
      <c r="C339" s="3">
        <v>146.809</v>
      </c>
      <c r="D339" s="3">
        <v>77</v>
      </c>
    </row>
    <row r="340" spans="2:4" x14ac:dyDescent="0.2">
      <c r="B340" s="1">
        <v>291.19400000000002</v>
      </c>
      <c r="C340" s="3">
        <v>169.75399999999999</v>
      </c>
      <c r="D340" s="3">
        <v>54</v>
      </c>
    </row>
    <row r="341" spans="2:4" x14ac:dyDescent="0.2">
      <c r="B341" s="1">
        <v>292.06</v>
      </c>
      <c r="C341" s="3">
        <v>181.477</v>
      </c>
      <c r="D341" s="3">
        <v>45</v>
      </c>
    </row>
    <row r="342" spans="2:4" x14ac:dyDescent="0.2">
      <c r="B342" s="1">
        <v>292.92700000000002</v>
      </c>
      <c r="C342" s="3">
        <v>194.90199999999999</v>
      </c>
      <c r="D342" s="3">
        <v>47</v>
      </c>
    </row>
    <row r="343" spans="2:4" x14ac:dyDescent="0.2">
      <c r="B343" s="1">
        <v>293.79399999999998</v>
      </c>
      <c r="C343" s="3">
        <v>199.018</v>
      </c>
      <c r="D343" s="3">
        <v>41</v>
      </c>
    </row>
    <row r="344" spans="2:4" x14ac:dyDescent="0.2">
      <c r="B344" s="1">
        <v>294.66000000000003</v>
      </c>
      <c r="C344" s="3">
        <v>183.715</v>
      </c>
      <c r="D344" s="3">
        <v>38</v>
      </c>
    </row>
    <row r="345" spans="2:4" x14ac:dyDescent="0.2">
      <c r="B345" s="1">
        <v>295.52699999999999</v>
      </c>
      <c r="C345" s="3">
        <v>155.43</v>
      </c>
      <c r="D345" s="3">
        <v>46</v>
      </c>
    </row>
    <row r="346" spans="2:4" x14ac:dyDescent="0.2">
      <c r="B346" s="1">
        <v>296.39400000000001</v>
      </c>
      <c r="C346" s="3">
        <v>157.82300000000001</v>
      </c>
      <c r="D346" s="3">
        <v>48</v>
      </c>
    </row>
    <row r="347" spans="2:4" x14ac:dyDescent="0.2">
      <c r="B347" s="1">
        <v>297.26</v>
      </c>
      <c r="C347" s="3">
        <v>139.81299999999999</v>
      </c>
      <c r="D347" s="3">
        <v>62</v>
      </c>
    </row>
    <row r="348" spans="2:4" x14ac:dyDescent="0.2">
      <c r="B348" s="1">
        <v>298.12700000000001</v>
      </c>
      <c r="C348" s="3">
        <v>124.694</v>
      </c>
      <c r="D348" s="3">
        <v>47</v>
      </c>
    </row>
    <row r="349" spans="2:4" x14ac:dyDescent="0.2">
      <c r="B349" s="1">
        <v>298.99400000000003</v>
      </c>
      <c r="C349" s="3">
        <v>133.86799999999999</v>
      </c>
      <c r="D349" s="3">
        <v>60</v>
      </c>
    </row>
    <row r="350" spans="2:4" x14ac:dyDescent="0.2">
      <c r="B350" s="1">
        <v>299.86</v>
      </c>
      <c r="C350" s="3">
        <v>141.77799999999999</v>
      </c>
      <c r="D350" s="3">
        <v>49</v>
      </c>
    </row>
    <row r="351" spans="2:4" x14ac:dyDescent="0.2">
      <c r="B351" s="1">
        <v>300.72699999999998</v>
      </c>
      <c r="C351" s="3">
        <v>144.495</v>
      </c>
      <c r="D351" s="3">
        <v>61</v>
      </c>
    </row>
    <row r="352" spans="2:4" x14ac:dyDescent="0.2">
      <c r="B352" s="1">
        <v>301.59399999999999</v>
      </c>
      <c r="C352" s="3">
        <v>128.17699999999999</v>
      </c>
      <c r="D352" s="3">
        <v>59</v>
      </c>
    </row>
    <row r="353" spans="2:4" x14ac:dyDescent="0.2">
      <c r="B353" s="1">
        <v>302.45999999999998</v>
      </c>
      <c r="C353" s="3">
        <v>118.85899999999999</v>
      </c>
      <c r="D353" s="3">
        <v>56</v>
      </c>
    </row>
    <row r="354" spans="2:4" x14ac:dyDescent="0.2">
      <c r="B354" s="1">
        <v>303.327</v>
      </c>
      <c r="C354" s="3">
        <v>125.684</v>
      </c>
      <c r="D354" s="3">
        <v>43</v>
      </c>
    </row>
    <row r="355" spans="2:4" x14ac:dyDescent="0.2">
      <c r="B355" s="1">
        <v>304.19299999999998</v>
      </c>
      <c r="C355" s="3">
        <v>110.75</v>
      </c>
      <c r="D355" s="3">
        <v>49</v>
      </c>
    </row>
    <row r="356" spans="2:4" x14ac:dyDescent="0.2">
      <c r="B356" s="1">
        <v>305.06</v>
      </c>
      <c r="C356" s="3">
        <v>130.82900000000001</v>
      </c>
      <c r="D356" s="3">
        <v>44</v>
      </c>
    </row>
    <row r="357" spans="2:4" x14ac:dyDescent="0.2">
      <c r="B357" s="1">
        <v>305.92700000000002</v>
      </c>
      <c r="C357" s="3">
        <v>136.363</v>
      </c>
      <c r="D357" s="3">
        <v>44</v>
      </c>
    </row>
    <row r="358" spans="2:4" x14ac:dyDescent="0.2">
      <c r="B358" s="1">
        <v>306.79300000000001</v>
      </c>
      <c r="C358" s="3">
        <v>141.68</v>
      </c>
      <c r="D358" s="3">
        <v>53</v>
      </c>
    </row>
    <row r="359" spans="2:4" x14ac:dyDescent="0.2">
      <c r="B359" s="1">
        <v>307.66000000000003</v>
      </c>
      <c r="C359" s="3">
        <v>140.44399999999999</v>
      </c>
      <c r="D359" s="3">
        <v>43</v>
      </c>
    </row>
    <row r="360" spans="2:4" x14ac:dyDescent="0.2">
      <c r="B360" s="1">
        <v>308.52699999999999</v>
      </c>
      <c r="C360" s="3">
        <v>142.363</v>
      </c>
      <c r="D360" s="3">
        <v>32</v>
      </c>
    </row>
    <row r="361" spans="2:4" x14ac:dyDescent="0.2">
      <c r="B361" s="1">
        <v>309.39299999999997</v>
      </c>
      <c r="C361" s="3">
        <v>136.208</v>
      </c>
      <c r="D361" s="3">
        <v>44</v>
      </c>
    </row>
    <row r="362" spans="2:4" x14ac:dyDescent="0.2">
      <c r="B362" s="1">
        <v>310.26</v>
      </c>
      <c r="C362" s="3">
        <v>132.77799999999999</v>
      </c>
      <c r="D362" s="3">
        <v>54</v>
      </c>
    </row>
    <row r="363" spans="2:4" x14ac:dyDescent="0.2">
      <c r="B363" s="1">
        <v>311.12700000000001</v>
      </c>
      <c r="C363" s="3">
        <v>128.41999999999999</v>
      </c>
      <c r="D363" s="3">
        <v>47</v>
      </c>
    </row>
    <row r="364" spans="2:4" x14ac:dyDescent="0.2">
      <c r="B364" s="1">
        <v>311.99299999999999</v>
      </c>
      <c r="C364" s="3">
        <v>138.251</v>
      </c>
      <c r="D364" s="3">
        <v>56</v>
      </c>
    </row>
    <row r="365" spans="2:4" x14ac:dyDescent="0.2">
      <c r="B365" s="1">
        <v>312.86</v>
      </c>
      <c r="C365" s="3">
        <v>133.07300000000001</v>
      </c>
      <c r="D365" s="3">
        <v>58</v>
      </c>
    </row>
    <row r="366" spans="2:4" x14ac:dyDescent="0.2">
      <c r="B366" s="1">
        <v>313.72699999999998</v>
      </c>
      <c r="C366" s="3">
        <v>123.462</v>
      </c>
      <c r="D366" s="3">
        <v>54</v>
      </c>
    </row>
    <row r="367" spans="2:4" x14ac:dyDescent="0.2">
      <c r="B367" s="1">
        <v>314.59300000000002</v>
      </c>
      <c r="C367" s="3">
        <v>99.69</v>
      </c>
      <c r="D367" s="3">
        <v>54</v>
      </c>
    </row>
    <row r="368" spans="2:4" x14ac:dyDescent="0.2">
      <c r="B368" s="1">
        <v>315.45999999999998</v>
      </c>
      <c r="C368" s="3">
        <v>102.1</v>
      </c>
      <c r="D368" s="3">
        <v>49</v>
      </c>
    </row>
    <row r="369" spans="2:4" x14ac:dyDescent="0.2">
      <c r="B369" s="1">
        <v>316.327</v>
      </c>
      <c r="C369" s="3">
        <v>104.849</v>
      </c>
      <c r="D369" s="3">
        <v>65</v>
      </c>
    </row>
    <row r="370" spans="2:4" x14ac:dyDescent="0.2">
      <c r="B370" s="1">
        <v>317.19299999999998</v>
      </c>
      <c r="C370" s="3">
        <v>104.499</v>
      </c>
      <c r="D370" s="3">
        <v>61</v>
      </c>
    </row>
    <row r="371" spans="2:4" x14ac:dyDescent="0.2">
      <c r="B371" s="1">
        <v>318.06</v>
      </c>
      <c r="C371" s="3">
        <v>95.629000000000005</v>
      </c>
      <c r="D371" s="3">
        <v>70</v>
      </c>
    </row>
    <row r="372" spans="2:4" x14ac:dyDescent="0.2">
      <c r="B372" s="1">
        <v>318.92599999999999</v>
      </c>
      <c r="C372" s="3">
        <v>99.064999999999998</v>
      </c>
      <c r="D372" s="3">
        <v>84</v>
      </c>
    </row>
    <row r="373" spans="2:4" x14ac:dyDescent="0.2">
      <c r="B373" s="1">
        <v>319.79300000000001</v>
      </c>
      <c r="C373" s="3">
        <v>101.58199999999999</v>
      </c>
      <c r="D373" s="3">
        <v>79</v>
      </c>
    </row>
    <row r="374" spans="2:4" x14ac:dyDescent="0.2">
      <c r="B374" s="1">
        <v>320.66000000000003</v>
      </c>
      <c r="C374" s="3">
        <v>86.397000000000006</v>
      </c>
      <c r="D374" s="3">
        <v>75</v>
      </c>
    </row>
    <row r="375" spans="2:4" x14ac:dyDescent="0.2">
      <c r="B375" s="1">
        <v>321.52600000000001</v>
      </c>
      <c r="C375" s="3">
        <v>97.168999999999997</v>
      </c>
      <c r="D375" s="3">
        <v>75</v>
      </c>
    </row>
    <row r="376" spans="2:4" x14ac:dyDescent="0.2">
      <c r="B376" s="1">
        <v>322.39299999999997</v>
      </c>
      <c r="C376" s="3">
        <v>91.034999999999997</v>
      </c>
      <c r="D376" s="3">
        <v>65</v>
      </c>
    </row>
    <row r="377" spans="2:4" x14ac:dyDescent="0.2">
      <c r="B377" s="1">
        <v>323.26</v>
      </c>
      <c r="C377" s="3">
        <v>89.77</v>
      </c>
      <c r="D377" s="3">
        <v>71</v>
      </c>
    </row>
    <row r="378" spans="2:4" x14ac:dyDescent="0.2">
      <c r="B378" s="1">
        <v>324.12599999999998</v>
      </c>
      <c r="C378" s="3">
        <v>77.138000000000005</v>
      </c>
      <c r="D378" s="3">
        <v>63</v>
      </c>
    </row>
    <row r="379" spans="2:4" x14ac:dyDescent="0.2">
      <c r="B379" s="1">
        <v>324.99299999999999</v>
      </c>
      <c r="C379" s="3">
        <v>83.694999999999993</v>
      </c>
      <c r="D379" s="3">
        <v>64</v>
      </c>
    </row>
    <row r="380" spans="2:4" x14ac:dyDescent="0.2">
      <c r="B380" s="1">
        <v>325.86</v>
      </c>
      <c r="C380" s="3">
        <v>83.629000000000005</v>
      </c>
      <c r="D380" s="3">
        <v>76</v>
      </c>
    </row>
    <row r="381" spans="2:4" x14ac:dyDescent="0.2">
      <c r="B381" s="1">
        <v>326.726</v>
      </c>
      <c r="C381" s="3">
        <v>97.006</v>
      </c>
      <c r="D381" s="3">
        <v>70</v>
      </c>
    </row>
    <row r="382" spans="2:4" x14ac:dyDescent="0.2">
      <c r="B382" s="1">
        <v>327.59300000000002</v>
      </c>
      <c r="C382" s="3">
        <v>90.519000000000005</v>
      </c>
      <c r="D382" s="3">
        <v>86</v>
      </c>
    </row>
    <row r="383" spans="2:4" x14ac:dyDescent="0.2">
      <c r="B383" s="1">
        <v>328.46</v>
      </c>
      <c r="C383" s="3">
        <v>74.787999999999997</v>
      </c>
      <c r="D383" s="3">
        <v>81</v>
      </c>
    </row>
    <row r="384" spans="2:4" x14ac:dyDescent="0.2">
      <c r="B384" s="1">
        <v>329.32600000000002</v>
      </c>
      <c r="C384" s="3">
        <v>84.290999999999997</v>
      </c>
      <c r="D384" s="3">
        <v>82</v>
      </c>
    </row>
    <row r="385" spans="2:4" x14ac:dyDescent="0.2">
      <c r="B385" s="1">
        <v>330.19299999999998</v>
      </c>
      <c r="C385" s="3">
        <v>89.613</v>
      </c>
      <c r="D385" s="3">
        <v>84</v>
      </c>
    </row>
    <row r="386" spans="2:4" x14ac:dyDescent="0.2">
      <c r="B386" s="1">
        <v>331.06</v>
      </c>
      <c r="C386" s="3">
        <v>76.393000000000001</v>
      </c>
      <c r="D386" s="3">
        <v>80</v>
      </c>
    </row>
    <row r="387" spans="2:4" x14ac:dyDescent="0.2">
      <c r="B387" s="1">
        <v>331.92599999999999</v>
      </c>
      <c r="C387" s="3">
        <v>92.733000000000004</v>
      </c>
      <c r="D387" s="3">
        <v>75</v>
      </c>
    </row>
    <row r="388" spans="2:4" x14ac:dyDescent="0.2">
      <c r="B388" s="1">
        <v>332.79300000000001</v>
      </c>
      <c r="C388" s="3">
        <v>73.47</v>
      </c>
      <c r="D388" s="3">
        <v>107</v>
      </c>
    </row>
    <row r="389" spans="2:4" x14ac:dyDescent="0.2">
      <c r="B389" s="1">
        <v>333.65899999999999</v>
      </c>
      <c r="C389" s="3">
        <v>75.128</v>
      </c>
      <c r="D389" s="3">
        <v>103</v>
      </c>
    </row>
    <row r="390" spans="2:4" x14ac:dyDescent="0.2">
      <c r="B390" s="1">
        <v>334.52600000000001</v>
      </c>
      <c r="C390" s="3">
        <v>97.102000000000004</v>
      </c>
      <c r="D390" s="3">
        <v>104</v>
      </c>
    </row>
    <row r="391" spans="2:4" x14ac:dyDescent="0.2">
      <c r="B391" s="1">
        <v>335.39299999999997</v>
      </c>
      <c r="C391" s="3">
        <v>84.637</v>
      </c>
      <c r="D391" s="3">
        <v>89</v>
      </c>
    </row>
    <row r="392" spans="2:4" x14ac:dyDescent="0.2">
      <c r="B392" s="1">
        <v>336.25900000000001</v>
      </c>
      <c r="C392" s="3">
        <v>93.504999999999995</v>
      </c>
      <c r="D392" s="3">
        <v>97</v>
      </c>
    </row>
    <row r="393" spans="2:4" x14ac:dyDescent="0.2">
      <c r="B393" s="1">
        <v>337.12599999999998</v>
      </c>
      <c r="C393" s="3">
        <v>85.468000000000004</v>
      </c>
      <c r="D393" s="3">
        <v>87</v>
      </c>
    </row>
    <row r="394" spans="2:4" x14ac:dyDescent="0.2">
      <c r="B394" s="1">
        <v>337.99299999999999</v>
      </c>
      <c r="C394" s="3">
        <v>117.43</v>
      </c>
      <c r="D394" s="3">
        <v>57</v>
      </c>
    </row>
    <row r="395" spans="2:4" x14ac:dyDescent="0.2">
      <c r="B395" s="1">
        <v>338.85899999999998</v>
      </c>
      <c r="C395" s="3">
        <v>138.40299999999999</v>
      </c>
      <c r="D395" s="3">
        <v>56</v>
      </c>
    </row>
    <row r="396" spans="2:4" x14ac:dyDescent="0.2">
      <c r="B396" s="1">
        <v>339.726</v>
      </c>
      <c r="C396" s="3">
        <v>128.41800000000001</v>
      </c>
      <c r="D396" s="3">
        <v>69</v>
      </c>
    </row>
    <row r="397" spans="2:4" x14ac:dyDescent="0.2">
      <c r="B397" s="1">
        <v>340.59300000000002</v>
      </c>
      <c r="C397" s="3">
        <v>122.242</v>
      </c>
      <c r="D397" s="3">
        <v>77</v>
      </c>
    </row>
    <row r="398" spans="2:4" x14ac:dyDescent="0.2">
      <c r="B398" s="1">
        <v>341.459</v>
      </c>
      <c r="C398" s="3">
        <v>129.94499999999999</v>
      </c>
      <c r="D398" s="3">
        <v>55</v>
      </c>
    </row>
    <row r="399" spans="2:4" x14ac:dyDescent="0.2">
      <c r="B399" s="1">
        <v>342.32600000000002</v>
      </c>
      <c r="C399" s="3">
        <v>132.68199999999999</v>
      </c>
      <c r="D399" s="3">
        <v>63</v>
      </c>
    </row>
    <row r="400" spans="2:4" x14ac:dyDescent="0.2">
      <c r="B400" s="1">
        <v>343.19299999999998</v>
      </c>
      <c r="C400" s="3">
        <v>129.96899999999999</v>
      </c>
      <c r="D400" s="3">
        <v>65</v>
      </c>
    </row>
    <row r="401" spans="2:4" x14ac:dyDescent="0.2">
      <c r="B401" s="1">
        <v>344.05900000000003</v>
      </c>
      <c r="C401" s="3">
        <v>109.88800000000001</v>
      </c>
      <c r="D401" s="3">
        <v>106</v>
      </c>
    </row>
    <row r="402" spans="2:4" x14ac:dyDescent="0.2">
      <c r="B402" s="1">
        <v>344.92599999999999</v>
      </c>
      <c r="C402" s="3">
        <v>107.599</v>
      </c>
      <c r="D402" s="3">
        <v>85</v>
      </c>
    </row>
    <row r="403" spans="2:4" x14ac:dyDescent="0.2">
      <c r="B403" s="1">
        <v>345.79300000000001</v>
      </c>
      <c r="C403" s="3">
        <v>122.075</v>
      </c>
      <c r="D403" s="3">
        <v>79</v>
      </c>
    </row>
    <row r="404" spans="2:4" x14ac:dyDescent="0.2">
      <c r="B404" s="1">
        <v>346.65899999999999</v>
      </c>
      <c r="C404" s="3">
        <v>106.949</v>
      </c>
      <c r="D404" s="3">
        <v>73</v>
      </c>
    </row>
    <row r="405" spans="2:4" x14ac:dyDescent="0.2">
      <c r="B405" s="1">
        <v>347.52600000000001</v>
      </c>
      <c r="C405" s="3">
        <v>100.57</v>
      </c>
      <c r="D405" s="3">
        <v>87</v>
      </c>
    </row>
    <row r="406" spans="2:4" x14ac:dyDescent="0.2">
      <c r="B406" s="1">
        <v>348.392</v>
      </c>
      <c r="C406" s="3">
        <v>100.08799999999999</v>
      </c>
      <c r="D406" s="3">
        <v>87</v>
      </c>
    </row>
    <row r="407" spans="2:4" x14ac:dyDescent="0.2">
      <c r="B407" s="1">
        <v>349.25900000000001</v>
      </c>
      <c r="C407" s="3">
        <v>100.955</v>
      </c>
      <c r="D407" s="3">
        <v>79</v>
      </c>
    </row>
    <row r="408" spans="2:4" x14ac:dyDescent="0.2">
      <c r="B408" s="1">
        <v>350.12599999999998</v>
      </c>
      <c r="C408" s="3">
        <v>111.253</v>
      </c>
      <c r="D408" s="3">
        <v>79</v>
      </c>
    </row>
    <row r="409" spans="2:4" x14ac:dyDescent="0.2">
      <c r="B409" s="1">
        <v>350.99200000000002</v>
      </c>
      <c r="C409" s="3">
        <v>83.825000000000003</v>
      </c>
      <c r="D409" s="3">
        <v>90</v>
      </c>
    </row>
    <row r="410" spans="2:4" x14ac:dyDescent="0.2">
      <c r="B410" s="1">
        <v>351.85899999999998</v>
      </c>
      <c r="C410" s="3">
        <v>94.774000000000001</v>
      </c>
      <c r="D410" s="3">
        <v>75</v>
      </c>
    </row>
    <row r="411" spans="2:4" x14ac:dyDescent="0.2">
      <c r="B411" s="1">
        <v>352.726</v>
      </c>
      <c r="C411" s="3">
        <v>92.474999999999994</v>
      </c>
      <c r="D411" s="3">
        <v>90</v>
      </c>
    </row>
    <row r="412" spans="2:4" x14ac:dyDescent="0.2">
      <c r="B412" s="1">
        <v>353.59199999999998</v>
      </c>
      <c r="C412" s="3">
        <v>86.388999999999996</v>
      </c>
      <c r="D412" s="3">
        <v>83</v>
      </c>
    </row>
    <row r="413" spans="2:4" x14ac:dyDescent="0.2">
      <c r="B413" s="1">
        <v>354.459</v>
      </c>
      <c r="C413" s="3">
        <v>82.793999999999997</v>
      </c>
      <c r="D413" s="3">
        <v>88</v>
      </c>
    </row>
    <row r="414" spans="2:4" x14ac:dyDescent="0.2">
      <c r="B414" s="1">
        <v>355.32600000000002</v>
      </c>
      <c r="C414" s="3">
        <v>99.143000000000001</v>
      </c>
      <c r="D414" s="3">
        <v>84</v>
      </c>
    </row>
    <row r="415" spans="2:4" x14ac:dyDescent="0.2">
      <c r="B415" s="1">
        <v>356.19200000000001</v>
      </c>
      <c r="C415" s="3">
        <v>98.888000000000005</v>
      </c>
      <c r="D415" s="3">
        <v>81</v>
      </c>
    </row>
    <row r="416" spans="2:4" x14ac:dyDescent="0.2">
      <c r="B416" s="1">
        <v>357.05900000000003</v>
      </c>
      <c r="C416" s="3">
        <v>99.155000000000001</v>
      </c>
      <c r="D416" s="3">
        <v>81</v>
      </c>
    </row>
    <row r="417" spans="2:4" x14ac:dyDescent="0.2">
      <c r="B417" s="1">
        <v>357.92599999999999</v>
      </c>
      <c r="C417" s="3">
        <v>117.90600000000001</v>
      </c>
      <c r="D417" s="3">
        <v>77</v>
      </c>
    </row>
    <row r="418" spans="2:4" x14ac:dyDescent="0.2">
      <c r="B418" s="1">
        <v>358.79199999999997</v>
      </c>
      <c r="C418" s="3">
        <v>118.246</v>
      </c>
      <c r="D418" s="3">
        <v>61</v>
      </c>
    </row>
    <row r="419" spans="2:4" x14ac:dyDescent="0.2">
      <c r="B419" s="1">
        <v>359.65899999999999</v>
      </c>
      <c r="C419" s="3">
        <v>95.253</v>
      </c>
      <c r="D419" s="3">
        <v>45</v>
      </c>
    </row>
    <row r="420" spans="2:4" x14ac:dyDescent="0.2">
      <c r="B420" s="1">
        <v>360.52600000000001</v>
      </c>
      <c r="C420" s="3">
        <v>99.323999999999998</v>
      </c>
      <c r="D420" s="3">
        <v>64</v>
      </c>
    </row>
    <row r="421" spans="2:4" x14ac:dyDescent="0.2">
      <c r="B421" s="1">
        <v>361.392</v>
      </c>
      <c r="C421" s="3">
        <v>105.59699999999999</v>
      </c>
      <c r="D421" s="3">
        <v>60</v>
      </c>
    </row>
    <row r="422" spans="2:4" x14ac:dyDescent="0.2">
      <c r="B422" s="1">
        <v>362.25900000000001</v>
      </c>
      <c r="C422" s="3">
        <v>100.024</v>
      </c>
      <c r="D422" s="3">
        <v>72</v>
      </c>
    </row>
    <row r="423" spans="2:4" x14ac:dyDescent="0.2">
      <c r="B423" s="1">
        <v>363.12599999999998</v>
      </c>
      <c r="C423" s="3">
        <v>123.57</v>
      </c>
      <c r="D423" s="3">
        <v>72</v>
      </c>
    </row>
    <row r="424" spans="2:4" x14ac:dyDescent="0.2">
      <c r="B424" s="1">
        <v>363.99200000000002</v>
      </c>
      <c r="C424" s="3">
        <v>97.706999999999994</v>
      </c>
      <c r="D424" s="3">
        <v>83</v>
      </c>
    </row>
    <row r="425" spans="2:4" x14ac:dyDescent="0.2">
      <c r="B425" s="1">
        <v>364.85899999999998</v>
      </c>
      <c r="C425" s="3">
        <v>121.93899999999999</v>
      </c>
      <c r="D425" s="3">
        <v>80</v>
      </c>
    </row>
    <row r="426" spans="2:4" x14ac:dyDescent="0.2">
      <c r="B426" s="1">
        <v>365.72500000000002</v>
      </c>
      <c r="C426" s="3">
        <v>103.851</v>
      </c>
      <c r="D426" s="3">
        <v>82</v>
      </c>
    </row>
    <row r="427" spans="2:4" x14ac:dyDescent="0.2">
      <c r="B427" s="1">
        <v>366.59199999999998</v>
      </c>
      <c r="C427" s="3">
        <v>108.607</v>
      </c>
      <c r="D427" s="3">
        <v>65</v>
      </c>
    </row>
    <row r="428" spans="2:4" x14ac:dyDescent="0.2">
      <c r="B428" s="1">
        <v>367.459</v>
      </c>
      <c r="C428" s="3">
        <v>105.283</v>
      </c>
      <c r="D428" s="3">
        <v>73</v>
      </c>
    </row>
    <row r="429" spans="2:4" x14ac:dyDescent="0.2">
      <c r="B429" s="1">
        <v>368.32499999999999</v>
      </c>
      <c r="C429" s="3">
        <v>83.674000000000007</v>
      </c>
      <c r="D429" s="3">
        <v>67</v>
      </c>
    </row>
    <row r="430" spans="2:4" x14ac:dyDescent="0.2">
      <c r="B430" s="1">
        <v>369.19200000000001</v>
      </c>
      <c r="C430" s="3">
        <v>74.36</v>
      </c>
      <c r="D430" s="3">
        <v>59</v>
      </c>
    </row>
    <row r="431" spans="2:4" x14ac:dyDescent="0.2">
      <c r="B431" s="1">
        <v>370.05900000000003</v>
      </c>
      <c r="C431" s="3">
        <v>100.32599999999999</v>
      </c>
      <c r="D431" s="3">
        <v>58</v>
      </c>
    </row>
    <row r="432" spans="2:4" x14ac:dyDescent="0.2">
      <c r="B432" s="1">
        <v>370.92500000000001</v>
      </c>
      <c r="C432" s="3">
        <v>74.611000000000004</v>
      </c>
      <c r="D432" s="3">
        <v>60</v>
      </c>
    </row>
    <row r="433" spans="2:4" x14ac:dyDescent="0.2">
      <c r="B433" s="1">
        <v>371.79199999999997</v>
      </c>
      <c r="C433" s="3">
        <v>74.456000000000003</v>
      </c>
      <c r="D433" s="3">
        <v>72</v>
      </c>
    </row>
    <row r="434" spans="2:4" x14ac:dyDescent="0.2">
      <c r="B434" s="1">
        <v>372.65899999999999</v>
      </c>
      <c r="C434" s="3">
        <v>86.2</v>
      </c>
      <c r="D434" s="3">
        <v>68</v>
      </c>
    </row>
    <row r="435" spans="2:4" x14ac:dyDescent="0.2">
      <c r="B435" s="1">
        <v>373.52499999999998</v>
      </c>
      <c r="C435" s="3">
        <v>89.206000000000003</v>
      </c>
      <c r="D435" s="3">
        <v>81</v>
      </c>
    </row>
    <row r="436" spans="2:4" x14ac:dyDescent="0.2">
      <c r="B436" s="1">
        <v>374.392</v>
      </c>
      <c r="C436" s="3">
        <v>100.11199999999999</v>
      </c>
      <c r="D436" s="3">
        <v>74</v>
      </c>
    </row>
    <row r="437" spans="2:4" x14ac:dyDescent="0.2">
      <c r="B437" s="1">
        <v>375.25900000000001</v>
      </c>
      <c r="C437" s="3">
        <v>96.486999999999995</v>
      </c>
      <c r="D437" s="3">
        <v>68</v>
      </c>
    </row>
    <row r="438" spans="2:4" x14ac:dyDescent="0.2">
      <c r="B438" s="1">
        <v>376.125</v>
      </c>
      <c r="C438" s="3">
        <v>78</v>
      </c>
      <c r="D438" s="3">
        <v>65</v>
      </c>
    </row>
    <row r="439" spans="2:4" x14ac:dyDescent="0.2">
      <c r="B439" s="1">
        <v>376.99200000000002</v>
      </c>
      <c r="C439" s="3">
        <v>86.116</v>
      </c>
      <c r="D439" s="3">
        <v>65</v>
      </c>
    </row>
    <row r="440" spans="2:4" x14ac:dyDescent="0.2">
      <c r="B440" s="1">
        <v>377.85899999999998</v>
      </c>
      <c r="C440" s="3">
        <v>87.305000000000007</v>
      </c>
      <c r="D440" s="3">
        <v>59</v>
      </c>
    </row>
    <row r="441" spans="2:4" x14ac:dyDescent="0.2">
      <c r="B441" s="1">
        <v>378.72500000000002</v>
      </c>
      <c r="C441" s="3">
        <v>92.694000000000003</v>
      </c>
      <c r="D441" s="3">
        <v>56</v>
      </c>
    </row>
    <row r="442" spans="2:4" x14ac:dyDescent="0.2">
      <c r="B442" s="1">
        <v>379.59199999999998</v>
      </c>
      <c r="C442" s="3">
        <v>94.313999999999993</v>
      </c>
      <c r="D442" s="3">
        <v>67</v>
      </c>
    </row>
    <row r="443" spans="2:4" x14ac:dyDescent="0.2">
      <c r="B443" s="1">
        <v>380.45800000000003</v>
      </c>
      <c r="C443" s="3">
        <v>98.363</v>
      </c>
      <c r="D443" s="3">
        <v>67</v>
      </c>
    </row>
    <row r="444" spans="2:4" x14ac:dyDescent="0.2">
      <c r="B444" s="1">
        <v>381.32499999999999</v>
      </c>
      <c r="C444" s="3">
        <v>83.128</v>
      </c>
      <c r="D444" s="3">
        <v>71</v>
      </c>
    </row>
    <row r="445" spans="2:4" x14ac:dyDescent="0.2">
      <c r="B445" s="1">
        <v>382.19200000000001</v>
      </c>
      <c r="C445" s="3">
        <v>86.988</v>
      </c>
      <c r="D445" s="3">
        <v>78</v>
      </c>
    </row>
    <row r="446" spans="2:4" x14ac:dyDescent="0.2">
      <c r="B446" s="1">
        <v>383.05799999999999</v>
      </c>
      <c r="C446" s="3">
        <v>85.703000000000003</v>
      </c>
      <c r="D446" s="3">
        <v>77</v>
      </c>
    </row>
    <row r="447" spans="2:4" x14ac:dyDescent="0.2">
      <c r="B447" s="1">
        <v>383.92500000000001</v>
      </c>
      <c r="C447" s="3">
        <v>82.878</v>
      </c>
      <c r="D447" s="3">
        <v>75</v>
      </c>
    </row>
    <row r="448" spans="2:4" x14ac:dyDescent="0.2">
      <c r="B448" s="1">
        <v>384.79199999999997</v>
      </c>
      <c r="C448" s="3">
        <v>82.956999999999994</v>
      </c>
      <c r="D448" s="3">
        <v>72</v>
      </c>
    </row>
    <row r="449" spans="2:4" x14ac:dyDescent="0.2">
      <c r="B449" s="1">
        <v>385.65800000000002</v>
      </c>
      <c r="C449" s="3">
        <v>76.018000000000001</v>
      </c>
      <c r="D449" s="3">
        <v>67</v>
      </c>
    </row>
    <row r="450" spans="2:4" x14ac:dyDescent="0.2">
      <c r="B450" s="1">
        <v>386.52499999999998</v>
      </c>
      <c r="C450" s="3">
        <v>44.9</v>
      </c>
      <c r="D450" s="3">
        <v>50</v>
      </c>
    </row>
    <row r="451" spans="2:4" x14ac:dyDescent="0.2">
      <c r="B451" s="1">
        <v>387.392</v>
      </c>
      <c r="C451" s="3">
        <v>81.756</v>
      </c>
      <c r="D451" s="3">
        <v>56</v>
      </c>
    </row>
    <row r="452" spans="2:4" x14ac:dyDescent="0.2">
      <c r="B452" s="1">
        <v>388.25799999999998</v>
      </c>
      <c r="C452" s="3">
        <v>65.128</v>
      </c>
      <c r="D452" s="3">
        <v>59</v>
      </c>
    </row>
    <row r="453" spans="2:4" x14ac:dyDescent="0.2">
      <c r="B453" s="1">
        <v>389.125</v>
      </c>
      <c r="C453" s="3">
        <v>67.102000000000004</v>
      </c>
      <c r="D453" s="3">
        <v>56</v>
      </c>
    </row>
    <row r="454" spans="2:4" x14ac:dyDescent="0.2">
      <c r="B454" s="1">
        <v>389.99200000000002</v>
      </c>
      <c r="C454" s="3">
        <v>54.637</v>
      </c>
      <c r="D454" s="3">
        <v>54</v>
      </c>
    </row>
    <row r="455" spans="2:4" x14ac:dyDescent="0.2">
      <c r="B455" s="1">
        <v>390.858</v>
      </c>
      <c r="C455" s="3">
        <v>63.505000000000003</v>
      </c>
      <c r="D455" s="3">
        <v>55</v>
      </c>
    </row>
    <row r="456" spans="2:4" x14ac:dyDescent="0.2">
      <c r="B456" s="1">
        <v>391.72500000000002</v>
      </c>
      <c r="C456" s="3">
        <v>85.468000000000004</v>
      </c>
      <c r="D456" s="3">
        <v>58</v>
      </c>
    </row>
    <row r="457" spans="2:4" x14ac:dyDescent="0.2">
      <c r="B457" s="1">
        <v>392.59199999999998</v>
      </c>
      <c r="C457" s="3">
        <v>99.631</v>
      </c>
      <c r="D457" s="3">
        <v>57</v>
      </c>
    </row>
    <row r="458" spans="2:4" x14ac:dyDescent="0.2">
      <c r="B458" s="1">
        <v>393.45800000000003</v>
      </c>
      <c r="C458" s="3">
        <v>81.480999999999995</v>
      </c>
      <c r="D458" s="3">
        <v>58</v>
      </c>
    </row>
    <row r="459" spans="2:4" x14ac:dyDescent="0.2">
      <c r="B459" s="1">
        <v>394.32499999999999</v>
      </c>
      <c r="C459" s="3">
        <v>99.105999999999995</v>
      </c>
      <c r="D459" s="3">
        <v>59</v>
      </c>
    </row>
    <row r="460" spans="2:4" x14ac:dyDescent="0.2">
      <c r="B460" s="1">
        <v>395.19099999999997</v>
      </c>
      <c r="C460" s="3">
        <v>73.88</v>
      </c>
      <c r="D460" s="3">
        <v>59</v>
      </c>
    </row>
    <row r="461" spans="2:4" x14ac:dyDescent="0.2">
      <c r="B461" s="1">
        <v>396.05799999999999</v>
      </c>
      <c r="C461" s="3">
        <v>96.873999999999995</v>
      </c>
      <c r="D461" s="3">
        <v>56</v>
      </c>
    </row>
    <row r="462" spans="2:4" x14ac:dyDescent="0.2">
      <c r="B462" s="1">
        <v>396.92500000000001</v>
      </c>
      <c r="C462" s="3">
        <v>72.861000000000004</v>
      </c>
      <c r="D462" s="3">
        <v>58</v>
      </c>
    </row>
    <row r="463" spans="2:4" x14ac:dyDescent="0.2">
      <c r="B463" s="1">
        <v>397.791</v>
      </c>
      <c r="C463" s="3">
        <v>71.406999999999996</v>
      </c>
      <c r="D463" s="3">
        <v>57</v>
      </c>
    </row>
    <row r="464" spans="2:4" x14ac:dyDescent="0.2">
      <c r="B464" s="1">
        <v>398.65800000000002</v>
      </c>
      <c r="C464" s="3">
        <v>82.427999999999997</v>
      </c>
      <c r="D464" s="3">
        <v>62</v>
      </c>
    </row>
    <row r="465" spans="2:4" x14ac:dyDescent="0.2">
      <c r="B465" s="1">
        <v>399.52499999999998</v>
      </c>
      <c r="C465" s="3">
        <v>69.31</v>
      </c>
      <c r="D465" s="3">
        <v>67</v>
      </c>
    </row>
    <row r="466" spans="2:4" x14ac:dyDescent="0.2">
      <c r="B466" s="1">
        <v>400.39100000000002</v>
      </c>
      <c r="C466" s="3">
        <v>79.433999999999997</v>
      </c>
      <c r="D466" s="3">
        <v>68</v>
      </c>
    </row>
    <row r="467" spans="2:4" x14ac:dyDescent="0.2">
      <c r="B467" s="1">
        <v>401.25799999999998</v>
      </c>
      <c r="C467" s="3">
        <v>83.706999999999994</v>
      </c>
      <c r="D467" s="3">
        <v>70</v>
      </c>
    </row>
    <row r="468" spans="2:4" x14ac:dyDescent="0.2">
      <c r="B468" s="1">
        <v>402.125</v>
      </c>
      <c r="C468" s="3">
        <v>61.88</v>
      </c>
      <c r="D468" s="3">
        <v>81</v>
      </c>
    </row>
    <row r="469" spans="2:4" x14ac:dyDescent="0.2">
      <c r="B469" s="1">
        <v>402.99099999999999</v>
      </c>
      <c r="C469" s="3">
        <v>66.061000000000007</v>
      </c>
      <c r="D469" s="3">
        <v>65</v>
      </c>
    </row>
    <row r="470" spans="2:4" x14ac:dyDescent="0.2">
      <c r="B470" s="1">
        <v>403.858</v>
      </c>
      <c r="C470" s="3">
        <v>85.233999999999995</v>
      </c>
      <c r="D470" s="3">
        <v>70</v>
      </c>
    </row>
    <row r="471" spans="2:4" x14ac:dyDescent="0.2">
      <c r="B471" s="1">
        <v>404.72500000000002</v>
      </c>
      <c r="C471" s="3">
        <v>80.337999999999994</v>
      </c>
      <c r="D471" s="3">
        <v>60</v>
      </c>
    </row>
    <row r="472" spans="2:4" x14ac:dyDescent="0.2">
      <c r="B472" s="1">
        <v>405.59100000000001</v>
      </c>
      <c r="C472" s="3">
        <v>75.465999999999994</v>
      </c>
      <c r="D472" s="3">
        <v>61</v>
      </c>
    </row>
    <row r="473" spans="2:4" x14ac:dyDescent="0.2">
      <c r="B473" s="1">
        <v>406.45800000000003</v>
      </c>
      <c r="C473" s="3">
        <v>62.933</v>
      </c>
      <c r="D473" s="3">
        <v>61</v>
      </c>
    </row>
    <row r="474" spans="2:4" x14ac:dyDescent="0.2">
      <c r="B474" s="1">
        <v>407.32499999999999</v>
      </c>
      <c r="C474" s="3">
        <v>57.671999999999997</v>
      </c>
      <c r="D474" s="3">
        <v>72</v>
      </c>
    </row>
    <row r="475" spans="2:4" x14ac:dyDescent="0.2">
      <c r="B475" s="1">
        <v>408.19099999999997</v>
      </c>
      <c r="C475" s="3">
        <v>70.694000000000003</v>
      </c>
      <c r="D475" s="3">
        <v>93</v>
      </c>
    </row>
    <row r="476" spans="2:4" x14ac:dyDescent="0.2">
      <c r="B476" s="1">
        <v>409.05799999999999</v>
      </c>
      <c r="C476" s="3">
        <v>60.402999999999999</v>
      </c>
      <c r="D476" s="3">
        <v>95</v>
      </c>
    </row>
    <row r="477" spans="2:4" x14ac:dyDescent="0.2">
      <c r="B477" s="1">
        <v>409.92399999999998</v>
      </c>
      <c r="C477" s="3">
        <v>62.308</v>
      </c>
      <c r="D477" s="3">
        <v>84</v>
      </c>
    </row>
    <row r="478" spans="2:4" x14ac:dyDescent="0.2">
      <c r="B478" s="1">
        <v>410.791</v>
      </c>
      <c r="C478" s="3">
        <v>73.575999999999993</v>
      </c>
      <c r="D478" s="3">
        <v>78</v>
      </c>
    </row>
    <row r="479" spans="2:4" x14ac:dyDescent="0.2">
      <c r="B479" s="1">
        <v>411.65800000000002</v>
      </c>
      <c r="C479" s="3">
        <v>72.662000000000006</v>
      </c>
      <c r="D479" s="3">
        <v>63</v>
      </c>
    </row>
    <row r="480" spans="2:4" x14ac:dyDescent="0.2">
      <c r="B480" s="1">
        <v>412.524</v>
      </c>
      <c r="C480" s="3">
        <v>71.927000000000007</v>
      </c>
      <c r="D480" s="3">
        <v>76</v>
      </c>
    </row>
    <row r="481" spans="2:4" x14ac:dyDescent="0.2">
      <c r="B481" s="1">
        <v>413.39100000000002</v>
      </c>
      <c r="C481" s="3">
        <v>66.703000000000003</v>
      </c>
      <c r="D481" s="3">
        <v>69</v>
      </c>
    </row>
    <row r="482" spans="2:4" x14ac:dyDescent="0.2">
      <c r="B482" s="1">
        <v>414.25799999999998</v>
      </c>
      <c r="C482" s="3">
        <v>55.377000000000002</v>
      </c>
      <c r="D482" s="3">
        <v>69</v>
      </c>
    </row>
    <row r="483" spans="2:4" x14ac:dyDescent="0.2">
      <c r="B483" s="1">
        <v>415.12400000000002</v>
      </c>
      <c r="C483" s="3">
        <v>79.269000000000005</v>
      </c>
      <c r="D483" s="3">
        <v>62</v>
      </c>
    </row>
    <row r="484" spans="2:4" x14ac:dyDescent="0.2">
      <c r="B484" s="1">
        <v>415.99099999999999</v>
      </c>
      <c r="C484" s="3">
        <v>78.938999999999993</v>
      </c>
      <c r="D484" s="3">
        <v>67</v>
      </c>
    </row>
    <row r="485" spans="2:4" x14ac:dyDescent="0.2">
      <c r="B485" s="1">
        <v>416.858</v>
      </c>
      <c r="C485" s="3">
        <v>71.772000000000006</v>
      </c>
      <c r="D485" s="3">
        <v>65</v>
      </c>
    </row>
    <row r="486" spans="2:4" x14ac:dyDescent="0.2">
      <c r="B486" s="1">
        <v>417.72399999999999</v>
      </c>
      <c r="C486" s="3">
        <v>69.69</v>
      </c>
      <c r="D486" s="3">
        <v>76</v>
      </c>
    </row>
    <row r="487" spans="2:4" x14ac:dyDescent="0.2">
      <c r="B487" s="1">
        <v>418.59100000000001</v>
      </c>
      <c r="C487" s="3">
        <v>65.515000000000001</v>
      </c>
      <c r="D487" s="3">
        <v>62</v>
      </c>
    </row>
    <row r="488" spans="2:4" x14ac:dyDescent="0.2">
      <c r="B488" s="1">
        <v>419.45800000000003</v>
      </c>
      <c r="C488" s="3">
        <v>76.284999999999997</v>
      </c>
      <c r="D488" s="3">
        <v>69</v>
      </c>
    </row>
    <row r="489" spans="2:4" x14ac:dyDescent="0.2">
      <c r="B489" s="1">
        <v>420.32400000000001</v>
      </c>
      <c r="C489" s="3">
        <v>69.195999999999998</v>
      </c>
      <c r="D489" s="3">
        <v>88</v>
      </c>
    </row>
    <row r="490" spans="2:4" x14ac:dyDescent="0.2">
      <c r="B490" s="1">
        <v>421.19099999999997</v>
      </c>
      <c r="C490" s="3">
        <v>71.573999999999998</v>
      </c>
      <c r="D490" s="3">
        <v>78</v>
      </c>
    </row>
    <row r="491" spans="2:4" x14ac:dyDescent="0.2">
      <c r="B491" s="1">
        <v>422.05799999999999</v>
      </c>
      <c r="C491" s="3">
        <v>80</v>
      </c>
      <c r="D491" s="3">
        <v>64</v>
      </c>
    </row>
    <row r="492" spans="2:4" x14ac:dyDescent="0.2">
      <c r="B492" s="1">
        <v>422.92399999999998</v>
      </c>
      <c r="C492" s="3">
        <v>82.474999999999994</v>
      </c>
      <c r="D492" s="3">
        <v>69</v>
      </c>
    </row>
    <row r="493" spans="2:4" x14ac:dyDescent="0.2">
      <c r="B493" s="1">
        <v>423.791</v>
      </c>
      <c r="C493" s="3">
        <v>77.736999999999995</v>
      </c>
      <c r="D493" s="3">
        <v>81</v>
      </c>
    </row>
    <row r="494" spans="2:4" x14ac:dyDescent="0.2">
      <c r="B494" s="1">
        <v>424.65800000000002</v>
      </c>
      <c r="C494" s="3">
        <v>99.105999999999995</v>
      </c>
      <c r="D494" s="3">
        <v>74</v>
      </c>
    </row>
    <row r="495" spans="2:4" x14ac:dyDescent="0.2">
      <c r="B495" s="1">
        <v>425.524</v>
      </c>
      <c r="C495" s="3">
        <v>95.876000000000005</v>
      </c>
      <c r="D495" s="3">
        <v>73</v>
      </c>
    </row>
    <row r="496" spans="2:4" x14ac:dyDescent="0.2">
      <c r="B496" s="1">
        <v>426.39100000000002</v>
      </c>
      <c r="C496" s="3">
        <v>89.078999999999994</v>
      </c>
      <c r="D496" s="3">
        <v>79</v>
      </c>
    </row>
    <row r="497" spans="2:4" x14ac:dyDescent="0.2">
      <c r="B497" s="1">
        <v>427.25700000000001</v>
      </c>
      <c r="C497" s="3">
        <v>69.013999999999996</v>
      </c>
      <c r="D497" s="3">
        <v>64</v>
      </c>
    </row>
    <row r="498" spans="2:4" x14ac:dyDescent="0.2">
      <c r="B498" s="1">
        <v>428.12400000000002</v>
      </c>
      <c r="C498" s="3">
        <v>88.64</v>
      </c>
      <c r="D498" s="3">
        <v>65</v>
      </c>
    </row>
    <row r="499" spans="2:4" x14ac:dyDescent="0.2">
      <c r="B499" s="1">
        <v>428.99099999999999</v>
      </c>
      <c r="C499" s="3">
        <v>78.108000000000004</v>
      </c>
      <c r="D499" s="3">
        <v>61</v>
      </c>
    </row>
    <row r="500" spans="2:4" x14ac:dyDescent="0.2">
      <c r="B500" s="1">
        <v>429.85700000000003</v>
      </c>
      <c r="C500" s="3">
        <v>75.561999999999998</v>
      </c>
      <c r="D500" s="3">
        <v>53</v>
      </c>
    </row>
    <row r="501" spans="2:4" x14ac:dyDescent="0.2">
      <c r="B501" s="1">
        <v>430.72399999999999</v>
      </c>
      <c r="C501" s="3">
        <v>77.599000000000004</v>
      </c>
      <c r="D501" s="3">
        <v>52</v>
      </c>
    </row>
    <row r="502" spans="2:4" x14ac:dyDescent="0.2">
      <c r="B502" s="1">
        <v>431.59100000000001</v>
      </c>
      <c r="C502" s="3">
        <v>92.480999999999995</v>
      </c>
      <c r="D502" s="3">
        <v>56</v>
      </c>
    </row>
    <row r="503" spans="2:4" x14ac:dyDescent="0.2">
      <c r="B503" s="1">
        <v>432.45699999999999</v>
      </c>
      <c r="C503" s="3">
        <v>90.509</v>
      </c>
      <c r="D503" s="3">
        <v>69</v>
      </c>
    </row>
    <row r="504" spans="2:4" x14ac:dyDescent="0.2">
      <c r="B504" s="1">
        <v>433.32400000000001</v>
      </c>
      <c r="C504" s="3">
        <v>64.287000000000006</v>
      </c>
      <c r="D504" s="3">
        <v>59</v>
      </c>
    </row>
    <row r="505" spans="2:4" x14ac:dyDescent="0.2">
      <c r="B505" s="1">
        <v>434.19099999999997</v>
      </c>
      <c r="C505" s="3">
        <v>51.924999999999997</v>
      </c>
      <c r="D505" s="3">
        <v>64</v>
      </c>
    </row>
    <row r="506" spans="2:4" x14ac:dyDescent="0.2">
      <c r="B506" s="1">
        <v>435.05700000000002</v>
      </c>
      <c r="C506" s="3">
        <v>68</v>
      </c>
      <c r="D506" s="3">
        <v>69</v>
      </c>
    </row>
    <row r="507" spans="2:4" x14ac:dyDescent="0.2">
      <c r="B507" s="1">
        <v>435.92399999999998</v>
      </c>
      <c r="C507" s="3">
        <v>75.856999999999999</v>
      </c>
      <c r="D507" s="3">
        <v>68</v>
      </c>
    </row>
    <row r="508" spans="2:4" x14ac:dyDescent="0.2">
      <c r="B508" s="1">
        <v>436.791</v>
      </c>
      <c r="C508" s="3">
        <v>81.412999999999997</v>
      </c>
      <c r="D508" s="3">
        <v>66</v>
      </c>
    </row>
    <row r="509" spans="2:4" x14ac:dyDescent="0.2">
      <c r="B509" s="1">
        <v>437.65699999999998</v>
      </c>
      <c r="C509" s="3">
        <v>81.802000000000007</v>
      </c>
      <c r="D509" s="3">
        <v>67</v>
      </c>
    </row>
    <row r="510" spans="2:4" x14ac:dyDescent="0.2">
      <c r="B510" s="1">
        <v>438.524</v>
      </c>
      <c r="C510" s="3">
        <v>75.975999999999999</v>
      </c>
      <c r="D510" s="3">
        <v>66</v>
      </c>
    </row>
    <row r="511" spans="2:4" x14ac:dyDescent="0.2">
      <c r="B511" s="1">
        <v>439.39100000000002</v>
      </c>
      <c r="C511" s="3">
        <v>74.364999999999995</v>
      </c>
      <c r="D511" s="3">
        <v>69</v>
      </c>
    </row>
    <row r="512" spans="2:4" x14ac:dyDescent="0.2">
      <c r="B512" s="1">
        <v>440.25700000000001</v>
      </c>
      <c r="C512" s="3">
        <v>74.787999999999997</v>
      </c>
      <c r="D512" s="3">
        <v>73</v>
      </c>
    </row>
    <row r="513" spans="2:4" x14ac:dyDescent="0.2">
      <c r="B513" s="1">
        <v>441.12400000000002</v>
      </c>
      <c r="C513" s="3">
        <v>84.290999999999997</v>
      </c>
      <c r="D513" s="3">
        <v>71</v>
      </c>
    </row>
  </sheetData>
  <mergeCells count="3">
    <mergeCell ref="B3:B4"/>
    <mergeCell ref="C3:C4"/>
    <mergeCell ref="D3:D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28</vt:i4>
      </vt:variant>
    </vt:vector>
  </HeadingPairs>
  <TitlesOfParts>
    <vt:vector size="28" baseType="lpstr">
      <vt:lpstr>Fig 1d</vt:lpstr>
      <vt:lpstr>Fig 2a</vt:lpstr>
      <vt:lpstr>Fig 2b</vt:lpstr>
      <vt:lpstr>Fig 2c</vt:lpstr>
      <vt:lpstr>Fig 2d</vt:lpstr>
      <vt:lpstr>Fig 3a</vt:lpstr>
      <vt:lpstr>Fig 3b</vt:lpstr>
      <vt:lpstr>Fig 3c</vt:lpstr>
      <vt:lpstr>Fig 4b</vt:lpstr>
      <vt:lpstr>Fig 4c</vt:lpstr>
      <vt:lpstr>Fig 4d</vt:lpstr>
      <vt:lpstr>Fig 4e</vt:lpstr>
      <vt:lpstr>Fig 4g</vt:lpstr>
      <vt:lpstr>Fig 4i</vt:lpstr>
      <vt:lpstr>Fig 4j</vt:lpstr>
      <vt:lpstr>Fig 4l</vt:lpstr>
      <vt:lpstr>Fig 4m</vt:lpstr>
      <vt:lpstr>Fig S1a</vt:lpstr>
      <vt:lpstr>Fig S1b</vt:lpstr>
      <vt:lpstr>Fig S1c</vt:lpstr>
      <vt:lpstr>Fig S1d</vt:lpstr>
      <vt:lpstr>Fig S1e</vt:lpstr>
      <vt:lpstr>Fig S1f</vt:lpstr>
      <vt:lpstr>Fig S1g</vt:lpstr>
      <vt:lpstr>Fig S2a</vt:lpstr>
      <vt:lpstr>Fig S2b</vt:lpstr>
      <vt:lpstr>Fig S2c</vt:lpstr>
      <vt:lpstr>Fig S3b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Microsoft Office User</dc:creator>
  <cp:keywords/>
  <dc:description/>
  <cp:lastModifiedBy>Lee, Jasmine</cp:lastModifiedBy>
  <cp:revision/>
  <dcterms:created xsi:type="dcterms:W3CDTF">2021-05-28T04:03:18Z</dcterms:created>
  <dcterms:modified xsi:type="dcterms:W3CDTF">2021-08-05T19:59:37Z</dcterms:modified>
  <cp:category/>
  <cp:contentStatus/>
</cp:coreProperties>
</file>