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ndustry Collaborations/Gilead_paper_1_RC/Nature Comm revision/"/>
    </mc:Choice>
  </mc:AlternateContent>
  <xr:revisionPtr revIDLastSave="0" documentId="13_ncr:1_{AB2D4C08-01AE-8B4C-A207-017ECA6C2CED}" xr6:coauthVersionLast="47" xr6:coauthVersionMax="47" xr10:uidLastSave="{00000000-0000-0000-0000-000000000000}"/>
  <bookViews>
    <workbookView xWindow="0" yWindow="460" windowWidth="51200" windowHeight="28340" activeTab="6" xr2:uid="{ECBEE1B2-BC4E-984F-8914-FD4C4EA05B00}"/>
  </bookViews>
  <sheets>
    <sheet name="Figure 1" sheetId="1" r:id="rId1"/>
    <sheet name="Figure 2" sheetId="2" r:id="rId2"/>
    <sheet name="Figure 3" sheetId="3" r:id="rId3"/>
    <sheet name="Figure 4" sheetId="4" r:id="rId4"/>
    <sheet name="ED Fig 1  " sheetId="6" r:id="rId5"/>
    <sheet name="ED Fig 2" sheetId="5" r:id="rId6"/>
    <sheet name="ED Table 1" sheetId="7" r:id="rId7"/>
    <sheet name="ED Table 2" sheetId="8" r:id="rId8"/>
    <sheet name="ED Table 3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2" i="8" l="1"/>
  <c r="X9" i="8"/>
  <c r="X8" i="8"/>
  <c r="X7" i="8"/>
  <c r="X11" i="8" s="1"/>
  <c r="Z4" i="8"/>
</calcChain>
</file>

<file path=xl/sharedStrings.xml><?xml version="1.0" encoding="utf-8"?>
<sst xmlns="http://schemas.openxmlformats.org/spreadsheetml/2006/main" count="417" uniqueCount="173">
  <si>
    <t>Fig S1A</t>
  </si>
  <si>
    <t>concentration (µM)</t>
  </si>
  <si>
    <t>HEp-2 CC50 uM 45.12 (25.52 to 161.3)</t>
  </si>
  <si>
    <t>VeroE6 CC50 uM &gt;100</t>
  </si>
  <si>
    <t>BHK-21 CC50 uM &gt;100</t>
  </si>
  <si>
    <t>HCT-8 CC50 uM 36.41 (27.91 to 47.60)</t>
  </si>
  <si>
    <t>"F2" HAE CC50 uM 85.47 (63.48 to 128.7)</t>
  </si>
  <si>
    <t>"F3" HAE CC50 uM 104.4 (79.37 to 164.9)</t>
  </si>
  <si>
    <t>"M2" HAE CC50 uM 101.9 (25.52 to 161.3)</t>
  </si>
  <si>
    <t>"M6" HAE</t>
  </si>
  <si>
    <t>"DF2" HAE</t>
  </si>
  <si>
    <t>HEp-2 CC50 uM &gt;100</t>
  </si>
  <si>
    <t>HCT-8 CC50 uM &gt;100</t>
  </si>
  <si>
    <t>"F2" HAE CC50 uM &gt;100</t>
  </si>
  <si>
    <t>"F3" HAE CC50 uM &gt;100</t>
  </si>
  <si>
    <t>"M2" HAE CC50 uM &gt;100</t>
  </si>
  <si>
    <t>HEp-2 CC50 uM 79.42 (-)</t>
  </si>
  <si>
    <t>HCT-8 CC50 uM 74.61 (-)</t>
  </si>
  <si>
    <t>"F2" HAE CC50 uM 43.76 (-)</t>
  </si>
  <si>
    <t>"F3" HAE CC50 uM 43.77 (-)</t>
  </si>
  <si>
    <t>"M2" HAE CC50 uM 39.73 (-)</t>
  </si>
  <si>
    <t>GS-621763 - USA/CA_CDC_5574/2020 p0 (BEI#: NR-54011)) B.1.1.7 lineage</t>
  </si>
  <si>
    <t>GS-621763 - hCoV-19/Japan/TY7-503/2021 (BEI#: NR-54982) P.1. lineage</t>
  </si>
  <si>
    <t>vehicle</t>
  </si>
  <si>
    <t>GS-441524 - hCoV-19/South Africa/KRISP-K005325/2020 (BEI#: NR-54009) B.1.351 lineage</t>
  </si>
  <si>
    <t>GS-441524 - USA/CA_CDC_5574/2020 p0 (BEI#: NR-54011)) B.1.1.7 lineage</t>
  </si>
  <si>
    <t>GS-441524 - hCoV-19/Japan/TY7-503/2021 (BEI#: NR-54982) P.1. lineage</t>
  </si>
  <si>
    <t>Time post infection (d)</t>
  </si>
  <si>
    <t>Vehicle</t>
  </si>
  <si>
    <t>*Limit of detection = 110 pfu/g</t>
  </si>
  <si>
    <t>*Limit of detection=10 pfu</t>
  </si>
  <si>
    <t>not detected</t>
  </si>
  <si>
    <t xml:space="preserve"> Limit of detection = 110 pfu</t>
  </si>
  <si>
    <t>GS-621763 (20 mg kg-1 b.i.d.)</t>
  </si>
  <si>
    <r>
      <t>GS-621763 (20 mg kg</t>
    </r>
    <r>
      <rPr>
        <b/>
        <vertAlign val="superscript"/>
        <sz val="8"/>
        <rFont val="Arial"/>
        <family val="2"/>
      </rPr>
      <t>-1</t>
    </r>
    <r>
      <rPr>
        <b/>
        <sz val="8"/>
        <rFont val="Arial"/>
        <family val="2"/>
      </rPr>
      <t xml:space="preserve"> b.i.d.)</t>
    </r>
  </si>
  <si>
    <t>Fig 3B</t>
  </si>
  <si>
    <t>Fig 3C</t>
  </si>
  <si>
    <t>Fig 3D</t>
  </si>
  <si>
    <t>days post infection</t>
  </si>
  <si>
    <t>Fig 3E</t>
  </si>
  <si>
    <t>Fig 3F</t>
  </si>
  <si>
    <t>Fig 3G</t>
  </si>
  <si>
    <t>undetected</t>
  </si>
  <si>
    <t>Limit of detection = 10</t>
  </si>
  <si>
    <t>GS-621763 (10 mg kg-1 b.i.d.)</t>
  </si>
  <si>
    <t>GS-621763 (3 mg kg-1 b.i.d.)</t>
  </si>
  <si>
    <t>GS-621763 [10 mg/kg; b.i.d.]</t>
  </si>
  <si>
    <t>Contact - Vehicle</t>
  </si>
  <si>
    <t>Contact - GS-621763</t>
  </si>
  <si>
    <t>Fig 4B</t>
  </si>
  <si>
    <t>Fig 4C</t>
  </si>
  <si>
    <t>Fig 4D</t>
  </si>
  <si>
    <t>Fig 4E</t>
  </si>
  <si>
    <t>Fig 4F</t>
  </si>
  <si>
    <t>Fig 4G</t>
  </si>
  <si>
    <t>Limit of detection = 10 pfu</t>
  </si>
  <si>
    <t xml:space="preserve">Limit of detection = 10 pfu; all samples below limit detection </t>
  </si>
  <si>
    <t>Limit of detection = 5 copies</t>
  </si>
  <si>
    <r>
      <t xml:space="preserve">EIDD-2801 [5 mg/kg; </t>
    </r>
    <r>
      <rPr>
        <b/>
        <i/>
        <sz val="8"/>
        <rFont val="Arial"/>
        <family val="2"/>
      </rPr>
      <t>b.i.d.</t>
    </r>
    <r>
      <rPr>
        <b/>
        <sz val="8"/>
        <rFont val="Arial"/>
        <family val="2"/>
      </rPr>
      <t>]</t>
    </r>
  </si>
  <si>
    <r>
      <t xml:space="preserve">EIDD-2801 [5mg/kg </t>
    </r>
    <r>
      <rPr>
        <b/>
        <i/>
        <sz val="8"/>
        <rFont val="Arial"/>
        <family val="2"/>
      </rPr>
      <t>b.i.d.</t>
    </r>
    <r>
      <rPr>
        <b/>
        <sz val="8"/>
        <rFont val="Arial"/>
        <family val="2"/>
      </rPr>
      <t>]</t>
    </r>
  </si>
  <si>
    <t>Fig 4H</t>
  </si>
  <si>
    <t>inoculum</t>
  </si>
  <si>
    <t>source - vehicle - treated</t>
  </si>
  <si>
    <t>contact - vehicle - treated</t>
  </si>
  <si>
    <t>source - GS-621763</t>
  </si>
  <si>
    <t>vehicle - treated</t>
  </si>
  <si>
    <t>GS-621763</t>
  </si>
  <si>
    <t>nsp6 F184V</t>
  </si>
  <si>
    <t>nsp6 L260F</t>
  </si>
  <si>
    <t>Spike Y453F</t>
  </si>
  <si>
    <t>Spike N501T</t>
  </si>
  <si>
    <t>nsp12 F476L</t>
  </si>
  <si>
    <t>nsp12 V553L</t>
  </si>
  <si>
    <t>Fig 1b</t>
  </si>
  <si>
    <t>GS-621763 concentration (µM)</t>
  </si>
  <si>
    <t>GS-441524 concentration (µM)</t>
  </si>
  <si>
    <t>Fig 1c</t>
  </si>
  <si>
    <t>Fig 1d</t>
  </si>
  <si>
    <t>Fig 1e</t>
  </si>
  <si>
    <t>Fig 1f</t>
  </si>
  <si>
    <t>Fig 1g</t>
  </si>
  <si>
    <t>Fig 1h</t>
  </si>
  <si>
    <t>Fig 1i</t>
  </si>
  <si>
    <t>Fig 1j</t>
  </si>
  <si>
    <t>Fig 1a</t>
  </si>
  <si>
    <t>*This data was also used in non-linear regression modeling to calculate the CC50 values shown in table S1.</t>
  </si>
  <si>
    <t>*This data was also used in non-linear regression modeling to calculate the EC50 values shown in table S1.</t>
  </si>
  <si>
    <t xml:space="preserve">GS-621763 - USA-WA1/2020 (BEI# NR-52281) A lineage </t>
  </si>
  <si>
    <t xml:space="preserve">GS-621763 - hCoV-19/South Africa/KRISP-K005325/2020 (BEI#: NR-54009) B.1.351 lineage </t>
  </si>
  <si>
    <t xml:space="preserve">GS-441524 - hCoV-19/South Africa/KRISP-K005325/2020 (BEI#: NR-54009) B.1.351 lineage </t>
  </si>
  <si>
    <t xml:space="preserve">GS-441524 - USA-WA1/2020 (BEI# NR-52281) A lineage </t>
  </si>
  <si>
    <r>
      <t>A549-hACE2 SARS-CoV-2 Nluc (EC</t>
    </r>
    <r>
      <rPr>
        <b/>
        <vertAlign val="subscript"/>
        <sz val="12"/>
        <color rgb="FF000000"/>
        <rFont val="Calibri"/>
        <family val="2"/>
        <scheme val="minor"/>
      </rPr>
      <t>50</t>
    </r>
    <r>
      <rPr>
        <b/>
        <sz val="12"/>
        <color rgb="FF000000"/>
        <rFont val="Calibri"/>
        <family val="2"/>
        <scheme val="minor"/>
      </rPr>
      <t xml:space="preserve"> determination)</t>
    </r>
  </si>
  <si>
    <r>
      <t>Conc (</t>
    </r>
    <r>
      <rPr>
        <sz val="8"/>
        <rFont val="Calibri"/>
        <family val="2"/>
      </rPr>
      <t>µ</t>
    </r>
    <r>
      <rPr>
        <sz val="8"/>
        <rFont val="Arial"/>
        <family val="2"/>
      </rPr>
      <t>M)</t>
    </r>
  </si>
  <si>
    <t>GS-621763 Exp 1</t>
  </si>
  <si>
    <t>GS-621763 Exp 2</t>
  </si>
  <si>
    <t>GS-441524 Exp 1</t>
  </si>
  <si>
    <t>GS-441524 Exp 2</t>
  </si>
  <si>
    <t>GS-441524 Exp 3</t>
  </si>
  <si>
    <t>GS-441524 Exp 4</t>
  </si>
  <si>
    <t>GS-441524 Exp 5</t>
  </si>
  <si>
    <t>GS-441524 Exp 6</t>
  </si>
  <si>
    <t>GS-441524 Exp 7</t>
  </si>
  <si>
    <t>GS-441524 Exp 8</t>
  </si>
  <si>
    <t>Remdesivir Exp 1</t>
  </si>
  <si>
    <t>Remdesivir Exp 2</t>
  </si>
  <si>
    <t>Remdesivir Exp 3</t>
  </si>
  <si>
    <t>Remdesivir Exp 4</t>
  </si>
  <si>
    <t>Remdesivir Exp 5</t>
  </si>
  <si>
    <t>Remdesivir Exp 6</t>
  </si>
  <si>
    <t>Remdesivir Exp 7</t>
  </si>
  <si>
    <t>Remdesivir Exp 8</t>
  </si>
  <si>
    <t>Remdesivir Exp 9</t>
  </si>
  <si>
    <t>Remdesivir Exp 10</t>
  </si>
  <si>
    <t>Remdesivir Exp 11</t>
  </si>
  <si>
    <t>Remdesivir Exp 12</t>
  </si>
  <si>
    <r>
      <t>A549-hACE2 (CC</t>
    </r>
    <r>
      <rPr>
        <b/>
        <vertAlign val="subscript"/>
        <sz val="12"/>
        <color rgb="FF000000"/>
        <rFont val="Calibri"/>
        <family val="2"/>
        <scheme val="minor"/>
      </rPr>
      <t>50</t>
    </r>
    <r>
      <rPr>
        <b/>
        <sz val="12"/>
        <color rgb="FF000000"/>
        <rFont val="Calibri"/>
        <family val="2"/>
        <scheme val="minor"/>
      </rPr>
      <t xml:space="preserve"> determination)</t>
    </r>
  </si>
  <si>
    <t>Conc (uM)</t>
  </si>
  <si>
    <t>IV RDV;          10 mg/kg</t>
  </si>
  <si>
    <t>compd_number</t>
  </si>
  <si>
    <t>IV '524;          20 mg/kg</t>
  </si>
  <si>
    <t>PO 621763;      30 mg/kg</t>
  </si>
  <si>
    <t>RDV</t>
  </si>
  <si>
    <t>mg 524-eq/kg dose</t>
  </si>
  <si>
    <t>animal_number</t>
  </si>
  <si>
    <t>HL_Lambda_z</t>
  </si>
  <si>
    <t>Cmax</t>
  </si>
  <si>
    <t>AUClast</t>
  </si>
  <si>
    <t>Cl_obs</t>
  </si>
  <si>
    <t>F(%)</t>
  </si>
  <si>
    <t>(hr)</t>
  </si>
  <si>
    <t>(nmol/L)</t>
  </si>
  <si>
    <t>(hr*nmol/L)</t>
  </si>
  <si>
    <t>(L/hr/kg)</t>
  </si>
  <si>
    <t>F0101</t>
  </si>
  <si>
    <t>F0201</t>
  </si>
  <si>
    <t>F0401</t>
  </si>
  <si>
    <t>F0102</t>
  </si>
  <si>
    <t>F0202</t>
  </si>
  <si>
    <t>F0402</t>
  </si>
  <si>
    <t>F0103</t>
  </si>
  <si>
    <t>F0203</t>
  </si>
  <si>
    <t>F0403</t>
  </si>
  <si>
    <t>Mean</t>
  </si>
  <si>
    <t>SD</t>
  </si>
  <si>
    <t>Raw data</t>
  </si>
  <si>
    <t>IV RDV @ 10 mg/kg</t>
  </si>
  <si>
    <t>IV GS-441524 @ 20 mg/kg</t>
  </si>
  <si>
    <t>PO GS-621763 @ 30 mg/kg</t>
  </si>
  <si>
    <t>Statistics</t>
  </si>
  <si>
    <t>From Prism</t>
  </si>
  <si>
    <t>Time (h)</t>
  </si>
  <si>
    <t>GS-441524 (following IV Remdesivir)</t>
  </si>
  <si>
    <t>RDV IV</t>
  </si>
  <si>
    <t>GS-441524 (IV)</t>
  </si>
  <si>
    <t>GS-441524 (following PO GS-621763)</t>
  </si>
  <si>
    <t>GS-621763 PO</t>
  </si>
  <si>
    <t>Not done</t>
  </si>
  <si>
    <t>ED Fig. 2b</t>
  </si>
  <si>
    <t>ED Fig. 2a</t>
  </si>
  <si>
    <t>ED Table 1</t>
  </si>
  <si>
    <t>GS-621763 2 d.p.i.</t>
  </si>
  <si>
    <t>GS-441524 2 d.p.i.</t>
  </si>
  <si>
    <t>GS-621763 3 d.p.i.</t>
  </si>
  <si>
    <t>GS-441524 3 d.p.i.</t>
  </si>
  <si>
    <t>Virus titer reduction</t>
  </si>
  <si>
    <t>TEER measurements</t>
  </si>
  <si>
    <t>mock</t>
  </si>
  <si>
    <t>normalized TEER day 3 to mock-infected GS-621763 3 d.p.i.</t>
  </si>
  <si>
    <t>"normalized TEER day 3 to mock-infected GS-441524 3 d.p.i."</t>
  </si>
  <si>
    <t>GS-621763 Exp 3</t>
  </si>
  <si>
    <t>GS-621763 Exp 4</t>
  </si>
  <si>
    <t>Conc (µM)</t>
  </si>
  <si>
    <t>GS-621763 Exp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</si>
</sst>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10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1" fillId="0" borderId="1" xfId="0" applyFont="1" applyBorder="1" applyAlignment="1">
      <alignment horizontal="right"/>
    </xf>
    <xf numFmtId="0" fontId="6" fillId="0" borderId="0" xfId="0" applyFont="1"/>
    <xf numFmtId="0" fontId="8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164" fontId="1" fillId="0" borderId="5" xfId="0" applyNumberFormat="1" applyFont="1" applyBorder="1"/>
    <xf numFmtId="2" fontId="1" fillId="0" borderId="6" xfId="0" applyNumberFormat="1" applyFont="1" applyBorder="1"/>
    <xf numFmtId="2" fontId="1" fillId="0" borderId="5" xfId="0" applyNumberFormat="1" applyFont="1" applyBorder="1"/>
    <xf numFmtId="2" fontId="1" fillId="0" borderId="0" xfId="0" applyNumberFormat="1" applyFont="1"/>
    <xf numFmtId="2" fontId="13" fillId="0" borderId="0" xfId="0" applyNumberFormat="1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165" fontId="15" fillId="0" borderId="0" xfId="0" applyNumberFormat="1" applyFont="1"/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164" fontId="0" fillId="0" borderId="35" xfId="0" applyNumberFormat="1" applyBorder="1" applyAlignment="1">
      <alignment horizontal="center" vertical="center" wrapText="1"/>
    </xf>
    <xf numFmtId="2" fontId="0" fillId="0" borderId="35" xfId="0" applyNumberForma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2" fontId="20" fillId="0" borderId="34" xfId="0" applyNumberFormat="1" applyFont="1" applyBorder="1" applyAlignment="1">
      <alignment horizontal="center" vertical="center" wrapText="1"/>
    </xf>
    <xf numFmtId="1" fontId="0" fillId="0" borderId="35" xfId="0" applyNumberForma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1" fontId="0" fillId="0" borderId="39" xfId="0" applyNumberFormat="1" applyBorder="1" applyAlignment="1">
      <alignment horizontal="center" vertical="center" wrapText="1"/>
    </xf>
    <xf numFmtId="0" fontId="14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7" fillId="0" borderId="2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1" xfId="0" applyNumberFormat="1" applyFont="1" applyBorder="1"/>
    <xf numFmtId="164" fontId="1" fillId="0" borderId="1" xfId="0" applyNumberFormat="1" applyFont="1" applyBorder="1"/>
    <xf numFmtId="2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86F9-18CD-BE4B-80C5-C5386B248F5A}">
  <dimension ref="A3:AB81"/>
  <sheetViews>
    <sheetView workbookViewId="0">
      <selection activeCell="I83" sqref="I83"/>
    </sheetView>
  </sheetViews>
  <sheetFormatPr baseColWidth="10" defaultRowHeight="11" x14ac:dyDescent="0.15"/>
  <cols>
    <col min="1" max="1" width="14.1640625" style="8" customWidth="1"/>
    <col min="2" max="16384" width="10.83203125" style="8"/>
  </cols>
  <sheetData>
    <row r="3" spans="1:13" x14ac:dyDescent="0.15">
      <c r="A3" s="8" t="s">
        <v>73</v>
      </c>
    </row>
    <row r="5" spans="1:13" x14ac:dyDescent="0.15">
      <c r="A5" s="13" t="s">
        <v>74</v>
      </c>
      <c r="B5" s="59" t="s">
        <v>88</v>
      </c>
      <c r="C5" s="59"/>
      <c r="D5" s="59"/>
      <c r="E5" s="59" t="s">
        <v>21</v>
      </c>
      <c r="F5" s="59"/>
      <c r="G5" s="59"/>
      <c r="H5" s="59" t="s">
        <v>87</v>
      </c>
      <c r="I5" s="59"/>
      <c r="J5" s="59"/>
      <c r="K5" s="59" t="s">
        <v>22</v>
      </c>
      <c r="L5" s="59"/>
      <c r="M5" s="59"/>
    </row>
    <row r="6" spans="1:13" x14ac:dyDescent="0.15">
      <c r="A6" s="4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15">
      <c r="A7" s="4">
        <v>16.6666667</v>
      </c>
      <c r="B7" s="4">
        <v>-4.8450980000000001</v>
      </c>
      <c r="C7" s="4">
        <v>-4.9542425000000003</v>
      </c>
      <c r="D7" s="4">
        <v>-5.1139434000000001</v>
      </c>
      <c r="E7" s="4">
        <v>-1.146128</v>
      </c>
      <c r="F7" s="4">
        <v>-1.60206</v>
      </c>
      <c r="G7" s="4">
        <v>-1.0791812000000001</v>
      </c>
      <c r="H7" s="4">
        <v>-4.0791811999999998</v>
      </c>
      <c r="I7" s="4">
        <v>-3.9030900000000002</v>
      </c>
      <c r="J7" s="4">
        <v>-4.4313637999999997</v>
      </c>
      <c r="K7" s="4"/>
      <c r="L7" s="4"/>
      <c r="M7" s="4"/>
    </row>
    <row r="8" spans="1:13" x14ac:dyDescent="0.15">
      <c r="A8" s="4">
        <v>5.5555555600000002</v>
      </c>
      <c r="B8" s="4">
        <v>-4.8450980000000001</v>
      </c>
      <c r="C8" s="4">
        <v>-4.9542425000000003</v>
      </c>
      <c r="D8" s="4">
        <v>-5.1139434000000001</v>
      </c>
      <c r="E8" s="4">
        <v>-1.146128</v>
      </c>
      <c r="F8" s="4">
        <v>-1.60206</v>
      </c>
      <c r="G8" s="4">
        <v>-1.0791812000000001</v>
      </c>
      <c r="H8" s="4">
        <v>-4.0791811999999998</v>
      </c>
      <c r="I8" s="4">
        <v>-3.9030900000000002</v>
      </c>
      <c r="J8" s="4">
        <v>-4.4313637999999997</v>
      </c>
      <c r="K8" s="4"/>
      <c r="L8" s="4"/>
      <c r="M8" s="4"/>
    </row>
    <row r="9" spans="1:13" x14ac:dyDescent="0.15">
      <c r="A9" s="4">
        <v>1.8518518500000001</v>
      </c>
      <c r="B9" s="4">
        <v>-3.4137343000000002</v>
      </c>
      <c r="C9" s="4">
        <v>-4.1091445000000002</v>
      </c>
      <c r="D9" s="4">
        <v>-3.6515453999999998</v>
      </c>
      <c r="E9" s="4">
        <v>-1.146128</v>
      </c>
      <c r="F9" s="4">
        <v>-1.60206</v>
      </c>
      <c r="G9" s="4">
        <v>-1.0791812000000001</v>
      </c>
      <c r="H9" s="4">
        <v>-1.9330532</v>
      </c>
      <c r="I9" s="4">
        <v>-1.9030899999999999</v>
      </c>
      <c r="J9" s="4">
        <v>-2.2552724999999998</v>
      </c>
      <c r="K9" s="4">
        <v>-3.4522976999999999</v>
      </c>
      <c r="L9" s="4">
        <v>-3.1091445000000002</v>
      </c>
      <c r="M9" s="4">
        <v>-2.8888495000000001</v>
      </c>
    </row>
    <row r="10" spans="1:13" x14ac:dyDescent="0.15">
      <c r="A10" s="4">
        <v>0.61728395000000003</v>
      </c>
      <c r="B10" s="4">
        <v>-1.0527063999999999</v>
      </c>
      <c r="C10" s="4">
        <v>-1.0097598000000001</v>
      </c>
      <c r="D10" s="4">
        <v>-1.2943994000000001</v>
      </c>
      <c r="E10" s="4">
        <v>-0.544068</v>
      </c>
      <c r="F10" s="4">
        <v>-1.3010299999999999</v>
      </c>
      <c r="G10" s="4">
        <v>-1.0791812000000001</v>
      </c>
      <c r="H10" s="4">
        <v>-0.11539339999999999</v>
      </c>
      <c r="I10" s="4">
        <v>0.11809931</v>
      </c>
      <c r="J10" s="4">
        <v>-0.3669058</v>
      </c>
      <c r="K10" s="4">
        <v>-0.58699619999999997</v>
      </c>
      <c r="L10" s="4">
        <v>-0.55630250000000003</v>
      </c>
      <c r="M10" s="4">
        <v>-1.2041200000000001</v>
      </c>
    </row>
    <row r="11" spans="1:13" x14ac:dyDescent="0.15">
      <c r="A11" s="4">
        <v>0.20576132</v>
      </c>
      <c r="B11" s="4">
        <v>-0.52287870000000003</v>
      </c>
      <c r="C11" s="4">
        <v>-0.55630250000000003</v>
      </c>
      <c r="D11" s="4">
        <v>-0.75221550000000004</v>
      </c>
      <c r="E11" s="4">
        <v>-6.6946800000000001E-2</v>
      </c>
      <c r="F11" s="4">
        <v>-0.60206000000000004</v>
      </c>
      <c r="G11" s="4">
        <v>3.4762109999999999E-2</v>
      </c>
      <c r="H11" s="4">
        <v>0.28254658999999999</v>
      </c>
      <c r="I11" s="4">
        <v>0.17609126</v>
      </c>
      <c r="J11" s="4">
        <v>-0.43136380000000002</v>
      </c>
      <c r="K11" s="4">
        <v>-0.32735890000000001</v>
      </c>
      <c r="L11" s="4">
        <v>-0.17609130000000001</v>
      </c>
      <c r="M11" s="4">
        <v>-0.30103000000000002</v>
      </c>
    </row>
    <row r="12" spans="1:13" x14ac:dyDescent="0.15">
      <c r="A12" s="4">
        <v>6.8587110000000007E-2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15">
      <c r="A13" s="9" t="s">
        <v>23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15">
      <c r="A14" s="13" t="s">
        <v>86</v>
      </c>
    </row>
    <row r="16" spans="1:13" x14ac:dyDescent="0.15">
      <c r="A16" s="8" t="s">
        <v>76</v>
      </c>
    </row>
    <row r="17" spans="1:28" x14ac:dyDescent="0.15">
      <c r="A17" s="13" t="s">
        <v>75</v>
      </c>
      <c r="B17" s="58" t="s">
        <v>24</v>
      </c>
      <c r="C17" s="58"/>
      <c r="D17" s="58"/>
      <c r="E17" s="58" t="s">
        <v>89</v>
      </c>
      <c r="F17" s="58"/>
      <c r="G17" s="58"/>
      <c r="H17" s="58" t="s">
        <v>25</v>
      </c>
      <c r="I17" s="58"/>
      <c r="J17" s="58"/>
      <c r="K17" s="58" t="s">
        <v>90</v>
      </c>
      <c r="L17" s="58"/>
      <c r="M17" s="58"/>
      <c r="N17" s="58" t="s">
        <v>26</v>
      </c>
      <c r="O17" s="58"/>
      <c r="P17" s="58"/>
    </row>
    <row r="18" spans="1:28" x14ac:dyDescent="0.15">
      <c r="A18" s="4">
        <v>50</v>
      </c>
      <c r="B18" s="4">
        <v>-4.3802111999999997</v>
      </c>
      <c r="C18" s="4">
        <v>-4.4771213000000003</v>
      </c>
      <c r="D18" s="4">
        <v>-4.7781513000000002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28" x14ac:dyDescent="0.15">
      <c r="A19" s="4">
        <v>16.6666667</v>
      </c>
      <c r="B19" s="4">
        <v>-4.3802111999999997</v>
      </c>
      <c r="C19" s="4">
        <v>-4.4771213000000003</v>
      </c>
      <c r="D19" s="4">
        <v>-4.7781513000000002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28" x14ac:dyDescent="0.15">
      <c r="A20" s="4">
        <v>5.5555555600000002</v>
      </c>
      <c r="B20" s="4">
        <v>-4.3802111999999997</v>
      </c>
      <c r="C20" s="4">
        <v>-4.4771213000000003</v>
      </c>
      <c r="D20" s="4">
        <v>-4.7781513000000002</v>
      </c>
      <c r="E20" s="4">
        <v>-4.4771213000000003</v>
      </c>
      <c r="F20" s="4">
        <v>-4.4771213000000003</v>
      </c>
      <c r="G20" s="4">
        <v>-4.8450980000000001</v>
      </c>
      <c r="H20" s="4">
        <v>-2.6020599999999998</v>
      </c>
      <c r="I20" s="4">
        <v>-2.4771212999999999</v>
      </c>
      <c r="J20" s="4">
        <v>-2.8450980000000001</v>
      </c>
      <c r="K20" s="4">
        <v>-3</v>
      </c>
      <c r="L20" s="4">
        <v>-3.4301246999999999</v>
      </c>
      <c r="M20" s="4">
        <v>-3.3273589000000001</v>
      </c>
      <c r="N20" s="4">
        <v>-2.9030900000000002</v>
      </c>
      <c r="O20" s="4">
        <v>-3.5440680000000002</v>
      </c>
      <c r="P20" s="4">
        <v>-3.5185138999999999</v>
      </c>
    </row>
    <row r="21" spans="1:28" x14ac:dyDescent="0.15">
      <c r="A21" s="4">
        <v>1.8518518500000001</v>
      </c>
      <c r="B21" s="4">
        <v>-1.4259687000000001</v>
      </c>
      <c r="C21" s="4">
        <v>-4.4771213000000003</v>
      </c>
      <c r="D21" s="4">
        <v>-1.3309932</v>
      </c>
      <c r="E21" s="4">
        <v>-3.7781513000000002</v>
      </c>
      <c r="F21" s="4">
        <v>-3.8750613</v>
      </c>
      <c r="G21" s="4">
        <v>-4</v>
      </c>
      <c r="H21" s="4">
        <v>-2.6020599999999998</v>
      </c>
      <c r="I21" s="4">
        <v>-2.4771212999999999</v>
      </c>
      <c r="J21" s="4">
        <v>-2.8450980000000001</v>
      </c>
      <c r="K21" s="4">
        <v>-0.79287450000000004</v>
      </c>
      <c r="L21" s="4">
        <v>-0.79588000000000003</v>
      </c>
      <c r="M21" s="4">
        <v>-0.71193499999999998</v>
      </c>
      <c r="N21" s="4">
        <v>-2.9030900000000002</v>
      </c>
      <c r="O21" s="4">
        <v>-3.5440680000000002</v>
      </c>
      <c r="P21" s="4">
        <v>-3.5185138999999999</v>
      </c>
    </row>
    <row r="22" spans="1:28" x14ac:dyDescent="0.15">
      <c r="A22" s="4">
        <v>0.61728395000000003</v>
      </c>
      <c r="B22" s="4">
        <v>-0.68124119999999999</v>
      </c>
      <c r="C22" s="4">
        <v>-0.69896999999999998</v>
      </c>
      <c r="D22" s="4">
        <v>-0.43572860000000002</v>
      </c>
      <c r="E22" s="4">
        <v>-1.3010299999999999</v>
      </c>
      <c r="F22" s="4">
        <v>-1.0147233</v>
      </c>
      <c r="G22" s="4">
        <v>-1.3265841</v>
      </c>
      <c r="H22" s="4">
        <v>-1.8239087</v>
      </c>
      <c r="I22" s="4">
        <v>-1.8750613</v>
      </c>
      <c r="J22" s="4">
        <v>-2</v>
      </c>
      <c r="K22" s="4">
        <v>2.3481100000000001E-2</v>
      </c>
      <c r="L22" s="4">
        <v>-0.2016454</v>
      </c>
      <c r="M22" s="4">
        <v>-0.1512677</v>
      </c>
      <c r="N22" s="4">
        <v>-0.56066729999999998</v>
      </c>
      <c r="O22" s="4">
        <v>-1.0389181000000001</v>
      </c>
      <c r="P22" s="4">
        <v>-0.987035</v>
      </c>
    </row>
    <row r="23" spans="1:28" x14ac:dyDescent="0.15">
      <c r="A23" s="4">
        <v>0.20576132</v>
      </c>
      <c r="B23" s="4"/>
      <c r="C23" s="4"/>
      <c r="D23" s="4"/>
      <c r="E23" s="4"/>
      <c r="F23" s="4"/>
      <c r="G23" s="4"/>
      <c r="H23" s="4">
        <v>-1.5228786999999999</v>
      </c>
      <c r="I23" s="4">
        <v>-1.3631778999999999</v>
      </c>
      <c r="J23" s="4">
        <v>-1.7311547</v>
      </c>
      <c r="K23" s="4">
        <v>4.5757489999999998E-2</v>
      </c>
      <c r="L23" s="4">
        <v>-0.1638568</v>
      </c>
      <c r="M23" s="4">
        <v>-8.4320900000000004E-2</v>
      </c>
      <c r="N23" s="4"/>
      <c r="O23" s="4"/>
      <c r="P23" s="4"/>
    </row>
    <row r="24" spans="1:28" x14ac:dyDescent="0.15">
      <c r="A24" s="4">
        <v>6.8587110000000007E-2</v>
      </c>
      <c r="B24" s="4"/>
      <c r="C24" s="4"/>
      <c r="D24" s="4"/>
      <c r="E24" s="4"/>
      <c r="F24" s="4"/>
      <c r="G24" s="4"/>
      <c r="H24" s="4">
        <v>0.17609126</v>
      </c>
      <c r="I24" s="4">
        <v>0.16633142000000001</v>
      </c>
      <c r="J24" s="4">
        <v>-0.46488679999999999</v>
      </c>
      <c r="K24" s="4">
        <v>-0.14132919999999999</v>
      </c>
      <c r="L24" s="4">
        <v>-0.39794000000000002</v>
      </c>
      <c r="M24" s="4">
        <v>-0.23044890000000001</v>
      </c>
      <c r="N24" s="4"/>
      <c r="O24" s="4"/>
      <c r="P24" s="4"/>
    </row>
    <row r="25" spans="1:28" x14ac:dyDescent="0.15">
      <c r="A25" s="9" t="s">
        <v>23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28" x14ac:dyDescent="0.15">
      <c r="A26" s="13" t="s">
        <v>86</v>
      </c>
    </row>
    <row r="31" spans="1:28" x14ac:dyDescent="0.15">
      <c r="A31" s="8" t="s">
        <v>77</v>
      </c>
    </row>
    <row r="32" spans="1:28" x14ac:dyDescent="0.15">
      <c r="A32" s="13" t="s">
        <v>74</v>
      </c>
      <c r="B32" s="57" t="s">
        <v>16</v>
      </c>
      <c r="C32" s="57"/>
      <c r="D32" s="57"/>
      <c r="E32" s="57" t="s">
        <v>3</v>
      </c>
      <c r="F32" s="57"/>
      <c r="G32" s="57"/>
      <c r="H32" s="57" t="s">
        <v>4</v>
      </c>
      <c r="I32" s="57"/>
      <c r="J32" s="57"/>
      <c r="K32" s="57" t="s">
        <v>17</v>
      </c>
      <c r="L32" s="57"/>
      <c r="M32" s="57"/>
      <c r="N32" s="57" t="s">
        <v>18</v>
      </c>
      <c r="O32" s="57"/>
      <c r="P32" s="57"/>
      <c r="Q32" s="57" t="s">
        <v>19</v>
      </c>
      <c r="R32" s="57"/>
      <c r="S32" s="57"/>
      <c r="T32" s="57" t="s">
        <v>20</v>
      </c>
      <c r="U32" s="57"/>
      <c r="V32" s="57"/>
      <c r="W32" s="57" t="s">
        <v>9</v>
      </c>
      <c r="X32" s="57"/>
      <c r="Y32" s="57"/>
      <c r="Z32" s="57" t="s">
        <v>10</v>
      </c>
      <c r="AA32" s="57"/>
      <c r="AB32" s="57"/>
    </row>
    <row r="33" spans="1:28" x14ac:dyDescent="0.15">
      <c r="A33" s="4">
        <v>100</v>
      </c>
      <c r="B33" s="4">
        <v>-5</v>
      </c>
      <c r="C33" s="4">
        <v>4</v>
      </c>
      <c r="D33" s="4">
        <v>7</v>
      </c>
      <c r="E33" s="4">
        <v>-4</v>
      </c>
      <c r="F33" s="4">
        <v>-6</v>
      </c>
      <c r="G33" s="4">
        <v>-7</v>
      </c>
      <c r="H33" s="4">
        <v>85</v>
      </c>
      <c r="I33" s="4">
        <v>84</v>
      </c>
      <c r="J33" s="4">
        <v>76</v>
      </c>
      <c r="K33" s="4">
        <v>2</v>
      </c>
      <c r="L33" s="4">
        <v>1</v>
      </c>
      <c r="M33" s="4">
        <v>2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0</v>
      </c>
      <c r="U33" s="4">
        <v>0</v>
      </c>
      <c r="V33" s="4">
        <v>0</v>
      </c>
      <c r="W33" s="4">
        <v>42</v>
      </c>
      <c r="X33" s="4">
        <v>46</v>
      </c>
      <c r="Y33" s="4">
        <v>45</v>
      </c>
      <c r="Z33" s="4">
        <v>4</v>
      </c>
      <c r="AA33" s="4">
        <v>5</v>
      </c>
      <c r="AB33" s="4">
        <v>5</v>
      </c>
    </row>
    <row r="34" spans="1:28" x14ac:dyDescent="0.15">
      <c r="A34" s="4">
        <v>33.332999999999998</v>
      </c>
      <c r="B34" s="4">
        <v>111</v>
      </c>
      <c r="C34" s="4">
        <v>112</v>
      </c>
      <c r="D34" s="4">
        <v>106</v>
      </c>
      <c r="E34" s="4">
        <v>101</v>
      </c>
      <c r="F34" s="4">
        <v>105</v>
      </c>
      <c r="G34" s="4">
        <v>103</v>
      </c>
      <c r="H34" s="4">
        <v>91</v>
      </c>
      <c r="I34" s="4">
        <v>103</v>
      </c>
      <c r="J34" s="4">
        <v>95</v>
      </c>
      <c r="K34" s="4">
        <v>99</v>
      </c>
      <c r="L34" s="4">
        <v>96</v>
      </c>
      <c r="M34" s="4">
        <v>106</v>
      </c>
      <c r="N34" s="4">
        <v>82</v>
      </c>
      <c r="O34" s="4">
        <v>87</v>
      </c>
      <c r="P34" s="4">
        <v>80</v>
      </c>
      <c r="Q34" s="4">
        <v>81</v>
      </c>
      <c r="R34" s="4">
        <v>86</v>
      </c>
      <c r="S34" s="4">
        <v>81</v>
      </c>
      <c r="T34" s="4">
        <v>89</v>
      </c>
      <c r="U34" s="4">
        <v>86</v>
      </c>
      <c r="V34" s="4">
        <v>83</v>
      </c>
      <c r="W34" s="4">
        <v>92</v>
      </c>
      <c r="X34" s="4">
        <v>94</v>
      </c>
      <c r="Y34" s="4">
        <v>99</v>
      </c>
      <c r="Z34" s="4">
        <v>112</v>
      </c>
      <c r="AA34" s="4">
        <v>114</v>
      </c>
      <c r="AB34" s="4">
        <v>112</v>
      </c>
    </row>
    <row r="35" spans="1:28" x14ac:dyDescent="0.15">
      <c r="A35" s="4">
        <v>11.111000000000001</v>
      </c>
      <c r="B35" s="4">
        <v>116</v>
      </c>
      <c r="C35" s="4">
        <v>113</v>
      </c>
      <c r="D35" s="4">
        <v>114</v>
      </c>
      <c r="E35" s="4">
        <v>92</v>
      </c>
      <c r="F35" s="4">
        <v>98</v>
      </c>
      <c r="G35" s="4">
        <v>109</v>
      </c>
      <c r="H35" s="4">
        <v>98</v>
      </c>
      <c r="I35" s="4">
        <v>99</v>
      </c>
      <c r="J35" s="4">
        <v>107</v>
      </c>
      <c r="K35" s="4">
        <v>100</v>
      </c>
      <c r="L35" s="4">
        <v>110</v>
      </c>
      <c r="M35" s="4">
        <v>111</v>
      </c>
      <c r="N35" s="4">
        <v>101</v>
      </c>
      <c r="O35" s="4">
        <v>108</v>
      </c>
      <c r="P35" s="4">
        <v>105</v>
      </c>
      <c r="Q35" s="4">
        <v>106</v>
      </c>
      <c r="R35" s="4">
        <v>101</v>
      </c>
      <c r="S35" s="4">
        <v>102</v>
      </c>
      <c r="T35" s="4">
        <v>114</v>
      </c>
      <c r="U35" s="4">
        <v>109</v>
      </c>
      <c r="V35" s="4">
        <v>116</v>
      </c>
      <c r="W35" s="4">
        <v>102</v>
      </c>
      <c r="X35" s="4">
        <v>100</v>
      </c>
      <c r="Y35" s="4">
        <v>93</v>
      </c>
      <c r="Z35" s="4">
        <v>115</v>
      </c>
      <c r="AA35" s="4">
        <v>116</v>
      </c>
      <c r="AB35" s="4">
        <v>120</v>
      </c>
    </row>
    <row r="36" spans="1:28" x14ac:dyDescent="0.15">
      <c r="A36" s="4">
        <v>3.7040000000000002</v>
      </c>
      <c r="B36" s="4">
        <v>104</v>
      </c>
      <c r="C36" s="4">
        <v>107</v>
      </c>
      <c r="D36" s="4">
        <v>97</v>
      </c>
      <c r="E36" s="4">
        <v>95</v>
      </c>
      <c r="F36" s="4">
        <v>97</v>
      </c>
      <c r="G36" s="4">
        <v>87</v>
      </c>
      <c r="H36" s="4">
        <v>90</v>
      </c>
      <c r="I36" s="4">
        <v>96</v>
      </c>
      <c r="J36" s="4">
        <v>93</v>
      </c>
      <c r="K36" s="4">
        <v>114</v>
      </c>
      <c r="L36" s="4">
        <v>112</v>
      </c>
      <c r="M36" s="4">
        <v>104</v>
      </c>
      <c r="N36" s="4">
        <v>109</v>
      </c>
      <c r="O36" s="4">
        <v>117</v>
      </c>
      <c r="P36" s="4">
        <v>112</v>
      </c>
      <c r="Q36" s="4">
        <v>111</v>
      </c>
      <c r="R36" s="4">
        <v>115</v>
      </c>
      <c r="S36" s="4">
        <v>106</v>
      </c>
      <c r="T36" s="4">
        <v>117</v>
      </c>
      <c r="U36" s="4">
        <v>117</v>
      </c>
      <c r="V36" s="4">
        <v>115</v>
      </c>
      <c r="W36" s="4">
        <v>70</v>
      </c>
      <c r="X36" s="4">
        <v>86</v>
      </c>
      <c r="Y36" s="4">
        <v>97</v>
      </c>
      <c r="Z36" s="4">
        <v>116</v>
      </c>
      <c r="AA36" s="4">
        <v>120</v>
      </c>
      <c r="AB36" s="4">
        <v>113</v>
      </c>
    </row>
    <row r="37" spans="1:28" x14ac:dyDescent="0.15">
      <c r="A37" s="4">
        <v>1.2350000000000001</v>
      </c>
      <c r="B37" s="4">
        <v>95</v>
      </c>
      <c r="C37" s="4">
        <v>95</v>
      </c>
      <c r="D37" s="4">
        <v>95</v>
      </c>
      <c r="E37" s="4">
        <v>90</v>
      </c>
      <c r="F37" s="4">
        <v>87</v>
      </c>
      <c r="G37" s="4">
        <v>82</v>
      </c>
      <c r="H37" s="4">
        <v>89</v>
      </c>
      <c r="I37" s="4">
        <v>90</v>
      </c>
      <c r="J37" s="4">
        <v>92</v>
      </c>
      <c r="K37" s="4">
        <v>115</v>
      </c>
      <c r="L37" s="4">
        <v>112</v>
      </c>
      <c r="M37" s="4">
        <v>103</v>
      </c>
      <c r="N37" s="4">
        <v>109</v>
      </c>
      <c r="O37" s="4">
        <v>100</v>
      </c>
      <c r="P37" s="4">
        <v>112</v>
      </c>
      <c r="Q37" s="4">
        <v>121</v>
      </c>
      <c r="R37" s="4">
        <v>114</v>
      </c>
      <c r="S37" s="4">
        <v>111</v>
      </c>
      <c r="T37" s="4">
        <v>112</v>
      </c>
      <c r="U37" s="4">
        <v>107</v>
      </c>
      <c r="V37" s="4">
        <v>106</v>
      </c>
      <c r="W37" s="4">
        <v>97</v>
      </c>
      <c r="X37" s="4">
        <v>96</v>
      </c>
      <c r="Y37" s="4">
        <v>88</v>
      </c>
      <c r="Z37" s="4">
        <v>103</v>
      </c>
      <c r="AA37" s="4">
        <v>106</v>
      </c>
      <c r="AB37" s="4">
        <v>101</v>
      </c>
    </row>
    <row r="38" spans="1:28" x14ac:dyDescent="0.15">
      <c r="A38" s="4">
        <v>0.41199999999999998</v>
      </c>
      <c r="B38" s="4">
        <v>99</v>
      </c>
      <c r="C38" s="4">
        <v>85</v>
      </c>
      <c r="D38" s="4">
        <v>95</v>
      </c>
      <c r="E38" s="4">
        <v>88</v>
      </c>
      <c r="F38" s="4">
        <v>84</v>
      </c>
      <c r="G38" s="4">
        <v>88</v>
      </c>
      <c r="H38" s="4">
        <v>88</v>
      </c>
      <c r="I38" s="4">
        <v>88</v>
      </c>
      <c r="J38" s="4">
        <v>89</v>
      </c>
      <c r="K38" s="4">
        <v>97</v>
      </c>
      <c r="L38" s="4">
        <v>112</v>
      </c>
      <c r="M38" s="4">
        <v>110</v>
      </c>
      <c r="N38" s="4">
        <v>98</v>
      </c>
      <c r="O38" s="4">
        <v>106</v>
      </c>
      <c r="P38" s="4">
        <v>108</v>
      </c>
      <c r="Q38" s="4">
        <v>113</v>
      </c>
      <c r="R38" s="4">
        <v>113</v>
      </c>
      <c r="S38" s="4">
        <v>108</v>
      </c>
      <c r="T38" s="4">
        <v>113</v>
      </c>
      <c r="U38" s="4">
        <v>108</v>
      </c>
      <c r="V38" s="4">
        <v>117</v>
      </c>
      <c r="W38" s="4">
        <v>95</v>
      </c>
      <c r="X38" s="4">
        <v>91</v>
      </c>
      <c r="Y38" s="4">
        <v>89</v>
      </c>
      <c r="Z38" s="4">
        <v>98</v>
      </c>
      <c r="AA38" s="4">
        <v>88</v>
      </c>
      <c r="AB38" s="4">
        <v>100</v>
      </c>
    </row>
    <row r="39" spans="1:28" x14ac:dyDescent="0.15">
      <c r="A39" s="4">
        <v>0.13700000000000001</v>
      </c>
      <c r="B39" s="4">
        <v>77</v>
      </c>
      <c r="C39" s="4">
        <v>98</v>
      </c>
      <c r="D39" s="4">
        <v>83</v>
      </c>
      <c r="E39" s="4">
        <v>86</v>
      </c>
      <c r="F39" s="4">
        <v>84</v>
      </c>
      <c r="G39" s="4">
        <v>87</v>
      </c>
      <c r="H39" s="4">
        <v>94</v>
      </c>
      <c r="I39" s="4">
        <v>89</v>
      </c>
      <c r="J39" s="4">
        <v>81</v>
      </c>
      <c r="K39" s="4">
        <v>111</v>
      </c>
      <c r="L39" s="4">
        <v>102</v>
      </c>
      <c r="M39" s="4">
        <v>101</v>
      </c>
      <c r="N39" s="4">
        <v>112</v>
      </c>
      <c r="O39" s="4">
        <v>95</v>
      </c>
      <c r="P39" s="4">
        <v>96</v>
      </c>
      <c r="Q39" s="4">
        <v>102</v>
      </c>
      <c r="R39" s="4">
        <v>96</v>
      </c>
      <c r="S39" s="4">
        <v>106</v>
      </c>
      <c r="T39" s="4">
        <v>99</v>
      </c>
      <c r="U39" s="4">
        <v>108</v>
      </c>
      <c r="V39" s="4">
        <v>104</v>
      </c>
      <c r="W39" s="4">
        <v>92</v>
      </c>
      <c r="X39" s="4">
        <v>84</v>
      </c>
      <c r="Y39" s="4">
        <v>87</v>
      </c>
      <c r="Z39" s="4">
        <v>95</v>
      </c>
      <c r="AA39" s="4">
        <v>93</v>
      </c>
      <c r="AB39" s="4">
        <v>101</v>
      </c>
    </row>
    <row r="40" spans="1:28" x14ac:dyDescent="0.15">
      <c r="A40" s="4">
        <v>4.5999999999999999E-2</v>
      </c>
      <c r="B40" s="4">
        <v>53</v>
      </c>
      <c r="C40" s="4">
        <v>67</v>
      </c>
      <c r="D40" s="4">
        <v>49</v>
      </c>
      <c r="E40" s="4">
        <v>62</v>
      </c>
      <c r="F40" s="4">
        <v>61</v>
      </c>
      <c r="G40" s="4">
        <v>56</v>
      </c>
      <c r="H40" s="4">
        <v>76</v>
      </c>
      <c r="I40" s="4">
        <v>89</v>
      </c>
      <c r="J40" s="4">
        <v>79</v>
      </c>
      <c r="K40" s="4">
        <v>78</v>
      </c>
      <c r="L40" s="4">
        <v>75</v>
      </c>
      <c r="M40" s="4">
        <v>72</v>
      </c>
      <c r="N40" s="4">
        <v>86</v>
      </c>
      <c r="O40" s="4">
        <v>84</v>
      </c>
      <c r="P40" s="4">
        <v>81</v>
      </c>
      <c r="Q40" s="4">
        <v>83</v>
      </c>
      <c r="R40" s="4">
        <v>79</v>
      </c>
      <c r="S40" s="4">
        <v>79</v>
      </c>
      <c r="T40" s="4">
        <v>90</v>
      </c>
      <c r="U40" s="4">
        <v>88</v>
      </c>
      <c r="V40" s="4">
        <v>92</v>
      </c>
      <c r="W40" s="4">
        <v>92</v>
      </c>
      <c r="X40" s="4">
        <v>88</v>
      </c>
      <c r="Y40" s="4">
        <v>102</v>
      </c>
      <c r="Z40" s="4">
        <v>84</v>
      </c>
      <c r="AA40" s="4">
        <v>84</v>
      </c>
      <c r="AB40" s="4">
        <v>84</v>
      </c>
    </row>
    <row r="41" spans="1:28" x14ac:dyDescent="0.15">
      <c r="A41" s="13" t="s">
        <v>85</v>
      </c>
    </row>
    <row r="43" spans="1:28" x14ac:dyDescent="0.15">
      <c r="A43" s="10" t="s">
        <v>78</v>
      </c>
    </row>
    <row r="44" spans="1:28" x14ac:dyDescent="0.15">
      <c r="A44" s="13" t="s">
        <v>75</v>
      </c>
      <c r="B44" s="57" t="s">
        <v>11</v>
      </c>
      <c r="C44" s="57"/>
      <c r="D44" s="57"/>
      <c r="E44" s="57" t="s">
        <v>3</v>
      </c>
      <c r="F44" s="57"/>
      <c r="G44" s="57"/>
      <c r="H44" s="57" t="s">
        <v>4</v>
      </c>
      <c r="I44" s="57"/>
      <c r="J44" s="57"/>
      <c r="K44" s="57" t="s">
        <v>12</v>
      </c>
      <c r="L44" s="57"/>
      <c r="M44" s="57"/>
      <c r="N44" s="57" t="s">
        <v>13</v>
      </c>
      <c r="O44" s="57"/>
      <c r="P44" s="57"/>
      <c r="Q44" s="57" t="s">
        <v>14</v>
      </c>
      <c r="R44" s="57"/>
      <c r="S44" s="57"/>
      <c r="T44" s="57" t="s">
        <v>15</v>
      </c>
      <c r="U44" s="57"/>
      <c r="V44" s="57"/>
      <c r="W44" s="57" t="s">
        <v>9</v>
      </c>
      <c r="X44" s="57"/>
      <c r="Y44" s="57"/>
      <c r="Z44" s="57" t="s">
        <v>10</v>
      </c>
      <c r="AA44" s="57"/>
      <c r="AB44" s="57"/>
    </row>
    <row r="45" spans="1:28" x14ac:dyDescent="0.15">
      <c r="A45" s="4">
        <v>100</v>
      </c>
      <c r="B45" s="4">
        <v>51</v>
      </c>
      <c r="C45" s="4">
        <v>64</v>
      </c>
      <c r="D45" s="4">
        <v>62</v>
      </c>
      <c r="E45" s="4">
        <v>66</v>
      </c>
      <c r="F45" s="4">
        <v>62</v>
      </c>
      <c r="G45" s="4">
        <v>59</v>
      </c>
      <c r="H45" s="4">
        <v>131</v>
      </c>
      <c r="I45" s="4">
        <v>125</v>
      </c>
      <c r="J45" s="4">
        <v>124</v>
      </c>
      <c r="K45" s="4">
        <v>62</v>
      </c>
      <c r="L45" s="4">
        <v>62</v>
      </c>
      <c r="M45" s="4">
        <v>68</v>
      </c>
      <c r="N45" s="4">
        <v>86</v>
      </c>
      <c r="O45" s="4">
        <v>72</v>
      </c>
      <c r="P45" s="4">
        <v>77</v>
      </c>
      <c r="Q45" s="4">
        <v>84</v>
      </c>
      <c r="R45" s="4">
        <v>86</v>
      </c>
      <c r="S45" s="4">
        <v>74</v>
      </c>
      <c r="T45" s="4">
        <v>92</v>
      </c>
      <c r="U45" s="4">
        <v>74</v>
      </c>
      <c r="V45" s="4">
        <v>78</v>
      </c>
      <c r="W45" s="4">
        <v>116</v>
      </c>
      <c r="X45" s="4">
        <v>114</v>
      </c>
      <c r="Y45" s="4">
        <v>124</v>
      </c>
      <c r="Z45" s="4">
        <v>62</v>
      </c>
      <c r="AA45" s="4">
        <v>81</v>
      </c>
      <c r="AB45" s="4">
        <v>80</v>
      </c>
    </row>
    <row r="46" spans="1:28" x14ac:dyDescent="0.15">
      <c r="A46" s="4">
        <v>33.332999999999998</v>
      </c>
      <c r="B46" s="4">
        <v>104</v>
      </c>
      <c r="C46" s="4">
        <v>104</v>
      </c>
      <c r="D46" s="4">
        <v>102</v>
      </c>
      <c r="E46" s="4">
        <v>97</v>
      </c>
      <c r="F46" s="4">
        <v>104</v>
      </c>
      <c r="G46" s="4">
        <v>101</v>
      </c>
      <c r="H46" s="4">
        <v>117</v>
      </c>
      <c r="I46" s="4">
        <v>125</v>
      </c>
      <c r="J46" s="4">
        <v>120</v>
      </c>
      <c r="K46" s="4">
        <v>97</v>
      </c>
      <c r="L46" s="4">
        <v>109</v>
      </c>
      <c r="M46" s="4">
        <v>113</v>
      </c>
      <c r="N46" s="4">
        <v>103</v>
      </c>
      <c r="O46" s="4">
        <v>102</v>
      </c>
      <c r="P46" s="4">
        <v>107</v>
      </c>
      <c r="Q46" s="4">
        <v>98</v>
      </c>
      <c r="R46" s="4">
        <v>105</v>
      </c>
      <c r="S46" s="4">
        <v>104</v>
      </c>
      <c r="T46" s="4">
        <v>97</v>
      </c>
      <c r="U46" s="4">
        <v>108</v>
      </c>
      <c r="V46" s="4">
        <v>108</v>
      </c>
      <c r="W46" s="4">
        <v>104</v>
      </c>
      <c r="X46" s="4">
        <v>94</v>
      </c>
      <c r="Y46" s="4">
        <v>106</v>
      </c>
      <c r="Z46" s="4">
        <v>101</v>
      </c>
      <c r="AA46" s="4">
        <v>115</v>
      </c>
      <c r="AB46" s="4">
        <v>117</v>
      </c>
    </row>
    <row r="47" spans="1:28" x14ac:dyDescent="0.15">
      <c r="A47" s="4">
        <v>11.111000000000001</v>
      </c>
      <c r="B47" s="4">
        <v>94</v>
      </c>
      <c r="C47" s="4">
        <v>106</v>
      </c>
      <c r="D47" s="4">
        <v>93</v>
      </c>
      <c r="E47" s="4">
        <v>78</v>
      </c>
      <c r="F47" s="4">
        <v>104</v>
      </c>
      <c r="G47" s="4">
        <v>96</v>
      </c>
      <c r="H47" s="4">
        <v>100</v>
      </c>
      <c r="I47" s="4">
        <v>101</v>
      </c>
      <c r="J47" s="4">
        <v>107</v>
      </c>
      <c r="K47" s="4">
        <v>88</v>
      </c>
      <c r="L47" s="4">
        <v>106</v>
      </c>
      <c r="M47" s="4">
        <v>100</v>
      </c>
      <c r="N47" s="4">
        <v>102</v>
      </c>
      <c r="O47" s="4">
        <v>110</v>
      </c>
      <c r="P47" s="4">
        <v>115</v>
      </c>
      <c r="Q47" s="4">
        <v>103</v>
      </c>
      <c r="R47" s="4">
        <v>113</v>
      </c>
      <c r="S47" s="4">
        <v>109</v>
      </c>
      <c r="T47" s="4">
        <v>90</v>
      </c>
      <c r="U47" s="4">
        <v>115</v>
      </c>
      <c r="V47" s="4">
        <v>109</v>
      </c>
      <c r="W47" s="4">
        <v>104</v>
      </c>
      <c r="X47" s="4">
        <v>100</v>
      </c>
      <c r="Y47" s="4">
        <v>110</v>
      </c>
      <c r="Z47" s="4">
        <v>97</v>
      </c>
      <c r="AA47" s="4">
        <v>119</v>
      </c>
      <c r="AB47" s="4">
        <v>117</v>
      </c>
    </row>
    <row r="48" spans="1:28" x14ac:dyDescent="0.15">
      <c r="A48" s="4">
        <v>3.7040000000000002</v>
      </c>
      <c r="B48" s="4">
        <v>93</v>
      </c>
      <c r="C48" s="4">
        <v>107</v>
      </c>
      <c r="D48" s="4">
        <v>98</v>
      </c>
      <c r="E48" s="4">
        <v>84</v>
      </c>
      <c r="F48" s="4">
        <v>94</v>
      </c>
      <c r="G48" s="4">
        <v>92</v>
      </c>
      <c r="H48" s="4">
        <v>98</v>
      </c>
      <c r="I48" s="4">
        <v>112</v>
      </c>
      <c r="J48" s="4">
        <v>101</v>
      </c>
      <c r="K48" s="4">
        <v>88</v>
      </c>
      <c r="L48" s="4">
        <v>103</v>
      </c>
      <c r="M48" s="4">
        <v>114</v>
      </c>
      <c r="N48" s="4">
        <v>103</v>
      </c>
      <c r="O48" s="4">
        <v>114</v>
      </c>
      <c r="P48" s="4">
        <v>109</v>
      </c>
      <c r="Q48" s="4">
        <v>99</v>
      </c>
      <c r="R48" s="4">
        <v>117</v>
      </c>
      <c r="S48" s="4">
        <v>117</v>
      </c>
      <c r="T48" s="4">
        <v>86</v>
      </c>
      <c r="U48" s="4">
        <v>114</v>
      </c>
      <c r="V48" s="4">
        <v>116</v>
      </c>
      <c r="W48" s="4">
        <v>105</v>
      </c>
      <c r="X48" s="4">
        <v>108</v>
      </c>
      <c r="Y48" s="4">
        <v>86</v>
      </c>
      <c r="Z48" s="4">
        <v>90</v>
      </c>
      <c r="AA48" s="4">
        <v>107</v>
      </c>
      <c r="AB48" s="4">
        <v>114</v>
      </c>
    </row>
    <row r="49" spans="1:28" x14ac:dyDescent="0.15">
      <c r="A49" s="4">
        <v>1.2350000000000001</v>
      </c>
      <c r="B49" s="4">
        <v>85</v>
      </c>
      <c r="C49" s="4">
        <v>98</v>
      </c>
      <c r="D49" s="4">
        <v>85</v>
      </c>
      <c r="E49" s="4">
        <v>75</v>
      </c>
      <c r="F49" s="4">
        <v>91</v>
      </c>
      <c r="G49" s="4">
        <v>82</v>
      </c>
      <c r="H49" s="4">
        <v>87</v>
      </c>
      <c r="I49" s="4">
        <v>92</v>
      </c>
      <c r="J49" s="4">
        <v>111</v>
      </c>
      <c r="K49" s="4">
        <v>89</v>
      </c>
      <c r="L49" s="4">
        <v>105</v>
      </c>
      <c r="M49" s="4">
        <v>99</v>
      </c>
      <c r="N49" s="4">
        <v>105</v>
      </c>
      <c r="O49" s="4">
        <v>113</v>
      </c>
      <c r="P49" s="4">
        <v>114</v>
      </c>
      <c r="Q49" s="4">
        <v>93</v>
      </c>
      <c r="R49" s="4">
        <v>108</v>
      </c>
      <c r="S49" s="4">
        <v>117</v>
      </c>
      <c r="T49" s="4">
        <v>87</v>
      </c>
      <c r="U49" s="4">
        <v>110</v>
      </c>
      <c r="V49" s="4">
        <v>111</v>
      </c>
      <c r="W49" s="4">
        <v>97</v>
      </c>
      <c r="X49" s="4">
        <v>98</v>
      </c>
      <c r="Y49" s="4">
        <v>96</v>
      </c>
      <c r="Z49" s="4">
        <v>101</v>
      </c>
      <c r="AA49" s="4">
        <v>111</v>
      </c>
      <c r="AB49" s="4">
        <v>109</v>
      </c>
    </row>
    <row r="50" spans="1:28" x14ac:dyDescent="0.15">
      <c r="A50" s="4">
        <v>0.41199999999999998</v>
      </c>
      <c r="B50" s="4">
        <v>90</v>
      </c>
      <c r="C50" s="4">
        <v>81</v>
      </c>
      <c r="D50" s="4">
        <v>77</v>
      </c>
      <c r="E50" s="4">
        <v>78</v>
      </c>
      <c r="F50" s="4">
        <v>84</v>
      </c>
      <c r="G50" s="4">
        <v>80</v>
      </c>
      <c r="H50" s="4">
        <v>91</v>
      </c>
      <c r="I50" s="4">
        <v>90</v>
      </c>
      <c r="J50" s="4">
        <v>91</v>
      </c>
      <c r="K50" s="4">
        <v>90</v>
      </c>
      <c r="L50" s="4">
        <v>100</v>
      </c>
      <c r="M50" s="4">
        <v>106</v>
      </c>
      <c r="N50" s="4">
        <v>96</v>
      </c>
      <c r="O50" s="4">
        <v>109</v>
      </c>
      <c r="P50" s="4">
        <v>113</v>
      </c>
      <c r="Q50" s="4">
        <v>100</v>
      </c>
      <c r="R50" s="4">
        <v>110</v>
      </c>
      <c r="S50" s="4">
        <v>112</v>
      </c>
      <c r="T50" s="4">
        <v>89</v>
      </c>
      <c r="U50" s="4">
        <v>108</v>
      </c>
      <c r="V50" s="4">
        <v>111</v>
      </c>
      <c r="W50" s="4">
        <v>93</v>
      </c>
      <c r="X50" s="4">
        <v>96</v>
      </c>
      <c r="Y50" s="4">
        <v>96</v>
      </c>
      <c r="Z50" s="4">
        <v>89</v>
      </c>
      <c r="AA50" s="4">
        <v>100</v>
      </c>
      <c r="AB50" s="4">
        <v>100</v>
      </c>
    </row>
    <row r="51" spans="1:28" x14ac:dyDescent="0.15">
      <c r="A51" s="4">
        <v>0.13700000000000001</v>
      </c>
      <c r="B51" s="4">
        <v>79</v>
      </c>
      <c r="C51" s="4">
        <v>81</v>
      </c>
      <c r="D51" s="4">
        <v>80</v>
      </c>
      <c r="E51" s="4">
        <v>78</v>
      </c>
      <c r="F51" s="4">
        <v>86</v>
      </c>
      <c r="G51" s="4">
        <v>83</v>
      </c>
      <c r="H51" s="4">
        <v>74</v>
      </c>
      <c r="I51" s="4">
        <v>84</v>
      </c>
      <c r="J51" s="4">
        <v>89</v>
      </c>
      <c r="K51" s="4">
        <v>92</v>
      </c>
      <c r="L51" s="4">
        <v>102</v>
      </c>
      <c r="M51" s="4">
        <v>98</v>
      </c>
      <c r="N51" s="4">
        <v>97</v>
      </c>
      <c r="O51" s="4">
        <v>105</v>
      </c>
      <c r="P51" s="4">
        <v>105</v>
      </c>
      <c r="Q51" s="4">
        <v>92</v>
      </c>
      <c r="R51" s="4">
        <v>105</v>
      </c>
      <c r="S51" s="4">
        <v>106</v>
      </c>
      <c r="T51" s="4">
        <v>79</v>
      </c>
      <c r="U51" s="4">
        <v>103</v>
      </c>
      <c r="V51" s="4">
        <v>101</v>
      </c>
      <c r="W51" s="4">
        <v>89</v>
      </c>
      <c r="X51" s="4">
        <v>92</v>
      </c>
      <c r="Y51" s="4">
        <v>93</v>
      </c>
      <c r="Z51" s="4">
        <v>92</v>
      </c>
      <c r="AA51" s="4">
        <v>96</v>
      </c>
      <c r="AB51" s="4">
        <v>101</v>
      </c>
    </row>
    <row r="52" spans="1:28" x14ac:dyDescent="0.15">
      <c r="A52" s="4">
        <v>4.5999999999999999E-2</v>
      </c>
      <c r="B52" s="4">
        <v>52</v>
      </c>
      <c r="C52" s="4">
        <v>60</v>
      </c>
      <c r="D52" s="4">
        <v>53</v>
      </c>
      <c r="E52" s="4">
        <v>60</v>
      </c>
      <c r="F52" s="4">
        <v>56</v>
      </c>
      <c r="G52" s="4">
        <v>59</v>
      </c>
      <c r="H52" s="4">
        <v>64</v>
      </c>
      <c r="I52" s="4">
        <v>70</v>
      </c>
      <c r="J52" s="4">
        <v>84</v>
      </c>
      <c r="K52" s="4">
        <v>88</v>
      </c>
      <c r="L52" s="4">
        <v>74</v>
      </c>
      <c r="M52" s="4">
        <v>93</v>
      </c>
      <c r="N52" s="4">
        <v>92</v>
      </c>
      <c r="O52" s="4">
        <v>88</v>
      </c>
      <c r="P52" s="4">
        <v>88</v>
      </c>
      <c r="Q52" s="4">
        <v>87</v>
      </c>
      <c r="R52" s="4">
        <v>90</v>
      </c>
      <c r="S52" s="4">
        <v>84</v>
      </c>
      <c r="T52" s="4">
        <v>88</v>
      </c>
      <c r="U52" s="4">
        <v>90</v>
      </c>
      <c r="V52" s="4">
        <v>92</v>
      </c>
      <c r="W52" s="4">
        <v>95</v>
      </c>
      <c r="X52" s="4">
        <v>93</v>
      </c>
      <c r="Y52" s="4">
        <v>87</v>
      </c>
      <c r="Z52" s="4">
        <v>81</v>
      </c>
      <c r="AA52" s="4">
        <v>78</v>
      </c>
      <c r="AB52" s="4">
        <v>82</v>
      </c>
    </row>
    <row r="53" spans="1:28" x14ac:dyDescent="0.15">
      <c r="A53" s="13" t="s">
        <v>85</v>
      </c>
    </row>
    <row r="58" spans="1:28" x14ac:dyDescent="0.15">
      <c r="A58" s="8" t="s">
        <v>80</v>
      </c>
    </row>
    <row r="59" spans="1:28" x14ac:dyDescent="0.15">
      <c r="A59" s="8" t="s">
        <v>164</v>
      </c>
    </row>
    <row r="60" spans="1:28" x14ac:dyDescent="0.15">
      <c r="A60" s="88" t="s">
        <v>1</v>
      </c>
      <c r="B60" s="89" t="s">
        <v>160</v>
      </c>
      <c r="C60" s="89"/>
      <c r="D60" s="89"/>
      <c r="E60" s="89" t="s">
        <v>161</v>
      </c>
      <c r="F60" s="89"/>
      <c r="G60" s="89"/>
      <c r="H60" s="89" t="s">
        <v>162</v>
      </c>
      <c r="I60" s="89"/>
      <c r="J60" s="89"/>
      <c r="K60" s="89" t="s">
        <v>163</v>
      </c>
      <c r="L60" s="89"/>
      <c r="M60" s="89"/>
    </row>
    <row r="61" spans="1:28" x14ac:dyDescent="0.15">
      <c r="A61" s="90" t="s">
        <v>23</v>
      </c>
      <c r="B61" s="87">
        <v>2000</v>
      </c>
      <c r="C61" s="87">
        <v>10000</v>
      </c>
      <c r="D61" s="87">
        <v>920</v>
      </c>
      <c r="E61" s="87">
        <v>1400</v>
      </c>
      <c r="F61" s="87">
        <v>6000</v>
      </c>
      <c r="G61" s="87">
        <v>160000</v>
      </c>
      <c r="H61" s="87">
        <v>6400</v>
      </c>
      <c r="I61" s="87">
        <v>1000</v>
      </c>
      <c r="J61" s="87">
        <v>6600</v>
      </c>
      <c r="K61" s="87">
        <v>74000</v>
      </c>
      <c r="L61" s="87">
        <v>520</v>
      </c>
      <c r="M61" s="87">
        <v>5800</v>
      </c>
    </row>
    <row r="62" spans="1:28" x14ac:dyDescent="0.15">
      <c r="A62" s="87">
        <v>0.12</v>
      </c>
      <c r="B62" s="87">
        <v>1200</v>
      </c>
      <c r="C62" s="87">
        <v>1200</v>
      </c>
      <c r="D62" s="87">
        <v>220</v>
      </c>
      <c r="E62" s="87">
        <v>1400</v>
      </c>
      <c r="F62" s="87">
        <v>1200</v>
      </c>
      <c r="G62" s="87">
        <v>2200</v>
      </c>
      <c r="H62" s="87">
        <v>6400</v>
      </c>
      <c r="I62" s="87">
        <v>3200</v>
      </c>
      <c r="J62" s="87">
        <v>44000</v>
      </c>
      <c r="K62" s="87">
        <v>36000</v>
      </c>
      <c r="L62" s="87">
        <v>40000</v>
      </c>
      <c r="M62" s="87">
        <v>3400</v>
      </c>
    </row>
    <row r="63" spans="1:28" x14ac:dyDescent="0.15">
      <c r="A63" s="87">
        <v>1.1100000000000001</v>
      </c>
      <c r="B63" s="87">
        <v>7200</v>
      </c>
      <c r="C63" s="87">
        <v>1400</v>
      </c>
      <c r="D63" s="87">
        <v>260</v>
      </c>
      <c r="E63" s="87">
        <v>1200</v>
      </c>
      <c r="F63" s="87">
        <v>8000</v>
      </c>
      <c r="G63" s="87">
        <v>4400</v>
      </c>
      <c r="H63" s="87">
        <v>40000</v>
      </c>
      <c r="I63" s="87">
        <v>20000</v>
      </c>
      <c r="J63" s="87">
        <v>260</v>
      </c>
      <c r="K63" s="87">
        <v>4600</v>
      </c>
      <c r="L63" s="87">
        <v>6000</v>
      </c>
      <c r="M63" s="87">
        <v>7000</v>
      </c>
    </row>
    <row r="64" spans="1:28" x14ac:dyDescent="0.15">
      <c r="A64" s="87">
        <v>3.33</v>
      </c>
      <c r="B64" s="87">
        <v>20</v>
      </c>
      <c r="C64" s="87">
        <v>20</v>
      </c>
      <c r="D64" s="87">
        <v>20</v>
      </c>
      <c r="E64" s="87">
        <v>200</v>
      </c>
      <c r="F64" s="87">
        <v>80</v>
      </c>
      <c r="G64" s="87">
        <v>40</v>
      </c>
      <c r="H64" s="87">
        <v>20</v>
      </c>
      <c r="I64" s="87">
        <v>20</v>
      </c>
      <c r="J64" s="87">
        <v>660</v>
      </c>
      <c r="K64" s="87">
        <v>80</v>
      </c>
      <c r="L64" s="87">
        <v>220</v>
      </c>
      <c r="M64" s="87">
        <v>80</v>
      </c>
    </row>
    <row r="65" spans="1:13" x14ac:dyDescent="0.15">
      <c r="A65" s="87">
        <v>10</v>
      </c>
      <c r="B65" s="87">
        <v>20</v>
      </c>
      <c r="C65" s="87">
        <v>20</v>
      </c>
      <c r="D65" s="87">
        <v>20</v>
      </c>
      <c r="E65" s="87">
        <v>20</v>
      </c>
      <c r="F65" s="87">
        <v>20</v>
      </c>
      <c r="G65" s="87">
        <v>20</v>
      </c>
      <c r="H65" s="87">
        <v>20</v>
      </c>
      <c r="I65" s="87">
        <v>20</v>
      </c>
      <c r="J65" s="87">
        <v>20</v>
      </c>
      <c r="K65" s="87">
        <v>20</v>
      </c>
      <c r="L65" s="87">
        <v>20</v>
      </c>
      <c r="M65" s="87">
        <v>20</v>
      </c>
    </row>
    <row r="67" spans="1:13" x14ac:dyDescent="0.15">
      <c r="A67" s="8" t="s">
        <v>165</v>
      </c>
    </row>
    <row r="68" spans="1:13" x14ac:dyDescent="0.15">
      <c r="A68" s="88" t="s">
        <v>1</v>
      </c>
      <c r="B68" s="91" t="s">
        <v>168</v>
      </c>
      <c r="C68" s="91"/>
      <c r="D68" s="91"/>
      <c r="E68" s="89" t="s">
        <v>167</v>
      </c>
      <c r="F68" s="89"/>
      <c r="G68" s="89"/>
    </row>
    <row r="69" spans="1:13" x14ac:dyDescent="0.15">
      <c r="A69" s="90" t="s">
        <v>23</v>
      </c>
      <c r="B69" s="87">
        <v>60.1792573623556</v>
      </c>
      <c r="C69" s="87">
        <v>70.849338454972496</v>
      </c>
      <c r="D69" s="87">
        <v>36.705078958599998</v>
      </c>
      <c r="E69" s="87">
        <v>55.911224925309199</v>
      </c>
      <c r="F69" s="87">
        <v>49.509176269739399</v>
      </c>
      <c r="G69" s="87">
        <v>36.705078958599998</v>
      </c>
    </row>
    <row r="70" spans="1:13" x14ac:dyDescent="0.15">
      <c r="A70" s="87">
        <v>0.12</v>
      </c>
      <c r="B70" s="87">
        <v>49.509176269739399</v>
      </c>
      <c r="C70" s="87">
        <v>55.911224925309199</v>
      </c>
      <c r="D70" s="87">
        <v>45.241143832692998</v>
      </c>
      <c r="E70" s="87">
        <v>45.241143832692998</v>
      </c>
      <c r="F70" s="87">
        <v>62.313273580878899</v>
      </c>
      <c r="G70" s="87">
        <v>60.1792573623556</v>
      </c>
    </row>
    <row r="71" spans="1:13" x14ac:dyDescent="0.15">
      <c r="A71" s="87">
        <v>1.1100000000000001</v>
      </c>
      <c r="B71" s="87">
        <v>62.313273580878899</v>
      </c>
      <c r="C71" s="87">
        <v>72.983354673495796</v>
      </c>
      <c r="D71" s="87">
        <v>70.849338454972496</v>
      </c>
      <c r="E71" s="87">
        <v>62.313273580878899</v>
      </c>
      <c r="F71" s="87">
        <v>53.777208706785899</v>
      </c>
      <c r="G71" s="87">
        <v>51.643192488262699</v>
      </c>
    </row>
    <row r="72" spans="1:13" x14ac:dyDescent="0.15">
      <c r="A72" s="87">
        <v>3.33</v>
      </c>
      <c r="B72" s="87">
        <v>107.127614169868</v>
      </c>
      <c r="C72" s="87">
        <v>107.127614169868</v>
      </c>
      <c r="D72" s="87">
        <v>94.323516858728198</v>
      </c>
      <c r="E72" s="87">
        <v>100.725565514298</v>
      </c>
      <c r="F72" s="87">
        <v>104.993597951344</v>
      </c>
      <c r="G72" s="87">
        <v>124.199743918054</v>
      </c>
    </row>
    <row r="73" spans="1:13" x14ac:dyDescent="0.15">
      <c r="A73" s="87">
        <v>10</v>
      </c>
      <c r="B73" s="87">
        <v>107.127614169868</v>
      </c>
      <c r="C73" s="87">
        <v>107.127614169868</v>
      </c>
      <c r="D73" s="87">
        <v>94.323516858728198</v>
      </c>
      <c r="E73" s="87">
        <v>100.725565514298</v>
      </c>
      <c r="F73" s="87">
        <v>104.993597951344</v>
      </c>
      <c r="G73" s="87">
        <v>124.199743918054</v>
      </c>
    </row>
    <row r="74" spans="1:13" x14ac:dyDescent="0.15">
      <c r="A74" s="90" t="s">
        <v>166</v>
      </c>
      <c r="B74" s="87">
        <v>102.859581732821</v>
      </c>
      <c r="C74" s="87">
        <v>107.127614169868</v>
      </c>
      <c r="D74" s="87">
        <v>90.055484421681697</v>
      </c>
      <c r="E74" s="87">
        <v>102.859581732821</v>
      </c>
      <c r="F74" s="87">
        <v>107.127614169868</v>
      </c>
      <c r="G74" s="87">
        <v>90.055484421681697</v>
      </c>
    </row>
    <row r="81" spans="6:9" x14ac:dyDescent="0.15">
      <c r="F81" s="88"/>
      <c r="G81" s="88"/>
      <c r="H81" s="88"/>
      <c r="I81" s="88"/>
    </row>
  </sheetData>
  <mergeCells count="33">
    <mergeCell ref="B60:D60"/>
    <mergeCell ref="E60:G60"/>
    <mergeCell ref="H60:J60"/>
    <mergeCell ref="K60:M60"/>
    <mergeCell ref="B68:D68"/>
    <mergeCell ref="E68:G68"/>
    <mergeCell ref="N17:P17"/>
    <mergeCell ref="B5:D5"/>
    <mergeCell ref="E5:G5"/>
    <mergeCell ref="H5:J5"/>
    <mergeCell ref="K5:M5"/>
    <mergeCell ref="B17:D17"/>
    <mergeCell ref="E17:G17"/>
    <mergeCell ref="H17:J17"/>
    <mergeCell ref="K17:M17"/>
    <mergeCell ref="W44:Y44"/>
    <mergeCell ref="Z44:AB44"/>
    <mergeCell ref="B44:D44"/>
    <mergeCell ref="E44:G44"/>
    <mergeCell ref="H44:J44"/>
    <mergeCell ref="K44:M44"/>
    <mergeCell ref="N44:P44"/>
    <mergeCell ref="Q44:S44"/>
    <mergeCell ref="T44:V44"/>
    <mergeCell ref="T32:V32"/>
    <mergeCell ref="W32:Y32"/>
    <mergeCell ref="Z32:AB32"/>
    <mergeCell ref="B32:D32"/>
    <mergeCell ref="E32:G32"/>
    <mergeCell ref="H32:J32"/>
    <mergeCell ref="K32:M32"/>
    <mergeCell ref="N32:P32"/>
    <mergeCell ref="Q32:S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5ECF-DC30-A244-8A02-43F395BAEF79}">
  <dimension ref="A3:P80"/>
  <sheetViews>
    <sheetView workbookViewId="0">
      <selection activeCell="E16" sqref="E16"/>
    </sheetView>
  </sheetViews>
  <sheetFormatPr baseColWidth="10" defaultRowHeight="11" x14ac:dyDescent="0.15"/>
  <cols>
    <col min="1" max="16384" width="10.83203125" style="8"/>
  </cols>
  <sheetData>
    <row r="3" spans="1:16" x14ac:dyDescent="0.15">
      <c r="A3" s="8" t="s">
        <v>84</v>
      </c>
    </row>
    <row r="4" spans="1:16" x14ac:dyDescent="0.15">
      <c r="A4" s="5" t="s">
        <v>150</v>
      </c>
      <c r="B4" s="60" t="s">
        <v>151</v>
      </c>
      <c r="C4" s="60"/>
      <c r="D4" s="60"/>
      <c r="E4" s="60" t="s">
        <v>152</v>
      </c>
      <c r="F4" s="60"/>
      <c r="G4" s="60"/>
      <c r="H4" s="60" t="s">
        <v>153</v>
      </c>
      <c r="I4" s="60"/>
      <c r="J4" s="60"/>
      <c r="K4" s="60" t="s">
        <v>154</v>
      </c>
      <c r="L4" s="60"/>
      <c r="M4" s="60"/>
      <c r="N4" s="60" t="s">
        <v>155</v>
      </c>
      <c r="O4" s="60"/>
      <c r="P4" s="60"/>
    </row>
    <row r="5" spans="1:16" x14ac:dyDescent="0.15">
      <c r="A5" s="4">
        <v>0.25</v>
      </c>
      <c r="B5" s="4">
        <v>0.16400000000000001</v>
      </c>
      <c r="C5" s="4">
        <v>0.14099999999999999</v>
      </c>
      <c r="D5" s="4">
        <v>0.14599999999999999</v>
      </c>
      <c r="E5" s="4">
        <v>28900</v>
      </c>
      <c r="F5" s="4">
        <v>10900</v>
      </c>
      <c r="G5" s="4">
        <v>11600</v>
      </c>
      <c r="H5" s="4">
        <v>40.5</v>
      </c>
      <c r="I5" s="4">
        <v>46.6</v>
      </c>
      <c r="J5" s="4">
        <v>24.1</v>
      </c>
      <c r="K5" s="4">
        <v>14.3</v>
      </c>
      <c r="L5" s="4">
        <v>1</v>
      </c>
      <c r="M5" s="4">
        <v>8.3699999999999992</v>
      </c>
      <c r="N5" s="4">
        <v>9.27</v>
      </c>
      <c r="O5" s="4">
        <v>11.5</v>
      </c>
      <c r="P5" s="4">
        <v>13.7</v>
      </c>
    </row>
    <row r="6" spans="1:16" x14ac:dyDescent="0.15">
      <c r="A6" s="4">
        <v>0.48</v>
      </c>
      <c r="B6" s="4">
        <v>0.69599999999999995</v>
      </c>
      <c r="C6" s="4">
        <v>0.876</v>
      </c>
      <c r="D6" s="4">
        <v>0.89600000000000002</v>
      </c>
      <c r="E6" s="4">
        <v>12300</v>
      </c>
      <c r="F6" s="4">
        <v>12000</v>
      </c>
      <c r="G6" s="4">
        <v>12700</v>
      </c>
      <c r="H6" s="4">
        <v>62.4</v>
      </c>
      <c r="I6" s="4">
        <v>57.2</v>
      </c>
      <c r="J6" s="4">
        <v>43</v>
      </c>
      <c r="K6" s="55" t="s">
        <v>156</v>
      </c>
      <c r="L6" s="55" t="s">
        <v>156</v>
      </c>
      <c r="M6" s="55" t="s">
        <v>156</v>
      </c>
      <c r="N6" s="55" t="s">
        <v>156</v>
      </c>
      <c r="O6" s="55" t="s">
        <v>156</v>
      </c>
      <c r="P6" s="55" t="s">
        <v>156</v>
      </c>
    </row>
    <row r="7" spans="1:16" x14ac:dyDescent="0.15">
      <c r="A7" s="4">
        <v>0.57999999999999996</v>
      </c>
      <c r="B7" s="4">
        <v>1.26</v>
      </c>
      <c r="C7" s="4">
        <v>0.83299999999999996</v>
      </c>
      <c r="D7" s="4">
        <v>0.96099999999999997</v>
      </c>
      <c r="E7" s="4">
        <v>4090</v>
      </c>
      <c r="F7" s="4">
        <v>1920</v>
      </c>
      <c r="G7" s="4">
        <v>2140</v>
      </c>
      <c r="H7" s="4">
        <v>51.5</v>
      </c>
      <c r="I7" s="4">
        <v>48.2</v>
      </c>
      <c r="J7" s="4">
        <v>37.799999999999997</v>
      </c>
      <c r="K7" s="55" t="s">
        <v>156</v>
      </c>
      <c r="L7" s="55" t="s">
        <v>156</v>
      </c>
      <c r="M7" s="55" t="s">
        <v>156</v>
      </c>
      <c r="N7" s="55" t="s">
        <v>156</v>
      </c>
      <c r="O7" s="55" t="s">
        <v>156</v>
      </c>
      <c r="P7" s="55" t="s">
        <v>156</v>
      </c>
    </row>
    <row r="8" spans="1:16" x14ac:dyDescent="0.15">
      <c r="A8" s="4">
        <v>1</v>
      </c>
      <c r="B8" s="4">
        <v>2.27</v>
      </c>
      <c r="C8" s="4">
        <v>2.72</v>
      </c>
      <c r="D8" s="4">
        <v>2.62</v>
      </c>
      <c r="E8" s="4">
        <v>178</v>
      </c>
      <c r="F8" s="4">
        <v>189</v>
      </c>
      <c r="G8" s="4">
        <v>111</v>
      </c>
      <c r="H8" s="4">
        <v>29.8</v>
      </c>
      <c r="I8" s="4">
        <v>9.86</v>
      </c>
      <c r="J8" s="4">
        <v>9.69</v>
      </c>
      <c r="K8" s="4">
        <v>20.3</v>
      </c>
      <c r="L8" s="4">
        <v>1.97</v>
      </c>
      <c r="M8" s="4">
        <v>20.2</v>
      </c>
      <c r="N8" s="4">
        <v>5.98</v>
      </c>
      <c r="O8" s="4">
        <v>3.18</v>
      </c>
      <c r="P8" s="4">
        <v>4.3600000000000003</v>
      </c>
    </row>
    <row r="9" spans="1:16" x14ac:dyDescent="0.15">
      <c r="A9" s="4">
        <v>2</v>
      </c>
      <c r="B9" s="4">
        <v>1.33</v>
      </c>
      <c r="C9" s="4">
        <v>3.13</v>
      </c>
      <c r="D9" s="4">
        <v>3.03</v>
      </c>
      <c r="E9" s="4">
        <v>43.7</v>
      </c>
      <c r="F9" s="4">
        <v>19.5</v>
      </c>
      <c r="G9" s="4">
        <v>16.399999999999999</v>
      </c>
      <c r="H9" s="4">
        <v>5.23</v>
      </c>
      <c r="I9" s="4">
        <v>11.3</v>
      </c>
      <c r="J9" s="4">
        <v>2.56</v>
      </c>
      <c r="K9" s="4">
        <v>21.3</v>
      </c>
      <c r="L9" s="4">
        <v>2.08</v>
      </c>
      <c r="M9" s="4">
        <v>20.9</v>
      </c>
      <c r="N9" s="4">
        <v>4.32</v>
      </c>
      <c r="O9" s="4">
        <v>6.44</v>
      </c>
      <c r="P9" s="4">
        <v>22.8</v>
      </c>
    </row>
    <row r="10" spans="1:16" x14ac:dyDescent="0.15">
      <c r="A10" s="4">
        <v>4</v>
      </c>
      <c r="B10" s="4">
        <v>1.98</v>
      </c>
      <c r="C10" s="4">
        <v>1.1499999999999999</v>
      </c>
      <c r="D10" s="4">
        <v>1.6</v>
      </c>
      <c r="E10" s="4"/>
      <c r="F10" s="4"/>
      <c r="G10" s="4"/>
      <c r="H10" s="4">
        <v>1.79</v>
      </c>
      <c r="I10" s="4">
        <v>8.65</v>
      </c>
      <c r="J10" s="4">
        <v>7.17</v>
      </c>
      <c r="K10" s="4">
        <v>6.96</v>
      </c>
      <c r="L10" s="4">
        <v>5.44</v>
      </c>
      <c r="M10" s="4">
        <v>14</v>
      </c>
    </row>
    <row r="11" spans="1:16" x14ac:dyDescent="0.15">
      <c r="A11" s="4">
        <v>8</v>
      </c>
      <c r="B11" s="4">
        <v>0.81399999999999995</v>
      </c>
      <c r="C11" s="4">
        <v>0.78</v>
      </c>
      <c r="D11" s="4">
        <v>0.73599999999999999</v>
      </c>
      <c r="E11" s="4"/>
      <c r="F11" s="4"/>
      <c r="G11" s="4"/>
      <c r="H11" s="4">
        <v>2.1</v>
      </c>
      <c r="I11" s="4">
        <v>1.85</v>
      </c>
      <c r="J11" s="4">
        <v>1.83</v>
      </c>
      <c r="K11" s="4">
        <v>1.8</v>
      </c>
      <c r="L11" s="4">
        <v>10.7</v>
      </c>
      <c r="M11" s="4">
        <v>2.71</v>
      </c>
    </row>
    <row r="12" spans="1:16" x14ac:dyDescent="0.15">
      <c r="A12" s="4">
        <v>12</v>
      </c>
      <c r="B12" s="4">
        <v>0.44400000000000001</v>
      </c>
      <c r="C12" s="4">
        <v>0.52</v>
      </c>
      <c r="D12" s="4">
        <v>0.372</v>
      </c>
      <c r="E12" s="4"/>
      <c r="F12" s="4"/>
      <c r="G12" s="4"/>
      <c r="H12" s="4">
        <v>0.66900000000000004</v>
      </c>
      <c r="I12" s="4">
        <v>0.46700000000000003</v>
      </c>
      <c r="J12" s="4">
        <v>0.44800000000000001</v>
      </c>
      <c r="K12" s="4">
        <v>0.47599999999999998</v>
      </c>
      <c r="L12" s="4">
        <v>2.31</v>
      </c>
      <c r="M12" s="4">
        <v>0.81599999999999995</v>
      </c>
    </row>
    <row r="13" spans="1:16" x14ac:dyDescent="0.15">
      <c r="A13" s="4">
        <v>24</v>
      </c>
      <c r="B13" s="4">
        <v>0.109</v>
      </c>
      <c r="C13" s="4">
        <v>0.13900000000000001</v>
      </c>
      <c r="D13" s="4">
        <v>0.183</v>
      </c>
      <c r="E13" s="4"/>
      <c r="F13" s="4"/>
      <c r="G13" s="4"/>
      <c r="H13" s="4">
        <v>7.5600000000000001E-2</v>
      </c>
      <c r="I13" s="4">
        <v>0.15</v>
      </c>
      <c r="J13" s="4">
        <v>4.1599999999999998E-2</v>
      </c>
      <c r="K13" s="4">
        <v>3.9899999999999998E-2</v>
      </c>
      <c r="L13" s="4">
        <v>6.6000000000000003E-2</v>
      </c>
      <c r="M13" s="4">
        <v>8.3699999999999997E-2</v>
      </c>
    </row>
    <row r="14" spans="1:16" x14ac:dyDescent="0.15">
      <c r="A14" s="8" t="s">
        <v>76</v>
      </c>
    </row>
    <row r="15" spans="1:16" x14ac:dyDescent="0.15">
      <c r="A15" s="7" t="s">
        <v>27</v>
      </c>
      <c r="B15" s="57" t="s">
        <v>28</v>
      </c>
      <c r="C15" s="57"/>
      <c r="D15" s="57"/>
      <c r="E15" s="57"/>
      <c r="F15" s="57" t="s">
        <v>33</v>
      </c>
      <c r="G15" s="57"/>
      <c r="H15" s="57"/>
      <c r="I15" s="57"/>
    </row>
    <row r="16" spans="1:16" x14ac:dyDescent="0.15">
      <c r="A16" s="4">
        <v>0</v>
      </c>
      <c r="B16" s="4">
        <v>9</v>
      </c>
      <c r="C16" s="4">
        <v>9</v>
      </c>
      <c r="D16" s="4">
        <v>9</v>
      </c>
      <c r="E16" s="4">
        <v>9</v>
      </c>
      <c r="F16" s="4">
        <v>9</v>
      </c>
      <c r="G16" s="4">
        <v>9</v>
      </c>
      <c r="H16" s="4">
        <v>9</v>
      </c>
      <c r="I16" s="4">
        <v>9</v>
      </c>
    </row>
    <row r="17" spans="1:10" x14ac:dyDescent="0.15">
      <c r="A17" s="4">
        <v>0.5</v>
      </c>
      <c r="B17" s="4">
        <v>200</v>
      </c>
      <c r="C17" s="4">
        <v>300</v>
      </c>
      <c r="D17" s="4">
        <v>600</v>
      </c>
      <c r="E17" s="4">
        <v>100</v>
      </c>
      <c r="F17" s="4">
        <v>9</v>
      </c>
      <c r="G17" s="4">
        <v>9</v>
      </c>
      <c r="H17" s="4">
        <v>9</v>
      </c>
      <c r="I17" s="4">
        <v>100</v>
      </c>
    </row>
    <row r="18" spans="1:10" x14ac:dyDescent="0.15">
      <c r="A18" s="4">
        <v>1</v>
      </c>
      <c r="B18" s="4">
        <v>5000</v>
      </c>
      <c r="C18" s="4">
        <v>3000</v>
      </c>
      <c r="D18" s="4">
        <v>600</v>
      </c>
      <c r="E18" s="4">
        <v>2000</v>
      </c>
      <c r="F18" s="4">
        <v>9</v>
      </c>
      <c r="G18" s="4">
        <v>9</v>
      </c>
      <c r="H18" s="4">
        <v>10</v>
      </c>
      <c r="I18" s="4">
        <v>9</v>
      </c>
    </row>
    <row r="19" spans="1:10" x14ac:dyDescent="0.15">
      <c r="A19" s="4">
        <v>1.5</v>
      </c>
      <c r="B19" s="4">
        <v>35000</v>
      </c>
      <c r="C19" s="4">
        <v>45000</v>
      </c>
      <c r="D19" s="4">
        <v>20000</v>
      </c>
      <c r="E19" s="4">
        <v>20000</v>
      </c>
      <c r="F19" s="4">
        <v>9</v>
      </c>
      <c r="G19" s="4">
        <v>9</v>
      </c>
      <c r="H19" s="4">
        <v>9</v>
      </c>
      <c r="I19" s="4">
        <v>9</v>
      </c>
    </row>
    <row r="20" spans="1:10" x14ac:dyDescent="0.15">
      <c r="A20" s="4">
        <v>2</v>
      </c>
      <c r="B20" s="4">
        <v>30000</v>
      </c>
      <c r="C20" s="4">
        <v>15000</v>
      </c>
      <c r="D20" s="4">
        <v>11000</v>
      </c>
      <c r="E20" s="4">
        <v>14000</v>
      </c>
      <c r="F20" s="4">
        <v>9</v>
      </c>
      <c r="G20" s="4">
        <v>9</v>
      </c>
      <c r="H20" s="4">
        <v>9</v>
      </c>
      <c r="I20" s="4">
        <v>9</v>
      </c>
    </row>
    <row r="21" spans="1:10" x14ac:dyDescent="0.15">
      <c r="A21" s="4">
        <v>2.5</v>
      </c>
      <c r="B21" s="4">
        <v>30000</v>
      </c>
      <c r="C21" s="4">
        <v>15000</v>
      </c>
      <c r="D21" s="4">
        <v>30000</v>
      </c>
      <c r="E21" s="4">
        <v>12000</v>
      </c>
      <c r="F21" s="4">
        <v>9</v>
      </c>
      <c r="G21" s="4">
        <v>9</v>
      </c>
      <c r="H21" s="4">
        <v>9</v>
      </c>
      <c r="I21" s="4">
        <v>9</v>
      </c>
    </row>
    <row r="22" spans="1:10" x14ac:dyDescent="0.15">
      <c r="A22" s="4">
        <v>3</v>
      </c>
      <c r="B22" s="4">
        <v>3000</v>
      </c>
      <c r="C22" s="4">
        <v>2000</v>
      </c>
      <c r="D22" s="4">
        <v>4000</v>
      </c>
      <c r="E22" s="4">
        <v>4000</v>
      </c>
      <c r="F22" s="4">
        <v>9</v>
      </c>
      <c r="G22" s="4">
        <v>9</v>
      </c>
      <c r="H22" s="4">
        <v>10</v>
      </c>
      <c r="I22" s="4">
        <v>9</v>
      </c>
    </row>
    <row r="23" spans="1:10" x14ac:dyDescent="0.15">
      <c r="A23" s="4">
        <v>3.5</v>
      </c>
      <c r="B23" s="4">
        <v>4000</v>
      </c>
      <c r="C23" s="4">
        <v>2000</v>
      </c>
      <c r="D23" s="4">
        <v>6000</v>
      </c>
      <c r="E23" s="4">
        <v>3000</v>
      </c>
      <c r="F23" s="4">
        <v>9</v>
      </c>
      <c r="G23" s="4">
        <v>9</v>
      </c>
      <c r="H23" s="4">
        <v>9</v>
      </c>
      <c r="I23" s="4">
        <v>9</v>
      </c>
    </row>
    <row r="24" spans="1:10" x14ac:dyDescent="0.15">
      <c r="A24" s="4">
        <v>4</v>
      </c>
      <c r="B24" s="4">
        <v>2000</v>
      </c>
      <c r="C24" s="4">
        <v>1000</v>
      </c>
      <c r="D24" s="4">
        <v>3000</v>
      </c>
      <c r="E24" s="4">
        <v>2000</v>
      </c>
      <c r="F24" s="4">
        <v>9</v>
      </c>
      <c r="G24" s="4">
        <v>9</v>
      </c>
      <c r="H24" s="4">
        <v>9</v>
      </c>
      <c r="I24" s="4">
        <v>9</v>
      </c>
      <c r="J24" s="8" t="s">
        <v>30</v>
      </c>
    </row>
    <row r="28" spans="1:10" x14ac:dyDescent="0.15">
      <c r="A28" s="8" t="s">
        <v>77</v>
      </c>
    </row>
    <row r="29" spans="1:10" x14ac:dyDescent="0.15">
      <c r="A29" s="7" t="s">
        <v>27</v>
      </c>
      <c r="B29" s="12" t="s">
        <v>28</v>
      </c>
      <c r="C29" s="12"/>
      <c r="D29" s="12"/>
      <c r="E29" s="12"/>
      <c r="F29" s="12" t="s">
        <v>33</v>
      </c>
      <c r="G29" s="12"/>
      <c r="H29" s="12"/>
      <c r="I29" s="12"/>
    </row>
    <row r="30" spans="1:10" x14ac:dyDescent="0.15">
      <c r="A30" s="4">
        <v>0</v>
      </c>
      <c r="B30" s="4">
        <v>38.200000000000003</v>
      </c>
      <c r="C30" s="4">
        <v>38.200000000000003</v>
      </c>
      <c r="D30" s="4">
        <v>38.6</v>
      </c>
      <c r="E30" s="4">
        <v>38.299999999999997</v>
      </c>
      <c r="F30" s="4">
        <v>38.5</v>
      </c>
      <c r="G30" s="4">
        <v>38.799999999999997</v>
      </c>
      <c r="H30" s="4">
        <v>38.700000000000003</v>
      </c>
      <c r="I30" s="4">
        <v>38.299999999999997</v>
      </c>
    </row>
    <row r="31" spans="1:10" x14ac:dyDescent="0.15">
      <c r="A31" s="4">
        <v>1</v>
      </c>
      <c r="B31" s="4">
        <v>38.700000000000003</v>
      </c>
      <c r="C31" s="4">
        <v>38.5</v>
      </c>
      <c r="D31" s="4">
        <v>38.5</v>
      </c>
      <c r="E31" s="4">
        <v>39.200000000000003</v>
      </c>
      <c r="F31" s="4">
        <v>38.4</v>
      </c>
      <c r="G31" s="4">
        <v>38.9</v>
      </c>
      <c r="H31" s="4">
        <v>38.299999999999997</v>
      </c>
      <c r="I31" s="4">
        <v>38.200000000000003</v>
      </c>
    </row>
    <row r="32" spans="1:10" x14ac:dyDescent="0.15">
      <c r="A32" s="4">
        <v>2</v>
      </c>
      <c r="B32" s="4">
        <v>39.6</v>
      </c>
      <c r="C32" s="4">
        <v>39.1</v>
      </c>
      <c r="D32" s="4">
        <v>39.299999999999997</v>
      </c>
      <c r="E32" s="4">
        <v>39.4</v>
      </c>
      <c r="F32" s="4">
        <v>38.700000000000003</v>
      </c>
      <c r="G32" s="4">
        <v>38.4</v>
      </c>
      <c r="H32" s="4">
        <v>39</v>
      </c>
      <c r="I32" s="4">
        <v>38.6</v>
      </c>
    </row>
    <row r="33" spans="1:9" x14ac:dyDescent="0.15">
      <c r="A33" s="4">
        <v>3</v>
      </c>
      <c r="B33" s="4">
        <v>39.700000000000003</v>
      </c>
      <c r="C33" s="4">
        <v>39</v>
      </c>
      <c r="D33" s="4">
        <v>39.1</v>
      </c>
      <c r="E33" s="4">
        <v>39.200000000000003</v>
      </c>
      <c r="F33" s="4">
        <v>38.5</v>
      </c>
      <c r="G33" s="4">
        <v>38.299999999999997</v>
      </c>
      <c r="H33" s="4">
        <v>38.6</v>
      </c>
      <c r="I33" s="4">
        <v>38.200000000000003</v>
      </c>
    </row>
    <row r="34" spans="1:9" x14ac:dyDescent="0.15">
      <c r="A34" s="4">
        <v>4</v>
      </c>
      <c r="B34" s="4">
        <v>39.1</v>
      </c>
      <c r="C34" s="4">
        <v>38.700000000000003</v>
      </c>
      <c r="D34" s="4">
        <v>38.799999999999997</v>
      </c>
      <c r="E34" s="4">
        <v>39.1</v>
      </c>
      <c r="F34" s="4">
        <v>38.1</v>
      </c>
      <c r="G34" s="4">
        <v>38.700000000000003</v>
      </c>
      <c r="H34" s="4">
        <v>38.5</v>
      </c>
      <c r="I34" s="4">
        <v>38</v>
      </c>
    </row>
    <row r="36" spans="1:9" x14ac:dyDescent="0.15">
      <c r="A36" s="8" t="s">
        <v>78</v>
      </c>
    </row>
    <row r="37" spans="1:9" x14ac:dyDescent="0.15">
      <c r="A37" s="7" t="s">
        <v>27</v>
      </c>
      <c r="B37" s="12" t="s">
        <v>28</v>
      </c>
      <c r="C37" s="12"/>
      <c r="D37" s="12"/>
      <c r="E37" s="12"/>
      <c r="F37" s="12" t="s">
        <v>33</v>
      </c>
      <c r="G37" s="12"/>
      <c r="H37" s="12"/>
      <c r="I37" s="12"/>
    </row>
    <row r="38" spans="1:9" x14ac:dyDescent="0.15">
      <c r="A38" s="4">
        <v>0</v>
      </c>
      <c r="B38" s="4">
        <v>100</v>
      </c>
      <c r="C38" s="4">
        <v>100</v>
      </c>
      <c r="D38" s="4">
        <v>100</v>
      </c>
      <c r="E38" s="4">
        <v>100</v>
      </c>
      <c r="F38" s="4">
        <v>100</v>
      </c>
      <c r="G38" s="4">
        <v>100</v>
      </c>
      <c r="H38" s="4">
        <v>100</v>
      </c>
      <c r="I38" s="4">
        <v>100</v>
      </c>
    </row>
    <row r="39" spans="1:9" x14ac:dyDescent="0.15">
      <c r="A39" s="4">
        <v>1</v>
      </c>
      <c r="B39" s="4">
        <v>101.636</v>
      </c>
      <c r="C39" s="4">
        <v>102.48139999999999</v>
      </c>
      <c r="D39" s="4">
        <v>101.199</v>
      </c>
      <c r="E39" s="4">
        <v>99.550560000000004</v>
      </c>
      <c r="F39" s="4">
        <v>100.489</v>
      </c>
      <c r="G39" s="4">
        <v>102.07470000000001</v>
      </c>
      <c r="H39" s="4">
        <v>104.1575</v>
      </c>
      <c r="I39" s="4">
        <v>101.53060000000001</v>
      </c>
    </row>
    <row r="40" spans="1:9" x14ac:dyDescent="0.15">
      <c r="A40" s="4">
        <v>2</v>
      </c>
      <c r="B40" s="4">
        <v>101.4315</v>
      </c>
      <c r="C40" s="4">
        <v>104.4665</v>
      </c>
      <c r="D40" s="4">
        <v>103.3573</v>
      </c>
      <c r="E40" s="4">
        <v>99.101119999999995</v>
      </c>
      <c r="F40" s="4">
        <v>103.1785</v>
      </c>
      <c r="G40" s="4">
        <v>102.9046</v>
      </c>
      <c r="H40" s="4">
        <v>107.221</v>
      </c>
      <c r="I40" s="4">
        <v>105.6122</v>
      </c>
    </row>
    <row r="41" spans="1:9" x14ac:dyDescent="0.15">
      <c r="A41" s="4">
        <v>3</v>
      </c>
      <c r="B41" s="4">
        <v>103.27200000000001</v>
      </c>
      <c r="C41" s="4">
        <v>104.7146</v>
      </c>
      <c r="D41" s="4">
        <v>102.3981</v>
      </c>
      <c r="E41" s="4">
        <v>99.101119999999995</v>
      </c>
      <c r="F41" s="4">
        <v>103.6675</v>
      </c>
      <c r="G41" s="4">
        <v>104.7718</v>
      </c>
      <c r="H41" s="4">
        <v>108.0963</v>
      </c>
      <c r="I41" s="4">
        <v>106.3776</v>
      </c>
    </row>
    <row r="42" spans="1:9" x14ac:dyDescent="0.15">
      <c r="A42" s="4">
        <v>4</v>
      </c>
      <c r="B42" s="4">
        <v>103.27200000000001</v>
      </c>
      <c r="C42" s="4">
        <v>105.95529999999999</v>
      </c>
      <c r="D42" s="4">
        <v>102.1583</v>
      </c>
      <c r="E42" s="4">
        <v>98.876400000000004</v>
      </c>
      <c r="F42" s="4">
        <v>105.86799999999999</v>
      </c>
      <c r="G42" s="4">
        <v>101.6598</v>
      </c>
      <c r="H42" s="4">
        <v>110.5033</v>
      </c>
      <c r="I42" s="4">
        <v>103.8265</v>
      </c>
    </row>
    <row r="44" spans="1:9" x14ac:dyDescent="0.15">
      <c r="A44" s="8" t="s">
        <v>79</v>
      </c>
    </row>
    <row r="45" spans="1:9" ht="13" x14ac:dyDescent="0.15">
      <c r="A45" s="12" t="s">
        <v>28</v>
      </c>
      <c r="B45" s="7" t="s">
        <v>34</v>
      </c>
    </row>
    <row r="46" spans="1:9" x14ac:dyDescent="0.15">
      <c r="A46" s="4">
        <v>3580</v>
      </c>
      <c r="B46" s="4">
        <v>109</v>
      </c>
      <c r="C46" s="8" t="s">
        <v>29</v>
      </c>
    </row>
    <row r="47" spans="1:9" x14ac:dyDescent="0.15">
      <c r="A47" s="4">
        <v>10000</v>
      </c>
      <c r="B47" s="4">
        <v>109</v>
      </c>
    </row>
    <row r="48" spans="1:9" x14ac:dyDescent="0.15">
      <c r="A48" s="4">
        <v>61900</v>
      </c>
      <c r="B48" s="4">
        <v>109</v>
      </c>
    </row>
    <row r="49" spans="1:9" x14ac:dyDescent="0.15">
      <c r="A49" s="4">
        <v>57700</v>
      </c>
      <c r="B49" s="4">
        <v>109</v>
      </c>
    </row>
    <row r="52" spans="1:9" x14ac:dyDescent="0.15">
      <c r="A52" s="10" t="s">
        <v>80</v>
      </c>
    </row>
    <row r="53" spans="1:9" x14ac:dyDescent="0.15">
      <c r="A53" s="7" t="s">
        <v>27</v>
      </c>
      <c r="B53" s="12" t="s">
        <v>28</v>
      </c>
      <c r="C53" s="12"/>
      <c r="D53" s="12"/>
      <c r="E53" s="12"/>
      <c r="F53" s="12" t="s">
        <v>33</v>
      </c>
      <c r="G53" s="12"/>
      <c r="H53" s="12"/>
      <c r="I53" s="12"/>
    </row>
    <row r="54" spans="1:9" x14ac:dyDescent="0.15">
      <c r="A54" s="4">
        <v>0</v>
      </c>
      <c r="B54" s="4">
        <v>1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</row>
    <row r="55" spans="1:9" x14ac:dyDescent="0.15">
      <c r="A55" s="4">
        <v>1</v>
      </c>
      <c r="B55" s="4">
        <v>184525.95300000001</v>
      </c>
      <c r="C55" s="4">
        <v>121210.249</v>
      </c>
      <c r="D55" s="4">
        <v>24598.505300000001</v>
      </c>
      <c r="E55" s="4">
        <v>189939.011</v>
      </c>
      <c r="F55" s="4">
        <v>177.89174299999999</v>
      </c>
      <c r="G55" s="4">
        <v>7015.6031499999999</v>
      </c>
      <c r="H55" s="4">
        <v>5842.7297099999996</v>
      </c>
      <c r="I55" s="4">
        <v>17335.929599999999</v>
      </c>
    </row>
    <row r="56" spans="1:9" x14ac:dyDescent="0.15">
      <c r="A56" s="4">
        <v>2</v>
      </c>
      <c r="B56" s="4">
        <v>2830248.25</v>
      </c>
      <c r="C56" s="4">
        <v>1053334.57</v>
      </c>
      <c r="D56" s="4">
        <v>788117.22699999996</v>
      </c>
      <c r="E56" s="4">
        <v>1678519.41</v>
      </c>
      <c r="F56" s="4">
        <v>598.235274</v>
      </c>
      <c r="G56" s="4">
        <v>4386.1288599999998</v>
      </c>
      <c r="H56" s="4">
        <v>5822.2987899999998</v>
      </c>
      <c r="I56" s="4">
        <v>3623.80737</v>
      </c>
    </row>
    <row r="57" spans="1:9" x14ac:dyDescent="0.15">
      <c r="A57" s="4">
        <v>3</v>
      </c>
      <c r="B57" s="4">
        <v>1547995.29</v>
      </c>
      <c r="C57" s="4">
        <v>1151878.6399999999</v>
      </c>
      <c r="D57" s="4">
        <v>551833.23199999996</v>
      </c>
      <c r="E57" s="4">
        <v>1028780.72</v>
      </c>
      <c r="F57" s="4">
        <v>785.87287000000003</v>
      </c>
      <c r="G57" s="4">
        <v>2268.2505900000001</v>
      </c>
      <c r="H57" s="4">
        <v>4553.4042900000004</v>
      </c>
      <c r="I57" s="4">
        <v>3194.5626999999999</v>
      </c>
    </row>
    <row r="58" spans="1:9" x14ac:dyDescent="0.15">
      <c r="A58" s="4">
        <v>4</v>
      </c>
      <c r="B58" s="4">
        <v>915551.30599999998</v>
      </c>
      <c r="C58" s="4">
        <v>1160583.24</v>
      </c>
      <c r="D58" s="4">
        <v>472611.18099999998</v>
      </c>
      <c r="E58" s="4">
        <v>1609915.13</v>
      </c>
      <c r="F58" s="4">
        <v>1359.2163700000001</v>
      </c>
      <c r="G58" s="4">
        <v>1650.2809199999999</v>
      </c>
      <c r="H58" s="4">
        <v>8839.3432400000002</v>
      </c>
      <c r="I58" s="4">
        <v>5115.1804199999997</v>
      </c>
    </row>
    <row r="61" spans="1:9" x14ac:dyDescent="0.15">
      <c r="A61" s="8" t="s">
        <v>81</v>
      </c>
    </row>
    <row r="62" spans="1:9" ht="13" x14ac:dyDescent="0.15">
      <c r="A62" s="12" t="s">
        <v>28</v>
      </c>
      <c r="B62" s="7" t="s">
        <v>34</v>
      </c>
    </row>
    <row r="63" spans="1:9" x14ac:dyDescent="0.15">
      <c r="A63" s="4">
        <v>2315154.25</v>
      </c>
      <c r="B63" s="4">
        <v>8244.8243500000008</v>
      </c>
    </row>
    <row r="64" spans="1:9" x14ac:dyDescent="0.15">
      <c r="A64" s="4">
        <v>4260441.1900000004</v>
      </c>
      <c r="B64" s="4">
        <v>3731.9644800000001</v>
      </c>
    </row>
    <row r="65" spans="1:3" x14ac:dyDescent="0.15">
      <c r="A65" s="4">
        <v>11294536.9</v>
      </c>
      <c r="B65" s="4">
        <v>2079.3507800000002</v>
      </c>
    </row>
    <row r="66" spans="1:3" x14ac:dyDescent="0.15">
      <c r="A66" s="4">
        <v>16811293</v>
      </c>
      <c r="B66" s="4">
        <v>46467.028700000003</v>
      </c>
    </row>
    <row r="68" spans="1:3" x14ac:dyDescent="0.15">
      <c r="A68" s="8" t="s">
        <v>82</v>
      </c>
    </row>
    <row r="69" spans="1:3" ht="13" x14ac:dyDescent="0.15">
      <c r="A69" s="12" t="s">
        <v>28</v>
      </c>
      <c r="B69" s="7" t="s">
        <v>34</v>
      </c>
    </row>
    <row r="70" spans="1:3" x14ac:dyDescent="0.15">
      <c r="A70" s="4">
        <v>109</v>
      </c>
      <c r="B70" s="4">
        <v>109</v>
      </c>
      <c r="C70" s="8" t="s">
        <v>32</v>
      </c>
    </row>
    <row r="71" spans="1:3" x14ac:dyDescent="0.15">
      <c r="A71" s="4">
        <v>109</v>
      </c>
      <c r="B71" s="4">
        <v>109</v>
      </c>
    </row>
    <row r="72" spans="1:3" x14ac:dyDescent="0.15">
      <c r="A72" s="4">
        <v>109</v>
      </c>
      <c r="B72" s="4">
        <v>109</v>
      </c>
    </row>
    <row r="73" spans="1:3" x14ac:dyDescent="0.15">
      <c r="A73" s="4">
        <v>109</v>
      </c>
      <c r="B73" s="4">
        <v>109</v>
      </c>
    </row>
    <row r="75" spans="1:3" x14ac:dyDescent="0.15">
      <c r="A75" s="8" t="s">
        <v>83</v>
      </c>
    </row>
    <row r="76" spans="1:3" ht="13" x14ac:dyDescent="0.15">
      <c r="A76" s="12" t="s">
        <v>28</v>
      </c>
      <c r="B76" s="7" t="s">
        <v>34</v>
      </c>
    </row>
    <row r="77" spans="1:3" x14ac:dyDescent="0.15">
      <c r="A77" s="4" t="s">
        <v>31</v>
      </c>
      <c r="B77" s="4" t="s">
        <v>31</v>
      </c>
    </row>
    <row r="78" spans="1:3" x14ac:dyDescent="0.15">
      <c r="A78" s="4" t="s">
        <v>31</v>
      </c>
      <c r="B78" s="4" t="s">
        <v>31</v>
      </c>
    </row>
    <row r="79" spans="1:3" x14ac:dyDescent="0.15">
      <c r="A79" s="4" t="s">
        <v>31</v>
      </c>
      <c r="B79" s="4" t="s">
        <v>31</v>
      </c>
    </row>
    <row r="80" spans="1:3" x14ac:dyDescent="0.15">
      <c r="A80" s="4" t="s">
        <v>31</v>
      </c>
      <c r="B80" s="4" t="s">
        <v>31</v>
      </c>
    </row>
  </sheetData>
  <mergeCells count="7">
    <mergeCell ref="K4:M4"/>
    <mergeCell ref="N4:P4"/>
    <mergeCell ref="B15:E15"/>
    <mergeCell ref="F15:I15"/>
    <mergeCell ref="B4:D4"/>
    <mergeCell ref="E4:G4"/>
    <mergeCell ref="H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73A3-A7D8-124A-B13F-EE1D662BE9DA}">
  <dimension ref="A3:R57"/>
  <sheetViews>
    <sheetView workbookViewId="0">
      <selection activeCell="K66" sqref="K66"/>
    </sheetView>
  </sheetViews>
  <sheetFormatPr baseColWidth="10" defaultRowHeight="11" x14ac:dyDescent="0.15"/>
  <cols>
    <col min="1" max="16384" width="10.83203125" style="8"/>
  </cols>
  <sheetData>
    <row r="3" spans="1:18" x14ac:dyDescent="0.15">
      <c r="A3" s="8" t="s">
        <v>35</v>
      </c>
    </row>
    <row r="4" spans="1:18" x14ac:dyDescent="0.15">
      <c r="A4" s="6" t="s">
        <v>27</v>
      </c>
      <c r="B4" s="57" t="s">
        <v>28</v>
      </c>
      <c r="C4" s="57"/>
      <c r="D4" s="57"/>
      <c r="E4" s="57"/>
      <c r="F4" s="57" t="s">
        <v>45</v>
      </c>
      <c r="G4" s="57"/>
      <c r="H4" s="57"/>
      <c r="I4" s="57"/>
      <c r="J4" s="57" t="s">
        <v>44</v>
      </c>
      <c r="K4" s="57"/>
      <c r="L4" s="57"/>
      <c r="M4" s="57"/>
      <c r="N4" s="57" t="s">
        <v>58</v>
      </c>
      <c r="O4" s="57"/>
      <c r="P4" s="57"/>
      <c r="Q4" s="57"/>
    </row>
    <row r="5" spans="1:18" x14ac:dyDescent="0.15">
      <c r="A5" s="4">
        <v>0</v>
      </c>
      <c r="B5" s="4">
        <v>5</v>
      </c>
      <c r="C5" s="4">
        <v>5</v>
      </c>
      <c r="D5" s="4">
        <v>5</v>
      </c>
      <c r="E5" s="4">
        <v>5</v>
      </c>
      <c r="F5" s="4">
        <v>5</v>
      </c>
      <c r="G5" s="4">
        <v>5</v>
      </c>
      <c r="H5" s="4">
        <v>5</v>
      </c>
      <c r="I5" s="4">
        <v>5</v>
      </c>
      <c r="J5" s="4">
        <v>5</v>
      </c>
      <c r="K5" s="4">
        <v>5</v>
      </c>
      <c r="L5" s="4">
        <v>5</v>
      </c>
      <c r="M5" s="4">
        <v>5</v>
      </c>
      <c r="N5" s="4">
        <v>5</v>
      </c>
      <c r="O5" s="4">
        <v>5</v>
      </c>
      <c r="P5" s="4">
        <v>5</v>
      </c>
      <c r="Q5" s="4">
        <v>5</v>
      </c>
      <c r="R5" s="8" t="s">
        <v>43</v>
      </c>
    </row>
    <row r="6" spans="1:18" x14ac:dyDescent="0.15">
      <c r="A6" s="4">
        <v>0.5</v>
      </c>
      <c r="B6" s="4">
        <v>1000</v>
      </c>
      <c r="C6" s="4">
        <v>400</v>
      </c>
      <c r="D6" s="4">
        <v>200</v>
      </c>
      <c r="E6" s="4">
        <v>300</v>
      </c>
      <c r="F6" s="4">
        <v>600</v>
      </c>
      <c r="G6" s="4">
        <v>700</v>
      </c>
      <c r="H6" s="4">
        <v>500</v>
      </c>
      <c r="I6" s="4">
        <v>600</v>
      </c>
      <c r="J6" s="4">
        <v>100</v>
      </c>
      <c r="K6" s="4">
        <v>300</v>
      </c>
      <c r="L6" s="4">
        <v>300</v>
      </c>
      <c r="M6" s="4">
        <v>500</v>
      </c>
      <c r="N6" s="4">
        <v>200</v>
      </c>
      <c r="O6" s="4">
        <v>100</v>
      </c>
      <c r="P6" s="4">
        <v>600</v>
      </c>
      <c r="Q6" s="4">
        <v>300</v>
      </c>
    </row>
    <row r="7" spans="1:18" x14ac:dyDescent="0.15">
      <c r="A7" s="4">
        <v>1</v>
      </c>
      <c r="B7" s="4">
        <v>12000</v>
      </c>
      <c r="C7" s="4">
        <v>7000</v>
      </c>
      <c r="D7" s="4">
        <v>4000</v>
      </c>
      <c r="E7" s="4">
        <v>2000</v>
      </c>
      <c r="F7" s="4">
        <v>300</v>
      </c>
      <c r="G7" s="4">
        <v>1000</v>
      </c>
      <c r="H7" s="4">
        <v>800</v>
      </c>
      <c r="I7" s="4">
        <v>900</v>
      </c>
      <c r="J7" s="4">
        <v>20</v>
      </c>
      <c r="K7" s="4">
        <v>400</v>
      </c>
      <c r="L7" s="4">
        <v>100</v>
      </c>
      <c r="M7" s="4">
        <v>400</v>
      </c>
      <c r="N7" s="4">
        <v>200</v>
      </c>
      <c r="O7" s="4">
        <v>100</v>
      </c>
      <c r="P7" s="4">
        <v>500</v>
      </c>
      <c r="Q7" s="4">
        <v>100</v>
      </c>
    </row>
    <row r="8" spans="1:18" x14ac:dyDescent="0.15">
      <c r="A8" s="4">
        <v>1.5</v>
      </c>
      <c r="B8" s="4">
        <v>30000</v>
      </c>
      <c r="C8" s="4">
        <v>40000</v>
      </c>
      <c r="D8" s="4">
        <v>70000</v>
      </c>
      <c r="E8" s="4">
        <v>50000</v>
      </c>
      <c r="F8" s="4">
        <v>1500</v>
      </c>
      <c r="G8" s="4">
        <v>8000</v>
      </c>
      <c r="H8" s="4">
        <v>2000</v>
      </c>
      <c r="I8" s="4">
        <v>2000</v>
      </c>
      <c r="J8" s="4">
        <v>160</v>
      </c>
      <c r="K8" s="4">
        <v>400</v>
      </c>
      <c r="L8" s="4">
        <v>100</v>
      </c>
      <c r="M8" s="4">
        <v>200</v>
      </c>
      <c r="N8" s="4">
        <v>90</v>
      </c>
      <c r="O8" s="4">
        <v>70</v>
      </c>
      <c r="P8" s="4">
        <v>200</v>
      </c>
      <c r="Q8" s="4">
        <v>100</v>
      </c>
    </row>
    <row r="9" spans="1:18" x14ac:dyDescent="0.15">
      <c r="A9" s="4">
        <v>2</v>
      </c>
      <c r="B9" s="4">
        <v>5000</v>
      </c>
      <c r="C9" s="4">
        <v>5000</v>
      </c>
      <c r="D9" s="4">
        <v>80000</v>
      </c>
      <c r="E9" s="4">
        <v>60000</v>
      </c>
      <c r="F9" s="4">
        <v>30000</v>
      </c>
      <c r="G9" s="4">
        <v>7000</v>
      </c>
      <c r="H9" s="4">
        <v>4000</v>
      </c>
      <c r="I9" s="4">
        <v>4000</v>
      </c>
      <c r="J9" s="4">
        <v>5</v>
      </c>
      <c r="K9" s="4">
        <v>60</v>
      </c>
      <c r="L9" s="4">
        <v>20</v>
      </c>
      <c r="M9" s="4">
        <v>50</v>
      </c>
      <c r="N9" s="4">
        <v>100</v>
      </c>
      <c r="O9" s="4">
        <v>20</v>
      </c>
      <c r="P9" s="4">
        <v>30</v>
      </c>
      <c r="Q9" s="4">
        <v>90</v>
      </c>
    </row>
    <row r="10" spans="1:18" x14ac:dyDescent="0.15">
      <c r="A10" s="4">
        <v>2.5</v>
      </c>
      <c r="B10" s="4">
        <v>3000</v>
      </c>
      <c r="C10" s="4">
        <v>7000</v>
      </c>
      <c r="D10" s="4">
        <v>50000</v>
      </c>
      <c r="E10" s="4">
        <v>60000</v>
      </c>
      <c r="F10" s="4">
        <v>3000</v>
      </c>
      <c r="G10" s="4">
        <v>4000</v>
      </c>
      <c r="H10" s="4">
        <v>12000</v>
      </c>
      <c r="I10" s="4">
        <v>5000</v>
      </c>
      <c r="J10" s="4">
        <v>20</v>
      </c>
      <c r="K10" s="4">
        <v>30</v>
      </c>
      <c r="L10" s="4">
        <v>10</v>
      </c>
      <c r="M10" s="4">
        <v>30</v>
      </c>
      <c r="N10" s="4">
        <v>200</v>
      </c>
      <c r="O10" s="4">
        <v>20</v>
      </c>
      <c r="P10" s="4">
        <v>200</v>
      </c>
      <c r="Q10" s="4">
        <v>130</v>
      </c>
    </row>
    <row r="11" spans="1:18" x14ac:dyDescent="0.15">
      <c r="A11" s="4">
        <v>3</v>
      </c>
      <c r="B11" s="4">
        <v>2000</v>
      </c>
      <c r="C11" s="4">
        <v>4000</v>
      </c>
      <c r="D11" s="4">
        <v>10000</v>
      </c>
      <c r="E11" s="4">
        <v>20000</v>
      </c>
      <c r="F11" s="4">
        <v>2500</v>
      </c>
      <c r="G11" s="4">
        <v>1000</v>
      </c>
      <c r="H11" s="4">
        <v>3000</v>
      </c>
      <c r="I11" s="4">
        <v>300</v>
      </c>
      <c r="J11" s="4">
        <v>5</v>
      </c>
      <c r="K11" s="4">
        <v>20</v>
      </c>
      <c r="L11" s="4">
        <v>5</v>
      </c>
      <c r="M11" s="4">
        <v>5</v>
      </c>
      <c r="N11" s="4">
        <v>200</v>
      </c>
      <c r="O11" s="4">
        <v>40</v>
      </c>
      <c r="P11" s="4">
        <v>20</v>
      </c>
      <c r="Q11" s="4">
        <v>10</v>
      </c>
    </row>
    <row r="12" spans="1:18" x14ac:dyDescent="0.15">
      <c r="A12" s="4">
        <v>3.5</v>
      </c>
      <c r="B12" s="4">
        <v>4000</v>
      </c>
      <c r="C12" s="4">
        <v>8000</v>
      </c>
      <c r="D12" s="4">
        <v>10000</v>
      </c>
      <c r="E12" s="4">
        <v>10000</v>
      </c>
      <c r="F12" s="4">
        <v>2000</v>
      </c>
      <c r="G12" s="4">
        <v>4000</v>
      </c>
      <c r="H12" s="4">
        <v>8000</v>
      </c>
      <c r="I12" s="4">
        <v>1000</v>
      </c>
      <c r="J12" s="4">
        <v>150</v>
      </c>
      <c r="K12" s="4">
        <v>60</v>
      </c>
      <c r="L12" s="4">
        <v>60</v>
      </c>
      <c r="M12" s="4">
        <v>20</v>
      </c>
      <c r="N12" s="4">
        <v>5</v>
      </c>
      <c r="O12" s="4">
        <v>90</v>
      </c>
      <c r="P12" s="4">
        <v>200</v>
      </c>
      <c r="Q12" s="4">
        <v>180</v>
      </c>
    </row>
    <row r="13" spans="1:18" x14ac:dyDescent="0.15">
      <c r="A13" s="4">
        <v>4</v>
      </c>
      <c r="B13" s="4">
        <v>10000</v>
      </c>
      <c r="C13" s="4">
        <v>8000</v>
      </c>
      <c r="D13" s="4">
        <v>14000</v>
      </c>
      <c r="E13" s="4">
        <v>8000</v>
      </c>
      <c r="F13" s="4">
        <v>1000</v>
      </c>
      <c r="G13" s="4">
        <v>12000</v>
      </c>
      <c r="H13" s="4">
        <v>500</v>
      </c>
      <c r="I13" s="4">
        <v>600</v>
      </c>
      <c r="J13" s="4">
        <v>5</v>
      </c>
      <c r="K13" s="4">
        <v>10</v>
      </c>
      <c r="L13" s="4">
        <v>20</v>
      </c>
      <c r="M13" s="4">
        <v>10</v>
      </c>
      <c r="N13" s="4">
        <v>10</v>
      </c>
      <c r="O13" s="4">
        <v>5</v>
      </c>
      <c r="P13" s="4">
        <v>30</v>
      </c>
      <c r="Q13" s="4">
        <v>20</v>
      </c>
    </row>
    <row r="17" spans="1:17" x14ac:dyDescent="0.15">
      <c r="A17" s="8" t="s">
        <v>36</v>
      </c>
    </row>
    <row r="18" spans="1:17" x14ac:dyDescent="0.15">
      <c r="A18" s="7" t="s">
        <v>28</v>
      </c>
      <c r="B18" s="11" t="s">
        <v>45</v>
      </c>
      <c r="C18" s="11" t="s">
        <v>44</v>
      </c>
      <c r="D18" s="7" t="s">
        <v>58</v>
      </c>
      <c r="G18" s="2"/>
    </row>
    <row r="19" spans="1:17" x14ac:dyDescent="0.15">
      <c r="A19" s="4">
        <v>113000</v>
      </c>
      <c r="B19" s="4">
        <v>41600</v>
      </c>
      <c r="C19" s="4">
        <v>980</v>
      </c>
      <c r="D19" s="4">
        <v>1510</v>
      </c>
      <c r="G19" s="3"/>
    </row>
    <row r="20" spans="1:17" x14ac:dyDescent="0.15">
      <c r="A20" s="4">
        <v>2540000</v>
      </c>
      <c r="B20" s="4">
        <v>102000</v>
      </c>
      <c r="C20" s="4">
        <v>896</v>
      </c>
      <c r="D20" s="4">
        <v>150</v>
      </c>
      <c r="G20" s="3"/>
    </row>
    <row r="21" spans="1:17" x14ac:dyDescent="0.15">
      <c r="A21" s="4">
        <v>1640000</v>
      </c>
      <c r="B21" s="4">
        <v>84700</v>
      </c>
      <c r="C21" s="4">
        <v>750</v>
      </c>
      <c r="D21" s="4">
        <v>1380</v>
      </c>
      <c r="G21" s="3"/>
    </row>
    <row r="22" spans="1:17" x14ac:dyDescent="0.15">
      <c r="A22" s="4">
        <v>1040000</v>
      </c>
      <c r="B22" s="4">
        <v>4690</v>
      </c>
      <c r="C22" s="4">
        <v>2230</v>
      </c>
      <c r="D22" s="4">
        <v>510</v>
      </c>
      <c r="G22" s="3"/>
    </row>
    <row r="25" spans="1:17" x14ac:dyDescent="0.15">
      <c r="A25" s="8" t="s">
        <v>37</v>
      </c>
    </row>
    <row r="26" spans="1:17" x14ac:dyDescent="0.15">
      <c r="A26" s="6" t="s">
        <v>38</v>
      </c>
      <c r="B26" s="57" t="s">
        <v>28</v>
      </c>
      <c r="C26" s="57"/>
      <c r="D26" s="57"/>
      <c r="E26" s="57"/>
      <c r="F26" s="57" t="s">
        <v>45</v>
      </c>
      <c r="G26" s="57"/>
      <c r="H26" s="57"/>
      <c r="I26" s="57"/>
      <c r="J26" s="57" t="s">
        <v>44</v>
      </c>
      <c r="K26" s="57"/>
      <c r="L26" s="57"/>
      <c r="M26" s="57"/>
      <c r="N26" s="57" t="s">
        <v>58</v>
      </c>
      <c r="O26" s="57"/>
      <c r="P26" s="57"/>
      <c r="Q26" s="57"/>
    </row>
    <row r="27" spans="1:17" x14ac:dyDescent="0.15">
      <c r="A27" s="4">
        <v>0</v>
      </c>
      <c r="B27" s="4">
        <v>38.9</v>
      </c>
      <c r="C27" s="4">
        <v>39</v>
      </c>
      <c r="D27" s="4">
        <v>39.5</v>
      </c>
      <c r="E27" s="4">
        <v>39.200000000000003</v>
      </c>
      <c r="F27" s="4">
        <v>39.200000000000003</v>
      </c>
      <c r="G27" s="4">
        <v>38.9</v>
      </c>
      <c r="H27" s="4">
        <v>38.700000000000003</v>
      </c>
      <c r="I27" s="4">
        <v>39</v>
      </c>
      <c r="J27" s="4">
        <v>38.700000000000003</v>
      </c>
      <c r="K27" s="4">
        <v>38.799999999999997</v>
      </c>
      <c r="L27" s="4">
        <v>38.200000000000003</v>
      </c>
      <c r="M27" s="4">
        <v>38.4</v>
      </c>
      <c r="N27" s="4">
        <v>38.799999999999997</v>
      </c>
      <c r="O27" s="4">
        <v>38.799999999999997</v>
      </c>
      <c r="P27" s="4">
        <v>38.299999999999997</v>
      </c>
      <c r="Q27" s="4">
        <v>38.299999999999997</v>
      </c>
    </row>
    <row r="28" spans="1:17" x14ac:dyDescent="0.15">
      <c r="A28" s="4">
        <v>1</v>
      </c>
      <c r="B28" s="4">
        <v>38.1</v>
      </c>
      <c r="C28" s="4">
        <v>38.799999999999997</v>
      </c>
      <c r="D28" s="4">
        <v>38.9</v>
      </c>
      <c r="E28" s="4">
        <v>38.9</v>
      </c>
      <c r="F28" s="4">
        <v>38.6</v>
      </c>
      <c r="G28" s="4">
        <v>38.9</v>
      </c>
      <c r="H28" s="4">
        <v>38.6</v>
      </c>
      <c r="I28" s="4">
        <v>38.9</v>
      </c>
      <c r="J28" s="4">
        <v>39.6</v>
      </c>
      <c r="K28" s="4">
        <v>39</v>
      </c>
      <c r="L28" s="4">
        <v>38.799999999999997</v>
      </c>
      <c r="M28" s="4">
        <v>38.700000000000003</v>
      </c>
      <c r="N28" s="4">
        <v>39.299999999999997</v>
      </c>
      <c r="O28" s="4">
        <v>38.700000000000003</v>
      </c>
      <c r="P28" s="4">
        <v>38.200000000000003</v>
      </c>
      <c r="Q28" s="4">
        <v>38.6</v>
      </c>
    </row>
    <row r="29" spans="1:17" x14ac:dyDescent="0.15">
      <c r="A29" s="4">
        <v>2</v>
      </c>
      <c r="B29" s="4">
        <v>38.799999999999997</v>
      </c>
      <c r="C29" s="4">
        <v>38.6</v>
      </c>
      <c r="D29" s="4">
        <v>38.4</v>
      </c>
      <c r="E29" s="4">
        <v>38.9</v>
      </c>
      <c r="F29" s="4">
        <v>38.6</v>
      </c>
      <c r="G29" s="4">
        <v>38.9</v>
      </c>
      <c r="H29" s="4">
        <v>38.799999999999997</v>
      </c>
      <c r="I29" s="4">
        <v>38.799999999999997</v>
      </c>
      <c r="J29" s="4">
        <v>39</v>
      </c>
      <c r="K29" s="4">
        <v>38.799999999999997</v>
      </c>
      <c r="L29" s="4">
        <v>39</v>
      </c>
      <c r="M29" s="4">
        <v>38.6</v>
      </c>
      <c r="N29" s="4">
        <v>38.9</v>
      </c>
      <c r="O29" s="4">
        <v>38.799999999999997</v>
      </c>
      <c r="P29" s="4">
        <v>38.299999999999997</v>
      </c>
      <c r="Q29" s="4">
        <v>38.299999999999997</v>
      </c>
    </row>
    <row r="30" spans="1:17" x14ac:dyDescent="0.15">
      <c r="A30" s="4">
        <v>3</v>
      </c>
      <c r="B30" s="4">
        <v>38.1</v>
      </c>
      <c r="C30" s="4">
        <v>39.1</v>
      </c>
      <c r="D30" s="4">
        <v>39</v>
      </c>
      <c r="E30" s="4">
        <v>38.4</v>
      </c>
      <c r="F30" s="4">
        <v>39.200000000000003</v>
      </c>
      <c r="G30" s="4">
        <v>38.799999999999997</v>
      </c>
      <c r="H30" s="4">
        <v>38.799999999999997</v>
      </c>
      <c r="I30" s="4">
        <v>38.9</v>
      </c>
      <c r="J30" s="4">
        <v>38.9</v>
      </c>
      <c r="K30" s="4">
        <v>38.5</v>
      </c>
      <c r="L30" s="4">
        <v>38.5</v>
      </c>
      <c r="M30" s="4">
        <v>39</v>
      </c>
      <c r="N30" s="4">
        <v>38.9</v>
      </c>
      <c r="O30" s="4">
        <v>38.6</v>
      </c>
      <c r="P30" s="4">
        <v>38.5</v>
      </c>
      <c r="Q30" s="4">
        <v>38.4</v>
      </c>
    </row>
    <row r="31" spans="1:17" x14ac:dyDescent="0.15">
      <c r="A31" s="4">
        <v>4</v>
      </c>
      <c r="B31" s="4">
        <v>38.1</v>
      </c>
      <c r="C31" s="4">
        <v>38.299999999999997</v>
      </c>
      <c r="D31" s="4">
        <v>39</v>
      </c>
      <c r="E31" s="4">
        <v>38.9</v>
      </c>
      <c r="F31" s="4">
        <v>38.6</v>
      </c>
      <c r="G31" s="4">
        <v>38.799999999999997</v>
      </c>
      <c r="H31" s="4">
        <v>38.700000000000003</v>
      </c>
      <c r="I31" s="4">
        <v>38.799999999999997</v>
      </c>
      <c r="J31" s="4">
        <v>38.4</v>
      </c>
      <c r="K31" s="4">
        <v>38</v>
      </c>
      <c r="L31" s="4">
        <v>37.9</v>
      </c>
      <c r="M31" s="4">
        <v>38.5</v>
      </c>
      <c r="N31" s="4">
        <v>38.6</v>
      </c>
      <c r="O31" s="4">
        <v>38.799999999999997</v>
      </c>
      <c r="P31" s="4">
        <v>38.9</v>
      </c>
      <c r="Q31" s="4">
        <v>37.799999999999997</v>
      </c>
    </row>
    <row r="34" spans="1:17" x14ac:dyDescent="0.15">
      <c r="A34" s="8" t="s">
        <v>39</v>
      </c>
    </row>
    <row r="35" spans="1:17" x14ac:dyDescent="0.15">
      <c r="A35" s="6" t="s">
        <v>38</v>
      </c>
      <c r="B35" s="57" t="s">
        <v>28</v>
      </c>
      <c r="C35" s="57"/>
      <c r="D35" s="57"/>
      <c r="E35" s="57"/>
      <c r="F35" s="57" t="s">
        <v>45</v>
      </c>
      <c r="G35" s="57"/>
      <c r="H35" s="57"/>
      <c r="I35" s="57"/>
      <c r="J35" s="57" t="s">
        <v>44</v>
      </c>
      <c r="K35" s="57"/>
      <c r="L35" s="57"/>
      <c r="M35" s="57"/>
      <c r="N35" s="57" t="s">
        <v>58</v>
      </c>
      <c r="O35" s="57"/>
      <c r="P35" s="57"/>
      <c r="Q35" s="57"/>
    </row>
    <row r="36" spans="1:17" x14ac:dyDescent="0.15">
      <c r="A36" s="4">
        <v>0</v>
      </c>
      <c r="B36" s="4">
        <v>100</v>
      </c>
      <c r="C36" s="4">
        <v>100</v>
      </c>
      <c r="D36" s="4">
        <v>100</v>
      </c>
      <c r="E36" s="4">
        <v>100</v>
      </c>
      <c r="F36" s="4">
        <v>100</v>
      </c>
      <c r="G36" s="4">
        <v>100</v>
      </c>
      <c r="H36" s="4">
        <v>100</v>
      </c>
      <c r="I36" s="4">
        <v>100</v>
      </c>
      <c r="J36" s="4">
        <v>100</v>
      </c>
      <c r="K36" s="4">
        <v>100</v>
      </c>
      <c r="L36" s="4">
        <v>100</v>
      </c>
      <c r="M36" s="4">
        <v>100</v>
      </c>
      <c r="N36" s="4">
        <v>100</v>
      </c>
      <c r="O36" s="4">
        <v>100</v>
      </c>
      <c r="P36" s="4">
        <v>100</v>
      </c>
      <c r="Q36" s="4">
        <v>100</v>
      </c>
    </row>
    <row r="37" spans="1:17" x14ac:dyDescent="0.15">
      <c r="A37" s="4">
        <v>1</v>
      </c>
      <c r="B37" s="4">
        <v>100.694444</v>
      </c>
      <c r="C37" s="4">
        <v>100.496278</v>
      </c>
      <c r="D37" s="4">
        <v>101.488834</v>
      </c>
      <c r="E37" s="4">
        <v>100.227273</v>
      </c>
      <c r="F37" s="4">
        <v>96.495956899999996</v>
      </c>
      <c r="G37" s="4">
        <v>98.200514100000007</v>
      </c>
      <c r="H37" s="4">
        <v>101.315789</v>
      </c>
      <c r="I37" s="4">
        <v>99.300699300000005</v>
      </c>
      <c r="J37" s="4">
        <v>101.376147</v>
      </c>
      <c r="K37" s="4">
        <v>101.438849</v>
      </c>
      <c r="L37" s="4">
        <v>106.100218</v>
      </c>
      <c r="M37" s="4">
        <v>109.785203</v>
      </c>
      <c r="N37" s="4">
        <v>98.275862099999998</v>
      </c>
      <c r="O37" s="4">
        <v>102.536998</v>
      </c>
      <c r="P37" s="4">
        <v>108.200456</v>
      </c>
      <c r="Q37" s="4">
        <v>106.92124099999999</v>
      </c>
    </row>
    <row r="38" spans="1:17" x14ac:dyDescent="0.15">
      <c r="A38" s="4">
        <v>2</v>
      </c>
      <c r="B38" s="4">
        <v>101.15740700000001</v>
      </c>
      <c r="C38" s="4">
        <v>102.729529</v>
      </c>
      <c r="D38" s="4">
        <v>101.488834</v>
      </c>
      <c r="E38" s="4">
        <v>99.7727273</v>
      </c>
      <c r="F38" s="4">
        <v>106.738544</v>
      </c>
      <c r="G38" s="4">
        <v>105.39845800000001</v>
      </c>
      <c r="H38" s="4">
        <v>99.780701800000003</v>
      </c>
      <c r="I38" s="4">
        <v>97.668997700000006</v>
      </c>
      <c r="J38" s="4">
        <v>99.082568800000004</v>
      </c>
      <c r="K38" s="4">
        <v>99.280575499999998</v>
      </c>
      <c r="L38" s="4">
        <v>106.971678</v>
      </c>
      <c r="M38" s="4">
        <v>109.30787599999999</v>
      </c>
      <c r="N38" s="4">
        <v>98.060344799999996</v>
      </c>
      <c r="O38" s="4">
        <v>104.22833</v>
      </c>
      <c r="P38" s="4">
        <v>107.517084</v>
      </c>
      <c r="Q38" s="4">
        <v>104.05727899999999</v>
      </c>
    </row>
    <row r="39" spans="1:17" x14ac:dyDescent="0.15">
      <c r="A39" s="4">
        <v>3</v>
      </c>
      <c r="B39" s="4">
        <v>102.314815</v>
      </c>
      <c r="C39" s="4">
        <v>103.970223</v>
      </c>
      <c r="D39" s="4">
        <v>101.240695</v>
      </c>
      <c r="E39" s="4">
        <v>101.136364</v>
      </c>
      <c r="F39" s="4">
        <v>105.660377</v>
      </c>
      <c r="G39" s="4">
        <v>106.94087399999999</v>
      </c>
      <c r="H39" s="4">
        <v>103.07017500000001</v>
      </c>
      <c r="I39" s="4">
        <v>100.69930100000001</v>
      </c>
      <c r="J39" s="4">
        <v>103.211009</v>
      </c>
      <c r="K39" s="4">
        <v>104.19664299999999</v>
      </c>
      <c r="L39" s="4">
        <v>108.932462</v>
      </c>
      <c r="M39" s="4">
        <v>111.217184</v>
      </c>
      <c r="N39" s="4">
        <v>100.646552</v>
      </c>
      <c r="O39" s="4">
        <v>104.862579</v>
      </c>
      <c r="P39" s="4">
        <v>109.111617</v>
      </c>
      <c r="Q39" s="4">
        <v>100.954654</v>
      </c>
    </row>
    <row r="40" spans="1:17" x14ac:dyDescent="0.15">
      <c r="A40" s="4">
        <v>4</v>
      </c>
      <c r="B40" s="4">
        <v>104.86111099999999</v>
      </c>
      <c r="C40" s="4">
        <v>105.459057</v>
      </c>
      <c r="D40" s="4">
        <v>99.255583099999996</v>
      </c>
      <c r="E40" s="4">
        <v>100.227273</v>
      </c>
      <c r="F40" s="4">
        <v>107.27762800000001</v>
      </c>
      <c r="G40" s="4">
        <v>108.226221</v>
      </c>
      <c r="H40" s="4">
        <v>104.166667</v>
      </c>
      <c r="I40" s="4">
        <v>100.932401</v>
      </c>
      <c r="J40" s="4">
        <v>104.12844</v>
      </c>
      <c r="K40" s="4">
        <v>102.63789</v>
      </c>
      <c r="L40" s="4">
        <v>108.932462</v>
      </c>
      <c r="M40" s="4">
        <v>115.75179</v>
      </c>
      <c r="N40" s="4">
        <v>101.077586</v>
      </c>
      <c r="O40" s="4">
        <v>108.879493</v>
      </c>
      <c r="P40" s="4">
        <v>109.33940800000001</v>
      </c>
      <c r="Q40" s="4">
        <v>103.102625</v>
      </c>
    </row>
    <row r="43" spans="1:17" x14ac:dyDescent="0.15">
      <c r="A43" s="8" t="s">
        <v>40</v>
      </c>
    </row>
    <row r="44" spans="1:17" x14ac:dyDescent="0.15">
      <c r="A44" s="6" t="s">
        <v>38</v>
      </c>
      <c r="B44" s="57" t="s">
        <v>28</v>
      </c>
      <c r="C44" s="57"/>
      <c r="D44" s="57"/>
      <c r="E44" s="57"/>
      <c r="F44" s="57" t="s">
        <v>45</v>
      </c>
      <c r="G44" s="57"/>
      <c r="H44" s="57"/>
      <c r="I44" s="57"/>
      <c r="J44" s="57" t="s">
        <v>44</v>
      </c>
      <c r="K44" s="57"/>
      <c r="L44" s="57"/>
      <c r="M44" s="57"/>
      <c r="N44" s="57" t="s">
        <v>59</v>
      </c>
      <c r="O44" s="57"/>
      <c r="P44" s="57"/>
      <c r="Q44" s="57"/>
    </row>
    <row r="45" spans="1:17" x14ac:dyDescent="0.15">
      <c r="A45" s="4">
        <v>0</v>
      </c>
      <c r="B45" s="9" t="s">
        <v>42</v>
      </c>
      <c r="C45" s="9" t="s">
        <v>42</v>
      </c>
      <c r="D45" s="9" t="s">
        <v>42</v>
      </c>
      <c r="E45" s="9" t="s">
        <v>42</v>
      </c>
      <c r="F45" s="9" t="s">
        <v>42</v>
      </c>
      <c r="G45" s="9" t="s">
        <v>42</v>
      </c>
      <c r="H45" s="9" t="s">
        <v>42</v>
      </c>
      <c r="I45" s="9" t="s">
        <v>42</v>
      </c>
      <c r="J45" s="9" t="s">
        <v>42</v>
      </c>
      <c r="K45" s="9" t="s">
        <v>42</v>
      </c>
      <c r="L45" s="9" t="s">
        <v>42</v>
      </c>
      <c r="M45" s="9" t="s">
        <v>42</v>
      </c>
      <c r="N45" s="9" t="s">
        <v>42</v>
      </c>
      <c r="O45" s="9" t="s">
        <v>42</v>
      </c>
      <c r="P45" s="9" t="s">
        <v>42</v>
      </c>
      <c r="Q45" s="9" t="s">
        <v>42</v>
      </c>
    </row>
    <row r="46" spans="1:17" x14ac:dyDescent="0.15">
      <c r="A46" s="4">
        <v>1</v>
      </c>
      <c r="B46" s="4">
        <v>421859.43</v>
      </c>
      <c r="C46" s="4">
        <v>345512.82199999999</v>
      </c>
      <c r="D46" s="4">
        <v>612407.27899999998</v>
      </c>
      <c r="E46" s="4">
        <v>314273.57199999999</v>
      </c>
      <c r="F46" s="4">
        <v>100887.666</v>
      </c>
      <c r="G46" s="4">
        <v>252196.69399999999</v>
      </c>
      <c r="H46" s="4">
        <v>98723.002200000003</v>
      </c>
      <c r="I46" s="4">
        <v>51063.124000000003</v>
      </c>
      <c r="J46" s="4">
        <v>9833.2476200000001</v>
      </c>
      <c r="K46" s="4">
        <v>21126.416300000001</v>
      </c>
      <c r="L46" s="4">
        <v>4754.51955</v>
      </c>
      <c r="M46" s="4">
        <v>184238.394</v>
      </c>
      <c r="N46" s="4">
        <v>25474.565500000001</v>
      </c>
      <c r="O46" s="4">
        <v>67188.084000000003</v>
      </c>
      <c r="P46" s="4">
        <v>266927.58500000002</v>
      </c>
      <c r="Q46" s="4">
        <v>121896.005</v>
      </c>
    </row>
    <row r="47" spans="1:17" x14ac:dyDescent="0.15">
      <c r="A47" s="4">
        <v>2</v>
      </c>
      <c r="B47" s="4">
        <v>421219.74300000002</v>
      </c>
      <c r="C47" s="4">
        <v>447845.74900000001</v>
      </c>
      <c r="D47" s="4">
        <v>7958609.7300000004</v>
      </c>
      <c r="E47" s="4">
        <v>2436391.7599999998</v>
      </c>
      <c r="F47" s="4">
        <v>1534840.82</v>
      </c>
      <c r="G47" s="4">
        <v>1387024.98</v>
      </c>
      <c r="H47" s="4">
        <v>807488.43799999997</v>
      </c>
      <c r="I47" s="4">
        <v>298179.01199999999</v>
      </c>
      <c r="J47" s="4">
        <v>21878.6142</v>
      </c>
      <c r="K47" s="4">
        <v>5645.9977699999999</v>
      </c>
      <c r="L47" s="4">
        <v>20217.376400000001</v>
      </c>
      <c r="M47" s="4">
        <v>13087.537700000001</v>
      </c>
      <c r="N47" s="4">
        <v>71524.949099999998</v>
      </c>
      <c r="O47" s="4">
        <v>24607.159</v>
      </c>
      <c r="P47" s="4">
        <v>146404.56700000001</v>
      </c>
      <c r="Q47" s="4">
        <v>43453.765599999999</v>
      </c>
    </row>
    <row r="48" spans="1:17" x14ac:dyDescent="0.15">
      <c r="A48" s="4">
        <v>3</v>
      </c>
      <c r="B48" s="4">
        <v>111513.09</v>
      </c>
      <c r="C48" s="4">
        <v>139349.17000000001</v>
      </c>
      <c r="D48" s="4">
        <v>900094.48899999994</v>
      </c>
      <c r="E48" s="4">
        <v>2274389.85</v>
      </c>
      <c r="F48" s="4">
        <v>1629040.33</v>
      </c>
      <c r="G48" s="4">
        <v>626060.19900000002</v>
      </c>
      <c r="H48" s="4">
        <v>594758.54399999999</v>
      </c>
      <c r="I48" s="4">
        <v>198588.15900000001</v>
      </c>
      <c r="J48" s="4">
        <v>3736.43102</v>
      </c>
      <c r="K48" s="4">
        <v>6192.7121800000004</v>
      </c>
      <c r="L48" s="4">
        <v>2554.5475900000001</v>
      </c>
      <c r="M48" s="4">
        <v>21684.984799999998</v>
      </c>
      <c r="N48" s="4">
        <v>99312.782300000006</v>
      </c>
      <c r="O48" s="4">
        <v>164826.802</v>
      </c>
      <c r="P48" s="4">
        <v>168275.61799999999</v>
      </c>
      <c r="Q48" s="4">
        <v>16333.979600000001</v>
      </c>
    </row>
    <row r="49" spans="1:17" x14ac:dyDescent="0.15">
      <c r="A49" s="4">
        <v>4</v>
      </c>
      <c r="B49" s="4">
        <v>355076.348</v>
      </c>
      <c r="C49" s="4">
        <v>350610.27100000001</v>
      </c>
      <c r="D49" s="4">
        <v>840022.22199999995</v>
      </c>
      <c r="E49" s="4">
        <v>821771.41700000002</v>
      </c>
      <c r="F49" s="4">
        <v>563047.18999999994</v>
      </c>
      <c r="G49" s="4">
        <v>1226856.58</v>
      </c>
      <c r="H49" s="4">
        <v>536074.25</v>
      </c>
      <c r="I49" s="4">
        <v>119808.89200000001</v>
      </c>
      <c r="J49" s="4">
        <v>9110.1047500000004</v>
      </c>
      <c r="K49" s="4">
        <v>4853.5543799999996</v>
      </c>
      <c r="L49" s="4">
        <v>1763.2605900000001</v>
      </c>
      <c r="M49" s="4">
        <v>12932.6613</v>
      </c>
      <c r="N49" s="4">
        <v>13467.018400000001</v>
      </c>
      <c r="O49" s="4">
        <v>11645.4617</v>
      </c>
      <c r="P49" s="4">
        <v>110185.49800000001</v>
      </c>
      <c r="Q49" s="4">
        <v>27557.7219</v>
      </c>
    </row>
    <row r="52" spans="1:17" x14ac:dyDescent="0.15">
      <c r="A52" s="8" t="s">
        <v>41</v>
      </c>
    </row>
    <row r="53" spans="1:17" x14ac:dyDescent="0.15">
      <c r="A53" s="6" t="s">
        <v>28</v>
      </c>
      <c r="B53" s="11" t="s">
        <v>45</v>
      </c>
      <c r="C53" s="11" t="s">
        <v>44</v>
      </c>
      <c r="D53" s="6" t="s">
        <v>59</v>
      </c>
    </row>
    <row r="54" spans="1:17" x14ac:dyDescent="0.15">
      <c r="A54" s="4">
        <v>34220787.799999997</v>
      </c>
      <c r="B54" s="4">
        <v>275326977</v>
      </c>
      <c r="C54" s="4">
        <v>15652504.5</v>
      </c>
      <c r="D54" s="4">
        <v>2082912.75</v>
      </c>
    </row>
    <row r="55" spans="1:17" x14ac:dyDescent="0.15">
      <c r="A55" s="4">
        <v>4824727389</v>
      </c>
      <c r="B55" s="4">
        <v>234990446</v>
      </c>
      <c r="C55" s="4">
        <v>13851794.9</v>
      </c>
      <c r="D55" s="4">
        <v>712434.47499999998</v>
      </c>
    </row>
    <row r="56" spans="1:17" x14ac:dyDescent="0.15">
      <c r="A56" s="4">
        <v>633628319</v>
      </c>
      <c r="B56" s="4">
        <v>196386958</v>
      </c>
      <c r="C56" s="4">
        <v>1059622.29</v>
      </c>
      <c r="D56" s="4">
        <v>3599121.54</v>
      </c>
    </row>
    <row r="57" spans="1:17" x14ac:dyDescent="0.15">
      <c r="A57" s="4">
        <v>657136623</v>
      </c>
      <c r="B57" s="4">
        <v>7984074.4400000004</v>
      </c>
      <c r="C57" s="4">
        <v>2517629.77</v>
      </c>
      <c r="D57" s="4">
        <v>35015015.100000001</v>
      </c>
    </row>
  </sheetData>
  <mergeCells count="16">
    <mergeCell ref="B26:E26"/>
    <mergeCell ref="F26:I26"/>
    <mergeCell ref="J26:M26"/>
    <mergeCell ref="N26:Q26"/>
    <mergeCell ref="B4:E4"/>
    <mergeCell ref="F4:I4"/>
    <mergeCell ref="J4:M4"/>
    <mergeCell ref="N4:Q4"/>
    <mergeCell ref="B44:E44"/>
    <mergeCell ref="F44:I44"/>
    <mergeCell ref="J44:M44"/>
    <mergeCell ref="N44:Q44"/>
    <mergeCell ref="B35:E35"/>
    <mergeCell ref="F35:I35"/>
    <mergeCell ref="J35:M35"/>
    <mergeCell ref="N35:Q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6D83-AF81-9D42-BA2B-9C227EEDAB65}">
  <dimension ref="A3:R113"/>
  <sheetViews>
    <sheetView topLeftCell="A31" workbookViewId="0">
      <selection activeCell="L65" sqref="L65"/>
    </sheetView>
  </sheetViews>
  <sheetFormatPr baseColWidth="10" defaultRowHeight="11" x14ac:dyDescent="0.15"/>
  <cols>
    <col min="1" max="16384" width="10.83203125" style="8"/>
  </cols>
  <sheetData>
    <row r="3" spans="1:17" x14ac:dyDescent="0.15">
      <c r="A3" s="8" t="s">
        <v>49</v>
      </c>
    </row>
    <row r="4" spans="1:17" x14ac:dyDescent="0.15">
      <c r="A4" s="7" t="s">
        <v>27</v>
      </c>
      <c r="B4" s="57" t="s">
        <v>28</v>
      </c>
      <c r="C4" s="57"/>
      <c r="D4" s="57"/>
      <c r="E4" s="57"/>
      <c r="F4" s="57" t="s">
        <v>46</v>
      </c>
      <c r="G4" s="57"/>
      <c r="H4" s="57"/>
      <c r="I4" s="57"/>
      <c r="J4" s="57" t="s">
        <v>47</v>
      </c>
      <c r="K4" s="57"/>
      <c r="L4" s="57"/>
      <c r="M4" s="57"/>
      <c r="N4" s="57" t="s">
        <v>48</v>
      </c>
      <c r="O4" s="57"/>
      <c r="P4" s="57"/>
      <c r="Q4" s="57"/>
    </row>
    <row r="5" spans="1:17" x14ac:dyDescent="0.15">
      <c r="A5" s="4">
        <v>0</v>
      </c>
      <c r="B5" s="4">
        <v>5</v>
      </c>
      <c r="C5" s="4">
        <v>5</v>
      </c>
      <c r="D5" s="4">
        <v>5</v>
      </c>
      <c r="E5" s="4">
        <v>5</v>
      </c>
      <c r="F5" s="4">
        <v>5</v>
      </c>
      <c r="G5" s="4">
        <v>5</v>
      </c>
      <c r="H5" s="4">
        <v>5</v>
      </c>
      <c r="I5" s="4">
        <v>5</v>
      </c>
      <c r="J5" s="4"/>
      <c r="K5" s="4"/>
      <c r="L5" s="4"/>
      <c r="M5" s="4"/>
      <c r="N5" s="4"/>
      <c r="O5" s="4"/>
      <c r="P5" s="4"/>
      <c r="Q5" s="4"/>
    </row>
    <row r="6" spans="1:17" x14ac:dyDescent="0.15">
      <c r="A6" s="4">
        <v>0.5</v>
      </c>
      <c r="B6" s="4">
        <v>5</v>
      </c>
      <c r="C6" s="4">
        <v>5</v>
      </c>
      <c r="D6" s="4">
        <v>5</v>
      </c>
      <c r="E6" s="4">
        <v>5</v>
      </c>
      <c r="F6" s="4">
        <v>5</v>
      </c>
      <c r="G6" s="4">
        <v>5</v>
      </c>
      <c r="H6" s="4">
        <v>5</v>
      </c>
      <c r="I6" s="4">
        <v>5</v>
      </c>
      <c r="J6" s="4"/>
      <c r="K6" s="4"/>
      <c r="L6" s="4"/>
      <c r="M6" s="4"/>
      <c r="N6" s="4"/>
      <c r="O6" s="4"/>
      <c r="P6" s="4"/>
      <c r="Q6" s="4"/>
    </row>
    <row r="7" spans="1:17" x14ac:dyDescent="0.15">
      <c r="A7" s="4">
        <v>1</v>
      </c>
      <c r="B7" s="4">
        <v>5</v>
      </c>
      <c r="C7" s="4">
        <v>5</v>
      </c>
      <c r="D7" s="4">
        <v>5</v>
      </c>
      <c r="E7" s="4">
        <v>5</v>
      </c>
      <c r="F7" s="4">
        <v>5</v>
      </c>
      <c r="G7" s="4">
        <v>5</v>
      </c>
      <c r="H7" s="4">
        <v>5</v>
      </c>
      <c r="I7" s="4">
        <v>5</v>
      </c>
      <c r="J7" s="4"/>
      <c r="K7" s="4"/>
      <c r="L7" s="4"/>
      <c r="M7" s="4"/>
      <c r="N7" s="4"/>
      <c r="O7" s="4"/>
      <c r="P7" s="4"/>
      <c r="Q7" s="4"/>
    </row>
    <row r="8" spans="1:17" x14ac:dyDescent="0.15">
      <c r="A8" s="4">
        <v>1.5</v>
      </c>
      <c r="B8" s="4">
        <v>10</v>
      </c>
      <c r="C8" s="4">
        <v>20</v>
      </c>
      <c r="D8" s="4">
        <v>100</v>
      </c>
      <c r="E8" s="4">
        <v>40</v>
      </c>
      <c r="F8" s="4">
        <v>5</v>
      </c>
      <c r="G8" s="4">
        <v>5</v>
      </c>
      <c r="H8" s="4">
        <v>5</v>
      </c>
      <c r="I8" s="4">
        <v>5</v>
      </c>
      <c r="J8" s="4"/>
      <c r="K8" s="4"/>
      <c r="L8" s="4"/>
      <c r="M8" s="4"/>
      <c r="N8" s="4"/>
      <c r="O8" s="4"/>
      <c r="P8" s="4"/>
      <c r="Q8" s="4"/>
    </row>
    <row r="9" spans="1:17" x14ac:dyDescent="0.15">
      <c r="A9" s="4">
        <v>2</v>
      </c>
      <c r="B9" s="4">
        <v>50</v>
      </c>
      <c r="C9" s="4">
        <v>100</v>
      </c>
      <c r="D9" s="4">
        <v>12500</v>
      </c>
      <c r="E9" s="4">
        <v>3000</v>
      </c>
      <c r="F9" s="4">
        <v>10</v>
      </c>
      <c r="G9" s="4">
        <v>5</v>
      </c>
      <c r="H9" s="4">
        <v>5</v>
      </c>
      <c r="I9" s="4">
        <v>10</v>
      </c>
      <c r="J9" s="4">
        <v>5</v>
      </c>
      <c r="K9" s="4">
        <v>5</v>
      </c>
      <c r="L9" s="4">
        <v>5</v>
      </c>
      <c r="M9" s="4"/>
      <c r="N9" s="4">
        <v>5</v>
      </c>
      <c r="O9" s="4">
        <v>5</v>
      </c>
      <c r="P9" s="4"/>
      <c r="Q9" s="4"/>
    </row>
    <row r="10" spans="1:17" x14ac:dyDescent="0.15">
      <c r="A10" s="4">
        <v>2.5</v>
      </c>
      <c r="B10" s="4">
        <v>1000</v>
      </c>
      <c r="C10" s="4">
        <v>5000</v>
      </c>
      <c r="D10" s="4">
        <v>10000</v>
      </c>
      <c r="E10" s="4">
        <v>4000</v>
      </c>
      <c r="F10" s="4">
        <v>5</v>
      </c>
      <c r="G10" s="4">
        <v>10</v>
      </c>
      <c r="H10" s="4">
        <v>5</v>
      </c>
      <c r="I10" s="4">
        <v>5</v>
      </c>
      <c r="J10" s="4"/>
      <c r="K10" s="4"/>
      <c r="L10" s="4"/>
      <c r="M10" s="4"/>
      <c r="N10" s="4"/>
      <c r="O10" s="4"/>
      <c r="P10" s="4"/>
      <c r="Q10" s="4"/>
    </row>
    <row r="11" spans="1:17" x14ac:dyDescent="0.15">
      <c r="A11" s="4">
        <v>3</v>
      </c>
      <c r="B11" s="4">
        <v>1000</v>
      </c>
      <c r="C11" s="4">
        <v>20000</v>
      </c>
      <c r="D11" s="4">
        <v>7000</v>
      </c>
      <c r="E11" s="4">
        <v>3000</v>
      </c>
      <c r="F11" s="4">
        <v>5</v>
      </c>
      <c r="G11" s="4">
        <v>10</v>
      </c>
      <c r="H11" s="4">
        <v>5</v>
      </c>
      <c r="I11" s="4">
        <v>5</v>
      </c>
      <c r="J11" s="4">
        <v>800</v>
      </c>
      <c r="K11" s="4">
        <v>800</v>
      </c>
      <c r="L11" s="4">
        <v>300</v>
      </c>
      <c r="M11" s="4"/>
      <c r="N11" s="4">
        <v>5</v>
      </c>
      <c r="O11" s="4">
        <v>5</v>
      </c>
      <c r="P11" s="4"/>
      <c r="Q11" s="4"/>
    </row>
    <row r="12" spans="1:17" x14ac:dyDescent="0.15">
      <c r="A12" s="4">
        <v>3.5</v>
      </c>
      <c r="B12" s="4">
        <v>2000</v>
      </c>
      <c r="C12" s="4">
        <v>10000</v>
      </c>
      <c r="D12" s="4">
        <v>5000</v>
      </c>
      <c r="E12" s="4">
        <v>3000</v>
      </c>
      <c r="F12" s="4">
        <v>5</v>
      </c>
      <c r="G12" s="4">
        <v>5</v>
      </c>
      <c r="H12" s="4">
        <v>5</v>
      </c>
      <c r="I12" s="4">
        <v>5</v>
      </c>
      <c r="J12" s="4"/>
      <c r="K12" s="4"/>
      <c r="L12" s="4"/>
      <c r="M12" s="4"/>
      <c r="N12" s="4"/>
      <c r="O12" s="4"/>
      <c r="P12" s="4"/>
      <c r="Q12" s="4"/>
    </row>
    <row r="13" spans="1:17" x14ac:dyDescent="0.15">
      <c r="A13" s="4">
        <v>4</v>
      </c>
      <c r="B13" s="4">
        <v>30000</v>
      </c>
      <c r="C13" s="4">
        <v>2000</v>
      </c>
      <c r="D13" s="4">
        <v>1000</v>
      </c>
      <c r="E13" s="4">
        <v>2000</v>
      </c>
      <c r="F13" s="4">
        <v>5</v>
      </c>
      <c r="G13" s="4">
        <v>5</v>
      </c>
      <c r="H13" s="4">
        <v>5</v>
      </c>
      <c r="I13" s="4">
        <v>5</v>
      </c>
      <c r="J13" s="4">
        <v>1000</v>
      </c>
      <c r="K13" s="4">
        <v>100</v>
      </c>
      <c r="L13" s="4">
        <v>2000</v>
      </c>
      <c r="M13" s="4"/>
      <c r="N13" s="4">
        <v>5</v>
      </c>
      <c r="O13" s="4">
        <v>5</v>
      </c>
      <c r="P13" s="4"/>
      <c r="Q13" s="4"/>
    </row>
    <row r="14" spans="1:17" x14ac:dyDescent="0.15">
      <c r="A14" s="4">
        <v>5</v>
      </c>
      <c r="B14" s="4"/>
      <c r="C14" s="4"/>
      <c r="D14" s="4"/>
      <c r="E14" s="4"/>
      <c r="F14" s="4"/>
      <c r="G14" s="4"/>
      <c r="H14" s="4"/>
      <c r="I14" s="4"/>
      <c r="J14" s="4">
        <v>4000</v>
      </c>
      <c r="K14" s="4">
        <v>2000</v>
      </c>
      <c r="L14" s="4">
        <v>3000</v>
      </c>
      <c r="M14" s="4"/>
      <c r="N14" s="4">
        <v>5</v>
      </c>
      <c r="O14" s="4">
        <v>5</v>
      </c>
      <c r="P14" s="4"/>
      <c r="Q14" s="4"/>
    </row>
    <row r="15" spans="1:17" x14ac:dyDescent="0.15">
      <c r="A15" s="4">
        <v>6</v>
      </c>
      <c r="B15" s="4"/>
      <c r="C15" s="4"/>
      <c r="D15" s="4"/>
      <c r="E15" s="4"/>
      <c r="F15" s="4"/>
      <c r="G15" s="4"/>
      <c r="H15" s="4"/>
      <c r="I15" s="4"/>
      <c r="J15" s="4">
        <v>1200</v>
      </c>
      <c r="K15" s="4">
        <v>2000</v>
      </c>
      <c r="L15" s="4">
        <v>2600</v>
      </c>
      <c r="M15" s="4"/>
      <c r="N15" s="4">
        <v>5</v>
      </c>
      <c r="O15" s="4">
        <v>5</v>
      </c>
      <c r="P15" s="4"/>
      <c r="Q15" s="4"/>
    </row>
    <row r="16" spans="1:17" x14ac:dyDescent="0.15">
      <c r="A16" s="4">
        <v>7</v>
      </c>
      <c r="B16" s="4"/>
      <c r="C16" s="4"/>
      <c r="D16" s="4"/>
      <c r="E16" s="4"/>
      <c r="F16" s="4"/>
      <c r="G16" s="4"/>
      <c r="H16" s="4"/>
      <c r="I16" s="4"/>
      <c r="J16" s="4">
        <v>1800</v>
      </c>
      <c r="K16" s="4">
        <v>1200</v>
      </c>
      <c r="L16" s="4">
        <v>1000</v>
      </c>
      <c r="M16" s="4"/>
      <c r="N16" s="4">
        <v>5</v>
      </c>
      <c r="O16" s="4">
        <v>5</v>
      </c>
      <c r="P16" s="4"/>
      <c r="Q16" s="4"/>
    </row>
    <row r="17" spans="1:18" x14ac:dyDescent="0.15">
      <c r="A17" s="4">
        <v>8</v>
      </c>
      <c r="B17" s="4"/>
      <c r="C17" s="4"/>
      <c r="D17" s="4"/>
      <c r="E17" s="4"/>
      <c r="F17" s="4"/>
      <c r="G17" s="4"/>
      <c r="H17" s="4"/>
      <c r="I17" s="4"/>
      <c r="J17" s="4">
        <v>800</v>
      </c>
      <c r="K17" s="4">
        <v>600</v>
      </c>
      <c r="L17" s="4">
        <v>200</v>
      </c>
      <c r="M17" s="4"/>
      <c r="N17" s="4">
        <v>5</v>
      </c>
      <c r="O17" s="4">
        <v>5</v>
      </c>
      <c r="P17" s="4"/>
      <c r="Q17" s="4"/>
      <c r="R17" s="8" t="s">
        <v>55</v>
      </c>
    </row>
    <row r="21" spans="1:18" x14ac:dyDescent="0.15">
      <c r="A21" s="8" t="s">
        <v>50</v>
      </c>
    </row>
    <row r="22" spans="1:18" x14ac:dyDescent="0.15">
      <c r="A22" s="7" t="s">
        <v>27</v>
      </c>
      <c r="B22" s="57" t="s">
        <v>28</v>
      </c>
      <c r="C22" s="57"/>
      <c r="D22" s="57"/>
      <c r="E22" s="57"/>
      <c r="F22" s="57" t="s">
        <v>46</v>
      </c>
      <c r="G22" s="57"/>
      <c r="H22" s="57"/>
      <c r="I22" s="57"/>
      <c r="J22" s="57" t="s">
        <v>47</v>
      </c>
      <c r="K22" s="57"/>
      <c r="L22" s="57"/>
      <c r="M22" s="57"/>
      <c r="N22" s="57" t="s">
        <v>48</v>
      </c>
      <c r="O22" s="57"/>
      <c r="P22" s="57"/>
      <c r="Q22" s="57"/>
    </row>
    <row r="23" spans="1:18" x14ac:dyDescent="0.15">
      <c r="A23" s="4">
        <v>0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4"/>
      <c r="K23" s="4"/>
      <c r="L23" s="4"/>
      <c r="M23" s="4"/>
      <c r="N23" s="4"/>
      <c r="O23" s="4"/>
      <c r="P23" s="4"/>
      <c r="Q23" s="4"/>
    </row>
    <row r="24" spans="1:18" x14ac:dyDescent="0.15">
      <c r="A24" s="4">
        <v>1</v>
      </c>
      <c r="B24" s="4">
        <v>702.93144800000005</v>
      </c>
      <c r="C24" s="4">
        <v>501.13818099999997</v>
      </c>
      <c r="D24" s="4">
        <v>3270.3942400000001</v>
      </c>
      <c r="E24" s="4">
        <v>558.78163900000004</v>
      </c>
      <c r="F24" s="4">
        <v>174.65894</v>
      </c>
      <c r="G24" s="4">
        <v>369.42386099999999</v>
      </c>
      <c r="H24" s="4">
        <v>136.22595200000001</v>
      </c>
      <c r="I24" s="4">
        <v>130.41151400000001</v>
      </c>
      <c r="J24" s="4"/>
      <c r="K24" s="4"/>
      <c r="L24" s="4"/>
      <c r="M24" s="4"/>
      <c r="N24" s="4"/>
      <c r="O24" s="4"/>
      <c r="P24" s="4"/>
      <c r="Q24" s="4"/>
    </row>
    <row r="25" spans="1:18" x14ac:dyDescent="0.15">
      <c r="A25" s="4">
        <v>2</v>
      </c>
      <c r="B25" s="4">
        <v>445558.22100000002</v>
      </c>
      <c r="C25" s="4">
        <v>9544.9136400000007</v>
      </c>
      <c r="D25" s="4">
        <v>4971700.5599999996</v>
      </c>
      <c r="E25" s="4">
        <v>426386.21100000001</v>
      </c>
      <c r="F25" s="4">
        <v>236.261292</v>
      </c>
      <c r="G25" s="4">
        <v>68.368042299999999</v>
      </c>
      <c r="H25" s="4">
        <v>784.87295800000004</v>
      </c>
      <c r="I25" s="4">
        <v>400.11358899999999</v>
      </c>
      <c r="J25" s="9" t="s">
        <v>31</v>
      </c>
      <c r="K25" s="9" t="s">
        <v>31</v>
      </c>
      <c r="L25" s="9" t="s">
        <v>31</v>
      </c>
      <c r="M25" s="4"/>
      <c r="N25" s="9" t="s">
        <v>31</v>
      </c>
      <c r="O25" s="9" t="s">
        <v>31</v>
      </c>
      <c r="P25" s="4"/>
      <c r="Q25" s="4"/>
    </row>
    <row r="26" spans="1:18" x14ac:dyDescent="0.15">
      <c r="A26" s="4">
        <v>3</v>
      </c>
      <c r="B26" s="4">
        <v>2279854.91</v>
      </c>
      <c r="C26" s="4">
        <v>1640427.31</v>
      </c>
      <c r="D26" s="4">
        <v>3134753.18</v>
      </c>
      <c r="E26" s="4">
        <v>2165605.92</v>
      </c>
      <c r="F26" s="4">
        <v>131.05825200000001</v>
      </c>
      <c r="G26" s="4">
        <v>171.796559</v>
      </c>
      <c r="H26" s="4">
        <v>194.963526</v>
      </c>
      <c r="I26" s="4">
        <v>111.91280999999999</v>
      </c>
      <c r="J26" s="4">
        <v>44352.650199999996</v>
      </c>
      <c r="K26" s="4">
        <v>374580.88699999999</v>
      </c>
      <c r="L26" s="4">
        <v>208191.65</v>
      </c>
      <c r="M26" s="4"/>
      <c r="N26" s="4">
        <v>1.5377224599999999</v>
      </c>
      <c r="O26" s="9" t="s">
        <v>31</v>
      </c>
      <c r="P26" s="4"/>
      <c r="Q26" s="4"/>
    </row>
    <row r="27" spans="1:18" x14ac:dyDescent="0.15">
      <c r="A27" s="4">
        <v>4</v>
      </c>
      <c r="B27" s="4">
        <v>3880008.98</v>
      </c>
      <c r="C27" s="4">
        <v>1562073.7</v>
      </c>
      <c r="D27" s="4">
        <v>687882.21</v>
      </c>
      <c r="E27" s="4">
        <v>1362910.64</v>
      </c>
      <c r="F27" s="4">
        <v>223.39726400000001</v>
      </c>
      <c r="G27" s="4">
        <v>231.28832499999999</v>
      </c>
      <c r="H27" s="4">
        <v>1416.04484</v>
      </c>
      <c r="I27" s="4">
        <v>558.31784500000003</v>
      </c>
      <c r="J27" s="4">
        <v>57218.341699999997</v>
      </c>
      <c r="K27" s="4">
        <v>49553.599300000002</v>
      </c>
      <c r="L27" s="4">
        <v>546791.75199999998</v>
      </c>
      <c r="M27" s="4"/>
      <c r="N27" s="4">
        <v>1.69957512</v>
      </c>
      <c r="O27" s="4">
        <v>2.1335045400000001</v>
      </c>
      <c r="P27" s="4"/>
      <c r="Q27" s="4"/>
    </row>
    <row r="28" spans="1:18" x14ac:dyDescent="0.15">
      <c r="A28" s="4">
        <v>5</v>
      </c>
      <c r="B28" s="4"/>
      <c r="C28" s="4"/>
      <c r="D28" s="4"/>
      <c r="E28" s="4"/>
      <c r="F28" s="4"/>
      <c r="G28" s="4"/>
      <c r="H28" s="4"/>
      <c r="I28" s="4"/>
      <c r="J28" s="4">
        <v>9292859.8200000003</v>
      </c>
      <c r="K28" s="4">
        <v>11417642.4</v>
      </c>
      <c r="L28" s="4">
        <v>11740773.300000001</v>
      </c>
      <c r="M28" s="4"/>
      <c r="N28" s="4">
        <v>1.53321277</v>
      </c>
      <c r="O28" s="9" t="s">
        <v>31</v>
      </c>
      <c r="P28" s="4"/>
      <c r="Q28" s="4"/>
    </row>
    <row r="29" spans="1:18" x14ac:dyDescent="0.15">
      <c r="A29" s="4">
        <v>6</v>
      </c>
      <c r="B29" s="4"/>
      <c r="C29" s="4"/>
      <c r="D29" s="4"/>
      <c r="E29" s="4"/>
      <c r="F29" s="4"/>
      <c r="G29" s="4"/>
      <c r="H29" s="4"/>
      <c r="I29" s="4"/>
      <c r="J29" s="4">
        <v>850342.6</v>
      </c>
      <c r="K29" s="4">
        <v>2406022.36</v>
      </c>
      <c r="L29" s="4">
        <v>6134817.7400000002</v>
      </c>
      <c r="M29" s="4"/>
      <c r="N29" s="4">
        <v>2.1623537800000001</v>
      </c>
      <c r="O29" s="4">
        <v>1.0410233900000001</v>
      </c>
      <c r="P29" s="4"/>
      <c r="Q29" s="4"/>
    </row>
    <row r="30" spans="1:18" x14ac:dyDescent="0.15">
      <c r="A30" s="4">
        <v>7</v>
      </c>
      <c r="B30" s="4"/>
      <c r="C30" s="4"/>
      <c r="D30" s="4"/>
      <c r="E30" s="4"/>
      <c r="F30" s="4"/>
      <c r="G30" s="4"/>
      <c r="H30" s="4"/>
      <c r="I30" s="4"/>
      <c r="J30" s="4">
        <v>194527.739</v>
      </c>
      <c r="K30" s="4">
        <v>342104.761</v>
      </c>
      <c r="L30" s="4">
        <v>839385.09699999995</v>
      </c>
      <c r="M30" s="4"/>
      <c r="N30" s="9" t="s">
        <v>31</v>
      </c>
      <c r="O30" s="4">
        <v>0.91059469999999998</v>
      </c>
      <c r="P30" s="4"/>
      <c r="Q30" s="4"/>
    </row>
    <row r="31" spans="1:18" x14ac:dyDescent="0.15">
      <c r="A31" s="4">
        <v>8</v>
      </c>
      <c r="B31" s="4"/>
      <c r="C31" s="4"/>
      <c r="D31" s="4"/>
      <c r="E31" s="4"/>
      <c r="F31" s="4"/>
      <c r="G31" s="4"/>
      <c r="H31" s="4"/>
      <c r="I31" s="4"/>
      <c r="J31" s="4">
        <v>53812.622799999997</v>
      </c>
      <c r="K31" s="4">
        <v>64584.0861</v>
      </c>
      <c r="L31" s="4">
        <v>69985.989199999996</v>
      </c>
      <c r="M31" s="4"/>
      <c r="N31" s="4">
        <v>3.14516616</v>
      </c>
      <c r="O31" s="9" t="s">
        <v>31</v>
      </c>
      <c r="P31" s="4"/>
      <c r="Q31" s="4"/>
      <c r="R31" s="8" t="s">
        <v>57</v>
      </c>
    </row>
    <row r="34" spans="1:6" x14ac:dyDescent="0.15">
      <c r="A34" s="8" t="s">
        <v>51</v>
      </c>
    </row>
    <row r="35" spans="1:6" x14ac:dyDescent="0.15">
      <c r="A35" s="6" t="s">
        <v>28</v>
      </c>
      <c r="B35" s="7" t="s">
        <v>46</v>
      </c>
      <c r="C35" s="7" t="s">
        <v>47</v>
      </c>
      <c r="D35" s="7" t="s">
        <v>48</v>
      </c>
      <c r="F35" s="2"/>
    </row>
    <row r="36" spans="1:6" x14ac:dyDescent="0.15">
      <c r="A36" s="4">
        <v>167000</v>
      </c>
      <c r="B36" s="4">
        <v>9</v>
      </c>
      <c r="C36" s="4">
        <v>84600</v>
      </c>
      <c r="D36" s="4">
        <v>9</v>
      </c>
      <c r="F36" s="1"/>
    </row>
    <row r="37" spans="1:6" x14ac:dyDescent="0.15">
      <c r="A37" s="4">
        <v>19100</v>
      </c>
      <c r="B37" s="4">
        <v>9</v>
      </c>
      <c r="C37" s="4">
        <v>62500</v>
      </c>
      <c r="D37" s="4">
        <v>9</v>
      </c>
      <c r="F37" s="1"/>
    </row>
    <row r="38" spans="1:6" x14ac:dyDescent="0.15">
      <c r="A38" s="4">
        <v>8930</v>
      </c>
      <c r="B38" s="4">
        <v>9</v>
      </c>
      <c r="C38" s="4">
        <v>40900</v>
      </c>
      <c r="D38" s="4"/>
      <c r="F38" s="1"/>
    </row>
    <row r="39" spans="1:6" x14ac:dyDescent="0.15">
      <c r="A39" s="4">
        <v>25600</v>
      </c>
      <c r="B39" s="4">
        <v>9</v>
      </c>
      <c r="C39" s="4"/>
      <c r="D39" s="4"/>
      <c r="E39" s="8" t="s">
        <v>56</v>
      </c>
      <c r="F39" s="1"/>
    </row>
    <row r="42" spans="1:6" x14ac:dyDescent="0.15">
      <c r="A42" s="8" t="s">
        <v>52</v>
      </c>
    </row>
    <row r="43" spans="1:6" x14ac:dyDescent="0.15">
      <c r="A43" s="6" t="s">
        <v>28</v>
      </c>
      <c r="B43" s="7" t="s">
        <v>46</v>
      </c>
      <c r="C43" s="7" t="s">
        <v>47</v>
      </c>
      <c r="D43" s="7" t="s">
        <v>48</v>
      </c>
    </row>
    <row r="44" spans="1:6" x14ac:dyDescent="0.15">
      <c r="A44" s="4">
        <v>775539591</v>
      </c>
      <c r="B44" s="4">
        <v>36179.992200000001</v>
      </c>
      <c r="C44" s="4">
        <v>231270097</v>
      </c>
      <c r="D44" s="4">
        <v>11573.401599999999</v>
      </c>
    </row>
    <row r="45" spans="1:6" x14ac:dyDescent="0.15">
      <c r="A45" s="4">
        <v>1243147471</v>
      </c>
      <c r="B45" s="4">
        <v>46357.114500000003</v>
      </c>
      <c r="C45" s="4">
        <v>245141476</v>
      </c>
      <c r="D45" s="4">
        <v>32382.880799999999</v>
      </c>
    </row>
    <row r="46" spans="1:6" x14ac:dyDescent="0.15">
      <c r="A46" s="4">
        <v>12062000000</v>
      </c>
      <c r="B46" s="4">
        <v>224870.728</v>
      </c>
      <c r="C46" s="4">
        <v>372851086</v>
      </c>
      <c r="D46" s="4"/>
    </row>
    <row r="47" spans="1:6" x14ac:dyDescent="0.15">
      <c r="A47" s="4">
        <v>404541138</v>
      </c>
      <c r="B47" s="4">
        <v>1808725.88</v>
      </c>
      <c r="C47" s="4"/>
      <c r="D47" s="4"/>
    </row>
    <row r="50" spans="1:6" x14ac:dyDescent="0.15">
      <c r="A50" s="8" t="s">
        <v>53</v>
      </c>
    </row>
    <row r="51" spans="1:6" x14ac:dyDescent="0.15">
      <c r="A51" s="6" t="s">
        <v>28</v>
      </c>
      <c r="B51" s="7" t="s">
        <v>46</v>
      </c>
      <c r="C51" s="7" t="s">
        <v>47</v>
      </c>
      <c r="D51" s="7" t="s">
        <v>48</v>
      </c>
      <c r="F51" s="2"/>
    </row>
    <row r="52" spans="1:6" x14ac:dyDescent="0.15">
      <c r="A52" s="4">
        <v>9</v>
      </c>
      <c r="B52" s="4">
        <v>9</v>
      </c>
      <c r="C52" s="4">
        <v>9</v>
      </c>
      <c r="D52" s="4">
        <v>9</v>
      </c>
      <c r="F52" s="1"/>
    </row>
    <row r="53" spans="1:6" x14ac:dyDescent="0.15">
      <c r="A53" s="4">
        <v>9</v>
      </c>
      <c r="B53" s="4">
        <v>9</v>
      </c>
      <c r="C53" s="4">
        <v>9</v>
      </c>
      <c r="D53" s="4">
        <v>9</v>
      </c>
      <c r="F53" s="1"/>
    </row>
    <row r="54" spans="1:6" x14ac:dyDescent="0.15">
      <c r="A54" s="4">
        <v>9</v>
      </c>
      <c r="B54" s="4">
        <v>9</v>
      </c>
      <c r="C54" s="4">
        <v>9</v>
      </c>
      <c r="D54" s="4"/>
      <c r="F54" s="1"/>
    </row>
    <row r="55" spans="1:6" x14ac:dyDescent="0.15">
      <c r="A55" s="4">
        <v>9</v>
      </c>
      <c r="B55" s="4">
        <v>9</v>
      </c>
      <c r="C55" s="4"/>
      <c r="D55" s="4"/>
      <c r="E55" s="8" t="s">
        <v>56</v>
      </c>
      <c r="F55" s="1"/>
    </row>
    <row r="58" spans="1:6" x14ac:dyDescent="0.15">
      <c r="A58" s="8" t="s">
        <v>54</v>
      </c>
    </row>
    <row r="59" spans="1:6" x14ac:dyDescent="0.15">
      <c r="A59" s="6" t="s">
        <v>28</v>
      </c>
      <c r="B59" s="7" t="s">
        <v>46</v>
      </c>
      <c r="C59" s="7" t="s">
        <v>47</v>
      </c>
      <c r="D59" s="7" t="s">
        <v>48</v>
      </c>
    </row>
    <row r="60" spans="1:6" x14ac:dyDescent="0.15">
      <c r="A60" s="9" t="s">
        <v>31</v>
      </c>
      <c r="B60" s="9" t="s">
        <v>31</v>
      </c>
      <c r="C60" s="9" t="s">
        <v>31</v>
      </c>
      <c r="D60" s="9" t="s">
        <v>31</v>
      </c>
    </row>
    <row r="61" spans="1:6" x14ac:dyDescent="0.15">
      <c r="A61" s="9" t="s">
        <v>31</v>
      </c>
      <c r="B61" s="9" t="s">
        <v>31</v>
      </c>
      <c r="C61" s="9" t="s">
        <v>31</v>
      </c>
      <c r="D61" s="9" t="s">
        <v>31</v>
      </c>
    </row>
    <row r="62" spans="1:6" x14ac:dyDescent="0.15">
      <c r="A62" s="9" t="s">
        <v>31</v>
      </c>
      <c r="B62" s="9" t="s">
        <v>31</v>
      </c>
      <c r="C62" s="9" t="s">
        <v>31</v>
      </c>
      <c r="D62" s="4"/>
    </row>
    <row r="63" spans="1:6" x14ac:dyDescent="0.15">
      <c r="A63" s="9" t="s">
        <v>31</v>
      </c>
      <c r="B63" s="9" t="s">
        <v>31</v>
      </c>
      <c r="C63" s="4"/>
      <c r="D63" s="4"/>
    </row>
    <row r="67" spans="1:7" x14ac:dyDescent="0.15">
      <c r="A67" s="8" t="s">
        <v>60</v>
      </c>
    </row>
    <row r="68" spans="1:7" ht="16" customHeight="1" x14ac:dyDescent="0.15">
      <c r="A68" s="61" t="s">
        <v>67</v>
      </c>
      <c r="B68" s="61"/>
      <c r="C68" s="61"/>
      <c r="D68" s="61"/>
      <c r="E68" s="61"/>
      <c r="F68" s="61"/>
      <c r="G68" s="61"/>
    </row>
    <row r="69" spans="1:7" x14ac:dyDescent="0.15">
      <c r="A69" s="5" t="s">
        <v>61</v>
      </c>
      <c r="B69" s="5" t="s">
        <v>62</v>
      </c>
      <c r="C69" s="5" t="s">
        <v>63</v>
      </c>
      <c r="D69" s="5" t="s">
        <v>64</v>
      </c>
      <c r="E69" s="5" t="s">
        <v>61</v>
      </c>
      <c r="F69" s="5" t="s">
        <v>65</v>
      </c>
      <c r="G69" s="5" t="s">
        <v>66</v>
      </c>
    </row>
    <row r="70" spans="1:7" x14ac:dyDescent="0.15">
      <c r="A70" s="4">
        <v>49</v>
      </c>
      <c r="B70" s="4">
        <v>0</v>
      </c>
      <c r="C70" s="4">
        <v>0</v>
      </c>
      <c r="D70" s="4">
        <v>12</v>
      </c>
      <c r="E70" s="4">
        <v>0</v>
      </c>
      <c r="F70" s="4">
        <v>0</v>
      </c>
      <c r="G70" s="4">
        <v>0</v>
      </c>
    </row>
    <row r="71" spans="1:7" x14ac:dyDescent="0.15">
      <c r="A71" s="4"/>
      <c r="B71" s="4">
        <v>0</v>
      </c>
      <c r="C71" s="4">
        <v>0</v>
      </c>
      <c r="D71" s="4">
        <v>5</v>
      </c>
      <c r="E71" s="4"/>
      <c r="F71" s="4">
        <v>0</v>
      </c>
      <c r="G71" s="4">
        <v>0</v>
      </c>
    </row>
    <row r="72" spans="1:7" x14ac:dyDescent="0.15">
      <c r="A72" s="4"/>
      <c r="B72" s="4">
        <v>0</v>
      </c>
      <c r="C72" s="4">
        <v>0</v>
      </c>
      <c r="D72" s="4">
        <v>6</v>
      </c>
      <c r="E72" s="4"/>
      <c r="F72" s="4">
        <v>0</v>
      </c>
      <c r="G72" s="4">
        <v>0</v>
      </c>
    </row>
    <row r="73" spans="1:7" x14ac:dyDescent="0.15">
      <c r="A73" s="4"/>
      <c r="B73" s="4">
        <v>0</v>
      </c>
      <c r="C73" s="4"/>
      <c r="D73" s="4">
        <v>11</v>
      </c>
      <c r="E73" s="4"/>
      <c r="F73" s="4">
        <v>0</v>
      </c>
      <c r="G73" s="4">
        <v>0</v>
      </c>
    </row>
    <row r="77" spans="1:7" ht="12" customHeight="1" x14ac:dyDescent="0.15">
      <c r="A77" s="62" t="s">
        <v>68</v>
      </c>
      <c r="B77" s="62"/>
      <c r="C77" s="62"/>
      <c r="D77" s="62"/>
      <c r="E77" s="62"/>
      <c r="F77" s="62"/>
      <c r="G77" s="62"/>
    </row>
    <row r="78" spans="1:7" x14ac:dyDescent="0.15">
      <c r="A78" s="5" t="s">
        <v>61</v>
      </c>
      <c r="B78" s="5" t="s">
        <v>62</v>
      </c>
      <c r="C78" s="5" t="s">
        <v>63</v>
      </c>
      <c r="D78" s="5" t="s">
        <v>64</v>
      </c>
      <c r="E78" s="5" t="s">
        <v>61</v>
      </c>
      <c r="F78" s="5" t="s">
        <v>65</v>
      </c>
      <c r="G78" s="5" t="s">
        <v>66</v>
      </c>
    </row>
    <row r="79" spans="1:7" x14ac:dyDescent="0.15">
      <c r="A79" s="4">
        <v>67</v>
      </c>
      <c r="B79" s="4">
        <v>100</v>
      </c>
      <c r="C79" s="4">
        <v>99.79</v>
      </c>
      <c r="D79" s="4">
        <v>86</v>
      </c>
      <c r="E79" s="4">
        <v>0</v>
      </c>
      <c r="F79" s="4">
        <v>0</v>
      </c>
      <c r="G79" s="4">
        <v>0</v>
      </c>
    </row>
    <row r="80" spans="1:7" x14ac:dyDescent="0.15">
      <c r="A80" s="4"/>
      <c r="B80" s="4">
        <v>100</v>
      </c>
      <c r="C80" s="4">
        <v>99.84</v>
      </c>
      <c r="D80" s="4">
        <v>94</v>
      </c>
      <c r="E80" s="4"/>
      <c r="F80" s="4">
        <v>0</v>
      </c>
      <c r="G80" s="4">
        <v>0</v>
      </c>
    </row>
    <row r="81" spans="1:7" x14ac:dyDescent="0.15">
      <c r="A81" s="4"/>
      <c r="B81" s="4">
        <v>100</v>
      </c>
      <c r="C81" s="4">
        <v>99.84</v>
      </c>
      <c r="D81" s="4">
        <v>91</v>
      </c>
      <c r="E81" s="4"/>
      <c r="F81" s="4">
        <v>0</v>
      </c>
      <c r="G81" s="4">
        <v>0</v>
      </c>
    </row>
    <row r="82" spans="1:7" x14ac:dyDescent="0.15">
      <c r="A82" s="4"/>
      <c r="B82" s="4">
        <v>100</v>
      </c>
      <c r="C82" s="4"/>
      <c r="D82" s="4">
        <v>88</v>
      </c>
      <c r="E82" s="4"/>
      <c r="F82" s="4">
        <v>0</v>
      </c>
      <c r="G82" s="4">
        <v>0</v>
      </c>
    </row>
    <row r="85" spans="1:7" ht="12" customHeight="1" x14ac:dyDescent="0.15">
      <c r="A85" s="62" t="s">
        <v>69</v>
      </c>
      <c r="B85" s="62"/>
      <c r="C85" s="62"/>
      <c r="D85" s="62"/>
      <c r="E85" s="62"/>
      <c r="F85" s="62"/>
      <c r="G85" s="62"/>
    </row>
    <row r="86" spans="1:7" x14ac:dyDescent="0.15">
      <c r="A86" s="5" t="s">
        <v>61</v>
      </c>
      <c r="B86" s="5" t="s">
        <v>62</v>
      </c>
      <c r="C86" s="5" t="s">
        <v>63</v>
      </c>
      <c r="D86" s="5" t="s">
        <v>64</v>
      </c>
      <c r="E86" s="5" t="s">
        <v>61</v>
      </c>
      <c r="F86" s="5" t="s">
        <v>65</v>
      </c>
      <c r="G86" s="5" t="s">
        <v>66</v>
      </c>
    </row>
    <row r="87" spans="1:7" x14ac:dyDescent="0.15">
      <c r="A87" s="4">
        <v>0</v>
      </c>
      <c r="B87" s="4">
        <v>100</v>
      </c>
      <c r="C87" s="4">
        <v>99.59</v>
      </c>
      <c r="D87" s="4">
        <v>51</v>
      </c>
      <c r="E87" s="4">
        <v>0</v>
      </c>
      <c r="F87" s="4">
        <v>7.74</v>
      </c>
      <c r="G87" s="4">
        <v>0</v>
      </c>
    </row>
    <row r="88" spans="1:7" x14ac:dyDescent="0.15">
      <c r="A88" s="4"/>
      <c r="B88" s="4">
        <v>99</v>
      </c>
      <c r="C88" s="4">
        <v>99.59</v>
      </c>
      <c r="D88" s="4">
        <v>84</v>
      </c>
      <c r="E88" s="4"/>
      <c r="F88" s="4">
        <v>0</v>
      </c>
      <c r="G88" s="4">
        <v>0</v>
      </c>
    </row>
    <row r="89" spans="1:7" x14ac:dyDescent="0.15">
      <c r="A89" s="4"/>
      <c r="B89" s="4">
        <v>99</v>
      </c>
      <c r="C89" s="4">
        <v>99.59</v>
      </c>
      <c r="D89" s="4">
        <v>70</v>
      </c>
      <c r="E89" s="4"/>
      <c r="F89" s="4">
        <v>0</v>
      </c>
      <c r="G89" s="4">
        <v>0</v>
      </c>
    </row>
    <row r="90" spans="1:7" x14ac:dyDescent="0.15">
      <c r="A90" s="4"/>
      <c r="B90" s="4">
        <v>99</v>
      </c>
      <c r="C90" s="4"/>
      <c r="D90" s="4">
        <v>43</v>
      </c>
      <c r="E90" s="4"/>
      <c r="F90" s="4">
        <v>0</v>
      </c>
      <c r="G90" s="4">
        <v>0</v>
      </c>
    </row>
    <row r="92" spans="1:7" ht="11" customHeight="1" x14ac:dyDescent="0.15">
      <c r="A92" s="62" t="s">
        <v>70</v>
      </c>
      <c r="B92" s="62"/>
      <c r="C92" s="62"/>
      <c r="D92" s="62"/>
      <c r="E92" s="62"/>
      <c r="F92" s="62"/>
      <c r="G92" s="62"/>
    </row>
    <row r="93" spans="1:7" x14ac:dyDescent="0.15">
      <c r="A93" s="5" t="s">
        <v>61</v>
      </c>
      <c r="B93" s="5" t="s">
        <v>62</v>
      </c>
      <c r="C93" s="5" t="s">
        <v>63</v>
      </c>
      <c r="D93" s="5" t="s">
        <v>64</v>
      </c>
      <c r="E93" s="5" t="s">
        <v>61</v>
      </c>
      <c r="F93" s="5" t="s">
        <v>65</v>
      </c>
      <c r="G93" s="5" t="s">
        <v>66</v>
      </c>
    </row>
    <row r="94" spans="1:7" x14ac:dyDescent="0.15">
      <c r="A94" s="4">
        <v>0</v>
      </c>
      <c r="B94" s="4">
        <v>0</v>
      </c>
      <c r="C94" s="4">
        <v>0</v>
      </c>
      <c r="D94" s="4">
        <v>0</v>
      </c>
      <c r="E94" s="4">
        <v>0</v>
      </c>
      <c r="F94" s="4">
        <v>59.71</v>
      </c>
      <c r="G94" s="4">
        <v>8.23</v>
      </c>
    </row>
    <row r="95" spans="1:7" x14ac:dyDescent="0.15">
      <c r="A95" s="4"/>
      <c r="B95" s="4">
        <v>0</v>
      </c>
      <c r="C95" s="4">
        <v>0</v>
      </c>
      <c r="D95" s="4">
        <v>0</v>
      </c>
      <c r="E95" s="4"/>
      <c r="F95" s="4">
        <v>99.38</v>
      </c>
      <c r="G95" s="4">
        <v>61.98</v>
      </c>
    </row>
    <row r="96" spans="1:7" x14ac:dyDescent="0.15">
      <c r="A96" s="4"/>
      <c r="B96" s="4">
        <v>0</v>
      </c>
      <c r="C96" s="4">
        <v>0</v>
      </c>
      <c r="D96" s="4">
        <v>0</v>
      </c>
      <c r="E96" s="4"/>
      <c r="F96" s="4">
        <v>92.64</v>
      </c>
      <c r="G96" s="4">
        <v>60.76</v>
      </c>
    </row>
    <row r="97" spans="1:7" x14ac:dyDescent="0.15">
      <c r="A97" s="4"/>
      <c r="B97" s="4">
        <v>0</v>
      </c>
      <c r="C97" s="4"/>
      <c r="D97" s="4">
        <v>0</v>
      </c>
      <c r="E97" s="4"/>
      <c r="F97" s="4">
        <v>93.38</v>
      </c>
      <c r="G97" s="4">
        <v>4.18</v>
      </c>
    </row>
    <row r="100" spans="1:7" ht="12" customHeight="1" x14ac:dyDescent="0.15">
      <c r="A100" s="62" t="s">
        <v>71</v>
      </c>
      <c r="B100" s="62"/>
      <c r="C100" s="62"/>
      <c r="D100" s="62"/>
      <c r="E100" s="62"/>
      <c r="F100" s="62"/>
      <c r="G100" s="62"/>
    </row>
    <row r="101" spans="1:7" x14ac:dyDescent="0.15">
      <c r="A101" s="5" t="s">
        <v>61</v>
      </c>
      <c r="B101" s="5" t="s">
        <v>62</v>
      </c>
      <c r="C101" s="5" t="s">
        <v>63</v>
      </c>
      <c r="D101" s="5" t="s">
        <v>64</v>
      </c>
      <c r="E101" s="5" t="s">
        <v>61</v>
      </c>
      <c r="F101" s="5" t="s">
        <v>65</v>
      </c>
      <c r="G101" s="5" t="s">
        <v>66</v>
      </c>
    </row>
    <row r="102" spans="1:7" x14ac:dyDescent="0.15">
      <c r="A102" s="4">
        <v>0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</row>
    <row r="103" spans="1:7" x14ac:dyDescent="0.15">
      <c r="A103" s="4"/>
      <c r="B103" s="4">
        <v>0</v>
      </c>
      <c r="C103" s="4">
        <v>0</v>
      </c>
      <c r="D103" s="4">
        <v>0</v>
      </c>
      <c r="E103" s="4"/>
      <c r="F103" s="4">
        <v>0</v>
      </c>
      <c r="G103" s="4">
        <v>0</v>
      </c>
    </row>
    <row r="104" spans="1:7" x14ac:dyDescent="0.15">
      <c r="A104" s="4"/>
      <c r="B104" s="4">
        <v>0</v>
      </c>
      <c r="C104" s="4">
        <v>0</v>
      </c>
      <c r="D104" s="4">
        <v>0</v>
      </c>
      <c r="E104" s="4"/>
      <c r="F104" s="4">
        <v>0</v>
      </c>
      <c r="G104" s="4">
        <v>0</v>
      </c>
    </row>
    <row r="105" spans="1:7" x14ac:dyDescent="0.15">
      <c r="A105" s="4"/>
      <c r="B105" s="4">
        <v>0</v>
      </c>
      <c r="C105" s="4"/>
      <c r="D105" s="4">
        <v>0</v>
      </c>
      <c r="E105" s="4"/>
      <c r="F105" s="4">
        <v>0</v>
      </c>
      <c r="G105" s="4">
        <v>0</v>
      </c>
    </row>
    <row r="108" spans="1:7" ht="12" customHeight="1" x14ac:dyDescent="0.15">
      <c r="A108" s="62" t="s">
        <v>72</v>
      </c>
      <c r="B108" s="62"/>
      <c r="C108" s="62"/>
      <c r="D108" s="62"/>
      <c r="E108" s="62"/>
      <c r="F108" s="62"/>
      <c r="G108" s="62"/>
    </row>
    <row r="109" spans="1:7" x14ac:dyDescent="0.15">
      <c r="A109" s="5" t="s">
        <v>61</v>
      </c>
      <c r="B109" s="5" t="s">
        <v>62</v>
      </c>
      <c r="C109" s="5" t="s">
        <v>63</v>
      </c>
      <c r="D109" s="5" t="s">
        <v>64</v>
      </c>
      <c r="E109" s="5" t="s">
        <v>61</v>
      </c>
      <c r="F109" s="5" t="s">
        <v>65</v>
      </c>
      <c r="G109" s="5" t="s">
        <v>66</v>
      </c>
    </row>
    <row r="110" spans="1:7" x14ac:dyDescent="0.15">
      <c r="A110" s="4">
        <v>0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</row>
    <row r="111" spans="1:7" x14ac:dyDescent="0.15">
      <c r="A111" s="4"/>
      <c r="B111" s="4">
        <v>0</v>
      </c>
      <c r="C111" s="4">
        <v>0</v>
      </c>
      <c r="D111" s="4">
        <v>0</v>
      </c>
      <c r="E111" s="4"/>
      <c r="F111" s="4">
        <v>0</v>
      </c>
      <c r="G111" s="4">
        <v>0</v>
      </c>
    </row>
    <row r="112" spans="1:7" x14ac:dyDescent="0.15">
      <c r="A112" s="4"/>
      <c r="B112" s="4">
        <v>0</v>
      </c>
      <c r="C112" s="4">
        <v>0</v>
      </c>
      <c r="D112" s="4">
        <v>0</v>
      </c>
      <c r="E112" s="4"/>
      <c r="F112" s="4">
        <v>0</v>
      </c>
      <c r="G112" s="4">
        <v>0</v>
      </c>
    </row>
    <row r="113" spans="1:7" x14ac:dyDescent="0.15">
      <c r="A113" s="4"/>
      <c r="B113" s="4">
        <v>0</v>
      </c>
      <c r="C113" s="4"/>
      <c r="D113" s="4">
        <v>0</v>
      </c>
      <c r="E113" s="4"/>
      <c r="F113" s="4">
        <v>0</v>
      </c>
      <c r="G113" s="4">
        <v>0</v>
      </c>
    </row>
  </sheetData>
  <mergeCells count="14">
    <mergeCell ref="B4:E4"/>
    <mergeCell ref="F4:I4"/>
    <mergeCell ref="J4:M4"/>
    <mergeCell ref="N4:Q4"/>
    <mergeCell ref="B22:E22"/>
    <mergeCell ref="F22:I22"/>
    <mergeCell ref="J22:M22"/>
    <mergeCell ref="N22:Q22"/>
    <mergeCell ref="A68:G68"/>
    <mergeCell ref="A108:G108"/>
    <mergeCell ref="A100:G100"/>
    <mergeCell ref="A92:G92"/>
    <mergeCell ref="A85:G85"/>
    <mergeCell ref="A77:G7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EE1E2-E185-2E42-A41B-77DAAF5F417F}">
  <dimension ref="A4:AB13"/>
  <sheetViews>
    <sheetView workbookViewId="0">
      <selection activeCell="A5" sqref="A5:AB13"/>
    </sheetView>
  </sheetViews>
  <sheetFormatPr baseColWidth="10" defaultRowHeight="11" x14ac:dyDescent="0.15"/>
  <cols>
    <col min="1" max="16384" width="10.83203125" style="8"/>
  </cols>
  <sheetData>
    <row r="4" spans="1:28" x14ac:dyDescent="0.15">
      <c r="A4" s="8" t="s">
        <v>0</v>
      </c>
    </row>
    <row r="5" spans="1:28" x14ac:dyDescent="0.15">
      <c r="A5" s="6" t="s">
        <v>1</v>
      </c>
      <c r="B5" s="57" t="s">
        <v>2</v>
      </c>
      <c r="C5" s="57"/>
      <c r="D5" s="57"/>
      <c r="E5" s="57" t="s">
        <v>3</v>
      </c>
      <c r="F5" s="57"/>
      <c r="G5" s="57"/>
      <c r="H5" s="57" t="s">
        <v>4</v>
      </c>
      <c r="I5" s="57"/>
      <c r="J5" s="57"/>
      <c r="K5" s="57" t="s">
        <v>5</v>
      </c>
      <c r="L5" s="57"/>
      <c r="M5" s="57"/>
      <c r="N5" s="57" t="s">
        <v>6</v>
      </c>
      <c r="O5" s="57"/>
      <c r="P5" s="57"/>
      <c r="Q5" s="57" t="s">
        <v>7</v>
      </c>
      <c r="R5" s="57"/>
      <c r="S5" s="57"/>
      <c r="T5" s="57" t="s">
        <v>8</v>
      </c>
      <c r="U5" s="57"/>
      <c r="V5" s="57"/>
      <c r="W5" s="57" t="s">
        <v>9</v>
      </c>
      <c r="X5" s="57"/>
      <c r="Y5" s="57"/>
      <c r="Z5" s="57" t="s">
        <v>10</v>
      </c>
      <c r="AA5" s="57"/>
      <c r="AB5" s="57"/>
    </row>
    <row r="6" spans="1:28" x14ac:dyDescent="0.15">
      <c r="A6" s="4">
        <v>100</v>
      </c>
      <c r="B6" s="4">
        <v>31</v>
      </c>
      <c r="C6" s="4">
        <v>24</v>
      </c>
      <c r="D6" s="4">
        <v>24</v>
      </c>
      <c r="E6" s="4">
        <v>88</v>
      </c>
      <c r="F6" s="4">
        <v>109</v>
      </c>
      <c r="G6" s="4">
        <v>113</v>
      </c>
      <c r="H6" s="4">
        <v>112</v>
      </c>
      <c r="I6" s="4">
        <v>94</v>
      </c>
      <c r="J6" s="4">
        <v>106</v>
      </c>
      <c r="K6" s="4">
        <v>15</v>
      </c>
      <c r="L6" s="4">
        <v>14</v>
      </c>
      <c r="M6" s="4">
        <v>14</v>
      </c>
      <c r="N6" s="4">
        <v>46</v>
      </c>
      <c r="O6" s="4">
        <v>47</v>
      </c>
      <c r="P6" s="4">
        <v>46</v>
      </c>
      <c r="Q6" s="4">
        <v>51</v>
      </c>
      <c r="R6" s="4">
        <v>52</v>
      </c>
      <c r="S6" s="4">
        <v>54</v>
      </c>
      <c r="T6" s="4">
        <v>56</v>
      </c>
      <c r="U6" s="4">
        <v>51</v>
      </c>
      <c r="V6" s="4">
        <v>61</v>
      </c>
      <c r="W6" s="4">
        <v>89</v>
      </c>
      <c r="X6" s="4">
        <v>92</v>
      </c>
      <c r="Y6" s="4">
        <v>93</v>
      </c>
      <c r="Z6" s="4"/>
      <c r="AA6" s="4"/>
      <c r="AB6" s="4"/>
    </row>
    <row r="7" spans="1:28" x14ac:dyDescent="0.15">
      <c r="A7" s="4">
        <v>33.332999999999998</v>
      </c>
      <c r="B7" s="4">
        <v>64</v>
      </c>
      <c r="C7" s="4">
        <v>51</v>
      </c>
      <c r="D7" s="4">
        <v>66</v>
      </c>
      <c r="E7" s="4">
        <v>121</v>
      </c>
      <c r="F7" s="4">
        <v>124</v>
      </c>
      <c r="G7" s="4">
        <v>146</v>
      </c>
      <c r="H7" s="4">
        <v>102</v>
      </c>
      <c r="I7" s="4">
        <v>129</v>
      </c>
      <c r="J7" s="4">
        <v>118</v>
      </c>
      <c r="K7" s="4">
        <v>51</v>
      </c>
      <c r="L7" s="4">
        <v>53</v>
      </c>
      <c r="M7" s="4">
        <v>62</v>
      </c>
      <c r="N7" s="4">
        <v>72</v>
      </c>
      <c r="O7" s="4">
        <v>77</v>
      </c>
      <c r="P7" s="4">
        <v>71</v>
      </c>
      <c r="Q7" s="4">
        <v>84</v>
      </c>
      <c r="R7" s="4">
        <v>88</v>
      </c>
      <c r="S7" s="4">
        <v>89</v>
      </c>
      <c r="T7" s="4">
        <v>98</v>
      </c>
      <c r="U7" s="4">
        <v>117</v>
      </c>
      <c r="V7" s="4">
        <v>114</v>
      </c>
      <c r="W7" s="4">
        <v>96</v>
      </c>
      <c r="X7" s="4">
        <v>97</v>
      </c>
      <c r="Y7" s="4">
        <v>94</v>
      </c>
      <c r="Z7" s="4">
        <v>86</v>
      </c>
      <c r="AA7" s="4">
        <v>94</v>
      </c>
      <c r="AB7" s="4">
        <v>81</v>
      </c>
    </row>
    <row r="8" spans="1:28" x14ac:dyDescent="0.15">
      <c r="A8" s="4">
        <v>11.111000000000001</v>
      </c>
      <c r="B8" s="4">
        <v>77</v>
      </c>
      <c r="C8" s="4">
        <v>80</v>
      </c>
      <c r="D8" s="4">
        <v>93</v>
      </c>
      <c r="E8" s="4">
        <v>105</v>
      </c>
      <c r="F8" s="4">
        <v>125</v>
      </c>
      <c r="G8" s="4">
        <v>122</v>
      </c>
      <c r="H8" s="4">
        <v>111</v>
      </c>
      <c r="I8" s="4">
        <v>105</v>
      </c>
      <c r="J8" s="4">
        <v>106</v>
      </c>
      <c r="K8" s="4">
        <v>82</v>
      </c>
      <c r="L8" s="4">
        <v>84</v>
      </c>
      <c r="M8" s="4">
        <v>87</v>
      </c>
      <c r="N8" s="4">
        <v>87</v>
      </c>
      <c r="O8" s="4">
        <v>83</v>
      </c>
      <c r="P8" s="4">
        <v>89</v>
      </c>
      <c r="Q8" s="4">
        <v>100</v>
      </c>
      <c r="R8" s="4">
        <v>101</v>
      </c>
      <c r="S8" s="4">
        <v>99</v>
      </c>
      <c r="T8" s="4">
        <v>110</v>
      </c>
      <c r="U8" s="4">
        <v>118</v>
      </c>
      <c r="V8" s="4">
        <v>124</v>
      </c>
      <c r="W8" s="4">
        <v>94</v>
      </c>
      <c r="X8" s="4">
        <v>100</v>
      </c>
      <c r="Y8" s="4">
        <v>88</v>
      </c>
      <c r="Z8" s="4">
        <v>114</v>
      </c>
      <c r="AA8" s="4">
        <v>112</v>
      </c>
      <c r="AB8" s="4">
        <v>112</v>
      </c>
    </row>
    <row r="9" spans="1:28" x14ac:dyDescent="0.15">
      <c r="A9" s="4">
        <v>3.7040000000000002</v>
      </c>
      <c r="B9" s="4">
        <v>108</v>
      </c>
      <c r="C9" s="4">
        <v>96</v>
      </c>
      <c r="D9" s="4">
        <v>103</v>
      </c>
      <c r="E9" s="4">
        <v>92</v>
      </c>
      <c r="F9" s="4">
        <v>101</v>
      </c>
      <c r="G9" s="4">
        <v>107</v>
      </c>
      <c r="H9" s="4">
        <v>93</v>
      </c>
      <c r="I9" s="4">
        <v>98</v>
      </c>
      <c r="J9" s="4">
        <v>95</v>
      </c>
      <c r="K9" s="4">
        <v>98</v>
      </c>
      <c r="L9" s="4">
        <v>106</v>
      </c>
      <c r="M9" s="4">
        <v>106</v>
      </c>
      <c r="N9" s="4">
        <v>99</v>
      </c>
      <c r="O9" s="4">
        <v>99</v>
      </c>
      <c r="P9" s="4">
        <v>97</v>
      </c>
      <c r="Q9" s="4">
        <v>109</v>
      </c>
      <c r="R9" s="4">
        <v>116</v>
      </c>
      <c r="S9" s="4">
        <v>113</v>
      </c>
      <c r="T9" s="4">
        <v>107</v>
      </c>
      <c r="U9" s="4">
        <v>116</v>
      </c>
      <c r="V9" s="4">
        <v>121</v>
      </c>
      <c r="W9" s="4">
        <v>97</v>
      </c>
      <c r="X9" s="4">
        <v>101</v>
      </c>
      <c r="Y9" s="4">
        <v>105</v>
      </c>
      <c r="Z9" s="4">
        <v>115</v>
      </c>
      <c r="AA9" s="4">
        <v>117</v>
      </c>
      <c r="AB9" s="4">
        <v>114</v>
      </c>
    </row>
    <row r="10" spans="1:28" x14ac:dyDescent="0.15">
      <c r="A10" s="4">
        <v>1.2350000000000001</v>
      </c>
      <c r="B10" s="4">
        <v>83</v>
      </c>
      <c r="C10" s="4">
        <v>86</v>
      </c>
      <c r="D10" s="4">
        <v>94</v>
      </c>
      <c r="E10" s="4">
        <v>83</v>
      </c>
      <c r="F10" s="4">
        <v>89</v>
      </c>
      <c r="G10" s="4">
        <v>99</v>
      </c>
      <c r="H10" s="4">
        <v>87</v>
      </c>
      <c r="I10" s="4">
        <v>88</v>
      </c>
      <c r="J10" s="4">
        <v>90</v>
      </c>
      <c r="K10" s="4">
        <v>100</v>
      </c>
      <c r="L10" s="4">
        <v>105</v>
      </c>
      <c r="M10" s="4">
        <v>110</v>
      </c>
      <c r="N10" s="4">
        <v>103</v>
      </c>
      <c r="O10" s="4">
        <v>100</v>
      </c>
      <c r="P10" s="4">
        <v>112</v>
      </c>
      <c r="Q10" s="4">
        <v>104</v>
      </c>
      <c r="R10" s="4">
        <v>114</v>
      </c>
      <c r="S10" s="4">
        <v>110</v>
      </c>
      <c r="T10" s="4">
        <v>106</v>
      </c>
      <c r="U10" s="4">
        <v>122</v>
      </c>
      <c r="V10" s="4">
        <v>122</v>
      </c>
      <c r="W10" s="4">
        <v>87</v>
      </c>
      <c r="X10" s="4">
        <v>96</v>
      </c>
      <c r="Y10" s="4">
        <v>96</v>
      </c>
      <c r="Z10" s="4">
        <v>116</v>
      </c>
      <c r="AA10" s="4">
        <v>114</v>
      </c>
      <c r="AB10" s="4">
        <v>116</v>
      </c>
    </row>
    <row r="11" spans="1:28" x14ac:dyDescent="0.15">
      <c r="A11" s="4">
        <v>0.41199999999999998</v>
      </c>
      <c r="B11" s="4">
        <v>82</v>
      </c>
      <c r="C11" s="4">
        <v>91</v>
      </c>
      <c r="D11" s="4">
        <v>96</v>
      </c>
      <c r="E11" s="4">
        <v>90</v>
      </c>
      <c r="F11" s="4">
        <v>95</v>
      </c>
      <c r="G11" s="4">
        <v>97</v>
      </c>
      <c r="H11" s="4">
        <v>80</v>
      </c>
      <c r="I11" s="4">
        <v>89</v>
      </c>
      <c r="J11" s="4">
        <v>92</v>
      </c>
      <c r="K11" s="4">
        <v>103</v>
      </c>
      <c r="L11" s="4">
        <v>101</v>
      </c>
      <c r="M11" s="4">
        <v>108</v>
      </c>
      <c r="N11" s="4">
        <v>109</v>
      </c>
      <c r="O11" s="4">
        <v>111</v>
      </c>
      <c r="P11" s="4">
        <v>114</v>
      </c>
      <c r="Q11" s="4">
        <v>102</v>
      </c>
      <c r="R11" s="4">
        <v>108</v>
      </c>
      <c r="S11" s="4">
        <v>108</v>
      </c>
      <c r="T11" s="4">
        <v>116</v>
      </c>
      <c r="U11" s="4">
        <v>118</v>
      </c>
      <c r="V11" s="4">
        <v>122</v>
      </c>
      <c r="W11" s="4">
        <v>89</v>
      </c>
      <c r="X11" s="4">
        <v>98</v>
      </c>
      <c r="Y11" s="4">
        <v>87</v>
      </c>
      <c r="Z11" s="4">
        <v>111</v>
      </c>
      <c r="AA11" s="4">
        <v>107</v>
      </c>
      <c r="AB11" s="4">
        <v>104</v>
      </c>
    </row>
    <row r="12" spans="1:28" x14ac:dyDescent="0.15">
      <c r="A12" s="4">
        <v>0.13700000000000001</v>
      </c>
      <c r="B12" s="4">
        <v>89</v>
      </c>
      <c r="C12" s="4">
        <v>83</v>
      </c>
      <c r="D12" s="4">
        <v>82</v>
      </c>
      <c r="E12" s="4">
        <v>79</v>
      </c>
      <c r="F12" s="4">
        <v>83</v>
      </c>
      <c r="G12" s="4">
        <v>78</v>
      </c>
      <c r="H12" s="4">
        <v>92</v>
      </c>
      <c r="I12" s="4">
        <v>86</v>
      </c>
      <c r="J12" s="4">
        <v>95</v>
      </c>
      <c r="K12" s="4">
        <v>110</v>
      </c>
      <c r="L12" s="4">
        <v>96</v>
      </c>
      <c r="M12" s="4">
        <v>107</v>
      </c>
      <c r="N12" s="4">
        <v>99</v>
      </c>
      <c r="O12" s="4">
        <v>102</v>
      </c>
      <c r="P12" s="4">
        <v>103</v>
      </c>
      <c r="Q12" s="4">
        <v>91</v>
      </c>
      <c r="R12" s="4">
        <v>94</v>
      </c>
      <c r="S12" s="4">
        <v>94</v>
      </c>
      <c r="T12" s="4">
        <v>96</v>
      </c>
      <c r="U12" s="4">
        <v>101</v>
      </c>
      <c r="V12" s="4">
        <v>109</v>
      </c>
      <c r="W12" s="4">
        <v>82</v>
      </c>
      <c r="X12" s="4">
        <v>88</v>
      </c>
      <c r="Y12" s="4">
        <v>92</v>
      </c>
      <c r="Z12" s="4">
        <v>113</v>
      </c>
      <c r="AA12" s="4">
        <v>105</v>
      </c>
      <c r="AB12" s="4">
        <v>106</v>
      </c>
    </row>
    <row r="13" spans="1:28" x14ac:dyDescent="0.15">
      <c r="A13" s="4">
        <v>4.5999999999999999E-2</v>
      </c>
      <c r="B13" s="4">
        <v>45</v>
      </c>
      <c r="C13" s="4">
        <v>47</v>
      </c>
      <c r="D13" s="4">
        <v>73</v>
      </c>
      <c r="E13" s="4">
        <v>55</v>
      </c>
      <c r="F13" s="4">
        <v>55</v>
      </c>
      <c r="G13" s="4">
        <v>59</v>
      </c>
      <c r="H13" s="4">
        <v>98</v>
      </c>
      <c r="I13" s="4">
        <v>85</v>
      </c>
      <c r="J13" s="4">
        <v>109</v>
      </c>
      <c r="K13" s="4">
        <v>76</v>
      </c>
      <c r="L13" s="4">
        <v>73</v>
      </c>
      <c r="M13" s="4">
        <v>72</v>
      </c>
      <c r="N13" s="4">
        <v>81</v>
      </c>
      <c r="O13" s="4">
        <v>85</v>
      </c>
      <c r="P13" s="4">
        <v>82</v>
      </c>
      <c r="Q13" s="4">
        <v>75</v>
      </c>
      <c r="R13" s="4">
        <v>76</v>
      </c>
      <c r="S13" s="4">
        <v>79</v>
      </c>
      <c r="T13" s="4">
        <v>85</v>
      </c>
      <c r="U13" s="4">
        <v>90</v>
      </c>
      <c r="V13" s="4">
        <v>96</v>
      </c>
      <c r="W13" s="4">
        <v>90</v>
      </c>
      <c r="X13" s="4">
        <v>94</v>
      </c>
      <c r="Y13" s="4">
        <v>101</v>
      </c>
      <c r="Z13" s="4">
        <v>104</v>
      </c>
      <c r="AA13" s="4">
        <v>96</v>
      </c>
      <c r="AB13" s="4">
        <v>100</v>
      </c>
    </row>
  </sheetData>
  <mergeCells count="9">
    <mergeCell ref="Q5:S5"/>
    <mergeCell ref="T5:V5"/>
    <mergeCell ref="W5:Y5"/>
    <mergeCell ref="Z5:AB5"/>
    <mergeCell ref="B5:D5"/>
    <mergeCell ref="E5:G5"/>
    <mergeCell ref="H5:J5"/>
    <mergeCell ref="K5:M5"/>
    <mergeCell ref="N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AEBC-C1B5-A14C-809B-9B510250A210}">
  <dimension ref="A3:Q26"/>
  <sheetViews>
    <sheetView zoomScale="120" zoomScaleNormal="120" workbookViewId="0">
      <selection activeCell="B33" sqref="B33"/>
    </sheetView>
  </sheetViews>
  <sheetFormatPr baseColWidth="10" defaultRowHeight="11" x14ac:dyDescent="0.15"/>
  <cols>
    <col min="1" max="16384" width="10.83203125" style="8"/>
  </cols>
  <sheetData>
    <row r="3" spans="1:17" x14ac:dyDescent="0.15">
      <c r="A3" s="13" t="s">
        <v>158</v>
      </c>
    </row>
    <row r="4" spans="1:17" x14ac:dyDescent="0.15">
      <c r="A4" s="7" t="s">
        <v>27</v>
      </c>
      <c r="B4" s="12" t="s">
        <v>28</v>
      </c>
      <c r="C4" s="12"/>
      <c r="D4" s="12"/>
      <c r="E4" s="12"/>
      <c r="F4" s="12" t="s">
        <v>46</v>
      </c>
      <c r="G4" s="12"/>
      <c r="H4" s="12"/>
      <c r="I4" s="12"/>
      <c r="J4" s="12" t="s">
        <v>47</v>
      </c>
      <c r="K4" s="12"/>
      <c r="L4" s="12"/>
      <c r="M4" s="12"/>
      <c r="N4" s="12" t="s">
        <v>48</v>
      </c>
      <c r="O4" s="12"/>
      <c r="P4" s="12"/>
      <c r="Q4" s="12"/>
    </row>
    <row r="5" spans="1:17" x14ac:dyDescent="0.15">
      <c r="A5" s="4">
        <v>0</v>
      </c>
      <c r="B5" s="4">
        <v>38.700000000000003</v>
      </c>
      <c r="C5" s="4">
        <v>38.799999999999997</v>
      </c>
      <c r="D5" s="4">
        <v>38.799999999999997</v>
      </c>
      <c r="E5" s="4">
        <v>38.5</v>
      </c>
      <c r="F5" s="4">
        <v>38.5</v>
      </c>
      <c r="G5" s="4">
        <v>38.9</v>
      </c>
      <c r="H5" s="4">
        <v>38.799999999999997</v>
      </c>
      <c r="I5" s="4">
        <v>38.700000000000003</v>
      </c>
      <c r="J5" s="4"/>
      <c r="K5" s="4"/>
      <c r="L5" s="4"/>
      <c r="M5" s="4"/>
      <c r="N5" s="4"/>
      <c r="O5" s="4"/>
      <c r="P5" s="4"/>
      <c r="Q5" s="4"/>
    </row>
    <row r="6" spans="1:17" x14ac:dyDescent="0.15">
      <c r="A6" s="4">
        <v>1</v>
      </c>
      <c r="B6" s="4">
        <v>39.200000000000003</v>
      </c>
      <c r="C6" s="4">
        <v>39.5</v>
      </c>
      <c r="D6" s="4">
        <v>38.799999999999997</v>
      </c>
      <c r="E6" s="4">
        <v>39.299999999999997</v>
      </c>
      <c r="F6" s="4">
        <v>38.6</v>
      </c>
      <c r="G6" s="4">
        <v>39.700000000000003</v>
      </c>
      <c r="H6" s="4">
        <v>39.1</v>
      </c>
      <c r="I6" s="4">
        <v>38.9</v>
      </c>
      <c r="J6" s="4"/>
      <c r="K6" s="4"/>
      <c r="L6" s="4"/>
      <c r="M6" s="4"/>
      <c r="N6" s="4"/>
      <c r="O6" s="4"/>
      <c r="P6" s="4"/>
      <c r="Q6" s="4"/>
    </row>
    <row r="7" spans="1:17" x14ac:dyDescent="0.15">
      <c r="A7" s="4">
        <v>2</v>
      </c>
      <c r="B7" s="4">
        <v>38.700000000000003</v>
      </c>
      <c r="C7" s="4">
        <v>39</v>
      </c>
      <c r="D7" s="4">
        <v>38.9</v>
      </c>
      <c r="E7" s="4">
        <v>39.1</v>
      </c>
      <c r="F7" s="4">
        <v>38.9</v>
      </c>
      <c r="G7" s="4">
        <v>38.799999999999997</v>
      </c>
      <c r="H7" s="4">
        <v>38.4</v>
      </c>
      <c r="I7" s="4">
        <v>38.200000000000003</v>
      </c>
      <c r="J7" s="4"/>
      <c r="K7" s="4"/>
      <c r="L7" s="4"/>
      <c r="M7" s="4"/>
      <c r="N7" s="4"/>
      <c r="O7" s="4"/>
      <c r="P7" s="4"/>
      <c r="Q7" s="4"/>
    </row>
    <row r="8" spans="1:17" x14ac:dyDescent="0.15">
      <c r="A8" s="4">
        <v>3</v>
      </c>
      <c r="B8" s="4">
        <v>38.700000000000003</v>
      </c>
      <c r="C8" s="4">
        <v>39.1</v>
      </c>
      <c r="D8" s="4">
        <v>38.9</v>
      </c>
      <c r="E8" s="4">
        <v>38.799999999999997</v>
      </c>
      <c r="F8" s="4">
        <v>38.6</v>
      </c>
      <c r="G8" s="4">
        <v>39.5</v>
      </c>
      <c r="H8" s="4">
        <v>38.1</v>
      </c>
      <c r="I8" s="4">
        <v>38.5</v>
      </c>
      <c r="J8" s="4">
        <v>38.799999999999997</v>
      </c>
      <c r="K8" s="4">
        <v>39.299999999999997</v>
      </c>
      <c r="L8" s="4">
        <v>38.9</v>
      </c>
      <c r="M8" s="4"/>
      <c r="N8" s="4">
        <v>38.5</v>
      </c>
      <c r="O8" s="4">
        <v>39.299999999999997</v>
      </c>
      <c r="P8" s="4"/>
      <c r="Q8" s="4"/>
    </row>
    <row r="9" spans="1:17" x14ac:dyDescent="0.15">
      <c r="A9" s="4">
        <v>4</v>
      </c>
      <c r="B9" s="4">
        <v>38.799999999999997</v>
      </c>
      <c r="C9" s="4">
        <v>39.4</v>
      </c>
      <c r="D9" s="4">
        <v>38.5</v>
      </c>
      <c r="E9" s="4">
        <v>39</v>
      </c>
      <c r="F9" s="4">
        <v>38.799999999999997</v>
      </c>
      <c r="G9" s="4">
        <v>39.799999999999997</v>
      </c>
      <c r="H9" s="4">
        <v>38.9</v>
      </c>
      <c r="I9" s="4">
        <v>38.9</v>
      </c>
      <c r="J9" s="4">
        <v>39.5</v>
      </c>
      <c r="K9" s="4">
        <v>38.9</v>
      </c>
      <c r="L9" s="4">
        <v>39</v>
      </c>
      <c r="M9" s="4"/>
      <c r="N9" s="4">
        <v>39.299999999999997</v>
      </c>
      <c r="O9" s="4">
        <v>39.299999999999997</v>
      </c>
      <c r="P9" s="4"/>
      <c r="Q9" s="4"/>
    </row>
    <row r="10" spans="1:17" x14ac:dyDescent="0.15">
      <c r="A10" s="4">
        <v>5</v>
      </c>
      <c r="B10" s="4"/>
      <c r="C10" s="4"/>
      <c r="D10" s="4"/>
      <c r="E10" s="4"/>
      <c r="F10" s="4"/>
      <c r="G10" s="4"/>
      <c r="H10" s="4"/>
      <c r="I10" s="4"/>
      <c r="J10" s="4">
        <v>39.4</v>
      </c>
      <c r="K10" s="4">
        <v>39.4</v>
      </c>
      <c r="L10" s="4">
        <v>40</v>
      </c>
      <c r="M10" s="4"/>
      <c r="N10" s="4">
        <v>39.200000000000003</v>
      </c>
      <c r="O10" s="4">
        <v>38.9</v>
      </c>
      <c r="P10" s="4"/>
      <c r="Q10" s="4"/>
    </row>
    <row r="11" spans="1:17" x14ac:dyDescent="0.15">
      <c r="A11" s="4">
        <v>6</v>
      </c>
      <c r="B11" s="4"/>
      <c r="C11" s="4"/>
      <c r="D11" s="4"/>
      <c r="E11" s="4"/>
      <c r="F11" s="4"/>
      <c r="G11" s="4"/>
      <c r="H11" s="4"/>
      <c r="I11" s="4"/>
      <c r="J11" s="4">
        <v>39.6</v>
      </c>
      <c r="K11" s="4">
        <v>39.6</v>
      </c>
      <c r="L11" s="4">
        <v>40.4</v>
      </c>
      <c r="M11" s="4"/>
      <c r="N11" s="4">
        <v>39</v>
      </c>
      <c r="O11" s="4">
        <v>39.5</v>
      </c>
      <c r="P11" s="4"/>
      <c r="Q11" s="4"/>
    </row>
    <row r="12" spans="1:17" x14ac:dyDescent="0.15">
      <c r="A12" s="4">
        <v>7</v>
      </c>
      <c r="B12" s="4"/>
      <c r="C12" s="4"/>
      <c r="D12" s="4"/>
      <c r="E12" s="4"/>
      <c r="F12" s="4"/>
      <c r="G12" s="4"/>
      <c r="H12" s="4"/>
      <c r="I12" s="4"/>
      <c r="J12" s="4">
        <v>38.9</v>
      </c>
      <c r="K12" s="4">
        <v>39.1</v>
      </c>
      <c r="L12" s="4">
        <v>39.299999999999997</v>
      </c>
      <c r="M12" s="4"/>
      <c r="N12" s="4">
        <v>39.1</v>
      </c>
      <c r="O12" s="4">
        <v>38.700000000000003</v>
      </c>
      <c r="P12" s="4"/>
      <c r="Q12" s="4"/>
    </row>
    <row r="13" spans="1:17" x14ac:dyDescent="0.15">
      <c r="A13" s="4">
        <v>8</v>
      </c>
      <c r="B13" s="4"/>
      <c r="C13" s="4"/>
      <c r="D13" s="4"/>
      <c r="E13" s="4"/>
      <c r="F13" s="4"/>
      <c r="G13" s="4"/>
      <c r="H13" s="4"/>
      <c r="I13" s="4"/>
      <c r="J13" s="4">
        <v>39.200000000000003</v>
      </c>
      <c r="K13" s="4">
        <v>39.1</v>
      </c>
      <c r="L13" s="4">
        <v>38.799999999999997</v>
      </c>
      <c r="M13" s="4"/>
      <c r="N13" s="4">
        <v>38.9</v>
      </c>
      <c r="O13" s="4">
        <v>38.6</v>
      </c>
      <c r="P13" s="4"/>
      <c r="Q13" s="4"/>
    </row>
    <row r="16" spans="1:17" x14ac:dyDescent="0.15">
      <c r="A16" s="13" t="s">
        <v>157</v>
      </c>
    </row>
    <row r="17" spans="1:17" x14ac:dyDescent="0.15">
      <c r="A17" s="7" t="s">
        <v>27</v>
      </c>
      <c r="B17" s="57" t="s">
        <v>28</v>
      </c>
      <c r="C17" s="57"/>
      <c r="D17" s="57"/>
      <c r="E17" s="57"/>
      <c r="F17" s="57" t="s">
        <v>46</v>
      </c>
      <c r="G17" s="57"/>
      <c r="H17" s="57"/>
      <c r="I17" s="57"/>
      <c r="J17" s="57" t="s">
        <v>47</v>
      </c>
      <c r="K17" s="57"/>
      <c r="L17" s="57"/>
      <c r="M17" s="57"/>
      <c r="N17" s="57" t="s">
        <v>48</v>
      </c>
      <c r="O17" s="57"/>
      <c r="P17" s="57"/>
      <c r="Q17" s="57"/>
    </row>
    <row r="18" spans="1:17" x14ac:dyDescent="0.15">
      <c r="A18" s="4">
        <v>0</v>
      </c>
      <c r="B18" s="4">
        <v>100</v>
      </c>
      <c r="C18" s="4">
        <v>100</v>
      </c>
      <c r="D18" s="4">
        <v>100</v>
      </c>
      <c r="E18" s="4">
        <v>100</v>
      </c>
      <c r="F18" s="4">
        <v>100</v>
      </c>
      <c r="G18" s="4">
        <v>100</v>
      </c>
      <c r="H18" s="4">
        <v>100</v>
      </c>
      <c r="I18" s="4">
        <v>100</v>
      </c>
      <c r="J18" s="4"/>
      <c r="K18" s="4"/>
      <c r="L18" s="4"/>
      <c r="M18" s="4"/>
      <c r="N18" s="4"/>
      <c r="O18" s="4"/>
      <c r="P18" s="4"/>
      <c r="Q18" s="4"/>
    </row>
    <row r="19" spans="1:17" x14ac:dyDescent="0.15">
      <c r="A19" s="4">
        <v>1</v>
      </c>
      <c r="B19" s="4">
        <v>103.472222</v>
      </c>
      <c r="C19" s="4">
        <v>104.946237</v>
      </c>
      <c r="D19" s="4">
        <v>100.50505099999999</v>
      </c>
      <c r="E19" s="4">
        <v>99.21875</v>
      </c>
      <c r="F19" s="4">
        <v>102.068966</v>
      </c>
      <c r="G19" s="4">
        <v>102.132701</v>
      </c>
      <c r="H19" s="4">
        <v>104.462475</v>
      </c>
      <c r="I19" s="4">
        <v>102.74314200000001</v>
      </c>
      <c r="J19" s="4"/>
      <c r="K19" s="4"/>
      <c r="L19" s="4"/>
      <c r="M19" s="4"/>
      <c r="N19" s="4"/>
      <c r="O19" s="4"/>
      <c r="P19" s="4"/>
      <c r="Q19" s="4"/>
    </row>
    <row r="20" spans="1:17" x14ac:dyDescent="0.15">
      <c r="A20" s="4">
        <v>2</v>
      </c>
      <c r="B20" s="4">
        <v>100.231481</v>
      </c>
      <c r="C20" s="4">
        <v>100.860215</v>
      </c>
      <c r="D20" s="4">
        <v>100</v>
      </c>
      <c r="E20" s="4">
        <v>95.572916699999993</v>
      </c>
      <c r="F20" s="4">
        <v>97.701149400000006</v>
      </c>
      <c r="G20" s="4">
        <v>95.734597199999996</v>
      </c>
      <c r="H20" s="4">
        <v>100.608519</v>
      </c>
      <c r="I20" s="4">
        <v>100.249377</v>
      </c>
      <c r="J20" s="4"/>
      <c r="K20" s="4"/>
      <c r="L20" s="4"/>
      <c r="M20" s="4"/>
      <c r="N20" s="4"/>
      <c r="O20" s="4"/>
      <c r="P20" s="4"/>
      <c r="Q20" s="4"/>
    </row>
    <row r="21" spans="1:17" x14ac:dyDescent="0.15">
      <c r="A21" s="4">
        <v>3</v>
      </c>
      <c r="B21" s="4">
        <v>103.240741</v>
      </c>
      <c r="C21" s="4">
        <v>105.591398</v>
      </c>
      <c r="D21" s="4">
        <v>101.76767700000001</v>
      </c>
      <c r="E21" s="4">
        <v>96.09375</v>
      </c>
      <c r="F21" s="4">
        <v>100.229885</v>
      </c>
      <c r="G21" s="4">
        <v>100.473934</v>
      </c>
      <c r="H21" s="4">
        <v>105.47667300000001</v>
      </c>
      <c r="I21" s="4">
        <v>101.745636</v>
      </c>
      <c r="J21" s="4">
        <v>100</v>
      </c>
      <c r="K21" s="4">
        <v>100</v>
      </c>
      <c r="L21" s="4">
        <v>100</v>
      </c>
      <c r="M21" s="4"/>
      <c r="N21" s="4">
        <v>100</v>
      </c>
      <c r="O21" s="4">
        <v>100</v>
      </c>
      <c r="P21" s="4"/>
      <c r="Q21" s="4"/>
    </row>
    <row r="22" spans="1:17" x14ac:dyDescent="0.15">
      <c r="A22" s="4">
        <v>4</v>
      </c>
      <c r="B22" s="4">
        <v>103.472222</v>
      </c>
      <c r="C22" s="4">
        <v>106.236559</v>
      </c>
      <c r="D22" s="4">
        <v>102.52525300000001</v>
      </c>
      <c r="E22" s="4">
        <v>96.354166699999993</v>
      </c>
      <c r="F22" s="4">
        <v>102.52873599999999</v>
      </c>
      <c r="G22" s="4">
        <v>101.421801</v>
      </c>
      <c r="H22" s="4">
        <v>106.490872</v>
      </c>
      <c r="I22" s="4">
        <v>103.491272</v>
      </c>
      <c r="J22" s="4">
        <v>98.803827799999993</v>
      </c>
      <c r="K22" s="4">
        <v>104.05405399999999</v>
      </c>
      <c r="L22" s="4">
        <v>101.670146</v>
      </c>
      <c r="M22" s="4"/>
      <c r="N22" s="4">
        <v>98.704103700000005</v>
      </c>
      <c r="O22" s="4">
        <v>101.99005</v>
      </c>
      <c r="P22" s="4"/>
      <c r="Q22" s="4"/>
    </row>
    <row r="23" spans="1:17" x14ac:dyDescent="0.15">
      <c r="A23" s="4">
        <v>5</v>
      </c>
      <c r="B23" s="4"/>
      <c r="C23" s="4"/>
      <c r="D23" s="4"/>
      <c r="E23" s="4"/>
      <c r="F23" s="4"/>
      <c r="G23" s="4"/>
      <c r="H23" s="4"/>
      <c r="I23" s="4"/>
      <c r="J23" s="4">
        <v>99.282296700000003</v>
      </c>
      <c r="K23" s="4">
        <v>106.75675699999999</v>
      </c>
      <c r="L23" s="4">
        <v>100.20876800000001</v>
      </c>
      <c r="M23" s="4"/>
      <c r="N23" s="4">
        <v>101.295896</v>
      </c>
      <c r="O23" s="4">
        <v>102.238806</v>
      </c>
      <c r="P23" s="4"/>
      <c r="Q23" s="4"/>
    </row>
    <row r="24" spans="1:17" x14ac:dyDescent="0.15">
      <c r="A24" s="4">
        <v>6</v>
      </c>
      <c r="B24" s="4"/>
      <c r="C24" s="4"/>
      <c r="D24" s="4"/>
      <c r="E24" s="4"/>
      <c r="F24" s="4"/>
      <c r="G24" s="4"/>
      <c r="H24" s="4"/>
      <c r="I24" s="4"/>
      <c r="J24" s="4">
        <v>98.564593299999999</v>
      </c>
      <c r="K24" s="4">
        <v>110</v>
      </c>
      <c r="L24" s="4">
        <v>98.329853900000003</v>
      </c>
      <c r="M24" s="4"/>
      <c r="N24" s="4">
        <v>100.21598299999999</v>
      </c>
      <c r="O24" s="4">
        <v>100.995025</v>
      </c>
      <c r="P24" s="4"/>
      <c r="Q24" s="4"/>
    </row>
    <row r="25" spans="1:17" x14ac:dyDescent="0.15">
      <c r="A25" s="4">
        <v>7</v>
      </c>
      <c r="B25" s="4"/>
      <c r="C25" s="4"/>
      <c r="D25" s="4"/>
      <c r="E25" s="4"/>
      <c r="F25" s="4"/>
      <c r="G25" s="4"/>
      <c r="H25" s="4"/>
      <c r="I25" s="4"/>
      <c r="J25" s="4">
        <v>99.043062199999994</v>
      </c>
      <c r="K25" s="4">
        <v>112.972973</v>
      </c>
      <c r="L25" s="4">
        <v>99.582463500000003</v>
      </c>
      <c r="M25" s="4"/>
      <c r="N25" s="4">
        <v>100.86393099999999</v>
      </c>
      <c r="O25" s="4">
        <v>102.487562</v>
      </c>
      <c r="P25" s="4"/>
      <c r="Q25" s="4"/>
    </row>
    <row r="26" spans="1:17" x14ac:dyDescent="0.15">
      <c r="A26" s="4">
        <v>8</v>
      </c>
      <c r="B26" s="4"/>
      <c r="C26" s="4"/>
      <c r="D26" s="4"/>
      <c r="E26" s="4"/>
      <c r="F26" s="4"/>
      <c r="G26" s="4"/>
      <c r="H26" s="4"/>
      <c r="I26" s="4"/>
      <c r="J26" s="4">
        <v>100</v>
      </c>
      <c r="K26" s="4">
        <v>114.86486499999999</v>
      </c>
      <c r="L26" s="4">
        <v>102.505219</v>
      </c>
      <c r="M26" s="4"/>
      <c r="N26" s="4">
        <v>100.86393099999999</v>
      </c>
      <c r="O26" s="4">
        <v>101.99005</v>
      </c>
      <c r="P26" s="4"/>
      <c r="Q26" s="4"/>
    </row>
  </sheetData>
  <mergeCells count="4">
    <mergeCell ref="J17:M17"/>
    <mergeCell ref="N17:Q17"/>
    <mergeCell ref="B17:E17"/>
    <mergeCell ref="F17:I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DE30-0B7B-934C-BB09-E71F77350599}">
  <dimension ref="A1:AB69"/>
  <sheetViews>
    <sheetView tabSelected="1" workbookViewId="0">
      <selection activeCell="W19" sqref="W19"/>
    </sheetView>
  </sheetViews>
  <sheetFormatPr baseColWidth="10" defaultRowHeight="16" x14ac:dyDescent="0.2"/>
  <sheetData>
    <row r="1" spans="1:25" x14ac:dyDescent="0.2">
      <c r="A1" s="14" t="s">
        <v>159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8" x14ac:dyDescent="0.25">
      <c r="A2" s="14" t="s">
        <v>91</v>
      </c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x14ac:dyDescent="0.2">
      <c r="A3" s="56" t="s">
        <v>92</v>
      </c>
      <c r="B3" s="63" t="s">
        <v>93</v>
      </c>
      <c r="C3" s="65"/>
      <c r="D3" s="63" t="s">
        <v>94</v>
      </c>
      <c r="E3" s="65"/>
      <c r="F3" s="63" t="s">
        <v>169</v>
      </c>
      <c r="G3" s="65"/>
      <c r="H3" s="63" t="s">
        <v>170</v>
      </c>
      <c r="I3" s="65"/>
      <c r="J3" s="16"/>
      <c r="K3" s="16"/>
      <c r="L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x14ac:dyDescent="0.2">
      <c r="A4" s="17">
        <v>2.3E-2</v>
      </c>
      <c r="B4" s="18">
        <v>100.31</v>
      </c>
      <c r="C4" s="18">
        <v>91.27</v>
      </c>
      <c r="D4" s="18">
        <v>105.35</v>
      </c>
      <c r="E4" s="18">
        <v>111.17</v>
      </c>
      <c r="F4" s="92">
        <v>106.25331246976501</v>
      </c>
      <c r="G4" s="92">
        <v>121.34073225073099</v>
      </c>
      <c r="H4" s="92">
        <v>128.96608545139401</v>
      </c>
      <c r="I4" s="92">
        <v>56.8489806480748</v>
      </c>
      <c r="K4" s="16"/>
      <c r="L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x14ac:dyDescent="0.2">
      <c r="A5" s="17">
        <v>6.9000000000000006E-2</v>
      </c>
      <c r="B5" s="18">
        <v>81.069999999999993</v>
      </c>
      <c r="C5" s="18">
        <v>111.32</v>
      </c>
      <c r="D5" s="18">
        <v>107.14</v>
      </c>
      <c r="E5" s="18">
        <v>109.98</v>
      </c>
      <c r="F5" s="92">
        <v>64.0335868147627</v>
      </c>
      <c r="G5" s="92">
        <v>99.749796891227405</v>
      </c>
      <c r="H5" s="92">
        <v>127.287299121739</v>
      </c>
      <c r="I5" s="92">
        <v>97.364533035146295</v>
      </c>
      <c r="K5" s="16"/>
      <c r="L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x14ac:dyDescent="0.2">
      <c r="A6" s="17">
        <v>0.20599999999999999</v>
      </c>
      <c r="B6" s="18">
        <v>99.03</v>
      </c>
      <c r="C6" s="18">
        <v>101.58</v>
      </c>
      <c r="D6" s="18">
        <v>96.21</v>
      </c>
      <c r="E6" s="18">
        <v>106.69</v>
      </c>
      <c r="F6" s="92">
        <v>74.777063692305205</v>
      </c>
      <c r="G6" s="92">
        <v>94.608129310413702</v>
      </c>
      <c r="H6" s="92">
        <v>130.85646111760499</v>
      </c>
      <c r="I6" s="92">
        <v>135.24343873264601</v>
      </c>
      <c r="K6" s="16"/>
      <c r="L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x14ac:dyDescent="0.2">
      <c r="A7" s="17">
        <v>0.61699999999999999</v>
      </c>
      <c r="B7" s="18">
        <v>93.09</v>
      </c>
      <c r="C7" s="18">
        <v>77.540000000000006</v>
      </c>
      <c r="D7" s="18">
        <v>84.5</v>
      </c>
      <c r="E7" s="18">
        <v>82.94</v>
      </c>
      <c r="F7" s="92">
        <v>7.9153789801648999</v>
      </c>
      <c r="G7" s="92">
        <v>26.3784602568774</v>
      </c>
      <c r="H7" s="92">
        <v>11.9472878699563</v>
      </c>
      <c r="I7" s="92">
        <v>19.800525040925699</v>
      </c>
      <c r="K7" s="16"/>
      <c r="L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x14ac:dyDescent="0.2">
      <c r="A8" s="17">
        <v>1.8520000000000001</v>
      </c>
      <c r="B8" s="18">
        <v>11.6</v>
      </c>
      <c r="C8" s="18">
        <v>8.15</v>
      </c>
      <c r="D8" s="18">
        <v>9.31</v>
      </c>
      <c r="E8" s="18">
        <v>12.89</v>
      </c>
      <c r="F8" s="92">
        <v>0.89237567704675402</v>
      </c>
      <c r="G8" s="92">
        <v>0.94146642642460898</v>
      </c>
      <c r="H8" s="92">
        <v>1.0448048031286801</v>
      </c>
      <c r="I8" s="92">
        <v>0.75657141552378204</v>
      </c>
      <c r="K8" s="16"/>
      <c r="L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x14ac:dyDescent="0.2">
      <c r="A9" s="17">
        <v>5.556</v>
      </c>
      <c r="B9" s="18">
        <v>0.61</v>
      </c>
      <c r="C9" s="18">
        <v>1.05</v>
      </c>
      <c r="D9" s="18">
        <v>0.64</v>
      </c>
      <c r="E9" s="18">
        <v>0.93</v>
      </c>
      <c r="F9" s="92">
        <v>0.44080803037237898</v>
      </c>
      <c r="G9" s="92">
        <v>0.43904278082283299</v>
      </c>
      <c r="H9" s="92">
        <v>0.48706140086601901</v>
      </c>
      <c r="I9" s="92">
        <v>0.35797668331177901</v>
      </c>
      <c r="K9" s="16"/>
      <c r="L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2">
      <c r="A10" s="17">
        <v>16.667000000000002</v>
      </c>
      <c r="B10" s="18">
        <v>0.46</v>
      </c>
      <c r="C10" s="18">
        <v>0.65</v>
      </c>
      <c r="D10" s="18">
        <v>0.57999999999999996</v>
      </c>
      <c r="E10" s="18">
        <v>0.4</v>
      </c>
      <c r="F10" s="92">
        <v>0.31522313384752498</v>
      </c>
      <c r="G10" s="92">
        <v>0.31135639673899601</v>
      </c>
      <c r="H10" s="92">
        <v>0.28323541406752001</v>
      </c>
      <c r="I10" s="92">
        <v>0.32258494176536301</v>
      </c>
      <c r="K10" s="16"/>
      <c r="L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x14ac:dyDescent="0.2">
      <c r="A11" s="17">
        <v>50</v>
      </c>
      <c r="B11" s="18">
        <v>0.15</v>
      </c>
      <c r="C11" s="18">
        <v>0.15</v>
      </c>
      <c r="D11" s="18">
        <v>0.14000000000000001</v>
      </c>
      <c r="E11" s="18">
        <v>0.15</v>
      </c>
      <c r="F11" s="92">
        <v>0.286222605533553</v>
      </c>
      <c r="G11" s="92">
        <v>0.29042558065152002</v>
      </c>
      <c r="H11" s="92">
        <v>0.244570887818962</v>
      </c>
      <c r="I11" s="92">
        <v>0.255302577191101</v>
      </c>
      <c r="K11" s="16"/>
      <c r="L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x14ac:dyDescent="0.2">
      <c r="A13" s="56" t="s">
        <v>92</v>
      </c>
      <c r="B13" s="63" t="s">
        <v>95</v>
      </c>
      <c r="C13" s="65"/>
      <c r="D13" s="63" t="s">
        <v>96</v>
      </c>
      <c r="E13" s="65"/>
      <c r="F13" s="63" t="s">
        <v>97</v>
      </c>
      <c r="G13" s="65"/>
      <c r="H13" s="63" t="s">
        <v>98</v>
      </c>
      <c r="I13" s="65"/>
      <c r="J13" s="63" t="s">
        <v>99</v>
      </c>
      <c r="K13" s="65"/>
      <c r="L13" s="63" t="s">
        <v>100</v>
      </c>
      <c r="M13" s="65"/>
      <c r="N13" s="2"/>
      <c r="O13" s="56" t="s">
        <v>92</v>
      </c>
      <c r="P13" s="63" t="s">
        <v>101</v>
      </c>
      <c r="Q13" s="65"/>
      <c r="R13" s="63" t="s">
        <v>102</v>
      </c>
      <c r="S13" s="65"/>
      <c r="T13" s="16"/>
      <c r="U13" s="16"/>
      <c r="V13" s="16"/>
      <c r="W13" s="16"/>
      <c r="X13" s="16"/>
      <c r="Y13" s="16"/>
    </row>
    <row r="14" spans="1:25" x14ac:dyDescent="0.2">
      <c r="A14" s="19">
        <v>0.02</v>
      </c>
      <c r="B14" s="18">
        <v>99.7</v>
      </c>
      <c r="C14" s="18">
        <v>98.76</v>
      </c>
      <c r="D14" s="18">
        <v>99.75</v>
      </c>
      <c r="E14" s="18">
        <v>99.88</v>
      </c>
      <c r="F14" s="18">
        <v>103.68</v>
      </c>
      <c r="G14" s="18">
        <v>93.22</v>
      </c>
      <c r="H14" s="18">
        <v>117.07</v>
      </c>
      <c r="I14" s="18">
        <v>119.81</v>
      </c>
      <c r="J14" s="18">
        <v>81.209999999999994</v>
      </c>
      <c r="K14" s="18">
        <v>98.1</v>
      </c>
      <c r="L14" s="18">
        <v>66.739999999999995</v>
      </c>
      <c r="M14" s="18">
        <v>102.98</v>
      </c>
      <c r="N14" s="20"/>
      <c r="O14" s="17">
        <v>5.0000000000000001E-3</v>
      </c>
      <c r="P14" s="18">
        <v>94.49</v>
      </c>
      <c r="Q14" s="18">
        <v>105.33</v>
      </c>
      <c r="R14" s="18">
        <v>106.44</v>
      </c>
      <c r="S14" s="18">
        <v>114.03</v>
      </c>
      <c r="T14" s="16"/>
      <c r="U14" s="16"/>
      <c r="V14" s="16"/>
      <c r="W14" s="16"/>
      <c r="X14" s="16"/>
      <c r="Y14" s="16"/>
    </row>
    <row r="15" spans="1:25" x14ac:dyDescent="0.2">
      <c r="A15" s="19">
        <v>7.0000000000000007E-2</v>
      </c>
      <c r="B15" s="18">
        <v>100.47</v>
      </c>
      <c r="C15" s="18">
        <v>100.33</v>
      </c>
      <c r="D15" s="18">
        <v>101.67</v>
      </c>
      <c r="E15" s="18">
        <v>101.54</v>
      </c>
      <c r="F15" s="18">
        <v>97.48</v>
      </c>
      <c r="G15" s="18">
        <v>105.48</v>
      </c>
      <c r="H15" s="18">
        <v>112.96</v>
      </c>
      <c r="I15" s="18">
        <v>134.59</v>
      </c>
      <c r="J15" s="18">
        <v>90.75</v>
      </c>
      <c r="K15" s="18">
        <v>114.55</v>
      </c>
      <c r="L15" s="18">
        <v>110.05</v>
      </c>
      <c r="M15" s="18">
        <v>108.74</v>
      </c>
      <c r="N15" s="20"/>
      <c r="O15" s="17">
        <v>1.4E-2</v>
      </c>
      <c r="P15" s="18">
        <v>89</v>
      </c>
      <c r="Q15" s="18">
        <v>99.1</v>
      </c>
      <c r="R15" s="18">
        <v>110.94</v>
      </c>
      <c r="S15" s="18">
        <v>114.18</v>
      </c>
      <c r="T15" s="16"/>
      <c r="U15" s="16"/>
      <c r="V15" s="16"/>
      <c r="W15" s="16"/>
      <c r="X15" s="16"/>
      <c r="Y15" s="16"/>
    </row>
    <row r="16" spans="1:25" x14ac:dyDescent="0.2">
      <c r="A16" s="19">
        <v>0.21</v>
      </c>
      <c r="B16" s="18">
        <v>100.51</v>
      </c>
      <c r="C16" s="18">
        <v>100.38</v>
      </c>
      <c r="D16" s="18">
        <v>101.67</v>
      </c>
      <c r="E16" s="18">
        <v>100.23</v>
      </c>
      <c r="F16" s="18">
        <v>104.22</v>
      </c>
      <c r="G16" s="18">
        <v>104.68</v>
      </c>
      <c r="H16" s="18">
        <v>126.15</v>
      </c>
      <c r="I16" s="18">
        <v>108</v>
      </c>
      <c r="J16" s="18">
        <v>101.04</v>
      </c>
      <c r="K16" s="18">
        <v>92.4</v>
      </c>
      <c r="L16" s="18">
        <v>96.36</v>
      </c>
      <c r="M16" s="18">
        <v>96.99</v>
      </c>
      <c r="N16" s="20"/>
      <c r="O16" s="17">
        <v>4.1000000000000002E-2</v>
      </c>
      <c r="P16" s="18">
        <v>102.77</v>
      </c>
      <c r="Q16" s="18">
        <v>103.99</v>
      </c>
      <c r="R16" s="18">
        <v>89.24</v>
      </c>
      <c r="S16" s="18">
        <v>105.37</v>
      </c>
      <c r="T16" s="16"/>
      <c r="U16" s="16"/>
      <c r="V16" s="16"/>
      <c r="W16" s="16"/>
      <c r="X16" s="16"/>
      <c r="Y16" s="16"/>
    </row>
    <row r="17" spans="1:25" x14ac:dyDescent="0.2">
      <c r="A17" s="19">
        <v>0.62</v>
      </c>
      <c r="B17" s="18">
        <v>100.15</v>
      </c>
      <c r="C17" s="18">
        <v>100.36</v>
      </c>
      <c r="D17" s="18">
        <v>100.75</v>
      </c>
      <c r="E17" s="18">
        <v>100.99</v>
      </c>
      <c r="F17" s="18">
        <v>65.819999999999993</v>
      </c>
      <c r="G17" s="18">
        <v>85.3</v>
      </c>
      <c r="H17" s="18">
        <v>57.72</v>
      </c>
      <c r="I17" s="18">
        <v>69.680000000000007</v>
      </c>
      <c r="J17" s="18">
        <v>74.78</v>
      </c>
      <c r="K17" s="18">
        <v>102.01</v>
      </c>
      <c r="L17" s="18">
        <v>93.96</v>
      </c>
      <c r="M17" s="18">
        <v>81.81</v>
      </c>
      <c r="N17" s="20"/>
      <c r="O17" s="17">
        <v>0.123</v>
      </c>
      <c r="P17" s="18">
        <v>107.18</v>
      </c>
      <c r="Q17" s="18">
        <v>105.3</v>
      </c>
      <c r="R17" s="18">
        <v>106.59</v>
      </c>
      <c r="S17" s="18">
        <v>113.58</v>
      </c>
      <c r="T17" s="16"/>
      <c r="U17" s="16"/>
      <c r="V17" s="16"/>
      <c r="W17" s="16"/>
      <c r="X17" s="16"/>
      <c r="Y17" s="16"/>
    </row>
    <row r="18" spans="1:25" x14ac:dyDescent="0.2">
      <c r="A18" s="19">
        <v>1.85</v>
      </c>
      <c r="B18" s="18">
        <v>70.95</v>
      </c>
      <c r="C18" s="18">
        <v>76.47</v>
      </c>
      <c r="D18" s="18">
        <v>43.24</v>
      </c>
      <c r="E18" s="18">
        <v>51.5</v>
      </c>
      <c r="F18" s="18">
        <v>1.49</v>
      </c>
      <c r="G18" s="18">
        <v>1.92</v>
      </c>
      <c r="H18" s="18">
        <v>2.84</v>
      </c>
      <c r="I18" s="18">
        <v>2.46</v>
      </c>
      <c r="J18" s="18">
        <v>68.42</v>
      </c>
      <c r="K18" s="18">
        <v>74.290000000000006</v>
      </c>
      <c r="L18" s="18">
        <v>75.959999999999994</v>
      </c>
      <c r="M18" s="18">
        <v>78.11</v>
      </c>
      <c r="N18" s="20"/>
      <c r="O18" s="17">
        <v>0.37</v>
      </c>
      <c r="P18" s="18">
        <v>106.66</v>
      </c>
      <c r="Q18" s="18">
        <v>107.81</v>
      </c>
      <c r="R18" s="18">
        <v>108.4</v>
      </c>
      <c r="S18" s="18">
        <v>103.14</v>
      </c>
      <c r="T18" s="16"/>
      <c r="U18" s="16"/>
      <c r="V18" s="16"/>
      <c r="W18" s="16"/>
      <c r="X18" s="16"/>
      <c r="Y18" s="16"/>
    </row>
    <row r="19" spans="1:25" x14ac:dyDescent="0.2">
      <c r="A19" s="19">
        <v>5.56</v>
      </c>
      <c r="B19" s="18">
        <v>3.54</v>
      </c>
      <c r="C19" s="18">
        <v>3.43</v>
      </c>
      <c r="D19" s="18">
        <v>3.57</v>
      </c>
      <c r="E19" s="18">
        <v>2.25</v>
      </c>
      <c r="F19" s="18">
        <v>0.47</v>
      </c>
      <c r="G19" s="18">
        <v>0.46</v>
      </c>
      <c r="H19" s="18">
        <v>0.35</v>
      </c>
      <c r="I19" s="18">
        <v>0.41</v>
      </c>
      <c r="J19" s="18">
        <v>5.69</v>
      </c>
      <c r="K19" s="18">
        <v>6.01</v>
      </c>
      <c r="L19" s="18">
        <v>4.9400000000000004</v>
      </c>
      <c r="M19" s="18">
        <v>10.25</v>
      </c>
      <c r="N19" s="20"/>
      <c r="O19" s="17">
        <v>1.111</v>
      </c>
      <c r="P19" s="18">
        <v>99.36</v>
      </c>
      <c r="Q19" s="18">
        <v>97.62</v>
      </c>
      <c r="R19" s="18">
        <v>100.51</v>
      </c>
      <c r="S19" s="18">
        <v>108.18</v>
      </c>
      <c r="T19" s="16"/>
      <c r="U19" s="16"/>
      <c r="V19" s="16"/>
      <c r="W19" s="16"/>
      <c r="X19" s="16"/>
      <c r="Y19" s="16"/>
    </row>
    <row r="20" spans="1:25" x14ac:dyDescent="0.2">
      <c r="A20" s="19">
        <v>16.670000000000002</v>
      </c>
      <c r="B20" s="18">
        <v>1.67</v>
      </c>
      <c r="C20" s="18">
        <v>1.1200000000000001</v>
      </c>
      <c r="D20" s="18">
        <v>1.72</v>
      </c>
      <c r="E20" s="18">
        <v>1.07</v>
      </c>
      <c r="F20" s="18">
        <v>0.18</v>
      </c>
      <c r="G20" s="18">
        <v>0.18</v>
      </c>
      <c r="H20" s="18">
        <v>0.21</v>
      </c>
      <c r="I20" s="18">
        <v>0.23</v>
      </c>
      <c r="J20" s="18">
        <v>0.31</v>
      </c>
      <c r="K20" s="18">
        <v>0.36</v>
      </c>
      <c r="L20" s="18">
        <v>0.36</v>
      </c>
      <c r="M20" s="18">
        <v>0.34</v>
      </c>
      <c r="N20" s="20"/>
      <c r="O20" s="17">
        <v>3.3330000000000002</v>
      </c>
      <c r="P20" s="18">
        <v>14.96</v>
      </c>
      <c r="Q20" s="18">
        <v>18.21</v>
      </c>
      <c r="R20" s="18">
        <v>23.34</v>
      </c>
      <c r="S20" s="18">
        <v>25.42</v>
      </c>
      <c r="T20" s="16"/>
      <c r="U20" s="16"/>
      <c r="V20" s="16"/>
      <c r="W20" s="16"/>
      <c r="X20" s="16"/>
      <c r="Y20" s="16"/>
    </row>
    <row r="21" spans="1:25" x14ac:dyDescent="0.2">
      <c r="A21" s="19">
        <v>50</v>
      </c>
      <c r="B21" s="18">
        <v>0.89</v>
      </c>
      <c r="C21" s="18">
        <v>0.55000000000000004</v>
      </c>
      <c r="D21" s="18">
        <v>0.87</v>
      </c>
      <c r="E21" s="18">
        <v>0.59</v>
      </c>
      <c r="F21" s="18">
        <v>0.16</v>
      </c>
      <c r="G21" s="18">
        <v>0.16</v>
      </c>
      <c r="H21" s="18">
        <v>0.19</v>
      </c>
      <c r="I21" s="18">
        <v>0.2</v>
      </c>
      <c r="J21" s="18">
        <v>0.18</v>
      </c>
      <c r="K21" s="18">
        <v>0.17</v>
      </c>
      <c r="L21" s="18">
        <v>0.16</v>
      </c>
      <c r="M21" s="18">
        <v>0.17</v>
      </c>
      <c r="N21" s="20"/>
      <c r="O21" s="17">
        <v>10</v>
      </c>
      <c r="P21" s="18">
        <v>0.35</v>
      </c>
      <c r="Q21" s="18">
        <v>0.3</v>
      </c>
      <c r="R21" s="18">
        <v>0.32</v>
      </c>
      <c r="S21" s="18">
        <v>0.31</v>
      </c>
      <c r="T21" s="16"/>
      <c r="U21" s="16"/>
      <c r="V21" s="16"/>
      <c r="W21" s="16"/>
      <c r="X21" s="16"/>
      <c r="Y21" s="16"/>
    </row>
    <row r="22" spans="1: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16"/>
      <c r="S22" s="16"/>
      <c r="T22" s="16"/>
      <c r="U22" s="16"/>
      <c r="V22" s="16"/>
      <c r="W22" s="16"/>
      <c r="X22" s="16"/>
      <c r="Y22" s="16"/>
    </row>
    <row r="23" spans="1:25" x14ac:dyDescent="0.2">
      <c r="A23" s="56" t="s">
        <v>92</v>
      </c>
      <c r="B23" s="63" t="s">
        <v>103</v>
      </c>
      <c r="C23" s="65"/>
      <c r="D23" s="63" t="s">
        <v>104</v>
      </c>
      <c r="E23" s="65"/>
      <c r="F23" s="63" t="s">
        <v>105</v>
      </c>
      <c r="G23" s="65"/>
      <c r="H23" s="63" t="s">
        <v>106</v>
      </c>
      <c r="I23" s="65"/>
      <c r="J23" s="63" t="s">
        <v>107</v>
      </c>
      <c r="K23" s="65"/>
      <c r="L23" s="63" t="s">
        <v>108</v>
      </c>
      <c r="M23" s="65"/>
      <c r="N23" s="63" t="s">
        <v>109</v>
      </c>
      <c r="O23" s="65"/>
      <c r="P23" s="63" t="s">
        <v>110</v>
      </c>
      <c r="Q23" s="65"/>
      <c r="R23" s="63" t="s">
        <v>111</v>
      </c>
      <c r="S23" s="65"/>
      <c r="T23" s="63" t="s">
        <v>112</v>
      </c>
      <c r="U23" s="65"/>
      <c r="V23" s="63" t="s">
        <v>113</v>
      </c>
      <c r="W23" s="65"/>
      <c r="X23" s="63" t="s">
        <v>114</v>
      </c>
      <c r="Y23" s="65"/>
    </row>
    <row r="24" spans="1:25" x14ac:dyDescent="0.2">
      <c r="A24" s="17">
        <v>5.0000000000000001E-3</v>
      </c>
      <c r="B24" s="18">
        <v>78.709999999999994</v>
      </c>
      <c r="C24" s="18">
        <v>100.31</v>
      </c>
      <c r="D24" s="18">
        <v>82.76</v>
      </c>
      <c r="E24" s="18">
        <v>110.69</v>
      </c>
      <c r="F24" s="18">
        <v>114.48</v>
      </c>
      <c r="G24" s="18">
        <v>78.489999999999995</v>
      </c>
      <c r="H24" s="18">
        <v>78.52</v>
      </c>
      <c r="I24" s="18">
        <v>118.54</v>
      </c>
      <c r="J24" s="18">
        <v>109.15</v>
      </c>
      <c r="K24" s="18">
        <v>115.29</v>
      </c>
      <c r="L24" s="18">
        <v>102.38</v>
      </c>
      <c r="M24" s="18">
        <v>114.83</v>
      </c>
      <c r="N24" s="18">
        <v>99.74</v>
      </c>
      <c r="O24" s="18">
        <v>111.14</v>
      </c>
      <c r="P24" s="18">
        <v>141.38999999999999</v>
      </c>
      <c r="Q24" s="18">
        <v>91.95</v>
      </c>
      <c r="R24" s="18">
        <v>93.98</v>
      </c>
      <c r="S24" s="18">
        <v>104.14</v>
      </c>
      <c r="T24" s="18">
        <v>92.17</v>
      </c>
      <c r="U24" s="18">
        <v>97.7</v>
      </c>
      <c r="V24" s="18">
        <v>104.97</v>
      </c>
      <c r="W24" s="18">
        <v>101.49</v>
      </c>
      <c r="X24" s="18">
        <v>111.76</v>
      </c>
      <c r="Y24" s="18">
        <v>112.5</v>
      </c>
    </row>
    <row r="25" spans="1:25" x14ac:dyDescent="0.2">
      <c r="A25" s="17">
        <v>1.4E-2</v>
      </c>
      <c r="B25" s="18">
        <v>108.32</v>
      </c>
      <c r="C25" s="18">
        <v>99.18</v>
      </c>
      <c r="D25" s="18">
        <v>101.59</v>
      </c>
      <c r="E25" s="18">
        <v>97.47</v>
      </c>
      <c r="F25" s="18">
        <v>124.22</v>
      </c>
      <c r="G25" s="18">
        <v>92.67</v>
      </c>
      <c r="H25" s="18">
        <v>81.56</v>
      </c>
      <c r="I25" s="18">
        <v>134.02000000000001</v>
      </c>
      <c r="J25" s="18">
        <v>120.4</v>
      </c>
      <c r="K25" s="18">
        <v>156.51</v>
      </c>
      <c r="L25" s="18">
        <v>119.13</v>
      </c>
      <c r="M25" s="18">
        <v>135.72999999999999</v>
      </c>
      <c r="N25" s="18">
        <v>107.11</v>
      </c>
      <c r="O25" s="18">
        <v>88.03</v>
      </c>
      <c r="P25" s="18">
        <v>129.43</v>
      </c>
      <c r="Q25" s="18">
        <v>138.78</v>
      </c>
      <c r="R25" s="18">
        <v>87.8</v>
      </c>
      <c r="S25" s="18">
        <v>91.97</v>
      </c>
      <c r="T25" s="18">
        <v>74.61</v>
      </c>
      <c r="U25" s="18">
        <v>80.069999999999993</v>
      </c>
      <c r="V25" s="18">
        <v>103.71</v>
      </c>
      <c r="W25" s="18">
        <v>90.44</v>
      </c>
      <c r="X25" s="18">
        <v>105.99</v>
      </c>
      <c r="Y25" s="18">
        <v>114.91</v>
      </c>
    </row>
    <row r="26" spans="1:25" x14ac:dyDescent="0.2">
      <c r="A26" s="17">
        <v>4.1000000000000002E-2</v>
      </c>
      <c r="B26" s="18">
        <v>106</v>
      </c>
      <c r="C26" s="18">
        <v>106.99</v>
      </c>
      <c r="D26" s="18">
        <v>88.03</v>
      </c>
      <c r="E26" s="18">
        <v>96.09</v>
      </c>
      <c r="F26" s="18">
        <v>79.569999999999993</v>
      </c>
      <c r="G26" s="18">
        <v>107.98</v>
      </c>
      <c r="H26" s="18">
        <v>119.59</v>
      </c>
      <c r="I26" s="18">
        <v>70.930000000000007</v>
      </c>
      <c r="J26" s="18">
        <v>100.92</v>
      </c>
      <c r="K26" s="18">
        <v>72.14</v>
      </c>
      <c r="L26" s="18">
        <v>120.37</v>
      </c>
      <c r="M26" s="18">
        <v>93.25</v>
      </c>
      <c r="N26" s="18">
        <v>105.3</v>
      </c>
      <c r="O26" s="18">
        <v>139.12</v>
      </c>
      <c r="P26" s="18">
        <v>128.28</v>
      </c>
      <c r="Q26" s="18">
        <v>115.25</v>
      </c>
      <c r="R26" s="18">
        <v>16.12</v>
      </c>
      <c r="S26" s="18">
        <v>18.5</v>
      </c>
      <c r="T26" s="18">
        <v>27.79</v>
      </c>
      <c r="U26" s="18">
        <v>11.83</v>
      </c>
      <c r="V26" s="18">
        <v>98.47</v>
      </c>
      <c r="W26" s="18">
        <v>99.86</v>
      </c>
      <c r="X26" s="18">
        <v>100.39</v>
      </c>
      <c r="Y26" s="18">
        <v>94.48</v>
      </c>
    </row>
    <row r="27" spans="1:25" x14ac:dyDescent="0.2">
      <c r="A27" s="17">
        <v>0.123</v>
      </c>
      <c r="B27" s="18">
        <v>40.46</v>
      </c>
      <c r="C27" s="18">
        <v>11.78</v>
      </c>
      <c r="D27" s="18">
        <v>21.42</v>
      </c>
      <c r="E27" s="18">
        <v>23.85</v>
      </c>
      <c r="F27" s="18">
        <v>11.49</v>
      </c>
      <c r="G27" s="18">
        <v>27.81</v>
      </c>
      <c r="H27" s="18">
        <v>12.87</v>
      </c>
      <c r="I27" s="18">
        <v>12.14</v>
      </c>
      <c r="J27" s="18">
        <v>25.17</v>
      </c>
      <c r="K27" s="18">
        <v>16.760000000000002</v>
      </c>
      <c r="L27" s="18">
        <v>8.8800000000000008</v>
      </c>
      <c r="M27" s="18">
        <v>10.18</v>
      </c>
      <c r="N27" s="18">
        <v>16.29</v>
      </c>
      <c r="O27" s="18">
        <v>69.319999999999993</v>
      </c>
      <c r="P27" s="18">
        <v>35</v>
      </c>
      <c r="Q27" s="18">
        <v>19.47</v>
      </c>
      <c r="R27" s="18">
        <v>0.67</v>
      </c>
      <c r="S27" s="18">
        <v>0.96</v>
      </c>
      <c r="T27" s="18">
        <v>0.8</v>
      </c>
      <c r="U27" s="18">
        <v>0.96</v>
      </c>
      <c r="V27" s="18">
        <v>6.28</v>
      </c>
      <c r="W27" s="18">
        <v>9.59</v>
      </c>
      <c r="X27" s="18">
        <v>7.59</v>
      </c>
      <c r="Y27" s="18">
        <v>4.4800000000000004</v>
      </c>
    </row>
    <row r="28" spans="1:25" x14ac:dyDescent="0.2">
      <c r="A28" s="17">
        <v>0.37</v>
      </c>
      <c r="B28" s="18">
        <v>2.06</v>
      </c>
      <c r="C28" s="18">
        <v>1.34</v>
      </c>
      <c r="D28" s="18">
        <v>0.95</v>
      </c>
      <c r="E28" s="18">
        <v>0.64</v>
      </c>
      <c r="F28" s="18">
        <v>0.49</v>
      </c>
      <c r="G28" s="18">
        <v>0.64</v>
      </c>
      <c r="H28" s="18">
        <v>0.76</v>
      </c>
      <c r="I28" s="18">
        <v>0.6</v>
      </c>
      <c r="J28" s="18">
        <v>1.86</v>
      </c>
      <c r="K28" s="18">
        <v>6.22</v>
      </c>
      <c r="L28" s="18">
        <v>0.91</v>
      </c>
      <c r="M28" s="18">
        <v>1.1399999999999999</v>
      </c>
      <c r="N28" s="18">
        <v>1.1299999999999999</v>
      </c>
      <c r="O28" s="18">
        <v>1.41</v>
      </c>
      <c r="P28" s="18">
        <v>0.9</v>
      </c>
      <c r="Q28" s="18">
        <v>1.1100000000000001</v>
      </c>
      <c r="R28" s="18">
        <v>0.35</v>
      </c>
      <c r="S28" s="18">
        <v>0.56000000000000005</v>
      </c>
      <c r="T28" s="18">
        <v>0.36</v>
      </c>
      <c r="U28" s="18">
        <v>0.6</v>
      </c>
      <c r="V28" s="18">
        <v>0.65</v>
      </c>
      <c r="W28" s="18">
        <v>1.42</v>
      </c>
      <c r="X28" s="18">
        <v>0.66</v>
      </c>
      <c r="Y28" s="18">
        <v>1.05</v>
      </c>
    </row>
    <row r="29" spans="1:25" x14ac:dyDescent="0.2">
      <c r="A29" s="17">
        <v>1.111</v>
      </c>
      <c r="B29" s="18">
        <v>0.25</v>
      </c>
      <c r="C29" s="18">
        <v>0.28999999999999998</v>
      </c>
      <c r="D29" s="18">
        <v>0.31</v>
      </c>
      <c r="E29" s="18">
        <v>0.25</v>
      </c>
      <c r="F29" s="18">
        <v>0.25</v>
      </c>
      <c r="G29" s="18">
        <v>0.22</v>
      </c>
      <c r="H29" s="18">
        <v>0.24</v>
      </c>
      <c r="I29" s="18">
        <v>0.32</v>
      </c>
      <c r="J29" s="18">
        <v>0.28999999999999998</v>
      </c>
      <c r="K29" s="18">
        <v>0.33</v>
      </c>
      <c r="L29" s="18">
        <v>0.41</v>
      </c>
      <c r="M29" s="18">
        <v>0.39</v>
      </c>
      <c r="N29" s="18">
        <v>0.33</v>
      </c>
      <c r="O29" s="18">
        <v>0.38</v>
      </c>
      <c r="P29" s="18">
        <v>0.43</v>
      </c>
      <c r="Q29" s="18">
        <v>0.37</v>
      </c>
      <c r="R29" s="18">
        <v>0.24</v>
      </c>
      <c r="S29" s="18">
        <v>0.34</v>
      </c>
      <c r="T29" s="18">
        <v>0.25</v>
      </c>
      <c r="U29" s="18">
        <v>0.33</v>
      </c>
      <c r="V29" s="18">
        <v>0.36</v>
      </c>
      <c r="W29" s="18">
        <v>1</v>
      </c>
      <c r="X29" s="18">
        <v>0.33</v>
      </c>
      <c r="Y29" s="18">
        <v>0.79</v>
      </c>
    </row>
    <row r="30" spans="1:25" x14ac:dyDescent="0.2">
      <c r="A30" s="17">
        <v>3.3330000000000002</v>
      </c>
      <c r="B30" s="18">
        <v>0.18</v>
      </c>
      <c r="C30" s="18">
        <v>0.17</v>
      </c>
      <c r="D30" s="18">
        <v>0.17</v>
      </c>
      <c r="E30" s="18">
        <v>0.18</v>
      </c>
      <c r="F30" s="18">
        <v>0.17</v>
      </c>
      <c r="G30" s="18">
        <v>0.21</v>
      </c>
      <c r="H30" s="18">
        <v>0.2</v>
      </c>
      <c r="I30" s="18">
        <v>0.2</v>
      </c>
      <c r="J30" s="18">
        <v>0.22</v>
      </c>
      <c r="K30" s="18">
        <v>0.24</v>
      </c>
      <c r="L30" s="18">
        <v>0.33</v>
      </c>
      <c r="M30" s="18">
        <v>0.34</v>
      </c>
      <c r="N30" s="18">
        <v>0.21</v>
      </c>
      <c r="O30" s="18">
        <v>0.24</v>
      </c>
      <c r="P30" s="18">
        <v>0.23</v>
      </c>
      <c r="Q30" s="18">
        <v>0.25</v>
      </c>
      <c r="R30" s="18">
        <v>0.17</v>
      </c>
      <c r="S30" s="18">
        <v>0.21</v>
      </c>
      <c r="T30" s="18">
        <v>0.17</v>
      </c>
      <c r="U30" s="18">
        <v>0.2</v>
      </c>
      <c r="V30" s="18">
        <v>0.2</v>
      </c>
      <c r="W30" s="18">
        <v>0.43</v>
      </c>
      <c r="X30" s="18">
        <v>0.19</v>
      </c>
      <c r="Y30" s="18">
        <v>0.36</v>
      </c>
    </row>
    <row r="31" spans="1:25" x14ac:dyDescent="0.2">
      <c r="A31" s="17">
        <v>10</v>
      </c>
      <c r="B31" s="18">
        <v>0.16</v>
      </c>
      <c r="C31" s="18">
        <v>0.17</v>
      </c>
      <c r="D31" s="18">
        <v>0.16</v>
      </c>
      <c r="E31" s="18">
        <v>0.16</v>
      </c>
      <c r="F31" s="18">
        <v>0.17</v>
      </c>
      <c r="G31" s="18">
        <v>0.18</v>
      </c>
      <c r="H31" s="18">
        <v>0.19</v>
      </c>
      <c r="I31" s="18">
        <v>0.2</v>
      </c>
      <c r="J31" s="18">
        <v>0.21</v>
      </c>
      <c r="K31" s="18">
        <v>0.22</v>
      </c>
      <c r="L31" s="18">
        <v>0.32</v>
      </c>
      <c r="M31" s="18">
        <v>0.33</v>
      </c>
      <c r="N31" s="18">
        <v>0.18</v>
      </c>
      <c r="O31" s="18">
        <v>0.19</v>
      </c>
      <c r="P31" s="18">
        <v>0.2</v>
      </c>
      <c r="Q31" s="18">
        <v>0.2</v>
      </c>
      <c r="R31" s="18">
        <v>0.13</v>
      </c>
      <c r="S31" s="18">
        <v>0.15</v>
      </c>
      <c r="T31" s="18">
        <v>0.13</v>
      </c>
      <c r="U31" s="18">
        <v>0.14000000000000001</v>
      </c>
      <c r="V31" s="18">
        <v>0.11</v>
      </c>
      <c r="W31" s="18">
        <v>0.15</v>
      </c>
      <c r="X31" s="18">
        <v>0.1</v>
      </c>
      <c r="Y31" s="18">
        <v>0.14000000000000001</v>
      </c>
    </row>
    <row r="32" spans="1: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8" x14ac:dyDescent="0.2">
      <c r="A33" s="14" t="s">
        <v>159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8" ht="18" x14ac:dyDescent="0.25">
      <c r="A34" s="14" t="s">
        <v>115</v>
      </c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8" x14ac:dyDescent="0.2">
      <c r="A35" s="56" t="s">
        <v>92</v>
      </c>
      <c r="B35" s="63" t="s">
        <v>93</v>
      </c>
      <c r="C35" s="64"/>
      <c r="D35" s="64"/>
      <c r="E35" s="65"/>
      <c r="F35" s="2"/>
      <c r="G35" s="56" t="s">
        <v>116</v>
      </c>
      <c r="H35" s="63" t="s">
        <v>94</v>
      </c>
      <c r="I35" s="64"/>
      <c r="J35" s="65"/>
      <c r="K35" s="2"/>
      <c r="L35" s="56" t="s">
        <v>171</v>
      </c>
      <c r="M35" s="60" t="s">
        <v>169</v>
      </c>
      <c r="N35" s="60"/>
      <c r="O35" s="60"/>
      <c r="P35" s="60"/>
      <c r="Q35" s="60" t="s">
        <v>170</v>
      </c>
      <c r="R35" s="60"/>
      <c r="S35" s="60"/>
      <c r="T35" s="60"/>
      <c r="U35" s="60" t="s">
        <v>172</v>
      </c>
      <c r="V35" s="60"/>
      <c r="W35" s="60"/>
      <c r="X35" s="60"/>
      <c r="Y35" s="60" t="s">
        <v>172</v>
      </c>
      <c r="Z35" s="60"/>
      <c r="AA35" s="60"/>
      <c r="AB35" s="60"/>
    </row>
    <row r="36" spans="1:28" x14ac:dyDescent="0.2">
      <c r="A36" s="17">
        <v>50</v>
      </c>
      <c r="B36" s="18">
        <v>40.159999999999997</v>
      </c>
      <c r="C36" s="18">
        <v>50.95</v>
      </c>
      <c r="D36" s="18">
        <v>46.69</v>
      </c>
      <c r="E36" s="18">
        <v>36.9</v>
      </c>
      <c r="F36" s="20"/>
      <c r="G36" s="19">
        <v>100</v>
      </c>
      <c r="H36" s="18">
        <v>93.6</v>
      </c>
      <c r="I36" s="18">
        <v>90.88</v>
      </c>
      <c r="J36" s="18">
        <v>91.27</v>
      </c>
      <c r="K36" s="1"/>
      <c r="L36" s="93">
        <v>50</v>
      </c>
      <c r="M36" s="94">
        <v>43.013162131437298</v>
      </c>
      <c r="N36" s="94">
        <v>41.015514624225403</v>
      </c>
      <c r="O36" s="94">
        <v>49.321522680527501</v>
      </c>
      <c r="P36" s="94">
        <v>54.094848829339099</v>
      </c>
      <c r="Q36" s="92">
        <v>41.204765440698097</v>
      </c>
      <c r="R36" s="92">
        <v>48.080878439206501</v>
      </c>
      <c r="S36" s="92">
        <v>51.718699689181797</v>
      </c>
      <c r="T36" s="92">
        <v>51.992061979642401</v>
      </c>
      <c r="U36" s="92">
        <v>55.809552383480103</v>
      </c>
      <c r="V36" s="92">
        <v>42.312973839993496</v>
      </c>
      <c r="W36" s="92">
        <v>63.2686737672948</v>
      </c>
      <c r="X36" s="92">
        <v>53.963235209268497</v>
      </c>
      <c r="Y36" s="92">
        <v>44.362385903368398</v>
      </c>
      <c r="Z36" s="92">
        <v>51.950749489377898</v>
      </c>
      <c r="AA36" s="92">
        <v>55.9203314139328</v>
      </c>
      <c r="AB36" s="92">
        <v>55.8464787269643</v>
      </c>
    </row>
    <row r="37" spans="1:28" x14ac:dyDescent="0.2">
      <c r="A37" s="17">
        <v>16.667000000000002</v>
      </c>
      <c r="B37" s="18">
        <v>14.06</v>
      </c>
      <c r="C37" s="18">
        <v>7.42</v>
      </c>
      <c r="D37" s="18">
        <v>7.33</v>
      </c>
      <c r="E37" s="18">
        <v>20.14</v>
      </c>
      <c r="F37" s="20"/>
      <c r="G37" s="19">
        <v>33.33</v>
      </c>
      <c r="H37" s="18">
        <v>-4.2</v>
      </c>
      <c r="I37" s="18">
        <v>11.8</v>
      </c>
      <c r="J37" s="18">
        <v>2.89</v>
      </c>
      <c r="K37" s="1"/>
      <c r="L37" s="93">
        <v>16.667000000000002</v>
      </c>
      <c r="M37" s="94">
        <v>-1.0612502382060001</v>
      </c>
      <c r="N37" s="94">
        <v>3.1443234611871986</v>
      </c>
      <c r="O37" s="94">
        <v>8.7797922183743964</v>
      </c>
      <c r="P37" s="94">
        <v>6.0251414452717</v>
      </c>
      <c r="Q37" s="92">
        <v>5.9830857082777982</v>
      </c>
      <c r="R37" s="92">
        <v>3.5859086996235021</v>
      </c>
      <c r="S37" s="92">
        <v>16.118518323816005</v>
      </c>
      <c r="T37" s="92">
        <v>11.261080701016596</v>
      </c>
      <c r="U37" s="92">
        <v>6.0143781949941939</v>
      </c>
      <c r="V37" s="92">
        <v>-3.3649130500009932</v>
      </c>
      <c r="W37" s="92">
        <v>4.8696615469829965</v>
      </c>
      <c r="X37" s="92">
        <v>10.205518180454405</v>
      </c>
      <c r="Y37" s="92">
        <v>2.1555753008919964</v>
      </c>
      <c r="Z37" s="92">
        <v>3.1341234032240948</v>
      </c>
      <c r="AA37" s="92">
        <v>12.291856587313504</v>
      </c>
      <c r="AB37" s="92">
        <v>5.7558937906046026</v>
      </c>
    </row>
    <row r="38" spans="1:28" x14ac:dyDescent="0.2">
      <c r="A38" s="17">
        <v>5.556</v>
      </c>
      <c r="B38" s="18">
        <v>-1.68</v>
      </c>
      <c r="C38" s="18">
        <v>8.7899999999999991</v>
      </c>
      <c r="D38" s="18">
        <v>15.64</v>
      </c>
      <c r="E38" s="18">
        <v>13.65</v>
      </c>
      <c r="F38" s="20"/>
      <c r="G38" s="19">
        <v>11.11</v>
      </c>
      <c r="H38" s="18">
        <v>9.8000000000000007</v>
      </c>
      <c r="I38" s="18">
        <v>6.94</v>
      </c>
      <c r="J38" s="18">
        <v>2.0499999999999998</v>
      </c>
      <c r="K38" s="1"/>
      <c r="L38" s="93">
        <v>5.556</v>
      </c>
      <c r="M38" s="94">
        <v>-9.493425505489995</v>
      </c>
      <c r="N38" s="94">
        <v>-11.007432037271997</v>
      </c>
      <c r="O38" s="94">
        <v>-0.3673305778060012</v>
      </c>
      <c r="P38" s="94">
        <v>5.4153332588596044</v>
      </c>
      <c r="Q38" s="92">
        <v>-2.7434797179639929</v>
      </c>
      <c r="R38" s="92">
        <v>2.5134874062781023</v>
      </c>
      <c r="S38" s="92">
        <v>10.020436459695503</v>
      </c>
      <c r="T38" s="92">
        <v>6.2143922617443934</v>
      </c>
      <c r="U38" s="92">
        <v>-2.8110178977370026</v>
      </c>
      <c r="V38" s="92">
        <v>-6.4667259026760036</v>
      </c>
      <c r="W38" s="92">
        <v>1.8232382095338977</v>
      </c>
      <c r="X38" s="92">
        <v>1.3431957442388978</v>
      </c>
      <c r="Y38" s="92">
        <v>-2.9402600999320043</v>
      </c>
      <c r="Z38" s="92">
        <v>-8.5715274812770019</v>
      </c>
      <c r="AA38" s="92">
        <v>2.5617650792185032</v>
      </c>
      <c r="AB38" s="92">
        <v>5.1096827796305035</v>
      </c>
    </row>
    <row r="39" spans="1:28" x14ac:dyDescent="0.2">
      <c r="A39" s="17">
        <v>1.8520000000000001</v>
      </c>
      <c r="B39" s="18">
        <v>12.11</v>
      </c>
      <c r="C39" s="18">
        <v>-8.0399999999999991</v>
      </c>
      <c r="D39" s="18">
        <v>4.68</v>
      </c>
      <c r="E39" s="18">
        <v>6.31</v>
      </c>
      <c r="F39" s="20"/>
      <c r="G39" s="19">
        <v>3.7</v>
      </c>
      <c r="H39" s="18">
        <v>2.85</v>
      </c>
      <c r="I39" s="18">
        <v>16.11</v>
      </c>
      <c r="J39" s="18">
        <v>-1.93</v>
      </c>
      <c r="K39" s="1"/>
      <c r="L39" s="93">
        <v>1.8520000000000001</v>
      </c>
      <c r="M39" s="94">
        <v>-0.99816663271499806</v>
      </c>
      <c r="N39" s="94">
        <v>-1.7972256356000003</v>
      </c>
      <c r="O39" s="94">
        <v>-0.76686007924899968</v>
      </c>
      <c r="P39" s="94">
        <v>2.2190972473206045</v>
      </c>
      <c r="Q39" s="92">
        <v>4.8896365464354972</v>
      </c>
      <c r="R39" s="92">
        <v>-0.87199942173400302</v>
      </c>
      <c r="S39" s="92">
        <v>5.4994447328474934</v>
      </c>
      <c r="T39" s="92">
        <v>4.2798283600234015</v>
      </c>
      <c r="U39" s="92">
        <v>3.2310550548700689E-2</v>
      </c>
      <c r="V39" s="92">
        <v>-4.3803874958170042</v>
      </c>
      <c r="W39" s="92">
        <v>0.12462640925930657</v>
      </c>
      <c r="X39" s="92">
        <v>4.0388188185877993</v>
      </c>
      <c r="Y39" s="92">
        <v>-7.9807059855289992</v>
      </c>
      <c r="Z39" s="92">
        <v>-2.3494386041840016</v>
      </c>
      <c r="AA39" s="92">
        <v>1.1216376833335033</v>
      </c>
      <c r="AB39" s="92">
        <v>0.64159521803850339</v>
      </c>
    </row>
    <row r="40" spans="1:28" x14ac:dyDescent="0.2">
      <c r="A40" s="17">
        <v>0.61699999999999999</v>
      </c>
      <c r="B40" s="18">
        <v>9.07</v>
      </c>
      <c r="C40" s="18">
        <v>9.6300000000000008</v>
      </c>
      <c r="D40" s="18">
        <v>9.86</v>
      </c>
      <c r="E40" s="18">
        <v>8.06</v>
      </c>
      <c r="F40" s="20"/>
      <c r="G40" s="19">
        <v>1.23</v>
      </c>
      <c r="H40" s="18">
        <v>13.56</v>
      </c>
      <c r="I40" s="18">
        <v>5.3</v>
      </c>
      <c r="J40" s="18">
        <v>14.68</v>
      </c>
      <c r="K40" s="1"/>
      <c r="L40" s="93">
        <v>0.61699999999999999</v>
      </c>
      <c r="M40" s="94">
        <v>8.590541401901703</v>
      </c>
      <c r="N40" s="94">
        <v>-13.278441834944005</v>
      </c>
      <c r="O40" s="94">
        <v>1.3148989019509969</v>
      </c>
      <c r="P40" s="94">
        <v>5.0999152314051059</v>
      </c>
      <c r="Q40" s="92">
        <v>7.4550365030655001</v>
      </c>
      <c r="R40" s="92">
        <v>5.4573889958536057</v>
      </c>
      <c r="S40" s="92">
        <v>4.1536611490415964</v>
      </c>
      <c r="T40" s="92">
        <v>3.4387136201446964</v>
      </c>
      <c r="U40" s="92">
        <v>1.6939960073390949</v>
      </c>
      <c r="V40" s="92">
        <v>-7.1129369136500031</v>
      </c>
      <c r="W40" s="92">
        <v>20.304873123391701</v>
      </c>
      <c r="X40" s="92">
        <v>8.5069063801797995</v>
      </c>
      <c r="Y40" s="92">
        <v>-5.6358831742810054</v>
      </c>
      <c r="Z40" s="92">
        <v>-4.7127245871750034</v>
      </c>
      <c r="AA40" s="92">
        <v>4.5927139708513067</v>
      </c>
      <c r="AB40" s="92">
        <v>7.5652846213318981</v>
      </c>
    </row>
    <row r="41" spans="1:28" x14ac:dyDescent="0.2">
      <c r="A41" s="17">
        <v>0.20599999999999999</v>
      </c>
      <c r="B41" s="18">
        <v>-7.5</v>
      </c>
      <c r="C41" s="18">
        <v>-5.51</v>
      </c>
      <c r="D41" s="18">
        <v>-1.55</v>
      </c>
      <c r="E41" s="18">
        <v>13.5</v>
      </c>
      <c r="F41" s="20"/>
      <c r="G41" s="19">
        <v>0.41</v>
      </c>
      <c r="H41" s="18">
        <v>-4.5999999999999996</v>
      </c>
      <c r="I41" s="18">
        <v>-2.8</v>
      </c>
      <c r="J41" s="18">
        <v>11.05</v>
      </c>
      <c r="K41" s="1"/>
      <c r="L41" s="93">
        <v>0.20599999999999999</v>
      </c>
      <c r="M41" s="94">
        <v>-1.7551698986059989</v>
      </c>
      <c r="N41" s="94">
        <v>-4.0051518277820009</v>
      </c>
      <c r="O41" s="94">
        <v>5.1419709683989936</v>
      </c>
      <c r="P41" s="94">
        <v>6.4456988152110029</v>
      </c>
      <c r="Q41" s="92">
        <v>6.7190611056715994</v>
      </c>
      <c r="R41" s="92">
        <v>-0.3042469723149992</v>
      </c>
      <c r="S41" s="92">
        <v>6.1092529192596032</v>
      </c>
      <c r="T41" s="92">
        <v>11.555470859974093</v>
      </c>
      <c r="U41" s="92">
        <v>-2.2386595737319936</v>
      </c>
      <c r="V41" s="92">
        <v>-5.1189143655019933</v>
      </c>
      <c r="W41" s="92">
        <v>8.4145905214691936</v>
      </c>
      <c r="X41" s="92">
        <v>8.6546117541167007</v>
      </c>
      <c r="Y41" s="92">
        <v>-7.8699269550770055</v>
      </c>
      <c r="Z41" s="92">
        <v>-1.9617119976000055</v>
      </c>
      <c r="AA41" s="92">
        <v>0.66005838978060183</v>
      </c>
      <c r="AB41" s="92">
        <v>6.3097889428679963</v>
      </c>
    </row>
    <row r="42" spans="1:28" x14ac:dyDescent="0.2">
      <c r="A42" s="17">
        <v>6.9000000000000006E-2</v>
      </c>
      <c r="B42" s="18">
        <v>4.79</v>
      </c>
      <c r="C42" s="18">
        <v>1.87</v>
      </c>
      <c r="D42" s="18">
        <v>2.2599999999999998</v>
      </c>
      <c r="E42" s="18">
        <v>-0.63</v>
      </c>
      <c r="F42" s="20"/>
      <c r="G42" s="19">
        <v>0.14000000000000001</v>
      </c>
      <c r="H42" s="18">
        <v>19.440000000000001</v>
      </c>
      <c r="I42" s="18">
        <v>5.3</v>
      </c>
      <c r="J42" s="18">
        <v>-2.92</v>
      </c>
      <c r="K42" s="1"/>
      <c r="L42" s="93">
        <v>6.9000000000000006E-2</v>
      </c>
      <c r="M42" s="94">
        <v>2.6817103542538945</v>
      </c>
      <c r="N42" s="94">
        <v>-3.563566589345001</v>
      </c>
      <c r="O42" s="94">
        <v>1.7564841403873004</v>
      </c>
      <c r="P42" s="94">
        <v>3.7541316475991948</v>
      </c>
      <c r="Q42" s="92">
        <v>8.2751233744472046</v>
      </c>
      <c r="R42" s="92">
        <v>3.8592709900839992</v>
      </c>
      <c r="S42" s="92">
        <v>6.5718660261927937</v>
      </c>
      <c r="T42" s="92">
        <v>11.387247911998401</v>
      </c>
      <c r="U42" s="92">
        <v>-7.1129369136500031</v>
      </c>
      <c r="V42" s="92">
        <v>-3.7895660000690015</v>
      </c>
      <c r="W42" s="92">
        <v>1.0847113398493065</v>
      </c>
      <c r="X42" s="92">
        <v>5.0912196078884051</v>
      </c>
      <c r="Y42" s="92">
        <v>-1.260111471399</v>
      </c>
      <c r="Z42" s="92">
        <v>-9.0515699465720019</v>
      </c>
      <c r="AA42" s="92">
        <v>-4.1403662631689997</v>
      </c>
      <c r="AB42" s="92">
        <v>2.7833231401238976</v>
      </c>
    </row>
    <row r="43" spans="1:28" x14ac:dyDescent="0.2">
      <c r="A43" s="17">
        <v>2.3E-2</v>
      </c>
      <c r="B43" s="18">
        <v>-2.64</v>
      </c>
      <c r="C43" s="18">
        <v>-5.47</v>
      </c>
      <c r="D43" s="18">
        <v>12.45</v>
      </c>
      <c r="E43" s="18">
        <v>5.58</v>
      </c>
      <c r="F43" s="20"/>
      <c r="G43" s="19">
        <v>0.05</v>
      </c>
      <c r="H43" s="18">
        <v>3.97</v>
      </c>
      <c r="I43" s="18">
        <v>14.88</v>
      </c>
      <c r="J43" s="18">
        <v>1.35</v>
      </c>
      <c r="K43" s="1"/>
      <c r="L43" s="93">
        <v>2.3E-2</v>
      </c>
      <c r="M43" s="94">
        <v>-1.5448912136370012</v>
      </c>
      <c r="N43" s="94">
        <v>-1.1874174491880041</v>
      </c>
      <c r="O43" s="94">
        <v>8.2330676374533027</v>
      </c>
      <c r="P43" s="94">
        <v>8.3171791114411064</v>
      </c>
      <c r="Q43" s="92">
        <v>4.2377726230294996</v>
      </c>
      <c r="R43" s="92">
        <v>4.8686086779384965</v>
      </c>
      <c r="S43" s="92">
        <v>13.132560997246699</v>
      </c>
      <c r="T43" s="92">
        <v>10.041464328192504</v>
      </c>
      <c r="U43" s="92">
        <v>-6.5775049331290063</v>
      </c>
      <c r="V43" s="92">
        <v>-2.3679017759260006</v>
      </c>
      <c r="W43" s="92">
        <v>-7.648368894171</v>
      </c>
      <c r="X43" s="92">
        <v>6.9006104386157006</v>
      </c>
      <c r="Y43" s="92">
        <v>-9.5131492401250028</v>
      </c>
      <c r="Z43" s="92">
        <v>-5.5620304873120006</v>
      </c>
      <c r="AA43" s="92">
        <v>-1.0016270670100056</v>
      </c>
      <c r="AB43" s="92">
        <v>3.7803344141981938</v>
      </c>
    </row>
    <row r="44" spans="1:28" x14ac:dyDescent="0.2">
      <c r="A44" s="17">
        <v>8.0000000000000002E-3</v>
      </c>
      <c r="B44" s="18">
        <v>12.94</v>
      </c>
      <c r="C44" s="18">
        <v>-1.17</v>
      </c>
      <c r="D44" s="18">
        <v>-10.56</v>
      </c>
      <c r="E44" s="18">
        <v>-13.35</v>
      </c>
      <c r="F44" s="20"/>
      <c r="G44" s="20"/>
      <c r="H44" s="20"/>
      <c r="I44" s="20"/>
      <c r="J44" s="20"/>
      <c r="K44" s="1"/>
      <c r="L44" s="93">
        <v>8.0000000000000002E-3</v>
      </c>
      <c r="M44" s="94">
        <v>4.7844972039505933</v>
      </c>
      <c r="N44" s="94">
        <v>3.2074070666781012</v>
      </c>
      <c r="O44" s="94">
        <v>9.5157676157682971</v>
      </c>
      <c r="P44" s="94">
        <v>10.125575802180293</v>
      </c>
      <c r="Q44" s="92">
        <v>5.0158037574172027</v>
      </c>
      <c r="R44" s="92">
        <v>7.7283987935259972</v>
      </c>
      <c r="S44" s="92">
        <v>10.987718410555999</v>
      </c>
      <c r="T44" s="92">
        <v>8.1910119004593014</v>
      </c>
      <c r="U44" s="92">
        <v>-7.629905722429001</v>
      </c>
      <c r="V44" s="92">
        <v>-10.011654877162002</v>
      </c>
      <c r="W44" s="92">
        <v>-1.8509329671470027</v>
      </c>
      <c r="X44" s="92">
        <v>-0.66928997565200632</v>
      </c>
      <c r="Y44" s="92">
        <v>-5.820514891702004</v>
      </c>
      <c r="Z44" s="92">
        <v>-5.1743038807280044</v>
      </c>
      <c r="AA44" s="92">
        <v>4.8881247187250949</v>
      </c>
      <c r="AB44" s="92">
        <v>2.0447962704393063</v>
      </c>
    </row>
    <row r="45" spans="1:28" x14ac:dyDescent="0.2">
      <c r="A45" s="17">
        <v>3.0000000000000001E-3</v>
      </c>
      <c r="B45" s="18">
        <v>-2.81</v>
      </c>
      <c r="C45" s="18">
        <v>-4.4800000000000004</v>
      </c>
      <c r="D45" s="18">
        <v>9.8800000000000008</v>
      </c>
      <c r="E45" s="18">
        <v>-1.59</v>
      </c>
      <c r="F45" s="20"/>
      <c r="G45" s="20"/>
      <c r="H45" s="20"/>
      <c r="I45" s="20"/>
      <c r="J45" s="20"/>
      <c r="K45" s="1"/>
      <c r="L45" s="93">
        <v>3.0000000000000001E-3</v>
      </c>
      <c r="M45" s="94">
        <v>3.712075910605293</v>
      </c>
      <c r="N45" s="94">
        <v>4.8686086779384965</v>
      </c>
      <c r="O45" s="94">
        <v>10.525105303622695</v>
      </c>
      <c r="P45" s="94">
        <v>7.0344791331260978</v>
      </c>
      <c r="Q45" s="92">
        <v>6.529810289198906</v>
      </c>
      <c r="R45" s="92">
        <v>5.4784168643505069</v>
      </c>
      <c r="S45" s="92">
        <v>10.314826618653001</v>
      </c>
      <c r="T45" s="92">
        <v>11.134913490034805</v>
      </c>
      <c r="U45" s="92">
        <v>-2.6079230085740051</v>
      </c>
      <c r="V45" s="92">
        <v>-4.3249979805909931</v>
      </c>
      <c r="W45" s="92">
        <v>1.1401008550756018</v>
      </c>
      <c r="X45" s="92">
        <v>4.648103486077602</v>
      </c>
      <c r="Y45" s="92">
        <v>-2.2571227454740068</v>
      </c>
      <c r="Z45" s="92">
        <v>-6.263631013513006</v>
      </c>
      <c r="AA45" s="92">
        <v>0.58620570281219386</v>
      </c>
      <c r="AB45" s="92">
        <v>-2.3309754324420027</v>
      </c>
    </row>
    <row r="46" spans="1:28" x14ac:dyDescent="0.2">
      <c r="A46" s="1"/>
      <c r="B46" s="1"/>
      <c r="C46" s="1"/>
      <c r="D46" s="1"/>
      <c r="E46" s="1"/>
      <c r="F46" s="1"/>
      <c r="G46" s="1"/>
      <c r="H46" s="1"/>
      <c r="I46" s="1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5"/>
      <c r="V46" s="15"/>
      <c r="W46" s="15"/>
      <c r="X46" s="15"/>
      <c r="Y46" s="15"/>
    </row>
    <row r="47" spans="1:28" x14ac:dyDescent="0.2">
      <c r="A47" s="56" t="s">
        <v>92</v>
      </c>
      <c r="B47" s="63" t="s">
        <v>95</v>
      </c>
      <c r="C47" s="64"/>
      <c r="D47" s="64"/>
      <c r="E47" s="65"/>
      <c r="F47" s="63" t="s">
        <v>96</v>
      </c>
      <c r="G47" s="64"/>
      <c r="H47" s="65"/>
      <c r="I47" s="1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5"/>
      <c r="V47" s="15"/>
      <c r="W47" s="15"/>
      <c r="X47" s="15"/>
      <c r="Y47" s="15"/>
    </row>
    <row r="48" spans="1:28" x14ac:dyDescent="0.2">
      <c r="A48" s="17">
        <v>50</v>
      </c>
      <c r="B48" s="18">
        <v>12.32</v>
      </c>
      <c r="C48" s="18">
        <v>14.5</v>
      </c>
      <c r="D48" s="18">
        <v>10.53</v>
      </c>
      <c r="E48" s="18">
        <v>14.59</v>
      </c>
      <c r="F48" s="18">
        <v>4.22</v>
      </c>
      <c r="G48" s="18">
        <v>11.26</v>
      </c>
      <c r="H48" s="18">
        <v>8.01</v>
      </c>
      <c r="I48" s="1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5"/>
      <c r="V48" s="15"/>
      <c r="W48" s="15"/>
      <c r="X48" s="15"/>
      <c r="Y48" s="15"/>
    </row>
    <row r="49" spans="1:25" x14ac:dyDescent="0.2">
      <c r="A49" s="17">
        <v>16.667000000000002</v>
      </c>
      <c r="B49" s="18">
        <v>15.37</v>
      </c>
      <c r="C49" s="18">
        <v>5.01</v>
      </c>
      <c r="D49" s="18">
        <v>12.03</v>
      </c>
      <c r="E49" s="18">
        <v>15.74</v>
      </c>
      <c r="F49" s="18">
        <v>12.15</v>
      </c>
      <c r="G49" s="18">
        <v>-2.16</v>
      </c>
      <c r="H49" s="18">
        <v>2.04</v>
      </c>
      <c r="I49" s="1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5"/>
      <c r="V49" s="15"/>
      <c r="W49" s="15"/>
      <c r="X49" s="15"/>
      <c r="Y49" s="15"/>
    </row>
    <row r="50" spans="1:25" x14ac:dyDescent="0.2">
      <c r="A50" s="17">
        <v>5.556</v>
      </c>
      <c r="B50" s="18">
        <v>4.4800000000000004</v>
      </c>
      <c r="C50" s="18">
        <v>2.69</v>
      </c>
      <c r="D50" s="18">
        <v>4</v>
      </c>
      <c r="E50" s="18">
        <v>1.84</v>
      </c>
      <c r="F50" s="18">
        <v>8.41</v>
      </c>
      <c r="G50" s="18">
        <v>-8.41</v>
      </c>
      <c r="H50" s="18">
        <v>2.48</v>
      </c>
      <c r="I50" s="1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5"/>
      <c r="V50" s="15"/>
      <c r="W50" s="15"/>
      <c r="X50" s="15"/>
      <c r="Y50" s="15"/>
    </row>
    <row r="51" spans="1:25" x14ac:dyDescent="0.2">
      <c r="A51" s="17">
        <v>1.8520000000000001</v>
      </c>
      <c r="B51" s="18">
        <v>3.76</v>
      </c>
      <c r="C51" s="18">
        <v>5.66</v>
      </c>
      <c r="D51" s="18">
        <v>8.61</v>
      </c>
      <c r="E51" s="18">
        <v>10.97</v>
      </c>
      <c r="F51" s="18">
        <v>-2.92</v>
      </c>
      <c r="G51" s="18">
        <v>-2.9</v>
      </c>
      <c r="H51" s="18">
        <v>-4.34</v>
      </c>
      <c r="I51" s="1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5"/>
      <c r="V51" s="15"/>
      <c r="W51" s="15"/>
      <c r="X51" s="15"/>
      <c r="Y51" s="15"/>
    </row>
    <row r="52" spans="1:25" x14ac:dyDescent="0.2">
      <c r="A52" s="17">
        <v>0.61699999999999999</v>
      </c>
      <c r="B52" s="18">
        <v>-5.01</v>
      </c>
      <c r="C52" s="18">
        <v>12.8</v>
      </c>
      <c r="D52" s="18">
        <v>6.14</v>
      </c>
      <c r="E52" s="18">
        <v>3.09</v>
      </c>
      <c r="F52" s="18">
        <v>5.47</v>
      </c>
      <c r="G52" s="18">
        <v>5.37</v>
      </c>
      <c r="H52" s="18">
        <v>14.98</v>
      </c>
      <c r="I52" s="1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5"/>
      <c r="V52" s="15"/>
      <c r="W52" s="15"/>
      <c r="X52" s="15"/>
      <c r="Y52" s="15"/>
    </row>
    <row r="53" spans="1:25" x14ac:dyDescent="0.2">
      <c r="A53" s="17">
        <v>0.20599999999999999</v>
      </c>
      <c r="B53" s="18">
        <v>7.45</v>
      </c>
      <c r="C53" s="18">
        <v>14.28</v>
      </c>
      <c r="D53" s="18">
        <v>14.68</v>
      </c>
      <c r="E53" s="18">
        <v>5.51</v>
      </c>
      <c r="F53" s="18">
        <v>9.89</v>
      </c>
      <c r="G53" s="18">
        <v>10.52</v>
      </c>
      <c r="H53" s="18">
        <v>12.94</v>
      </c>
      <c r="I53" s="1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5"/>
      <c r="V53" s="15"/>
      <c r="W53" s="15"/>
      <c r="X53" s="15"/>
      <c r="Y53" s="15"/>
    </row>
    <row r="54" spans="1:25" x14ac:dyDescent="0.2">
      <c r="A54" s="17">
        <v>6.9000000000000006E-2</v>
      </c>
      <c r="B54" s="18">
        <v>20.149999999999999</v>
      </c>
      <c r="C54" s="18">
        <v>9.3699999999999992</v>
      </c>
      <c r="D54" s="18">
        <v>13.13</v>
      </c>
      <c r="E54" s="18">
        <v>6.69</v>
      </c>
      <c r="F54" s="18">
        <v>-1.03</v>
      </c>
      <c r="G54" s="18">
        <v>-2.37</v>
      </c>
      <c r="H54" s="18">
        <v>7.49</v>
      </c>
      <c r="I54" s="1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5"/>
      <c r="V54" s="15"/>
      <c r="W54" s="15"/>
      <c r="X54" s="15"/>
      <c r="Y54" s="15"/>
    </row>
    <row r="55" spans="1:25" x14ac:dyDescent="0.2">
      <c r="A55" s="17">
        <v>2.3E-2</v>
      </c>
      <c r="B55" s="18">
        <v>13.67</v>
      </c>
      <c r="C55" s="18">
        <v>3.04</v>
      </c>
      <c r="D55" s="18">
        <v>14.3</v>
      </c>
      <c r="E55" s="18">
        <v>9.35</v>
      </c>
      <c r="F55" s="18">
        <v>-1.84</v>
      </c>
      <c r="G55" s="18">
        <v>6.77</v>
      </c>
      <c r="H55" s="18">
        <v>4.3</v>
      </c>
      <c r="I55" s="1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5"/>
      <c r="V55" s="15"/>
      <c r="W55" s="15"/>
      <c r="X55" s="15"/>
      <c r="Y55" s="15"/>
    </row>
    <row r="56" spans="1:25" x14ac:dyDescent="0.2">
      <c r="A56" s="17">
        <v>8.0000000000000002E-3</v>
      </c>
      <c r="B56" s="18">
        <v>21.96</v>
      </c>
      <c r="C56" s="18">
        <v>17.05</v>
      </c>
      <c r="D56" s="18">
        <v>13.74</v>
      </c>
      <c r="E56" s="18">
        <v>18.41</v>
      </c>
      <c r="F56" s="20"/>
      <c r="G56" s="20"/>
      <c r="H56" s="20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5"/>
      <c r="V56" s="15"/>
      <c r="W56" s="15"/>
      <c r="X56" s="15"/>
      <c r="Y56" s="15"/>
    </row>
    <row r="57" spans="1:25" x14ac:dyDescent="0.2">
      <c r="A57" s="17">
        <v>3.0000000000000001E-3</v>
      </c>
      <c r="B57" s="18">
        <v>-2.13</v>
      </c>
      <c r="C57" s="18">
        <v>-0.93</v>
      </c>
      <c r="D57" s="18">
        <v>4.07</v>
      </c>
      <c r="E57" s="18">
        <v>3.7</v>
      </c>
      <c r="F57" s="20"/>
      <c r="G57" s="20"/>
      <c r="H57" s="20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5"/>
      <c r="V57" s="15"/>
      <c r="W57" s="15"/>
      <c r="X57" s="15"/>
      <c r="Y57" s="15"/>
    </row>
    <row r="58" spans="1:25" x14ac:dyDescent="0.2">
      <c r="A58" s="16"/>
      <c r="B58" s="21"/>
      <c r="C58" s="21"/>
      <c r="D58" s="21"/>
      <c r="E58" s="21"/>
      <c r="F58" s="21"/>
      <c r="G58" s="21"/>
      <c r="H58" s="21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5"/>
      <c r="V58" s="15"/>
      <c r="W58" s="15"/>
      <c r="X58" s="15"/>
      <c r="Y58" s="15"/>
    </row>
    <row r="59" spans="1:25" x14ac:dyDescent="0.2">
      <c r="A59" s="56" t="s">
        <v>92</v>
      </c>
      <c r="B59" s="63" t="s">
        <v>103</v>
      </c>
      <c r="C59" s="64"/>
      <c r="D59" s="64"/>
      <c r="E59" s="65"/>
      <c r="F59" s="63" t="s">
        <v>104</v>
      </c>
      <c r="G59" s="64"/>
      <c r="H59" s="65"/>
      <c r="I59" s="63" t="s">
        <v>105</v>
      </c>
      <c r="J59" s="64"/>
      <c r="K59" s="65"/>
      <c r="L59" s="63" t="s">
        <v>106</v>
      </c>
      <c r="M59" s="64"/>
      <c r="N59" s="65"/>
      <c r="O59" s="63" t="s">
        <v>107</v>
      </c>
      <c r="P59" s="64"/>
      <c r="Q59" s="65"/>
      <c r="R59" s="63" t="s">
        <v>108</v>
      </c>
      <c r="S59" s="64"/>
      <c r="T59" s="65"/>
      <c r="U59" s="22"/>
      <c r="V59" s="15"/>
      <c r="W59" s="15"/>
      <c r="X59" s="15"/>
      <c r="Y59" s="15"/>
    </row>
    <row r="60" spans="1:25" x14ac:dyDescent="0.2">
      <c r="A60" s="17">
        <v>50</v>
      </c>
      <c r="B60" s="18">
        <v>75.33</v>
      </c>
      <c r="C60" s="18">
        <v>71.680000000000007</v>
      </c>
      <c r="D60" s="18">
        <v>75.150000000000006</v>
      </c>
      <c r="E60" s="18">
        <v>71.66</v>
      </c>
      <c r="F60" s="18">
        <v>63.19</v>
      </c>
      <c r="G60" s="18">
        <v>55.32</v>
      </c>
      <c r="H60" s="18">
        <v>57.83</v>
      </c>
      <c r="I60" s="18">
        <v>58.68</v>
      </c>
      <c r="J60" s="18">
        <v>58.24</v>
      </c>
      <c r="K60" s="18">
        <v>59.72</v>
      </c>
      <c r="L60" s="18">
        <v>60.31</v>
      </c>
      <c r="M60" s="18">
        <v>62.18</v>
      </c>
      <c r="N60" s="18">
        <v>60.75</v>
      </c>
      <c r="O60" s="18">
        <v>60.31</v>
      </c>
      <c r="P60" s="18">
        <v>54.78</v>
      </c>
      <c r="Q60" s="18">
        <v>53.38</v>
      </c>
      <c r="R60" s="18">
        <v>62.93</v>
      </c>
      <c r="S60" s="18">
        <v>61.65</v>
      </c>
      <c r="T60" s="18">
        <v>55.95</v>
      </c>
      <c r="U60" s="22"/>
      <c r="V60" s="15"/>
      <c r="W60" s="15"/>
      <c r="X60" s="15"/>
      <c r="Y60" s="15"/>
    </row>
    <row r="61" spans="1:25" x14ac:dyDescent="0.2">
      <c r="A61" s="17">
        <v>16.667000000000002</v>
      </c>
      <c r="B61" s="18">
        <v>60.68</v>
      </c>
      <c r="C61" s="18">
        <v>65.02</v>
      </c>
      <c r="D61" s="18">
        <v>60.7</v>
      </c>
      <c r="E61" s="18">
        <v>59.47</v>
      </c>
      <c r="F61" s="18">
        <v>46.87</v>
      </c>
      <c r="G61" s="18">
        <v>39.340000000000003</v>
      </c>
      <c r="H61" s="18">
        <v>51.99</v>
      </c>
      <c r="I61" s="18">
        <v>43.21</v>
      </c>
      <c r="J61" s="18">
        <v>43.06</v>
      </c>
      <c r="K61" s="18">
        <v>38.11</v>
      </c>
      <c r="L61" s="18">
        <v>48.96</v>
      </c>
      <c r="M61" s="18">
        <v>49.47</v>
      </c>
      <c r="N61" s="18">
        <v>52.51</v>
      </c>
      <c r="O61" s="18">
        <v>58.35</v>
      </c>
      <c r="P61" s="18">
        <v>52.98</v>
      </c>
      <c r="Q61" s="18">
        <v>44.12</v>
      </c>
      <c r="R61" s="18">
        <v>53.68</v>
      </c>
      <c r="S61" s="18">
        <v>44.5</v>
      </c>
      <c r="T61" s="18">
        <v>54.23</v>
      </c>
      <c r="U61" s="22"/>
      <c r="V61" s="15"/>
      <c r="W61" s="15"/>
      <c r="X61" s="15"/>
      <c r="Y61" s="15"/>
    </row>
    <row r="62" spans="1:25" x14ac:dyDescent="0.2">
      <c r="A62" s="17">
        <v>5.556</v>
      </c>
      <c r="B62" s="18">
        <v>41.41</v>
      </c>
      <c r="C62" s="18">
        <v>37.17</v>
      </c>
      <c r="D62" s="18">
        <v>45.79</v>
      </c>
      <c r="E62" s="18">
        <v>44.46</v>
      </c>
      <c r="F62" s="18">
        <v>38.44</v>
      </c>
      <c r="G62" s="18">
        <v>27.41</v>
      </c>
      <c r="H62" s="18">
        <v>36.28</v>
      </c>
      <c r="I62" s="18">
        <v>32.57</v>
      </c>
      <c r="J62" s="18">
        <v>37.14</v>
      </c>
      <c r="K62" s="18">
        <v>38.619999999999997</v>
      </c>
      <c r="L62" s="18">
        <v>32.450000000000003</v>
      </c>
      <c r="M62" s="18">
        <v>43.67</v>
      </c>
      <c r="N62" s="18">
        <v>42.58</v>
      </c>
      <c r="O62" s="18">
        <v>42.51</v>
      </c>
      <c r="P62" s="18">
        <v>43.82</v>
      </c>
      <c r="Q62" s="18">
        <v>41.21</v>
      </c>
      <c r="R62" s="18">
        <v>34.119999999999997</v>
      </c>
      <c r="S62" s="18">
        <v>37.729999999999997</v>
      </c>
      <c r="T62" s="18">
        <v>39.11</v>
      </c>
      <c r="U62" s="22"/>
      <c r="V62" s="15"/>
      <c r="W62" s="15"/>
      <c r="X62" s="15"/>
      <c r="Y62" s="15"/>
    </row>
    <row r="63" spans="1:25" x14ac:dyDescent="0.2">
      <c r="A63" s="17">
        <v>1.8520000000000001</v>
      </c>
      <c r="B63" s="18">
        <v>15.64</v>
      </c>
      <c r="C63" s="18">
        <v>5.15</v>
      </c>
      <c r="D63" s="18">
        <v>10.31</v>
      </c>
      <c r="E63" s="18">
        <v>4.0199999999999996</v>
      </c>
      <c r="F63" s="18">
        <v>16.559999999999999</v>
      </c>
      <c r="G63" s="18">
        <v>19.62</v>
      </c>
      <c r="H63" s="18">
        <v>5.78</v>
      </c>
      <c r="I63" s="18">
        <v>16.510000000000002</v>
      </c>
      <c r="J63" s="18">
        <v>19.75</v>
      </c>
      <c r="K63" s="18">
        <v>11.79</v>
      </c>
      <c r="L63" s="18">
        <v>24.42</v>
      </c>
      <c r="M63" s="18">
        <v>20.39</v>
      </c>
      <c r="N63" s="18">
        <v>25.18</v>
      </c>
      <c r="O63" s="18">
        <v>18.72</v>
      </c>
      <c r="P63" s="18">
        <v>17.420000000000002</v>
      </c>
      <c r="Q63" s="18">
        <v>15.13</v>
      </c>
      <c r="R63" s="18">
        <v>3.64</v>
      </c>
      <c r="S63" s="18">
        <v>8.11</v>
      </c>
      <c r="T63" s="18">
        <v>22.47</v>
      </c>
      <c r="U63" s="22"/>
      <c r="V63" s="15"/>
      <c r="W63" s="15"/>
      <c r="X63" s="15"/>
      <c r="Y63" s="15"/>
    </row>
    <row r="64" spans="1:25" x14ac:dyDescent="0.2">
      <c r="A64" s="17">
        <v>0.61699999999999999</v>
      </c>
      <c r="B64" s="18">
        <v>3.69</v>
      </c>
      <c r="C64" s="18">
        <v>2.97</v>
      </c>
      <c r="D64" s="18">
        <v>4.0999999999999996</v>
      </c>
      <c r="E64" s="18">
        <v>3.63</v>
      </c>
      <c r="F64" s="18">
        <v>13.05</v>
      </c>
      <c r="G64" s="18">
        <v>13.69</v>
      </c>
      <c r="H64" s="18">
        <v>14.72</v>
      </c>
      <c r="I64" s="18">
        <v>7.06</v>
      </c>
      <c r="J64" s="18">
        <v>8.1199999999999992</v>
      </c>
      <c r="K64" s="18">
        <v>5.72</v>
      </c>
      <c r="L64" s="18">
        <v>12.49</v>
      </c>
      <c r="M64" s="18">
        <v>27.11</v>
      </c>
      <c r="N64" s="18">
        <v>10.94</v>
      </c>
      <c r="O64" s="18">
        <v>11.96</v>
      </c>
      <c r="P64" s="18">
        <v>10.74</v>
      </c>
      <c r="Q64" s="18">
        <v>12.1</v>
      </c>
      <c r="R64" s="18">
        <v>3.22</v>
      </c>
      <c r="S64" s="18">
        <v>3.27</v>
      </c>
      <c r="T64" s="18">
        <v>13.59</v>
      </c>
      <c r="U64" s="22"/>
      <c r="V64" s="15"/>
      <c r="W64" s="15"/>
      <c r="X64" s="15"/>
      <c r="Y64" s="15"/>
    </row>
    <row r="65" spans="1:25" x14ac:dyDescent="0.2">
      <c r="A65" s="17">
        <v>0.20599999999999999</v>
      </c>
      <c r="B65" s="18">
        <v>8.6999999999999993</v>
      </c>
      <c r="C65" s="18">
        <v>8.86</v>
      </c>
      <c r="D65" s="18">
        <v>3.27</v>
      </c>
      <c r="E65" s="18">
        <v>-0.32</v>
      </c>
      <c r="F65" s="18">
        <v>8.51</v>
      </c>
      <c r="G65" s="18">
        <v>3.1</v>
      </c>
      <c r="H65" s="18">
        <v>5.43</v>
      </c>
      <c r="I65" s="18">
        <v>-2.74</v>
      </c>
      <c r="J65" s="18">
        <v>-12.05</v>
      </c>
      <c r="K65" s="18">
        <v>-16.850000000000001</v>
      </c>
      <c r="L65" s="18">
        <v>-11.29</v>
      </c>
      <c r="M65" s="18">
        <v>17.48</v>
      </c>
      <c r="N65" s="18">
        <v>10.88</v>
      </c>
      <c r="O65" s="18">
        <v>4.84</v>
      </c>
      <c r="P65" s="18">
        <v>-3.58</v>
      </c>
      <c r="Q65" s="18">
        <v>15</v>
      </c>
      <c r="R65" s="18">
        <v>-4.8899999999999997</v>
      </c>
      <c r="S65" s="18">
        <v>-10.39</v>
      </c>
      <c r="T65" s="18">
        <v>1.36</v>
      </c>
      <c r="U65" s="22"/>
      <c r="V65" s="15"/>
      <c r="W65" s="15"/>
      <c r="X65" s="15"/>
      <c r="Y65" s="15"/>
    </row>
    <row r="66" spans="1:25" x14ac:dyDescent="0.2">
      <c r="A66" s="17">
        <v>6.9000000000000006E-2</v>
      </c>
      <c r="B66" s="18">
        <v>13.5</v>
      </c>
      <c r="C66" s="18">
        <v>3.55</v>
      </c>
      <c r="D66" s="18">
        <v>-1.21</v>
      </c>
      <c r="E66" s="18">
        <v>4.08</v>
      </c>
      <c r="F66" s="18">
        <v>7.56</v>
      </c>
      <c r="G66" s="18">
        <v>5.14</v>
      </c>
      <c r="H66" s="18">
        <v>12.83</v>
      </c>
      <c r="I66" s="18">
        <v>-3.91</v>
      </c>
      <c r="J66" s="18">
        <v>-7.74</v>
      </c>
      <c r="K66" s="18">
        <v>-9.16</v>
      </c>
      <c r="L66" s="18">
        <v>3.66</v>
      </c>
      <c r="M66" s="18">
        <v>12.14</v>
      </c>
      <c r="N66" s="18">
        <v>6.24</v>
      </c>
      <c r="O66" s="18">
        <v>7.53</v>
      </c>
      <c r="P66" s="18">
        <v>3.7</v>
      </c>
      <c r="Q66" s="18">
        <v>13.22</v>
      </c>
      <c r="R66" s="18">
        <v>3.69</v>
      </c>
      <c r="S66" s="18">
        <v>5.0599999999999996</v>
      </c>
      <c r="T66" s="18">
        <v>5.79</v>
      </c>
      <c r="U66" s="22"/>
      <c r="V66" s="15"/>
      <c r="W66" s="15"/>
      <c r="X66" s="15"/>
      <c r="Y66" s="15"/>
    </row>
    <row r="67" spans="1:25" x14ac:dyDescent="0.2">
      <c r="A67" s="17">
        <v>2.3E-2</v>
      </c>
      <c r="B67" s="18">
        <v>11.76</v>
      </c>
      <c r="C67" s="18">
        <v>0.34</v>
      </c>
      <c r="D67" s="18">
        <v>3.45</v>
      </c>
      <c r="E67" s="18">
        <v>8.74</v>
      </c>
      <c r="F67" s="18">
        <v>0.89</v>
      </c>
      <c r="G67" s="18">
        <v>3.37</v>
      </c>
      <c r="H67" s="18">
        <v>-1.7</v>
      </c>
      <c r="I67" s="18">
        <v>-4.59</v>
      </c>
      <c r="J67" s="18">
        <v>-16.22</v>
      </c>
      <c r="K67" s="18">
        <v>-8.27</v>
      </c>
      <c r="L67" s="18">
        <v>7.67</v>
      </c>
      <c r="M67" s="18">
        <v>6.99</v>
      </c>
      <c r="N67" s="18">
        <v>3.12</v>
      </c>
      <c r="O67" s="18">
        <v>6.63</v>
      </c>
      <c r="P67" s="18">
        <v>14.09</v>
      </c>
      <c r="Q67" s="18">
        <v>11.23</v>
      </c>
      <c r="R67" s="18">
        <v>2.75</v>
      </c>
      <c r="S67" s="18">
        <v>5.83</v>
      </c>
      <c r="T67" s="18">
        <v>2.52</v>
      </c>
      <c r="U67" s="22"/>
      <c r="V67" s="15"/>
      <c r="W67" s="15"/>
      <c r="X67" s="15"/>
      <c r="Y67" s="15"/>
    </row>
    <row r="68" spans="1:25" x14ac:dyDescent="0.2">
      <c r="A68" s="17">
        <v>8.0000000000000002E-3</v>
      </c>
      <c r="B68" s="18">
        <v>3.45</v>
      </c>
      <c r="C68" s="18">
        <v>2.62</v>
      </c>
      <c r="D68" s="18">
        <v>5.73</v>
      </c>
      <c r="E68" s="18">
        <v>13.22</v>
      </c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2"/>
      <c r="V68" s="22"/>
      <c r="W68" s="22"/>
      <c r="X68" s="22"/>
      <c r="Y68" s="22"/>
    </row>
    <row r="69" spans="1:25" x14ac:dyDescent="0.2">
      <c r="A69" s="17">
        <v>3.0000000000000001E-3</v>
      </c>
      <c r="B69" s="18">
        <v>-5.67</v>
      </c>
      <c r="C69" s="18">
        <v>-3.45</v>
      </c>
      <c r="D69" s="18">
        <v>1.92</v>
      </c>
      <c r="E69" s="18">
        <v>2.93</v>
      </c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2"/>
      <c r="V69" s="22"/>
      <c r="W69" s="22"/>
      <c r="X69" s="22"/>
      <c r="Y69" s="22"/>
    </row>
  </sheetData>
  <mergeCells count="38">
    <mergeCell ref="U35:X35"/>
    <mergeCell ref="Y35:AB35"/>
    <mergeCell ref="H13:I13"/>
    <mergeCell ref="B3:C3"/>
    <mergeCell ref="D3:E3"/>
    <mergeCell ref="B13:C13"/>
    <mergeCell ref="D13:E13"/>
    <mergeCell ref="F13:G13"/>
    <mergeCell ref="F3:G3"/>
    <mergeCell ref="H3:I3"/>
    <mergeCell ref="B23:C23"/>
    <mergeCell ref="D23:E23"/>
    <mergeCell ref="F23:G23"/>
    <mergeCell ref="H23:I23"/>
    <mergeCell ref="J23:K23"/>
    <mergeCell ref="X23:Y23"/>
    <mergeCell ref="J13:K13"/>
    <mergeCell ref="L13:M13"/>
    <mergeCell ref="P13:Q13"/>
    <mergeCell ref="R13:S13"/>
    <mergeCell ref="L23:M23"/>
    <mergeCell ref="N23:O23"/>
    <mergeCell ref="P23:Q23"/>
    <mergeCell ref="R23:S23"/>
    <mergeCell ref="T23:U23"/>
    <mergeCell ref="V23:W23"/>
    <mergeCell ref="L59:N59"/>
    <mergeCell ref="O59:Q59"/>
    <mergeCell ref="R59:T59"/>
    <mergeCell ref="B35:E35"/>
    <mergeCell ref="H35:J35"/>
    <mergeCell ref="B47:E47"/>
    <mergeCell ref="F47:H47"/>
    <mergeCell ref="B59:E59"/>
    <mergeCell ref="F59:H59"/>
    <mergeCell ref="I59:K59"/>
    <mergeCell ref="M35:P35"/>
    <mergeCell ref="Q35:T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E405-BD56-514D-875F-F252E248C4AF}">
  <dimension ref="C1:AA13"/>
  <sheetViews>
    <sheetView workbookViewId="0"/>
  </sheetViews>
  <sheetFormatPr baseColWidth="10" defaultColWidth="8.83203125" defaultRowHeight="16" x14ac:dyDescent="0.2"/>
  <sheetData>
    <row r="1" spans="3:27" s="23" customFormat="1" ht="12" x14ac:dyDescent="0.15"/>
    <row r="2" spans="3:27" s="24" customFormat="1" ht="13" thickBot="1" x14ac:dyDescent="0.25"/>
    <row r="3" spans="3:27" s="23" customFormat="1" thickTop="1" thickBot="1" x14ac:dyDescent="0.2">
      <c r="C3" s="70" t="s">
        <v>117</v>
      </c>
      <c r="D3" s="72" t="s">
        <v>118</v>
      </c>
      <c r="E3" s="73"/>
      <c r="F3" s="73"/>
      <c r="G3" s="73"/>
      <c r="H3" s="73"/>
      <c r="I3" s="73"/>
      <c r="J3" s="74"/>
      <c r="M3" s="70" t="s">
        <v>119</v>
      </c>
      <c r="N3" s="72" t="s">
        <v>118</v>
      </c>
      <c r="O3" s="73"/>
      <c r="P3" s="73"/>
      <c r="Q3" s="74"/>
      <c r="T3" s="75" t="s">
        <v>120</v>
      </c>
      <c r="U3" s="77" t="s">
        <v>118</v>
      </c>
      <c r="V3" s="78"/>
      <c r="W3" s="78"/>
      <c r="X3" s="79"/>
    </row>
    <row r="4" spans="3:27" s="23" customFormat="1" ht="15" thickBot="1" x14ac:dyDescent="0.2">
      <c r="C4" s="71"/>
      <c r="D4" s="80" t="s">
        <v>121</v>
      </c>
      <c r="E4" s="81"/>
      <c r="F4" s="81"/>
      <c r="G4" s="81"/>
      <c r="H4" s="80">
        <v>441524</v>
      </c>
      <c r="I4" s="81"/>
      <c r="J4" s="82"/>
      <c r="M4" s="71"/>
      <c r="N4" s="80">
        <v>441524</v>
      </c>
      <c r="O4" s="81"/>
      <c r="P4" s="81"/>
      <c r="Q4" s="82"/>
      <c r="T4" s="76"/>
      <c r="U4" s="83">
        <v>441524</v>
      </c>
      <c r="V4" s="84"/>
      <c r="W4" s="84"/>
      <c r="X4" s="85"/>
      <c r="Z4" s="25">
        <f>30*291.3/501.53</f>
        <v>17.424680477738121</v>
      </c>
      <c r="AA4" s="23" t="s">
        <v>122</v>
      </c>
    </row>
    <row r="5" spans="3:27" s="23" customFormat="1" ht="14" x14ac:dyDescent="0.15">
      <c r="C5" s="66" t="s">
        <v>123</v>
      </c>
      <c r="D5" s="26" t="s">
        <v>124</v>
      </c>
      <c r="E5" s="26" t="s">
        <v>125</v>
      </c>
      <c r="F5" s="26" t="s">
        <v>126</v>
      </c>
      <c r="G5" s="26" t="s">
        <v>127</v>
      </c>
      <c r="H5" s="26" t="s">
        <v>124</v>
      </c>
      <c r="I5" s="26" t="s">
        <v>125</v>
      </c>
      <c r="J5" s="27" t="s">
        <v>126</v>
      </c>
      <c r="M5" s="66" t="s">
        <v>123</v>
      </c>
      <c r="N5" s="26" t="s">
        <v>124</v>
      </c>
      <c r="O5" s="26" t="s">
        <v>125</v>
      </c>
      <c r="P5" s="26" t="s">
        <v>126</v>
      </c>
      <c r="Q5" s="27" t="s">
        <v>127</v>
      </c>
      <c r="T5" s="68" t="s">
        <v>123</v>
      </c>
      <c r="U5" s="28" t="s">
        <v>124</v>
      </c>
      <c r="V5" s="29" t="s">
        <v>125</v>
      </c>
      <c r="W5" s="29" t="s">
        <v>126</v>
      </c>
      <c r="X5" s="30" t="s">
        <v>128</v>
      </c>
    </row>
    <row r="6" spans="3:27" s="23" customFormat="1" ht="15" thickBot="1" x14ac:dyDescent="0.2">
      <c r="C6" s="67"/>
      <c r="D6" s="31" t="s">
        <v>129</v>
      </c>
      <c r="E6" s="31" t="s">
        <v>130</v>
      </c>
      <c r="F6" s="31" t="s">
        <v>131</v>
      </c>
      <c r="G6" s="31" t="s">
        <v>132</v>
      </c>
      <c r="H6" s="31" t="s">
        <v>129</v>
      </c>
      <c r="I6" s="31" t="s">
        <v>130</v>
      </c>
      <c r="J6" s="32" t="s">
        <v>131</v>
      </c>
      <c r="M6" s="67"/>
      <c r="N6" s="31" t="s">
        <v>129</v>
      </c>
      <c r="O6" s="31" t="s">
        <v>130</v>
      </c>
      <c r="P6" s="31" t="s">
        <v>131</v>
      </c>
      <c r="Q6" s="32" t="s">
        <v>132</v>
      </c>
      <c r="T6" s="69"/>
      <c r="U6" s="33" t="s">
        <v>129</v>
      </c>
      <c r="V6" s="34" t="s">
        <v>130</v>
      </c>
      <c r="W6" s="34" t="s">
        <v>131</v>
      </c>
      <c r="X6" s="35"/>
    </row>
    <row r="7" spans="3:27" s="23" customFormat="1" ht="18" thickBot="1" x14ac:dyDescent="0.2">
      <c r="C7" s="36" t="s">
        <v>133</v>
      </c>
      <c r="D7" s="37">
        <v>0.184</v>
      </c>
      <c r="E7" s="37">
        <v>28900</v>
      </c>
      <c r="F7" s="37">
        <v>10200</v>
      </c>
      <c r="G7" s="37">
        <v>1.63</v>
      </c>
      <c r="H7" s="37">
        <v>4.97</v>
      </c>
      <c r="I7" s="37">
        <v>2270</v>
      </c>
      <c r="J7" s="38">
        <v>17500</v>
      </c>
      <c r="M7" s="36" t="s">
        <v>134</v>
      </c>
      <c r="N7" s="37">
        <v>4.0199999999999996</v>
      </c>
      <c r="O7" s="37">
        <v>62400</v>
      </c>
      <c r="P7" s="37">
        <v>81985</v>
      </c>
      <c r="Q7" s="38">
        <v>0.83399999999999996</v>
      </c>
      <c r="T7" s="39" t="s">
        <v>135</v>
      </c>
      <c r="U7" s="40">
        <v>2.73</v>
      </c>
      <c r="V7" s="41">
        <v>18400</v>
      </c>
      <c r="W7" s="41">
        <v>67437</v>
      </c>
      <c r="X7" s="42">
        <f>(W7/17.4)/(P11/20)</f>
        <v>0.95631106166736513</v>
      </c>
    </row>
    <row r="8" spans="3:27" s="23" customFormat="1" ht="18" thickBot="1" x14ac:dyDescent="0.2">
      <c r="C8" s="36" t="s">
        <v>136</v>
      </c>
      <c r="D8" s="37">
        <v>0.183</v>
      </c>
      <c r="E8" s="37">
        <v>12000</v>
      </c>
      <c r="F8" s="37">
        <v>5240</v>
      </c>
      <c r="G8" s="37">
        <v>3.17</v>
      </c>
      <c r="H8" s="37">
        <v>6.52</v>
      </c>
      <c r="I8" s="37">
        <v>3130</v>
      </c>
      <c r="J8" s="38">
        <v>18600</v>
      </c>
      <c r="M8" s="36" t="s">
        <v>137</v>
      </c>
      <c r="N8" s="37">
        <v>3.42</v>
      </c>
      <c r="O8" s="37">
        <v>57200</v>
      </c>
      <c r="P8" s="37">
        <v>95091</v>
      </c>
      <c r="Q8" s="38">
        <v>0.71699999999999997</v>
      </c>
      <c r="T8" s="39" t="s">
        <v>138</v>
      </c>
      <c r="U8" s="40">
        <v>2.9</v>
      </c>
      <c r="V8" s="41">
        <v>10400</v>
      </c>
      <c r="W8" s="41">
        <v>78600</v>
      </c>
      <c r="X8" s="43">
        <f>(W8/17.4)/(P11/20)</f>
        <v>1.1146114068991044</v>
      </c>
    </row>
    <row r="9" spans="3:27" s="23" customFormat="1" ht="18" thickBot="1" x14ac:dyDescent="0.2">
      <c r="C9" s="36" t="s">
        <v>139</v>
      </c>
      <c r="D9" s="37">
        <v>0.17599999999999999</v>
      </c>
      <c r="E9" s="37">
        <v>12700</v>
      </c>
      <c r="F9" s="37">
        <v>5520</v>
      </c>
      <c r="G9" s="37">
        <v>3</v>
      </c>
      <c r="H9" s="37">
        <v>6.78</v>
      </c>
      <c r="I9" s="37">
        <v>3030</v>
      </c>
      <c r="J9" s="38">
        <v>18700</v>
      </c>
      <c r="M9" s="36" t="s">
        <v>140</v>
      </c>
      <c r="N9" s="37">
        <v>2.76</v>
      </c>
      <c r="O9" s="37">
        <v>43000</v>
      </c>
      <c r="P9" s="37">
        <v>66091</v>
      </c>
      <c r="Q9" s="38">
        <v>1.04</v>
      </c>
      <c r="T9" s="39" t="s">
        <v>141</v>
      </c>
      <c r="U9" s="40">
        <v>2.81</v>
      </c>
      <c r="V9" s="41">
        <v>18500</v>
      </c>
      <c r="W9" s="41">
        <v>96375</v>
      </c>
      <c r="X9" s="43">
        <f>(W9/17.4)/(P11/20)</f>
        <v>1.3666752460547225</v>
      </c>
    </row>
    <row r="10" spans="3:27" s="23" customFormat="1" ht="17" thickBot="1" x14ac:dyDescent="0.2">
      <c r="C10" s="36"/>
      <c r="D10" s="37"/>
      <c r="E10" s="37"/>
      <c r="F10" s="37"/>
      <c r="G10" s="37"/>
      <c r="H10" s="37"/>
      <c r="I10" s="37"/>
      <c r="J10" s="38"/>
      <c r="M10" s="36"/>
      <c r="N10" s="37"/>
      <c r="O10" s="37"/>
      <c r="P10" s="37"/>
      <c r="Q10" s="38"/>
      <c r="T10" s="39"/>
      <c r="U10" s="40"/>
      <c r="V10" s="41"/>
      <c r="W10" s="41"/>
      <c r="X10" s="44"/>
    </row>
    <row r="11" spans="3:27" s="23" customFormat="1" ht="18" thickBot="1" x14ac:dyDescent="0.2">
      <c r="C11" s="36" t="s">
        <v>142</v>
      </c>
      <c r="D11" s="37">
        <v>0.18099999999999999</v>
      </c>
      <c r="E11" s="37">
        <v>17900</v>
      </c>
      <c r="F11" s="37">
        <v>6980</v>
      </c>
      <c r="G11" s="37">
        <v>2.6</v>
      </c>
      <c r="H11" s="37">
        <v>6.09</v>
      </c>
      <c r="I11" s="37">
        <v>2810</v>
      </c>
      <c r="J11" s="38">
        <v>18200</v>
      </c>
      <c r="M11" s="36" t="s">
        <v>142</v>
      </c>
      <c r="N11" s="45">
        <v>3.4</v>
      </c>
      <c r="O11" s="37">
        <v>54200</v>
      </c>
      <c r="P11" s="37">
        <v>81055</v>
      </c>
      <c r="Q11" s="38">
        <v>0.86199999999999999</v>
      </c>
      <c r="T11" s="39" t="s">
        <v>142</v>
      </c>
      <c r="U11" s="40">
        <v>2.81</v>
      </c>
      <c r="V11" s="41">
        <v>15767</v>
      </c>
      <c r="W11" s="41">
        <v>80804</v>
      </c>
      <c r="X11" s="46">
        <f>AVERAGE(X7:X9)*100</f>
        <v>114.58659048737306</v>
      </c>
    </row>
    <row r="12" spans="3:27" s="23" customFormat="1" ht="18" thickBot="1" x14ac:dyDescent="0.2">
      <c r="C12" s="47" t="s">
        <v>143</v>
      </c>
      <c r="D12" s="48">
        <v>4.62E-3</v>
      </c>
      <c r="E12" s="48">
        <v>9560</v>
      </c>
      <c r="F12" s="48">
        <v>2770</v>
      </c>
      <c r="G12" s="48">
        <v>0.84</v>
      </c>
      <c r="H12" s="48">
        <v>0.97799999999999998</v>
      </c>
      <c r="I12" s="48">
        <v>470</v>
      </c>
      <c r="J12" s="49">
        <v>653</v>
      </c>
      <c r="M12" s="47" t="s">
        <v>143</v>
      </c>
      <c r="N12" s="48">
        <v>0.63</v>
      </c>
      <c r="O12" s="48">
        <v>10000</v>
      </c>
      <c r="P12" s="48">
        <v>14500</v>
      </c>
      <c r="Q12" s="49">
        <v>0.16</v>
      </c>
      <c r="T12" s="50" t="s">
        <v>143</v>
      </c>
      <c r="U12" s="51">
        <v>0.09</v>
      </c>
      <c r="V12" s="52">
        <v>4650</v>
      </c>
      <c r="W12" s="52">
        <v>14600</v>
      </c>
      <c r="X12" s="53">
        <f>STDEV(X7:X9)*100</f>
        <v>20.695971513729404</v>
      </c>
    </row>
    <row r="13" spans="3:27" s="23" customFormat="1" ht="12" x14ac:dyDescent="0.15"/>
  </sheetData>
  <mergeCells count="13">
    <mergeCell ref="U3:X3"/>
    <mergeCell ref="D4:G4"/>
    <mergeCell ref="H4:J4"/>
    <mergeCell ref="N4:Q4"/>
    <mergeCell ref="U4:X4"/>
    <mergeCell ref="C5:C6"/>
    <mergeCell ref="M5:M6"/>
    <mergeCell ref="T5:T6"/>
    <mergeCell ref="C3:C4"/>
    <mergeCell ref="D3:J3"/>
    <mergeCell ref="M3:M4"/>
    <mergeCell ref="N3:Q3"/>
    <mergeCell ref="T3:T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A983-FEEB-3F4A-AA78-22E4411A7F84}">
  <dimension ref="A1:L5"/>
  <sheetViews>
    <sheetView workbookViewId="0">
      <selection activeCell="A7" sqref="A7"/>
    </sheetView>
  </sheetViews>
  <sheetFormatPr baseColWidth="10" defaultColWidth="8.83203125" defaultRowHeight="16" x14ac:dyDescent="0.2"/>
  <cols>
    <col min="1" max="1" width="9.83203125" bestFit="1" customWidth="1"/>
  </cols>
  <sheetData>
    <row r="1" spans="1:12" x14ac:dyDescent="0.2">
      <c r="A1" t="s">
        <v>144</v>
      </c>
      <c r="B1" s="86" t="s">
        <v>145</v>
      </c>
      <c r="C1" s="86"/>
      <c r="D1" s="86" t="s">
        <v>146</v>
      </c>
      <c r="E1" s="86"/>
      <c r="F1" s="86"/>
      <c r="G1" s="86" t="s">
        <v>147</v>
      </c>
      <c r="H1" s="86"/>
      <c r="I1" s="86"/>
      <c r="J1" s="22"/>
      <c r="K1" s="22"/>
      <c r="L1" s="22"/>
    </row>
    <row r="2" spans="1:12" x14ac:dyDescent="0.2">
      <c r="B2" s="54">
        <v>1.35</v>
      </c>
      <c r="C2" s="54">
        <v>1.21</v>
      </c>
      <c r="D2" s="54">
        <v>0.61599999999999999</v>
      </c>
      <c r="E2" s="54">
        <v>0.41599999999999998</v>
      </c>
      <c r="F2" s="54">
        <v>0.55700000000000005</v>
      </c>
      <c r="G2" s="54">
        <v>0.221</v>
      </c>
      <c r="H2" s="54">
        <v>0.16300000000000001</v>
      </c>
      <c r="I2" s="54">
        <v>0.51600000000000001</v>
      </c>
      <c r="J2" s="22"/>
      <c r="K2" s="22"/>
      <c r="L2" s="22"/>
    </row>
    <row r="4" spans="1:12" x14ac:dyDescent="0.2">
      <c r="A4" t="s">
        <v>148</v>
      </c>
      <c r="B4" s="86" t="s">
        <v>145</v>
      </c>
      <c r="C4" s="86"/>
      <c r="D4" s="86"/>
      <c r="E4" s="86" t="s">
        <v>146</v>
      </c>
      <c r="F4" s="86"/>
      <c r="G4" s="86"/>
      <c r="H4" s="86" t="s">
        <v>147</v>
      </c>
      <c r="I4" s="86"/>
      <c r="J4" s="86"/>
    </row>
    <row r="5" spans="1:12" x14ac:dyDescent="0.2">
      <c r="A5" t="s">
        <v>149</v>
      </c>
      <c r="B5" s="54">
        <v>1.28</v>
      </c>
      <c r="C5" s="54">
        <v>9.8994949366116705E-2</v>
      </c>
      <c r="D5" s="54">
        <v>2</v>
      </c>
      <c r="E5" s="54">
        <v>0.52966666666666695</v>
      </c>
      <c r="F5" s="54">
        <v>0.102763482489323</v>
      </c>
      <c r="G5" s="54">
        <v>3</v>
      </c>
      <c r="H5" s="54">
        <v>0.3</v>
      </c>
      <c r="I5" s="54">
        <v>0.18929606440705499</v>
      </c>
      <c r="J5" s="54">
        <v>3</v>
      </c>
    </row>
  </sheetData>
  <mergeCells count="6">
    <mergeCell ref="B1:C1"/>
    <mergeCell ref="D1:F1"/>
    <mergeCell ref="G1:I1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ED Fig 1  </vt:lpstr>
      <vt:lpstr>ED Fig 2</vt:lpstr>
      <vt:lpstr>ED Table 1</vt:lpstr>
      <vt:lpstr>ED Table 2</vt:lpstr>
      <vt:lpstr>ED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2021-06-09T17:01:35Z</dcterms:created>
  <dcterms:modified xsi:type="dcterms:W3CDTF">2021-09-27T15:54:07Z</dcterms:modified>
</cp:coreProperties>
</file>